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gabrieledevito/Downloads/SLR/"/>
    </mc:Choice>
  </mc:AlternateContent>
  <xr:revisionPtr revIDLastSave="0" documentId="13_ncr:1_{34D178D6-135D-1343-9599-3B11D23439DD}" xr6:coauthVersionLast="36" xr6:coauthVersionMax="36" xr10:uidLastSave="{00000000-0000-0000-0000-000000000000}"/>
  <bookViews>
    <workbookView xWindow="0" yWindow="0" windowWidth="28800" windowHeight="18000" xr2:uid="{16F02D90-A5EC-D948-A902-BB0CF0AFD389}"/>
  </bookViews>
  <sheets>
    <sheet name="Data Extraction Forms" sheetId="16" r:id="rId1"/>
    <sheet name="Data Extraction" sheetId="20" r:id="rId2"/>
    <sheet name="Classification" sheetId="24" r:id="rId3"/>
    <sheet name="RQ1 analysis" sheetId="21" r:id="rId4"/>
    <sheet name="RQ2 analysis" sheetId="25" r:id="rId5"/>
    <sheet name="SW and HW analysis" sheetId="26" r:id="rId6"/>
    <sheet name="First extraction" sheetId="9" state="hidden" r:id="rId7"/>
    <sheet name="Snowball" sheetId="11" state="hidden" r:id="rId8"/>
  </sheets>
  <definedNames>
    <definedName name="_xlnm._FilterDatabase" localSheetId="1" hidden="1">'Data Extraction'!$A$3:$AI$58</definedName>
    <definedName name="_xlnm._FilterDatabase" localSheetId="6" hidden="1">'First extraction'!$A$5:$AB$1424</definedName>
    <definedName name="_xlnm._FilterDatabase" localSheetId="7" hidden="1">Snowball!$A$3:$Z$1170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8" i="26" l="1"/>
  <c r="Y57" i="26"/>
  <c r="Y56" i="26"/>
  <c r="Y55" i="26"/>
  <c r="Y54" i="26"/>
  <c r="Y53" i="26"/>
  <c r="Y52" i="26"/>
  <c r="Y51" i="26"/>
  <c r="Y50" i="26"/>
  <c r="Y49" i="26"/>
  <c r="Y48" i="26"/>
  <c r="Y47" i="26"/>
  <c r="Y46" i="26"/>
  <c r="Y45" i="26"/>
  <c r="Y44" i="26"/>
  <c r="Y43" i="26"/>
  <c r="Y42" i="26"/>
  <c r="Y41" i="26"/>
  <c r="Y40" i="26"/>
  <c r="Y39" i="26"/>
  <c r="Y38" i="26"/>
  <c r="Y37" i="26"/>
  <c r="Y36" i="26"/>
  <c r="Y35" i="26"/>
  <c r="Y34" i="26"/>
  <c r="Y33" i="26"/>
  <c r="Y32" i="26"/>
  <c r="Y31" i="26"/>
  <c r="Y30" i="26"/>
  <c r="Y29" i="26"/>
  <c r="Y28" i="26"/>
  <c r="Y27" i="26"/>
  <c r="Y26" i="26"/>
  <c r="Y25" i="26"/>
  <c r="Y24" i="26"/>
  <c r="Y23" i="26"/>
  <c r="Y22" i="26"/>
  <c r="Y21" i="26"/>
  <c r="Y20" i="26"/>
  <c r="Y19" i="26"/>
  <c r="Y18" i="26"/>
  <c r="Y17" i="26"/>
  <c r="Y16" i="26"/>
  <c r="Y15" i="26"/>
  <c r="Y14" i="26"/>
  <c r="Y13" i="26"/>
  <c r="Y12" i="26"/>
  <c r="Y11" i="26"/>
  <c r="Y10" i="26"/>
  <c r="Y9" i="26"/>
  <c r="Y8" i="26"/>
  <c r="Y7" i="26"/>
  <c r="Y6" i="26"/>
  <c r="Y5" i="26"/>
  <c r="Y4" i="26"/>
  <c r="X58" i="26"/>
  <c r="X57" i="26"/>
  <c r="X56" i="26"/>
  <c r="X55" i="26"/>
  <c r="X54" i="26"/>
  <c r="X53" i="26"/>
  <c r="X52" i="26"/>
  <c r="X51" i="26"/>
  <c r="X50" i="26"/>
  <c r="X49" i="26"/>
  <c r="X48" i="26"/>
  <c r="X47" i="26"/>
  <c r="X46" i="26"/>
  <c r="X45" i="26"/>
  <c r="X44" i="26"/>
  <c r="X43" i="26"/>
  <c r="X42" i="26"/>
  <c r="X41" i="26"/>
  <c r="X40" i="26"/>
  <c r="X39" i="26"/>
  <c r="X38" i="26"/>
  <c r="X37" i="26"/>
  <c r="X36" i="26"/>
  <c r="X35" i="26"/>
  <c r="X34" i="26"/>
  <c r="X33" i="26"/>
  <c r="X32" i="26"/>
  <c r="X31" i="26"/>
  <c r="X30" i="26"/>
  <c r="X29" i="26"/>
  <c r="X28" i="26"/>
  <c r="X27" i="26"/>
  <c r="X26" i="26"/>
  <c r="X25" i="26"/>
  <c r="X24" i="26"/>
  <c r="X23" i="26"/>
  <c r="X22" i="26"/>
  <c r="X21" i="26"/>
  <c r="X20" i="26"/>
  <c r="X19" i="26"/>
  <c r="X18" i="26"/>
  <c r="X17" i="26"/>
  <c r="X16" i="26"/>
  <c r="X15" i="26"/>
  <c r="X14" i="26"/>
  <c r="X13" i="26"/>
  <c r="X12" i="26"/>
  <c r="X11" i="26"/>
  <c r="X10" i="26"/>
  <c r="X9" i="26"/>
  <c r="X8" i="26"/>
  <c r="X7" i="26"/>
  <c r="X6" i="26"/>
  <c r="X5" i="26"/>
  <c r="X4" i="26"/>
  <c r="W58" i="26"/>
  <c r="W57" i="26"/>
  <c r="W56" i="26"/>
  <c r="W55" i="26"/>
  <c r="W54" i="26"/>
  <c r="W53" i="26"/>
  <c r="W52" i="26"/>
  <c r="W51" i="26"/>
  <c r="W50" i="26"/>
  <c r="W49" i="26"/>
  <c r="W48" i="26"/>
  <c r="W47" i="26"/>
  <c r="W46" i="26"/>
  <c r="W45" i="26"/>
  <c r="W44" i="26"/>
  <c r="W43" i="26"/>
  <c r="W42" i="26"/>
  <c r="W41" i="26"/>
  <c r="W40" i="26"/>
  <c r="W39" i="26"/>
  <c r="W38" i="26"/>
  <c r="W37" i="26"/>
  <c r="W36" i="26"/>
  <c r="W35" i="26"/>
  <c r="W34" i="26"/>
  <c r="W33" i="26"/>
  <c r="W32" i="26"/>
  <c r="W31" i="26"/>
  <c r="W30" i="26"/>
  <c r="W29" i="26"/>
  <c r="W28" i="26"/>
  <c r="W27" i="26"/>
  <c r="W26" i="26"/>
  <c r="W25" i="26"/>
  <c r="W24" i="26"/>
  <c r="W23" i="26"/>
  <c r="W22" i="26"/>
  <c r="W21" i="26"/>
  <c r="W20" i="26"/>
  <c r="W19" i="26"/>
  <c r="W18" i="26"/>
  <c r="W17" i="26"/>
  <c r="W16" i="26"/>
  <c r="W15" i="26"/>
  <c r="W14" i="26"/>
  <c r="W13" i="26"/>
  <c r="W12" i="26"/>
  <c r="W11" i="26"/>
  <c r="W10" i="26"/>
  <c r="W9" i="26"/>
  <c r="W8" i="26"/>
  <c r="W7" i="26"/>
  <c r="W6" i="26"/>
  <c r="W5" i="26"/>
  <c r="W4" i="26"/>
  <c r="V58" i="26"/>
  <c r="V57" i="26"/>
  <c r="V56" i="26"/>
  <c r="V55" i="26"/>
  <c r="V54" i="26"/>
  <c r="V53" i="26"/>
  <c r="V52" i="26"/>
  <c r="V51" i="26"/>
  <c r="V50" i="26"/>
  <c r="V49" i="26"/>
  <c r="V48" i="26"/>
  <c r="V47" i="26"/>
  <c r="V46" i="26"/>
  <c r="V45" i="26"/>
  <c r="V44" i="26"/>
  <c r="V43" i="26"/>
  <c r="V42" i="26"/>
  <c r="V41" i="26"/>
  <c r="V40" i="26"/>
  <c r="V39" i="26"/>
  <c r="V38" i="26"/>
  <c r="V37" i="26"/>
  <c r="V36" i="26"/>
  <c r="V35" i="26"/>
  <c r="V34" i="26"/>
  <c r="V33" i="26"/>
  <c r="V32" i="26"/>
  <c r="V31" i="26"/>
  <c r="V30" i="26"/>
  <c r="V29" i="26"/>
  <c r="V28" i="26"/>
  <c r="V27" i="26"/>
  <c r="V26" i="26"/>
  <c r="V25" i="26"/>
  <c r="V24" i="26"/>
  <c r="V23" i="26"/>
  <c r="V22" i="26"/>
  <c r="V21" i="26"/>
  <c r="V20" i="26"/>
  <c r="V19" i="26"/>
  <c r="V18" i="26"/>
  <c r="V17" i="26"/>
  <c r="V16" i="26"/>
  <c r="V15" i="26"/>
  <c r="V14" i="26"/>
  <c r="V13" i="26"/>
  <c r="V12" i="26"/>
  <c r="V11" i="26"/>
  <c r="V10" i="26"/>
  <c r="V9" i="26"/>
  <c r="V8" i="26"/>
  <c r="V7" i="26"/>
  <c r="V6" i="26"/>
  <c r="V5" i="26"/>
  <c r="V4" i="26"/>
  <c r="AD59" i="26"/>
  <c r="AC59" i="26"/>
  <c r="AB59" i="26"/>
  <c r="AA59" i="26"/>
  <c r="Z59" i="26"/>
  <c r="T59" i="26"/>
  <c r="S59" i="26"/>
  <c r="R59" i="26"/>
  <c r="Q59" i="26"/>
  <c r="P59" i="26"/>
  <c r="K59" i="26"/>
  <c r="J59" i="26"/>
  <c r="I59" i="26"/>
  <c r="H59" i="26"/>
  <c r="G59" i="26"/>
  <c r="F59" i="26"/>
  <c r="E59" i="26"/>
  <c r="D59" i="26"/>
  <c r="C59" i="26"/>
  <c r="AD58" i="26"/>
  <c r="AD57" i="26"/>
  <c r="AD56" i="26"/>
  <c r="AD55" i="26"/>
  <c r="AD54" i="26"/>
  <c r="AD53" i="26"/>
  <c r="AD52" i="26"/>
  <c r="AD51" i="26"/>
  <c r="AD50" i="26"/>
  <c r="AD49" i="26"/>
  <c r="AD48" i="26"/>
  <c r="AD47" i="26"/>
  <c r="AD46" i="26"/>
  <c r="AD45" i="26"/>
  <c r="AD44" i="26"/>
  <c r="AD43" i="26"/>
  <c r="AD42" i="26"/>
  <c r="AD41" i="26"/>
  <c r="AD40" i="26"/>
  <c r="AD39" i="26"/>
  <c r="AD38" i="26"/>
  <c r="AD37" i="26"/>
  <c r="AD36" i="26"/>
  <c r="AD35" i="26"/>
  <c r="AD34" i="26"/>
  <c r="AD33" i="26"/>
  <c r="AD32" i="26"/>
  <c r="AD31" i="26"/>
  <c r="AD30" i="26"/>
  <c r="AD29" i="26"/>
  <c r="AD28" i="26"/>
  <c r="AD27" i="26"/>
  <c r="AD26" i="26"/>
  <c r="AD25" i="26"/>
  <c r="AD24" i="26"/>
  <c r="AD23" i="26"/>
  <c r="AD22" i="26"/>
  <c r="AD21" i="26"/>
  <c r="AD20" i="26"/>
  <c r="AD19" i="26"/>
  <c r="AD18" i="26"/>
  <c r="AD17" i="26"/>
  <c r="AD16" i="26"/>
  <c r="AD15" i="26"/>
  <c r="AD14" i="26"/>
  <c r="AD13" i="26"/>
  <c r="AD12" i="26"/>
  <c r="AD11" i="26"/>
  <c r="AD10" i="26"/>
  <c r="AD9" i="26"/>
  <c r="AD8" i="26"/>
  <c r="AD7" i="26"/>
  <c r="AD6" i="26"/>
  <c r="AD5" i="26"/>
  <c r="AC58" i="26"/>
  <c r="AC57" i="26"/>
  <c r="AC56" i="26"/>
  <c r="AC55" i="26"/>
  <c r="AC54" i="26"/>
  <c r="AC53" i="26"/>
  <c r="AC52" i="26"/>
  <c r="AC51" i="26"/>
  <c r="AC50" i="26"/>
  <c r="AC49" i="26"/>
  <c r="AC48" i="26"/>
  <c r="AC47" i="26"/>
  <c r="AC46" i="26"/>
  <c r="AC45" i="26"/>
  <c r="AC44" i="26"/>
  <c r="AC43" i="26"/>
  <c r="AC42" i="26"/>
  <c r="AC41" i="26"/>
  <c r="AC40" i="26"/>
  <c r="AC39" i="26"/>
  <c r="AC38" i="26"/>
  <c r="AC37" i="26"/>
  <c r="AC36" i="26"/>
  <c r="AC35" i="26"/>
  <c r="AC34" i="26"/>
  <c r="AC33" i="26"/>
  <c r="AC32" i="26"/>
  <c r="AC31" i="26"/>
  <c r="AC30" i="26"/>
  <c r="AC29" i="26"/>
  <c r="AC28" i="26"/>
  <c r="AC27" i="26"/>
  <c r="AC26" i="26"/>
  <c r="AC25" i="26"/>
  <c r="AC24" i="26"/>
  <c r="AC23" i="26"/>
  <c r="AC22" i="26"/>
  <c r="AC21" i="26"/>
  <c r="AC20" i="26"/>
  <c r="AC19" i="26"/>
  <c r="AC18" i="26"/>
  <c r="AC17" i="26"/>
  <c r="AC16" i="26"/>
  <c r="AC15" i="26"/>
  <c r="AC14" i="26"/>
  <c r="AC13" i="26"/>
  <c r="AC12" i="26"/>
  <c r="AC11" i="26"/>
  <c r="AC10" i="26"/>
  <c r="AC9" i="26"/>
  <c r="AC8" i="26"/>
  <c r="AC7" i="26"/>
  <c r="AC6" i="26"/>
  <c r="AC5" i="26"/>
  <c r="AB58" i="26"/>
  <c r="AB57" i="26"/>
  <c r="AB56" i="26"/>
  <c r="AB55" i="26"/>
  <c r="AB54" i="26"/>
  <c r="AB53" i="26"/>
  <c r="AB52" i="26"/>
  <c r="AB51" i="26"/>
  <c r="AB50" i="26"/>
  <c r="AB49" i="26"/>
  <c r="AB48" i="26"/>
  <c r="AB47" i="26"/>
  <c r="AB46" i="26"/>
  <c r="AB45" i="26"/>
  <c r="AB44" i="26"/>
  <c r="AB43" i="26"/>
  <c r="AB42" i="26"/>
  <c r="AB41" i="26"/>
  <c r="AB40" i="26"/>
  <c r="AB39" i="26"/>
  <c r="AB38" i="26"/>
  <c r="AB37" i="26"/>
  <c r="AB36" i="26"/>
  <c r="AB35" i="26"/>
  <c r="AB34" i="26"/>
  <c r="AB33" i="26"/>
  <c r="AB32" i="26"/>
  <c r="AB31" i="26"/>
  <c r="AB30" i="26"/>
  <c r="AB29" i="26"/>
  <c r="AB28" i="26"/>
  <c r="AB27" i="26"/>
  <c r="AB26" i="26"/>
  <c r="AB25" i="26"/>
  <c r="AB24" i="26"/>
  <c r="AB23" i="26"/>
  <c r="AB22" i="26"/>
  <c r="AB21" i="26"/>
  <c r="AB20" i="26"/>
  <c r="AB19" i="26"/>
  <c r="AB18" i="26"/>
  <c r="AB17" i="26"/>
  <c r="AB16" i="26"/>
  <c r="AB15" i="26"/>
  <c r="AB14" i="26"/>
  <c r="AB13" i="26"/>
  <c r="AB12" i="26"/>
  <c r="AB11" i="26"/>
  <c r="AB10" i="26"/>
  <c r="AB9" i="26"/>
  <c r="AB8" i="26"/>
  <c r="AB7" i="26"/>
  <c r="AB6" i="26"/>
  <c r="AB5" i="26"/>
  <c r="AA58" i="26"/>
  <c r="AA57" i="26"/>
  <c r="AA56" i="26"/>
  <c r="AA55" i="26"/>
  <c r="AA54" i="26"/>
  <c r="AA53" i="26"/>
  <c r="AA52" i="26"/>
  <c r="AA51" i="26"/>
  <c r="AA50" i="26"/>
  <c r="AA49" i="26"/>
  <c r="AA48" i="26"/>
  <c r="AA47" i="26"/>
  <c r="AA46" i="26"/>
  <c r="AA45" i="26"/>
  <c r="AA44" i="26"/>
  <c r="AA43" i="26"/>
  <c r="AA42" i="26"/>
  <c r="AA41" i="26"/>
  <c r="AA40" i="26"/>
  <c r="AA39" i="26"/>
  <c r="AA38" i="26"/>
  <c r="AA37" i="26"/>
  <c r="AA36" i="26"/>
  <c r="AA35" i="26"/>
  <c r="AA34" i="26"/>
  <c r="AA33" i="26"/>
  <c r="AA32" i="26"/>
  <c r="AA31" i="26"/>
  <c r="AA30" i="26"/>
  <c r="AA29" i="26"/>
  <c r="AA28" i="26"/>
  <c r="AA27" i="26"/>
  <c r="AA26" i="26"/>
  <c r="AA25" i="26"/>
  <c r="AA24" i="26"/>
  <c r="AA23" i="26"/>
  <c r="AA22" i="26"/>
  <c r="AA21" i="26"/>
  <c r="AA20" i="26"/>
  <c r="AA19" i="26"/>
  <c r="AA18" i="26"/>
  <c r="AA17" i="26"/>
  <c r="AA16" i="26"/>
  <c r="AA15" i="26"/>
  <c r="AA14" i="26"/>
  <c r="AA13" i="26"/>
  <c r="AA12" i="26"/>
  <c r="AA11" i="26"/>
  <c r="AA10" i="26"/>
  <c r="AA9" i="26"/>
  <c r="AA8" i="26"/>
  <c r="AA7" i="26"/>
  <c r="AA6" i="26"/>
  <c r="AA5" i="26"/>
  <c r="Z58" i="26"/>
  <c r="Z57" i="26"/>
  <c r="Z56" i="26"/>
  <c r="Z55" i="26"/>
  <c r="Z54" i="26"/>
  <c r="Z53" i="26"/>
  <c r="Z52" i="26"/>
  <c r="Z51" i="26"/>
  <c r="Z50" i="26"/>
  <c r="Z49" i="26"/>
  <c r="Z48" i="26"/>
  <c r="Z47" i="26"/>
  <c r="Z46" i="26"/>
  <c r="Z45" i="26"/>
  <c r="Z44" i="26"/>
  <c r="Z43" i="26"/>
  <c r="Z42" i="26"/>
  <c r="Z41" i="26"/>
  <c r="Z40" i="26"/>
  <c r="Z39" i="26"/>
  <c r="Z38" i="26"/>
  <c r="Z37" i="26"/>
  <c r="Z36" i="26"/>
  <c r="Z35" i="26"/>
  <c r="Z34" i="26"/>
  <c r="Z33" i="26"/>
  <c r="Z32" i="26"/>
  <c r="Z31" i="26"/>
  <c r="Z30" i="26"/>
  <c r="Z29" i="26"/>
  <c r="Z28" i="26"/>
  <c r="Z27" i="26"/>
  <c r="Z26" i="26"/>
  <c r="Z25" i="26"/>
  <c r="Z24" i="26"/>
  <c r="Z23" i="26"/>
  <c r="Z22" i="26"/>
  <c r="Z21" i="26"/>
  <c r="Z20" i="26"/>
  <c r="Z19" i="26"/>
  <c r="Z18" i="26"/>
  <c r="Z17" i="26"/>
  <c r="Z16" i="26"/>
  <c r="Z15" i="26"/>
  <c r="Z14" i="26"/>
  <c r="Z13" i="26"/>
  <c r="Z12" i="26"/>
  <c r="Z11" i="26"/>
  <c r="Z10" i="26"/>
  <c r="Z9" i="26"/>
  <c r="Z8" i="26"/>
  <c r="Z7" i="26"/>
  <c r="Z6" i="26"/>
  <c r="Z5" i="26"/>
  <c r="AD4" i="26"/>
  <c r="AC4" i="26"/>
  <c r="AB4" i="26"/>
  <c r="AA4" i="26"/>
  <c r="Z4" i="26"/>
  <c r="U4" i="26"/>
  <c r="U58" i="26"/>
  <c r="U59" i="26" s="1"/>
  <c r="U57" i="26"/>
  <c r="U56" i="26"/>
  <c r="U55" i="26"/>
  <c r="U54" i="26"/>
  <c r="U53" i="26"/>
  <c r="U52" i="26"/>
  <c r="U51" i="26"/>
  <c r="U50" i="26"/>
  <c r="U49" i="26"/>
  <c r="U48" i="26"/>
  <c r="U47" i="26"/>
  <c r="U46" i="26"/>
  <c r="U45" i="26"/>
  <c r="U44" i="26"/>
  <c r="U43" i="26"/>
  <c r="U42" i="26"/>
  <c r="U41" i="26"/>
  <c r="U40" i="26"/>
  <c r="U39" i="26"/>
  <c r="U38" i="26"/>
  <c r="U37" i="26"/>
  <c r="U36" i="26"/>
  <c r="U35" i="26"/>
  <c r="U34" i="26"/>
  <c r="U33" i="26"/>
  <c r="U32" i="26"/>
  <c r="U31" i="26"/>
  <c r="U30" i="26"/>
  <c r="U29" i="26"/>
  <c r="U28" i="26"/>
  <c r="U27" i="26"/>
  <c r="U26" i="26"/>
  <c r="U25" i="26"/>
  <c r="U24" i="26"/>
  <c r="U23" i="26"/>
  <c r="U22" i="26"/>
  <c r="U21" i="26"/>
  <c r="U20" i="26"/>
  <c r="U19" i="26"/>
  <c r="U18" i="26"/>
  <c r="U17" i="26"/>
  <c r="U16" i="26"/>
  <c r="U15" i="26"/>
  <c r="U14" i="26"/>
  <c r="U13" i="26"/>
  <c r="U12" i="26"/>
  <c r="U11" i="26"/>
  <c r="U10" i="26"/>
  <c r="U9" i="26"/>
  <c r="U8" i="26"/>
  <c r="U7" i="26"/>
  <c r="U6" i="26"/>
  <c r="U5" i="26"/>
  <c r="T4" i="26"/>
  <c r="S4" i="26"/>
  <c r="R4" i="26"/>
  <c r="Q4" i="26"/>
  <c r="P4" i="26"/>
  <c r="T58" i="26"/>
  <c r="T57" i="26"/>
  <c r="T56" i="26"/>
  <c r="T55" i="26"/>
  <c r="T54" i="26"/>
  <c r="T53" i="26"/>
  <c r="T52" i="26"/>
  <c r="T51" i="26"/>
  <c r="T50" i="26"/>
  <c r="T49" i="26"/>
  <c r="T48" i="26"/>
  <c r="T47" i="26"/>
  <c r="T46" i="26"/>
  <c r="T45" i="26"/>
  <c r="T44" i="26"/>
  <c r="T43" i="26"/>
  <c r="T42" i="26"/>
  <c r="T41" i="26"/>
  <c r="T40" i="26"/>
  <c r="T39" i="26"/>
  <c r="T38" i="26"/>
  <c r="T37" i="26"/>
  <c r="T36" i="26"/>
  <c r="T35" i="26"/>
  <c r="T34" i="26"/>
  <c r="T33" i="26"/>
  <c r="T32" i="26"/>
  <c r="T31" i="26"/>
  <c r="T30" i="26"/>
  <c r="T29" i="26"/>
  <c r="T28" i="26"/>
  <c r="T27" i="26"/>
  <c r="T26" i="26"/>
  <c r="T25" i="26"/>
  <c r="T24" i="26"/>
  <c r="T23" i="26"/>
  <c r="T22" i="26"/>
  <c r="T21" i="26"/>
  <c r="T20" i="26"/>
  <c r="T19" i="26"/>
  <c r="T18" i="26"/>
  <c r="T17" i="26"/>
  <c r="T16" i="26"/>
  <c r="T15" i="26"/>
  <c r="T14" i="26"/>
  <c r="T13" i="26"/>
  <c r="T12" i="26"/>
  <c r="T11" i="26"/>
  <c r="T10" i="26"/>
  <c r="T9" i="26"/>
  <c r="T8" i="26"/>
  <c r="T7" i="26"/>
  <c r="T6" i="26"/>
  <c r="T5" i="26"/>
  <c r="S58" i="26"/>
  <c r="S57" i="26"/>
  <c r="S56" i="26"/>
  <c r="S55" i="26"/>
  <c r="S54" i="26"/>
  <c r="S53" i="26"/>
  <c r="S52" i="26"/>
  <c r="S51" i="26"/>
  <c r="S50" i="26"/>
  <c r="S49" i="26"/>
  <c r="S48" i="26"/>
  <c r="S47" i="26"/>
  <c r="S46" i="26"/>
  <c r="S45" i="26"/>
  <c r="S44" i="26"/>
  <c r="S43" i="26"/>
  <c r="S42" i="26"/>
  <c r="S41" i="26"/>
  <c r="S40" i="26"/>
  <c r="S39" i="26"/>
  <c r="S38" i="26"/>
  <c r="S37" i="26"/>
  <c r="S36" i="26"/>
  <c r="S35" i="26"/>
  <c r="S34" i="26"/>
  <c r="S33" i="26"/>
  <c r="S32" i="26"/>
  <c r="S31" i="26"/>
  <c r="S30" i="26"/>
  <c r="S29" i="26"/>
  <c r="S28" i="26"/>
  <c r="S27" i="26"/>
  <c r="S26" i="26"/>
  <c r="S25" i="26"/>
  <c r="S24" i="26"/>
  <c r="S23" i="26"/>
  <c r="S22" i="26"/>
  <c r="S21" i="26"/>
  <c r="S20" i="26"/>
  <c r="S19" i="26"/>
  <c r="S18" i="26"/>
  <c r="S17" i="26"/>
  <c r="S16" i="26"/>
  <c r="S15" i="26"/>
  <c r="S14" i="26"/>
  <c r="S13" i="26"/>
  <c r="S12" i="26"/>
  <c r="S11" i="26"/>
  <c r="S10" i="26"/>
  <c r="S9" i="26"/>
  <c r="S8" i="26"/>
  <c r="S7" i="26"/>
  <c r="S6" i="26"/>
  <c r="S5" i="26"/>
  <c r="R58" i="26"/>
  <c r="R57" i="26"/>
  <c r="R56" i="26"/>
  <c r="R55" i="26"/>
  <c r="R54" i="26"/>
  <c r="R53" i="26"/>
  <c r="R52" i="26"/>
  <c r="R51" i="26"/>
  <c r="R50" i="26"/>
  <c r="R49" i="26"/>
  <c r="R48" i="26"/>
  <c r="R47" i="26"/>
  <c r="R46" i="26"/>
  <c r="R45" i="26"/>
  <c r="R44" i="26"/>
  <c r="R43" i="26"/>
  <c r="R42" i="26"/>
  <c r="R41" i="26"/>
  <c r="R40" i="26"/>
  <c r="R39" i="26"/>
  <c r="R38" i="26"/>
  <c r="R37" i="26"/>
  <c r="R36" i="26"/>
  <c r="R35" i="26"/>
  <c r="R34" i="26"/>
  <c r="R33" i="26"/>
  <c r="R32" i="26"/>
  <c r="R31" i="26"/>
  <c r="R30" i="26"/>
  <c r="R29" i="26"/>
  <c r="R28" i="26"/>
  <c r="R27" i="26"/>
  <c r="R26" i="26"/>
  <c r="R25" i="26"/>
  <c r="R24" i="26"/>
  <c r="R23" i="26"/>
  <c r="R22" i="26"/>
  <c r="R21" i="26"/>
  <c r="R20" i="26"/>
  <c r="R19" i="26"/>
  <c r="R18" i="26"/>
  <c r="R17" i="26"/>
  <c r="R16" i="26"/>
  <c r="R15" i="26"/>
  <c r="R14" i="26"/>
  <c r="R13" i="26"/>
  <c r="R12" i="26"/>
  <c r="R11" i="26"/>
  <c r="R10" i="26"/>
  <c r="R9" i="26"/>
  <c r="R8" i="26"/>
  <c r="R7" i="26"/>
  <c r="R6" i="26"/>
  <c r="R5" i="26"/>
  <c r="Q58" i="26"/>
  <c r="Q57" i="26"/>
  <c r="Q56" i="26"/>
  <c r="Q55" i="26"/>
  <c r="Q54" i="26"/>
  <c r="Q53" i="26"/>
  <c r="Q52" i="26"/>
  <c r="Q51" i="26"/>
  <c r="Q50" i="26"/>
  <c r="Q49" i="26"/>
  <c r="Q48" i="26"/>
  <c r="Q47" i="26"/>
  <c r="Q46" i="26"/>
  <c r="Q45" i="26"/>
  <c r="Q44" i="26"/>
  <c r="Q43" i="26"/>
  <c r="Q42" i="26"/>
  <c r="Q41" i="26"/>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Q6" i="26"/>
  <c r="Q5" i="26"/>
  <c r="P58" i="26"/>
  <c r="P57" i="26"/>
  <c r="P56" i="26"/>
  <c r="P55" i="26"/>
  <c r="P54" i="26"/>
  <c r="P53" i="26"/>
  <c r="P52" i="26"/>
  <c r="P51" i="26"/>
  <c r="P50" i="26"/>
  <c r="P49" i="26"/>
  <c r="P48" i="26"/>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P10" i="26"/>
  <c r="P9" i="26"/>
  <c r="P8" i="26"/>
  <c r="P7" i="26"/>
  <c r="P6" i="26"/>
  <c r="P5" i="26"/>
  <c r="Y59" i="26" l="1"/>
  <c r="X59" i="26"/>
  <c r="W59" i="26"/>
  <c r="V59" i="26"/>
  <c r="U470" i="25"/>
  <c r="T470" i="25"/>
  <c r="S470" i="25"/>
  <c r="R470" i="25"/>
  <c r="Q470" i="25"/>
  <c r="E341" i="25"/>
  <c r="O406" i="25"/>
  <c r="N406" i="25"/>
  <c r="M406" i="25"/>
  <c r="L406" i="25"/>
  <c r="K406" i="25"/>
  <c r="G276" i="25"/>
  <c r="M4" i="20"/>
  <c r="A596" i="25" l="1"/>
  <c r="A595" i="25"/>
  <c r="A594" i="25"/>
  <c r="A593" i="25"/>
  <c r="A592" i="25"/>
  <c r="A591" i="25"/>
  <c r="A590" i="25"/>
  <c r="A589" i="25"/>
  <c r="A588" i="25"/>
  <c r="A587" i="25"/>
  <c r="A586" i="25"/>
  <c r="A585" i="25"/>
  <c r="A584" i="25"/>
  <c r="A583" i="25"/>
  <c r="A582" i="25"/>
  <c r="A581" i="25"/>
  <c r="A580" i="25"/>
  <c r="A579" i="25"/>
  <c r="A578" i="25"/>
  <c r="A577" i="25"/>
  <c r="A576" i="25"/>
  <c r="A575" i="25"/>
  <c r="A574" i="25"/>
  <c r="A573" i="25"/>
  <c r="A572" i="25"/>
  <c r="A571" i="25"/>
  <c r="A570" i="25"/>
  <c r="A569" i="25"/>
  <c r="A568" i="25"/>
  <c r="A567" i="25"/>
  <c r="A566" i="25"/>
  <c r="A565" i="25"/>
  <c r="A564" i="25"/>
  <c r="A563" i="25"/>
  <c r="A562" i="25"/>
  <c r="A561" i="25"/>
  <c r="A560" i="25"/>
  <c r="A559" i="25"/>
  <c r="A558" i="25"/>
  <c r="A557" i="25"/>
  <c r="A556" i="25"/>
  <c r="A555" i="25"/>
  <c r="A554" i="25"/>
  <c r="A553" i="25"/>
  <c r="A552" i="25"/>
  <c r="A551" i="25"/>
  <c r="A550" i="25"/>
  <c r="A549" i="25"/>
  <c r="A548" i="25"/>
  <c r="A547" i="25"/>
  <c r="A546" i="25"/>
  <c r="A545" i="25"/>
  <c r="A544" i="25"/>
  <c r="A543" i="25"/>
  <c r="A542" i="25"/>
  <c r="A541" i="25"/>
  <c r="B596" i="25"/>
  <c r="B595" i="25"/>
  <c r="B594" i="25"/>
  <c r="B593" i="25"/>
  <c r="B592" i="25"/>
  <c r="B591" i="25"/>
  <c r="B590" i="25"/>
  <c r="B589" i="25"/>
  <c r="B588" i="25"/>
  <c r="B587" i="25"/>
  <c r="B586" i="25"/>
  <c r="B585" i="25"/>
  <c r="B584" i="25"/>
  <c r="B583" i="25"/>
  <c r="B582" i="25"/>
  <c r="B581" i="25"/>
  <c r="B580" i="25"/>
  <c r="B579" i="25"/>
  <c r="B578" i="25"/>
  <c r="B577" i="25"/>
  <c r="B576" i="25"/>
  <c r="B575" i="25"/>
  <c r="B574" i="25"/>
  <c r="B573" i="25"/>
  <c r="B572" i="25"/>
  <c r="B571" i="25"/>
  <c r="B570" i="25"/>
  <c r="B569" i="25"/>
  <c r="B568" i="25"/>
  <c r="B567" i="25"/>
  <c r="B566" i="25"/>
  <c r="B565" i="25"/>
  <c r="B564" i="25"/>
  <c r="B563" i="25"/>
  <c r="B562" i="25"/>
  <c r="B561" i="25"/>
  <c r="B560" i="25"/>
  <c r="B559" i="25"/>
  <c r="B558" i="25"/>
  <c r="B557" i="25"/>
  <c r="B556" i="25"/>
  <c r="B555" i="25"/>
  <c r="B554" i="25"/>
  <c r="B553" i="25"/>
  <c r="B552" i="25"/>
  <c r="B551" i="25"/>
  <c r="B550" i="25"/>
  <c r="B549" i="25"/>
  <c r="B548" i="25"/>
  <c r="B547" i="25"/>
  <c r="B546" i="25"/>
  <c r="B545" i="25"/>
  <c r="B544" i="25"/>
  <c r="B543" i="25"/>
  <c r="B542" i="25"/>
  <c r="B541" i="25"/>
  <c r="A142" i="25"/>
  <c r="A87" i="25"/>
  <c r="A88" i="25"/>
  <c r="A89" i="25"/>
  <c r="A90" i="25"/>
  <c r="A91" i="25"/>
  <c r="A141" i="25"/>
  <c r="A140" i="25"/>
  <c r="A139" i="25"/>
  <c r="A138" i="25"/>
  <c r="A137" i="25"/>
  <c r="A136" i="25"/>
  <c r="A135" i="25"/>
  <c r="A134" i="25"/>
  <c r="A133" i="25"/>
  <c r="A132" i="25"/>
  <c r="A131" i="25"/>
  <c r="A130" i="25"/>
  <c r="A129" i="25"/>
  <c r="A128" i="25"/>
  <c r="A127" i="25"/>
  <c r="A126" i="25"/>
  <c r="A125" i="25"/>
  <c r="A124" i="25"/>
  <c r="A123" i="25"/>
  <c r="A122" i="25"/>
  <c r="A121" i="25"/>
  <c r="A120" i="25"/>
  <c r="A119" i="25"/>
  <c r="A118" i="25"/>
  <c r="A117" i="25"/>
  <c r="A116" i="25"/>
  <c r="A115" i="25"/>
  <c r="A114" i="25"/>
  <c r="A113" i="25"/>
  <c r="A112" i="25"/>
  <c r="A111" i="25"/>
  <c r="A110" i="25"/>
  <c r="A109" i="25"/>
  <c r="A108" i="25"/>
  <c r="A107" i="25"/>
  <c r="A106" i="25"/>
  <c r="A105" i="25"/>
  <c r="A104" i="25"/>
  <c r="A103" i="25"/>
  <c r="A102" i="25"/>
  <c r="A101" i="25"/>
  <c r="A100" i="25"/>
  <c r="A99" i="25"/>
  <c r="A98" i="25"/>
  <c r="A97" i="25"/>
  <c r="A96" i="25"/>
  <c r="A95" i="25"/>
  <c r="A94" i="25"/>
  <c r="A93" i="25"/>
  <c r="A92" i="25"/>
  <c r="A57" i="25"/>
  <c r="A55" i="25"/>
  <c r="A53" i="25"/>
  <c r="A51" i="25"/>
  <c r="A50" i="25"/>
  <c r="A49" i="25"/>
  <c r="A47" i="25"/>
  <c r="A46" i="25"/>
  <c r="A45" i="25"/>
  <c r="A44" i="25"/>
  <c r="A41" i="25"/>
  <c r="A39" i="25"/>
  <c r="A38" i="25"/>
  <c r="A26" i="25"/>
  <c r="A9" i="25"/>
  <c r="A6" i="25"/>
  <c r="B209" i="25"/>
  <c r="B208" i="25"/>
  <c r="B207" i="25"/>
  <c r="B206" i="25"/>
  <c r="B205" i="25"/>
  <c r="B204" i="25"/>
  <c r="B203" i="25"/>
  <c r="B202" i="25"/>
  <c r="B201" i="25"/>
  <c r="B200" i="25"/>
  <c r="B199" i="25"/>
  <c r="B198" i="25"/>
  <c r="B197" i="25"/>
  <c r="B196" i="25"/>
  <c r="B195" i="25"/>
  <c r="B194" i="25"/>
  <c r="B193" i="25"/>
  <c r="B192" i="25"/>
  <c r="B191" i="25"/>
  <c r="B190" i="25"/>
  <c r="B189" i="25"/>
  <c r="B188" i="25"/>
  <c r="B187" i="25"/>
  <c r="B186" i="25"/>
  <c r="B185" i="25"/>
  <c r="B184" i="25"/>
  <c r="B183" i="25"/>
  <c r="B182" i="25"/>
  <c r="B181" i="25"/>
  <c r="B180" i="25"/>
  <c r="B179" i="25"/>
  <c r="B178" i="25"/>
  <c r="B177" i="25"/>
  <c r="B176" i="25"/>
  <c r="B175" i="25"/>
  <c r="B174" i="25"/>
  <c r="B173" i="25"/>
  <c r="B172" i="25"/>
  <c r="B171" i="25"/>
  <c r="B170" i="25"/>
  <c r="B169" i="25"/>
  <c r="B168" i="25"/>
  <c r="B167" i="25"/>
  <c r="B166" i="25"/>
  <c r="B165" i="25"/>
  <c r="B164" i="25"/>
  <c r="B163" i="25"/>
  <c r="B162" i="25"/>
  <c r="B161" i="25"/>
  <c r="B160" i="25"/>
  <c r="B159" i="25"/>
  <c r="B158" i="25"/>
  <c r="B157" i="25"/>
  <c r="B156" i="25"/>
  <c r="B155" i="25"/>
  <c r="B210" i="25" s="1"/>
  <c r="T561" i="25"/>
  <c r="T560" i="25"/>
  <c r="Q595" i="25"/>
  <c r="Q594" i="25"/>
  <c r="Q593" i="25"/>
  <c r="Q592" i="25"/>
  <c r="Q591" i="25"/>
  <c r="Q590" i="25"/>
  <c r="Q589" i="25"/>
  <c r="Q588" i="25"/>
  <c r="Q587" i="25"/>
  <c r="Q586" i="25"/>
  <c r="Q585" i="25"/>
  <c r="Q584" i="25"/>
  <c r="Q583" i="25"/>
  <c r="Q582" i="25"/>
  <c r="Q581" i="25"/>
  <c r="Q580" i="25"/>
  <c r="Q579" i="25"/>
  <c r="Q578" i="25"/>
  <c r="Q577" i="25"/>
  <c r="Q576" i="25"/>
  <c r="Q575" i="25"/>
  <c r="Q574" i="25"/>
  <c r="Q573" i="25"/>
  <c r="Q572" i="25"/>
  <c r="Q571" i="25"/>
  <c r="Q570" i="25"/>
  <c r="Q569" i="25"/>
  <c r="Q568" i="25"/>
  <c r="Q567" i="25"/>
  <c r="Q566" i="25"/>
  <c r="Q565" i="25"/>
  <c r="Q564" i="25"/>
  <c r="Q563" i="25"/>
  <c r="Q562" i="25"/>
  <c r="Q561" i="25"/>
  <c r="Q560" i="25"/>
  <c r="Q559" i="25"/>
  <c r="Q558" i="25"/>
  <c r="Q557" i="25"/>
  <c r="Q556" i="25"/>
  <c r="Q555" i="25"/>
  <c r="Q554" i="25"/>
  <c r="Q553" i="25"/>
  <c r="Q552" i="25"/>
  <c r="Q551" i="25"/>
  <c r="Q550" i="25"/>
  <c r="Q549" i="25"/>
  <c r="Q548" i="25"/>
  <c r="Q547" i="25"/>
  <c r="Q546" i="25"/>
  <c r="Q545" i="25"/>
  <c r="Q544" i="25"/>
  <c r="Q543" i="25"/>
  <c r="Q542" i="25"/>
  <c r="Q541" i="25"/>
  <c r="P595" i="25"/>
  <c r="P594" i="25"/>
  <c r="P593" i="25"/>
  <c r="P592" i="25"/>
  <c r="P591" i="25"/>
  <c r="P590" i="25"/>
  <c r="P589" i="25"/>
  <c r="P588" i="25"/>
  <c r="P587" i="25"/>
  <c r="P586" i="25"/>
  <c r="P585" i="25"/>
  <c r="P584" i="25"/>
  <c r="P583" i="25"/>
  <c r="P582" i="25"/>
  <c r="P581" i="25"/>
  <c r="P580" i="25"/>
  <c r="P579" i="25"/>
  <c r="P578" i="25"/>
  <c r="P577" i="25"/>
  <c r="P576" i="25"/>
  <c r="P575" i="25"/>
  <c r="P574" i="25"/>
  <c r="P573" i="25"/>
  <c r="P572" i="25"/>
  <c r="P571" i="25"/>
  <c r="P570" i="25"/>
  <c r="P569" i="25"/>
  <c r="P568" i="25"/>
  <c r="P567" i="25"/>
  <c r="P566" i="25"/>
  <c r="P565" i="25"/>
  <c r="P564" i="25"/>
  <c r="P563" i="25"/>
  <c r="P562" i="25"/>
  <c r="P561" i="25"/>
  <c r="P560" i="25"/>
  <c r="P559" i="25"/>
  <c r="P558" i="25"/>
  <c r="P557" i="25"/>
  <c r="P556" i="25"/>
  <c r="P555" i="25"/>
  <c r="P554" i="25"/>
  <c r="P553" i="25"/>
  <c r="P552" i="25"/>
  <c r="P551" i="25"/>
  <c r="P550" i="25"/>
  <c r="P549" i="25"/>
  <c r="P548" i="25"/>
  <c r="P547" i="25"/>
  <c r="P546" i="25"/>
  <c r="P545" i="25"/>
  <c r="P544" i="25"/>
  <c r="P543" i="25"/>
  <c r="P542" i="25"/>
  <c r="P541" i="25"/>
  <c r="O595" i="25"/>
  <c r="O594" i="25"/>
  <c r="O593" i="25"/>
  <c r="O592" i="25"/>
  <c r="O591" i="25"/>
  <c r="O590" i="25"/>
  <c r="O589" i="25"/>
  <c r="O588" i="25"/>
  <c r="O587" i="25"/>
  <c r="O586" i="25"/>
  <c r="O585" i="25"/>
  <c r="O584" i="25"/>
  <c r="O583" i="25"/>
  <c r="O582" i="25"/>
  <c r="O581" i="25"/>
  <c r="O580" i="25"/>
  <c r="O579" i="25"/>
  <c r="O578" i="25"/>
  <c r="O577" i="25"/>
  <c r="O576" i="25"/>
  <c r="O575" i="25"/>
  <c r="O574" i="25"/>
  <c r="O573" i="25"/>
  <c r="O572" i="25"/>
  <c r="O571" i="25"/>
  <c r="O570" i="25"/>
  <c r="O569" i="25"/>
  <c r="O568" i="25"/>
  <c r="O567" i="25"/>
  <c r="O566" i="25"/>
  <c r="O565" i="25"/>
  <c r="O564" i="25"/>
  <c r="O563" i="25"/>
  <c r="O562" i="25"/>
  <c r="O561" i="25"/>
  <c r="O560" i="25"/>
  <c r="O559" i="25"/>
  <c r="O558" i="25"/>
  <c r="O557" i="25"/>
  <c r="O556" i="25"/>
  <c r="O555" i="25"/>
  <c r="O554" i="25"/>
  <c r="O553" i="25"/>
  <c r="O552" i="25"/>
  <c r="O551" i="25"/>
  <c r="O550" i="25"/>
  <c r="O549" i="25"/>
  <c r="O548" i="25"/>
  <c r="O547" i="25"/>
  <c r="O546" i="25"/>
  <c r="O545" i="25"/>
  <c r="O544" i="25"/>
  <c r="O543" i="25"/>
  <c r="O542" i="25"/>
  <c r="O541" i="25"/>
  <c r="N595" i="25"/>
  <c r="N594" i="25"/>
  <c r="N593" i="25"/>
  <c r="N592" i="25"/>
  <c r="N591" i="25"/>
  <c r="N590" i="25"/>
  <c r="N589" i="25"/>
  <c r="N588" i="25"/>
  <c r="N587" i="25"/>
  <c r="N586" i="25"/>
  <c r="N585" i="25"/>
  <c r="N584" i="25"/>
  <c r="N583" i="25"/>
  <c r="N582" i="25"/>
  <c r="N581" i="25"/>
  <c r="N580" i="25"/>
  <c r="N579" i="25"/>
  <c r="N578" i="25"/>
  <c r="N577" i="25"/>
  <c r="N576" i="25"/>
  <c r="N575" i="25"/>
  <c r="N574" i="25"/>
  <c r="N573" i="25"/>
  <c r="N572" i="25"/>
  <c r="N571" i="25"/>
  <c r="N570" i="25"/>
  <c r="N569" i="25"/>
  <c r="N568" i="25"/>
  <c r="N567" i="25"/>
  <c r="N566" i="25"/>
  <c r="N565" i="25"/>
  <c r="N564" i="25"/>
  <c r="N563" i="25"/>
  <c r="N562" i="25"/>
  <c r="N561" i="25"/>
  <c r="N560" i="25"/>
  <c r="N559" i="25"/>
  <c r="N558" i="25"/>
  <c r="N557" i="25"/>
  <c r="N556" i="25"/>
  <c r="N555" i="25"/>
  <c r="N554" i="25"/>
  <c r="N553" i="25"/>
  <c r="N552" i="25"/>
  <c r="N551" i="25"/>
  <c r="N550" i="25"/>
  <c r="N549" i="25"/>
  <c r="N548" i="25"/>
  <c r="N547" i="25"/>
  <c r="N546" i="25"/>
  <c r="N545" i="25"/>
  <c r="N544" i="25"/>
  <c r="N543" i="25"/>
  <c r="N542" i="25"/>
  <c r="N541" i="25"/>
  <c r="M595" i="25"/>
  <c r="M594" i="25"/>
  <c r="M593" i="25"/>
  <c r="M592" i="25"/>
  <c r="M591" i="25"/>
  <c r="M590" i="25"/>
  <c r="M589" i="25"/>
  <c r="M588" i="25"/>
  <c r="M587" i="25"/>
  <c r="M586" i="25"/>
  <c r="M585" i="25"/>
  <c r="M584" i="25"/>
  <c r="M583" i="25"/>
  <c r="M582" i="25"/>
  <c r="M581" i="25"/>
  <c r="M580" i="25"/>
  <c r="M579" i="25"/>
  <c r="M578" i="25"/>
  <c r="M577" i="25"/>
  <c r="M576" i="25"/>
  <c r="M575" i="25"/>
  <c r="M574" i="25"/>
  <c r="M573" i="25"/>
  <c r="M572" i="25"/>
  <c r="M571" i="25"/>
  <c r="M570" i="25"/>
  <c r="M569" i="25"/>
  <c r="M568" i="25"/>
  <c r="M567" i="25"/>
  <c r="M566" i="25"/>
  <c r="M565" i="25"/>
  <c r="M564" i="25"/>
  <c r="M563" i="25"/>
  <c r="M562" i="25"/>
  <c r="M561" i="25"/>
  <c r="M560" i="25"/>
  <c r="M559" i="25"/>
  <c r="M558" i="25"/>
  <c r="M557" i="25"/>
  <c r="M556" i="25"/>
  <c r="M555" i="25"/>
  <c r="M554" i="25"/>
  <c r="M553" i="25"/>
  <c r="M552" i="25"/>
  <c r="M551" i="25"/>
  <c r="M550" i="25"/>
  <c r="M549" i="25"/>
  <c r="M548" i="25"/>
  <c r="M547" i="25"/>
  <c r="M546" i="25"/>
  <c r="M545" i="25"/>
  <c r="M544" i="25"/>
  <c r="M543" i="25"/>
  <c r="M542" i="25"/>
  <c r="M541" i="25"/>
  <c r="T543" i="25"/>
  <c r="T542" i="25"/>
  <c r="T541" i="25"/>
  <c r="L596" i="25"/>
  <c r="K596" i="25"/>
  <c r="J596" i="25"/>
  <c r="I596" i="25"/>
  <c r="H596" i="25"/>
  <c r="G596" i="25"/>
  <c r="F596" i="25"/>
  <c r="E596" i="25"/>
  <c r="D595" i="25"/>
  <c r="D594" i="25"/>
  <c r="D593" i="25"/>
  <c r="D592" i="25"/>
  <c r="D591" i="25"/>
  <c r="D590" i="25"/>
  <c r="D589" i="25"/>
  <c r="D588" i="25"/>
  <c r="D587" i="25"/>
  <c r="D586" i="25"/>
  <c r="D585" i="25"/>
  <c r="D584" i="25"/>
  <c r="D583" i="25"/>
  <c r="D582" i="25"/>
  <c r="D581" i="25"/>
  <c r="D580" i="25"/>
  <c r="D579" i="25"/>
  <c r="D578" i="25"/>
  <c r="D577" i="25"/>
  <c r="D576" i="25"/>
  <c r="D575" i="25"/>
  <c r="D574" i="25"/>
  <c r="D573" i="25"/>
  <c r="D572" i="25"/>
  <c r="D571" i="25"/>
  <c r="D570" i="25"/>
  <c r="D569" i="25"/>
  <c r="D568" i="25"/>
  <c r="D567" i="25"/>
  <c r="D566" i="25"/>
  <c r="D565" i="25"/>
  <c r="D564" i="25"/>
  <c r="D563" i="25"/>
  <c r="D562" i="25"/>
  <c r="D561" i="25"/>
  <c r="D560" i="25"/>
  <c r="D559" i="25"/>
  <c r="D558" i="25"/>
  <c r="D557" i="25"/>
  <c r="D556" i="25"/>
  <c r="D555" i="25"/>
  <c r="D554" i="25"/>
  <c r="D553" i="25"/>
  <c r="D552" i="25"/>
  <c r="D551" i="25"/>
  <c r="D550" i="25"/>
  <c r="D549" i="25"/>
  <c r="D548" i="25"/>
  <c r="D596" i="25" s="1"/>
  <c r="D547" i="25"/>
  <c r="D546" i="25"/>
  <c r="D545" i="25"/>
  <c r="D544" i="25"/>
  <c r="D543" i="25"/>
  <c r="D542" i="25"/>
  <c r="D541" i="25"/>
  <c r="K533" i="25"/>
  <c r="K532" i="25"/>
  <c r="K531" i="25"/>
  <c r="K530" i="25"/>
  <c r="K529" i="25"/>
  <c r="K528" i="25"/>
  <c r="K527" i="25"/>
  <c r="K526" i="25"/>
  <c r="K525" i="25"/>
  <c r="K524" i="25"/>
  <c r="K523" i="25"/>
  <c r="K522" i="25"/>
  <c r="K521" i="25"/>
  <c r="K520" i="25"/>
  <c r="K519" i="25"/>
  <c r="K518" i="25"/>
  <c r="K517" i="25"/>
  <c r="K516" i="25"/>
  <c r="K515" i="25"/>
  <c r="K514" i="25"/>
  <c r="K513" i="25"/>
  <c r="K512" i="25"/>
  <c r="K511" i="25"/>
  <c r="K510" i="25"/>
  <c r="K509" i="25"/>
  <c r="K508" i="25"/>
  <c r="K507" i="25"/>
  <c r="K506" i="25"/>
  <c r="K505" i="25"/>
  <c r="K504" i="25"/>
  <c r="K503" i="25"/>
  <c r="K502" i="25"/>
  <c r="K501" i="25"/>
  <c r="K500" i="25"/>
  <c r="K499" i="25"/>
  <c r="K498" i="25"/>
  <c r="K497" i="25"/>
  <c r="K496" i="25"/>
  <c r="K495" i="25"/>
  <c r="K494" i="25"/>
  <c r="K493" i="25"/>
  <c r="K492" i="25"/>
  <c r="K491" i="25"/>
  <c r="K490" i="25"/>
  <c r="K489" i="25"/>
  <c r="K488" i="25"/>
  <c r="K487" i="25"/>
  <c r="K486" i="25"/>
  <c r="K485" i="25"/>
  <c r="K484" i="25"/>
  <c r="K483" i="25"/>
  <c r="K482" i="25"/>
  <c r="K481" i="25"/>
  <c r="K480" i="25"/>
  <c r="K534" i="25" s="1"/>
  <c r="K479" i="25"/>
  <c r="J533" i="25"/>
  <c r="J532" i="25"/>
  <c r="J531" i="25"/>
  <c r="J530" i="25"/>
  <c r="J529" i="25"/>
  <c r="J528" i="25"/>
  <c r="J527" i="25"/>
  <c r="J526" i="25"/>
  <c r="J525" i="25"/>
  <c r="J524" i="25"/>
  <c r="J523" i="25"/>
  <c r="J522" i="25"/>
  <c r="J521" i="25"/>
  <c r="J520" i="25"/>
  <c r="J519" i="25"/>
  <c r="J518" i="25"/>
  <c r="J517" i="25"/>
  <c r="J516" i="25"/>
  <c r="J515" i="25"/>
  <c r="J514" i="25"/>
  <c r="J513" i="25"/>
  <c r="J512" i="25"/>
  <c r="J511" i="25"/>
  <c r="J510" i="25"/>
  <c r="J509" i="25"/>
  <c r="J508" i="25"/>
  <c r="J507" i="25"/>
  <c r="J506" i="25"/>
  <c r="J505" i="25"/>
  <c r="J504" i="25"/>
  <c r="J503" i="25"/>
  <c r="J502" i="25"/>
  <c r="J501" i="25"/>
  <c r="J500" i="25"/>
  <c r="J499" i="25"/>
  <c r="J498" i="25"/>
  <c r="J497" i="25"/>
  <c r="J496" i="25"/>
  <c r="J495" i="25"/>
  <c r="J494" i="25"/>
  <c r="J493" i="25"/>
  <c r="J492" i="25"/>
  <c r="J491" i="25"/>
  <c r="J490" i="25"/>
  <c r="J489" i="25"/>
  <c r="J488" i="25"/>
  <c r="J487" i="25"/>
  <c r="J486" i="25"/>
  <c r="J485" i="25"/>
  <c r="J484" i="25"/>
  <c r="J483" i="25"/>
  <c r="J482" i="25"/>
  <c r="J481" i="25"/>
  <c r="J480" i="25"/>
  <c r="J479" i="25"/>
  <c r="J534" i="25" s="1"/>
  <c r="I533" i="25"/>
  <c r="I532" i="25"/>
  <c r="I531" i="25"/>
  <c r="I530" i="25"/>
  <c r="I529" i="25"/>
  <c r="I528" i="25"/>
  <c r="I527" i="25"/>
  <c r="I526" i="25"/>
  <c r="I525" i="25"/>
  <c r="I524" i="25"/>
  <c r="I523" i="25"/>
  <c r="I522" i="25"/>
  <c r="I521" i="25"/>
  <c r="I520" i="25"/>
  <c r="I519" i="25"/>
  <c r="I518" i="25"/>
  <c r="I517" i="25"/>
  <c r="I516" i="25"/>
  <c r="I515" i="25"/>
  <c r="I514" i="25"/>
  <c r="I513" i="25"/>
  <c r="I512" i="25"/>
  <c r="I511" i="25"/>
  <c r="I510" i="25"/>
  <c r="I509" i="25"/>
  <c r="I508" i="25"/>
  <c r="I507" i="25"/>
  <c r="I506" i="25"/>
  <c r="I505" i="25"/>
  <c r="I504" i="25"/>
  <c r="I503" i="25"/>
  <c r="I502" i="25"/>
  <c r="I501" i="25"/>
  <c r="I500" i="25"/>
  <c r="I499" i="25"/>
  <c r="I498" i="25"/>
  <c r="I497" i="25"/>
  <c r="I496" i="25"/>
  <c r="I495" i="25"/>
  <c r="I494" i="25"/>
  <c r="I493" i="25"/>
  <c r="I492" i="25"/>
  <c r="I491" i="25"/>
  <c r="I490" i="25"/>
  <c r="I489" i="25"/>
  <c r="I488" i="25"/>
  <c r="I487" i="25"/>
  <c r="I486" i="25"/>
  <c r="I485" i="25"/>
  <c r="I484" i="25"/>
  <c r="I483" i="25"/>
  <c r="I482" i="25"/>
  <c r="I481" i="25"/>
  <c r="I480" i="25"/>
  <c r="I534" i="25" s="1"/>
  <c r="I479"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534" i="25" s="1"/>
  <c r="G533" i="25"/>
  <c r="G532" i="25"/>
  <c r="G531" i="25"/>
  <c r="G530" i="25"/>
  <c r="G529" i="25"/>
  <c r="G528" i="25"/>
  <c r="G527" i="25"/>
  <c r="G526" i="25"/>
  <c r="G525" i="25"/>
  <c r="G524" i="25"/>
  <c r="G523" i="25"/>
  <c r="G522" i="25"/>
  <c r="G521" i="25"/>
  <c r="G520" i="25"/>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534" i="25" s="1"/>
  <c r="F534" i="25"/>
  <c r="E534" i="25"/>
  <c r="D534" i="25"/>
  <c r="Y426" i="25"/>
  <c r="Y425" i="25"/>
  <c r="Y424" i="25"/>
  <c r="Y423" i="25"/>
  <c r="Y422" i="25"/>
  <c r="Y421" i="25"/>
  <c r="Y420" i="25"/>
  <c r="Y419" i="25"/>
  <c r="Y418" i="25"/>
  <c r="Y417" i="25"/>
  <c r="Y416" i="25"/>
  <c r="Y415" i="25"/>
  <c r="Y414" i="25"/>
  <c r="AD413" i="25"/>
  <c r="AC413" i="25"/>
  <c r="AB413" i="25"/>
  <c r="AA413" i="25"/>
  <c r="Z413" i="25"/>
  <c r="U469" i="25"/>
  <c r="U468" i="25"/>
  <c r="U467" i="25"/>
  <c r="U466" i="25"/>
  <c r="U465" i="25"/>
  <c r="U464" i="25"/>
  <c r="U463" i="25"/>
  <c r="U462" i="25"/>
  <c r="U461" i="25"/>
  <c r="U460" i="25"/>
  <c r="U459" i="25"/>
  <c r="U458" i="25"/>
  <c r="U457" i="25"/>
  <c r="U456" i="25"/>
  <c r="U455" i="25"/>
  <c r="U454" i="25"/>
  <c r="U453" i="25"/>
  <c r="U452" i="25"/>
  <c r="U451" i="25"/>
  <c r="U450" i="25"/>
  <c r="U449" i="25"/>
  <c r="U448" i="25"/>
  <c r="U447" i="25"/>
  <c r="U446" i="25"/>
  <c r="U445" i="25"/>
  <c r="U444" i="25"/>
  <c r="U443" i="25"/>
  <c r="U442" i="25"/>
  <c r="U441" i="25"/>
  <c r="U440" i="25"/>
  <c r="U439" i="25"/>
  <c r="U438" i="25"/>
  <c r="U437" i="25"/>
  <c r="U436" i="25"/>
  <c r="U435" i="25"/>
  <c r="U434" i="25"/>
  <c r="U433" i="25"/>
  <c r="U432" i="25"/>
  <c r="U431" i="25"/>
  <c r="U430" i="25"/>
  <c r="U429" i="25"/>
  <c r="U428" i="25"/>
  <c r="U427" i="25"/>
  <c r="U426" i="25"/>
  <c r="U425" i="25"/>
  <c r="U424" i="25"/>
  <c r="U423" i="25"/>
  <c r="U422" i="25"/>
  <c r="U421" i="25"/>
  <c r="U420" i="25"/>
  <c r="U419" i="25"/>
  <c r="AD421" i="25" s="1"/>
  <c r="U418" i="25"/>
  <c r="U417" i="25"/>
  <c r="U416" i="25"/>
  <c r="AD419" i="25" s="1"/>
  <c r="U415" i="25"/>
  <c r="AD420" i="25" s="1"/>
  <c r="T469" i="25"/>
  <c r="T468" i="25"/>
  <c r="T467" i="25"/>
  <c r="T466" i="25"/>
  <c r="T465" i="25"/>
  <c r="T464" i="25"/>
  <c r="T463" i="25"/>
  <c r="T462" i="25"/>
  <c r="T461" i="25"/>
  <c r="T460" i="25"/>
  <c r="T459" i="25"/>
  <c r="T458" i="25"/>
  <c r="T457" i="25"/>
  <c r="T456" i="25"/>
  <c r="T455" i="25"/>
  <c r="T454" i="25"/>
  <c r="T453" i="25"/>
  <c r="T452" i="25"/>
  <c r="T451" i="25"/>
  <c r="T450" i="25"/>
  <c r="T449" i="25"/>
  <c r="T448" i="25"/>
  <c r="T447" i="25"/>
  <c r="T446" i="25"/>
  <c r="T445" i="25"/>
  <c r="T444" i="25"/>
  <c r="T443" i="25"/>
  <c r="T442" i="25"/>
  <c r="T441" i="25"/>
  <c r="T440" i="25"/>
  <c r="T439" i="25"/>
  <c r="T438" i="25"/>
  <c r="T437" i="25"/>
  <c r="T436" i="25"/>
  <c r="T435" i="25"/>
  <c r="T434" i="25"/>
  <c r="T433" i="25"/>
  <c r="T432" i="25"/>
  <c r="T431" i="25"/>
  <c r="T430" i="25"/>
  <c r="T429" i="25"/>
  <c r="T428" i="25"/>
  <c r="T427" i="25"/>
  <c r="T426" i="25"/>
  <c r="T425" i="25"/>
  <c r="T424" i="25"/>
  <c r="T423" i="25"/>
  <c r="T422" i="25"/>
  <c r="T421" i="25"/>
  <c r="T420" i="25"/>
  <c r="T419" i="25"/>
  <c r="T418" i="25"/>
  <c r="T417" i="25"/>
  <c r="T416" i="25"/>
  <c r="T415" i="25"/>
  <c r="AC426" i="25" s="1"/>
  <c r="S469" i="25"/>
  <c r="S468" i="25"/>
  <c r="S467" i="25"/>
  <c r="S466" i="25"/>
  <c r="S465" i="25"/>
  <c r="S464" i="25"/>
  <c r="S463" i="25"/>
  <c r="S462" i="25"/>
  <c r="S461" i="25"/>
  <c r="S460" i="25"/>
  <c r="S459" i="25"/>
  <c r="S458" i="25"/>
  <c r="S457" i="25"/>
  <c r="S456" i="25"/>
  <c r="S455" i="25"/>
  <c r="S454" i="25"/>
  <c r="S453" i="25"/>
  <c r="S452" i="25"/>
  <c r="S451" i="25"/>
  <c r="S450" i="25"/>
  <c r="S449" i="25"/>
  <c r="S448" i="25"/>
  <c r="S447" i="25"/>
  <c r="S446" i="25"/>
  <c r="S445" i="25"/>
  <c r="S444" i="25"/>
  <c r="S443" i="25"/>
  <c r="S442" i="25"/>
  <c r="S441" i="25"/>
  <c r="S440" i="25"/>
  <c r="S439" i="25"/>
  <c r="S438" i="25"/>
  <c r="S437" i="25"/>
  <c r="S436" i="25"/>
  <c r="S435" i="25"/>
  <c r="S434" i="25"/>
  <c r="S433" i="25"/>
  <c r="S432" i="25"/>
  <c r="S431" i="25"/>
  <c r="S430" i="25"/>
  <c r="S429" i="25"/>
  <c r="S428" i="25"/>
  <c r="S427" i="25"/>
  <c r="S426" i="25"/>
  <c r="S425" i="25"/>
  <c r="S424" i="25"/>
  <c r="S423" i="25"/>
  <c r="S422" i="25"/>
  <c r="S421" i="25"/>
  <c r="S420" i="25"/>
  <c r="S419" i="25"/>
  <c r="S418" i="25"/>
  <c r="S417" i="25"/>
  <c r="AB423" i="25" s="1"/>
  <c r="S416" i="25"/>
  <c r="S415" i="25"/>
  <c r="AB422" i="25" s="1"/>
  <c r="R469" i="25"/>
  <c r="R468" i="25"/>
  <c r="R467" i="25"/>
  <c r="R466" i="25"/>
  <c r="R465" i="25"/>
  <c r="R464" i="25"/>
  <c r="R463" i="25"/>
  <c r="R462" i="25"/>
  <c r="R461" i="25"/>
  <c r="R460" i="25"/>
  <c r="R459" i="25"/>
  <c r="R458" i="25"/>
  <c r="R457" i="25"/>
  <c r="R456" i="25"/>
  <c r="R455" i="25"/>
  <c r="R454" i="25"/>
  <c r="R453" i="25"/>
  <c r="R452" i="25"/>
  <c r="R451" i="25"/>
  <c r="R450" i="25"/>
  <c r="R449" i="25"/>
  <c r="R448" i="25"/>
  <c r="R447" i="25"/>
  <c r="R446" i="25"/>
  <c r="R445" i="25"/>
  <c r="R444" i="25"/>
  <c r="R443" i="25"/>
  <c r="R442" i="25"/>
  <c r="R441" i="25"/>
  <c r="R440" i="25"/>
  <c r="R439" i="25"/>
  <c r="R438" i="25"/>
  <c r="R437" i="25"/>
  <c r="R436" i="25"/>
  <c r="R435" i="25"/>
  <c r="R434" i="25"/>
  <c r="R433" i="25"/>
  <c r="R432" i="25"/>
  <c r="R431" i="25"/>
  <c r="R430" i="25"/>
  <c r="R429" i="25"/>
  <c r="R428" i="25"/>
  <c r="R427" i="25"/>
  <c r="R426" i="25"/>
  <c r="R425" i="25"/>
  <c r="R424" i="25"/>
  <c r="R423" i="25"/>
  <c r="R422" i="25"/>
  <c r="R421" i="25"/>
  <c r="R420" i="25"/>
  <c r="R419" i="25"/>
  <c r="R418" i="25"/>
  <c r="R417" i="25"/>
  <c r="R416" i="25"/>
  <c r="AA420" i="25" s="1"/>
  <c r="R415" i="25"/>
  <c r="AA419" i="25" s="1"/>
  <c r="Q469" i="25"/>
  <c r="Q468" i="25"/>
  <c r="Q467" i="25"/>
  <c r="Q466" i="25"/>
  <c r="Q465" i="25"/>
  <c r="Q464" i="25"/>
  <c r="Q463" i="25"/>
  <c r="Q462" i="25"/>
  <c r="Q461" i="25"/>
  <c r="Q460" i="25"/>
  <c r="Q459" i="25"/>
  <c r="Q458" i="25"/>
  <c r="Q457" i="25"/>
  <c r="Q456" i="25"/>
  <c r="Q455" i="25"/>
  <c r="Q454" i="25"/>
  <c r="Q453" i="25"/>
  <c r="Q452" i="25"/>
  <c r="Q451" i="25"/>
  <c r="Q450" i="25"/>
  <c r="Q449" i="25"/>
  <c r="Q448" i="25"/>
  <c r="Q447" i="25"/>
  <c r="Q446" i="25"/>
  <c r="Q445" i="25"/>
  <c r="Q444" i="25"/>
  <c r="Q443" i="25"/>
  <c r="Q442" i="25"/>
  <c r="Q441" i="25"/>
  <c r="Q440" i="25"/>
  <c r="Q439" i="25"/>
  <c r="Q438" i="25"/>
  <c r="Q437" i="25"/>
  <c r="Q436" i="25"/>
  <c r="Q435" i="25"/>
  <c r="Q434" i="25"/>
  <c r="Q433" i="25"/>
  <c r="Q432" i="25"/>
  <c r="Q431" i="25"/>
  <c r="Q430" i="25"/>
  <c r="Q429" i="25"/>
  <c r="Q428" i="25"/>
  <c r="Q427" i="25"/>
  <c r="Q426" i="25"/>
  <c r="Q425" i="25"/>
  <c r="Q424" i="25"/>
  <c r="Q423" i="25"/>
  <c r="Q422" i="25"/>
  <c r="Q421" i="25"/>
  <c r="Q420" i="25"/>
  <c r="Q419" i="25"/>
  <c r="Q418" i="25"/>
  <c r="Q417" i="25"/>
  <c r="Q416" i="25"/>
  <c r="Q415" i="25"/>
  <c r="Z425" i="25" s="1"/>
  <c r="P470" i="25"/>
  <c r="O470" i="25"/>
  <c r="N470" i="25"/>
  <c r="M470" i="25"/>
  <c r="L470" i="25"/>
  <c r="K470" i="25"/>
  <c r="J470" i="25"/>
  <c r="I470" i="25"/>
  <c r="H470" i="25"/>
  <c r="G470" i="25"/>
  <c r="F470" i="25"/>
  <c r="E470" i="25"/>
  <c r="D470" i="25"/>
  <c r="AF7" i="21"/>
  <c r="AF6" i="21"/>
  <c r="AF5" i="21"/>
  <c r="AF4" i="21"/>
  <c r="AF3" i="21"/>
  <c r="T371" i="25"/>
  <c r="Y356" i="25"/>
  <c r="T370" i="25" s="1"/>
  <c r="X356" i="25"/>
  <c r="T369" i="25" s="1"/>
  <c r="W356" i="25"/>
  <c r="T368" i="25" s="1"/>
  <c r="V356" i="25"/>
  <c r="T367" i="25" s="1"/>
  <c r="T361" i="25"/>
  <c r="Y366" i="25" s="1"/>
  <c r="T360" i="25"/>
  <c r="X366" i="25" s="1"/>
  <c r="T359" i="25"/>
  <c r="W366" i="25" s="1"/>
  <c r="T358" i="25"/>
  <c r="V366" i="25" s="1"/>
  <c r="T357" i="25"/>
  <c r="U366" i="25" s="1"/>
  <c r="O405" i="25"/>
  <c r="O404" i="25"/>
  <c r="O403" i="25"/>
  <c r="O402" i="25"/>
  <c r="O401" i="25"/>
  <c r="O400" i="25"/>
  <c r="O399" i="25"/>
  <c r="O398" i="25"/>
  <c r="O397" i="25"/>
  <c r="O396" i="25"/>
  <c r="O395" i="25"/>
  <c r="O394" i="25"/>
  <c r="O393" i="25"/>
  <c r="O392" i="25"/>
  <c r="O391" i="25"/>
  <c r="O390" i="25"/>
  <c r="O389" i="25"/>
  <c r="O388" i="25"/>
  <c r="O387" i="25"/>
  <c r="O386" i="25"/>
  <c r="O385" i="25"/>
  <c r="O384" i="25"/>
  <c r="O383" i="25"/>
  <c r="O382" i="25"/>
  <c r="O381" i="25"/>
  <c r="O380" i="25"/>
  <c r="O379" i="25"/>
  <c r="O378" i="25"/>
  <c r="O377" i="25"/>
  <c r="O376" i="25"/>
  <c r="O375" i="25"/>
  <c r="O374" i="25"/>
  <c r="O373" i="25"/>
  <c r="O372" i="25"/>
  <c r="O371" i="25"/>
  <c r="O370" i="25"/>
  <c r="O369" i="25"/>
  <c r="O368" i="25"/>
  <c r="O367" i="25"/>
  <c r="O366" i="25"/>
  <c r="O365" i="25"/>
  <c r="O364" i="25"/>
  <c r="O363" i="25"/>
  <c r="O362" i="25"/>
  <c r="O361" i="25"/>
  <c r="O360" i="25"/>
  <c r="O359" i="25"/>
  <c r="O358" i="25"/>
  <c r="O357" i="25"/>
  <c r="O356" i="25"/>
  <c r="O355" i="25"/>
  <c r="O354" i="25"/>
  <c r="O353" i="25"/>
  <c r="O352" i="25"/>
  <c r="O351" i="25"/>
  <c r="AZ351" i="25" s="1"/>
  <c r="Z361" i="25" s="1"/>
  <c r="N405" i="25"/>
  <c r="N404" i="25"/>
  <c r="N403" i="25"/>
  <c r="N402" i="25"/>
  <c r="N401" i="25"/>
  <c r="N400" i="25"/>
  <c r="N399" i="25"/>
  <c r="N398" i="25"/>
  <c r="N397" i="25"/>
  <c r="N396" i="25"/>
  <c r="N395" i="25"/>
  <c r="N394" i="25"/>
  <c r="N393" i="25"/>
  <c r="N392" i="25"/>
  <c r="N391" i="25"/>
  <c r="N390" i="25"/>
  <c r="N389" i="25"/>
  <c r="N388" i="25"/>
  <c r="N387" i="25"/>
  <c r="N386" i="25"/>
  <c r="N385" i="25"/>
  <c r="N384" i="25"/>
  <c r="N383" i="25"/>
  <c r="N382" i="25"/>
  <c r="N381" i="25"/>
  <c r="N380" i="25"/>
  <c r="N379" i="25"/>
  <c r="N378" i="25"/>
  <c r="N377" i="25"/>
  <c r="N376" i="25"/>
  <c r="N375" i="25"/>
  <c r="N374" i="25"/>
  <c r="N373" i="25"/>
  <c r="N372" i="25"/>
  <c r="N371" i="25"/>
  <c r="N370" i="25"/>
  <c r="N369" i="25"/>
  <c r="N368" i="25"/>
  <c r="N367" i="25"/>
  <c r="N366" i="25"/>
  <c r="N365" i="25"/>
  <c r="N364" i="25"/>
  <c r="N363" i="25"/>
  <c r="N362" i="25"/>
  <c r="N361" i="25"/>
  <c r="N360" i="25"/>
  <c r="N359" i="25"/>
  <c r="N358" i="25"/>
  <c r="N357" i="25"/>
  <c r="N356" i="25"/>
  <c r="N355" i="25"/>
  <c r="N354" i="25"/>
  <c r="N353" i="25"/>
  <c r="N352" i="25"/>
  <c r="N351" i="25"/>
  <c r="M405" i="25"/>
  <c r="M404" i="25"/>
  <c r="M403" i="25"/>
  <c r="M402" i="25"/>
  <c r="M401" i="25"/>
  <c r="M400" i="25"/>
  <c r="M399" i="25"/>
  <c r="M398" i="25"/>
  <c r="M397" i="25"/>
  <c r="M396" i="25"/>
  <c r="M395" i="25"/>
  <c r="M394" i="25"/>
  <c r="M393" i="25"/>
  <c r="M392" i="25"/>
  <c r="M391" i="25"/>
  <c r="M390" i="25"/>
  <c r="M389" i="25"/>
  <c r="M388" i="25"/>
  <c r="M387" i="25"/>
  <c r="M386" i="25"/>
  <c r="M385" i="25"/>
  <c r="M384" i="25"/>
  <c r="M383" i="25"/>
  <c r="M382" i="25"/>
  <c r="M381" i="25"/>
  <c r="M380" i="25"/>
  <c r="M379" i="25"/>
  <c r="M378" i="25"/>
  <c r="M377" i="25"/>
  <c r="M376" i="25"/>
  <c r="M375" i="25"/>
  <c r="M374" i="25"/>
  <c r="M373" i="25"/>
  <c r="M372" i="25"/>
  <c r="M371" i="25"/>
  <c r="M370" i="25"/>
  <c r="M369" i="25"/>
  <c r="M368" i="25"/>
  <c r="M367" i="25"/>
  <c r="M366" i="25"/>
  <c r="M365" i="25"/>
  <c r="M364" i="25"/>
  <c r="M363" i="25"/>
  <c r="M362" i="25"/>
  <c r="M361" i="25"/>
  <c r="M360" i="25"/>
  <c r="M359" i="25"/>
  <c r="M358" i="25"/>
  <c r="M357" i="25"/>
  <c r="M356" i="25"/>
  <c r="M355" i="25"/>
  <c r="M354" i="25"/>
  <c r="M353" i="25"/>
  <c r="M352" i="25"/>
  <c r="M351" i="25"/>
  <c r="L405" i="25"/>
  <c r="L404" i="25"/>
  <c r="L403" i="25"/>
  <c r="L402" i="25"/>
  <c r="L401" i="25"/>
  <c r="L400" i="25"/>
  <c r="L399" i="25"/>
  <c r="L398" i="25"/>
  <c r="L397" i="25"/>
  <c r="L396" i="25"/>
  <c r="L395" i="25"/>
  <c r="L394" i="25"/>
  <c r="L393" i="25"/>
  <c r="L392" i="25"/>
  <c r="L391" i="25"/>
  <c r="L390" i="25"/>
  <c r="L389" i="25"/>
  <c r="L388" i="25"/>
  <c r="L387" i="25"/>
  <c r="L386" i="25"/>
  <c r="L385" i="25"/>
  <c r="L384" i="25"/>
  <c r="L383" i="25"/>
  <c r="L382" i="25"/>
  <c r="L381" i="25"/>
  <c r="L380" i="25"/>
  <c r="L379" i="25"/>
  <c r="L378" i="25"/>
  <c r="L377" i="25"/>
  <c r="L376" i="25"/>
  <c r="L375" i="25"/>
  <c r="L374" i="25"/>
  <c r="L373" i="25"/>
  <c r="L372" i="25"/>
  <c r="L371" i="25"/>
  <c r="L370" i="25"/>
  <c r="L369" i="25"/>
  <c r="L368" i="25"/>
  <c r="L367" i="25"/>
  <c r="L366" i="25"/>
  <c r="L365" i="25"/>
  <c r="L364" i="25"/>
  <c r="L363" i="25"/>
  <c r="L362" i="25"/>
  <c r="L361" i="25"/>
  <c r="L360" i="25"/>
  <c r="L359" i="25"/>
  <c r="L358" i="25"/>
  <c r="L357" i="25"/>
  <c r="L356" i="25"/>
  <c r="L355" i="25"/>
  <c r="L354" i="25"/>
  <c r="L353" i="25"/>
  <c r="L352" i="25"/>
  <c r="L351" i="25"/>
  <c r="K405" i="25"/>
  <c r="K404" i="25"/>
  <c r="K403" i="25"/>
  <c r="K402" i="25"/>
  <c r="K401" i="25"/>
  <c r="K400" i="25"/>
  <c r="K399" i="25"/>
  <c r="K398" i="25"/>
  <c r="K397" i="25"/>
  <c r="K396" i="25"/>
  <c r="K395" i="25"/>
  <c r="K394" i="25"/>
  <c r="K393" i="25"/>
  <c r="K392" i="25"/>
  <c r="K391" i="25"/>
  <c r="K390" i="25"/>
  <c r="K389" i="25"/>
  <c r="K388" i="25"/>
  <c r="K387" i="25"/>
  <c r="K386" i="25"/>
  <c r="K385" i="25"/>
  <c r="K384" i="25"/>
  <c r="K383" i="25"/>
  <c r="K382" i="25"/>
  <c r="K381" i="25"/>
  <c r="K380" i="25"/>
  <c r="K379" i="25"/>
  <c r="K378" i="25"/>
  <c r="K377" i="25"/>
  <c r="K376" i="25"/>
  <c r="K375" i="25"/>
  <c r="K374" i="25"/>
  <c r="K373" i="25"/>
  <c r="K372" i="25"/>
  <c r="K371" i="25"/>
  <c r="K370" i="25"/>
  <c r="K369" i="25"/>
  <c r="K368" i="25"/>
  <c r="K367" i="25"/>
  <c r="K366" i="25"/>
  <c r="K365" i="25"/>
  <c r="K364" i="25"/>
  <c r="K363" i="25"/>
  <c r="K362" i="25"/>
  <c r="K361" i="25"/>
  <c r="K360" i="25"/>
  <c r="K359" i="25"/>
  <c r="K358" i="25"/>
  <c r="K357" i="25"/>
  <c r="K356" i="25"/>
  <c r="K355" i="25"/>
  <c r="W351" i="25" s="1"/>
  <c r="Y357" i="25" s="1"/>
  <c r="U370" i="25" s="1"/>
  <c r="K354" i="25"/>
  <c r="K353" i="25"/>
  <c r="K352" i="25"/>
  <c r="K351" i="25"/>
  <c r="J406" i="25"/>
  <c r="I406" i="25"/>
  <c r="H406" i="25"/>
  <c r="G406" i="25"/>
  <c r="F406" i="25"/>
  <c r="E406" i="25"/>
  <c r="I340" i="25"/>
  <c r="I339" i="25"/>
  <c r="I338" i="25"/>
  <c r="I337" i="25"/>
  <c r="I336" i="25"/>
  <c r="I335" i="25"/>
  <c r="I334" i="25"/>
  <c r="I333" i="25"/>
  <c r="I332" i="25"/>
  <c r="I331" i="25"/>
  <c r="I330" i="25"/>
  <c r="I329" i="25"/>
  <c r="I328" i="25"/>
  <c r="I327" i="25"/>
  <c r="I326" i="25"/>
  <c r="I325" i="25"/>
  <c r="I324" i="25"/>
  <c r="I323" i="25"/>
  <c r="I322" i="25"/>
  <c r="I321" i="25"/>
  <c r="I320" i="25"/>
  <c r="I319" i="25"/>
  <c r="I318" i="25"/>
  <c r="I317" i="25"/>
  <c r="I316" i="25"/>
  <c r="I315" i="25"/>
  <c r="I314" i="25"/>
  <c r="I313" i="25"/>
  <c r="I312" i="25"/>
  <c r="I311" i="25"/>
  <c r="I310" i="25"/>
  <c r="I309" i="25"/>
  <c r="I308" i="25"/>
  <c r="I307" i="25"/>
  <c r="I306" i="25"/>
  <c r="I305" i="25"/>
  <c r="I304" i="25"/>
  <c r="I303" i="25"/>
  <c r="I302" i="25"/>
  <c r="I301" i="25"/>
  <c r="I300" i="25"/>
  <c r="I299" i="25"/>
  <c r="I298" i="25"/>
  <c r="I297" i="25"/>
  <c r="I296" i="25"/>
  <c r="I295" i="25"/>
  <c r="I294" i="25"/>
  <c r="I293" i="25"/>
  <c r="I292" i="25"/>
  <c r="I291" i="25"/>
  <c r="I290" i="25"/>
  <c r="I289" i="25"/>
  <c r="I288" i="25"/>
  <c r="I287" i="25"/>
  <c r="I286" i="25"/>
  <c r="H286"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G286"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F286" i="25"/>
  <c r="F340" i="25"/>
  <c r="F339" i="25"/>
  <c r="F338" i="25"/>
  <c r="F337" i="25"/>
  <c r="F336" i="25"/>
  <c r="F335" i="25"/>
  <c r="F334" i="25"/>
  <c r="F333" i="25"/>
  <c r="F332" i="25"/>
  <c r="F331" i="25"/>
  <c r="F330" i="25"/>
  <c r="F329" i="25"/>
  <c r="F328" i="25"/>
  <c r="F327" i="25"/>
  <c r="F326" i="25"/>
  <c r="F325" i="25"/>
  <c r="F324" i="25"/>
  <c r="F323" i="25"/>
  <c r="F322" i="25"/>
  <c r="F321" i="25"/>
  <c r="F320" i="25"/>
  <c r="F319" i="25"/>
  <c r="F318" i="25"/>
  <c r="F317" i="25"/>
  <c r="F316" i="25"/>
  <c r="F315" i="25"/>
  <c r="F314" i="25"/>
  <c r="F313" i="25"/>
  <c r="F312" i="25"/>
  <c r="F311" i="25"/>
  <c r="F310" i="25"/>
  <c r="F309" i="25"/>
  <c r="F308" i="25"/>
  <c r="F307" i="25"/>
  <c r="F306" i="25"/>
  <c r="F305" i="25"/>
  <c r="F304" i="25"/>
  <c r="F303" i="25"/>
  <c r="F302" i="25"/>
  <c r="F301" i="25"/>
  <c r="F300" i="25"/>
  <c r="F299" i="25"/>
  <c r="F298" i="25"/>
  <c r="F297" i="25"/>
  <c r="F296" i="25"/>
  <c r="F295" i="25"/>
  <c r="F294" i="25"/>
  <c r="F293" i="25"/>
  <c r="F292" i="25"/>
  <c r="F291" i="25"/>
  <c r="F290" i="25"/>
  <c r="F289" i="25"/>
  <c r="F288" i="25"/>
  <c r="F287" i="25"/>
  <c r="E287" i="25"/>
  <c r="E340" i="25"/>
  <c r="E339" i="25"/>
  <c r="E338" i="25"/>
  <c r="E337" i="25"/>
  <c r="E336" i="25"/>
  <c r="E335" i="25"/>
  <c r="E334" i="25"/>
  <c r="E333" i="25"/>
  <c r="E332" i="25"/>
  <c r="E331" i="25"/>
  <c r="E330" i="25"/>
  <c r="E329" i="25"/>
  <c r="E328" i="25"/>
  <c r="E327" i="25"/>
  <c r="E326" i="25"/>
  <c r="E325" i="25"/>
  <c r="E324" i="25"/>
  <c r="E323" i="25"/>
  <c r="E322" i="25"/>
  <c r="E321" i="25"/>
  <c r="E320" i="25"/>
  <c r="E319" i="25"/>
  <c r="E318" i="25"/>
  <c r="E317" i="25"/>
  <c r="E316" i="25"/>
  <c r="E315" i="25"/>
  <c r="E314" i="25"/>
  <c r="E313" i="25"/>
  <c r="E312" i="25"/>
  <c r="E311" i="25"/>
  <c r="E310" i="25"/>
  <c r="E309" i="25"/>
  <c r="E308" i="25"/>
  <c r="E307" i="25"/>
  <c r="E306" i="25"/>
  <c r="E305" i="25"/>
  <c r="E304" i="25"/>
  <c r="E303" i="25"/>
  <c r="E302" i="25"/>
  <c r="E301" i="25"/>
  <c r="E300" i="25"/>
  <c r="E299" i="25"/>
  <c r="E298" i="25"/>
  <c r="E297" i="25"/>
  <c r="E296" i="25"/>
  <c r="E295" i="25"/>
  <c r="E294" i="25"/>
  <c r="E293" i="25"/>
  <c r="E292" i="25"/>
  <c r="E291" i="25"/>
  <c r="E290" i="25"/>
  <c r="E289" i="25"/>
  <c r="E288" i="25"/>
  <c r="E286" i="25"/>
  <c r="D341"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8" i="25"/>
  <c r="G157" i="25"/>
  <c r="G156" i="25"/>
  <c r="G155" i="25"/>
  <c r="G143" i="25"/>
  <c r="AK86" i="25"/>
  <c r="AJ86" i="25"/>
  <c r="AI86" i="25"/>
  <c r="AH86" i="25"/>
  <c r="U61" i="25"/>
  <c r="R61" i="25"/>
  <c r="K275" i="25"/>
  <c r="K274" i="25"/>
  <c r="K273" i="25"/>
  <c r="K272" i="25"/>
  <c r="K271" i="25"/>
  <c r="K270" i="25"/>
  <c r="K269" i="25"/>
  <c r="K268" i="25"/>
  <c r="K267" i="25"/>
  <c r="K266" i="25"/>
  <c r="K265" i="25"/>
  <c r="K264" i="25"/>
  <c r="K263" i="25"/>
  <c r="K262" i="25"/>
  <c r="K261" i="25"/>
  <c r="K260" i="25"/>
  <c r="K259" i="25"/>
  <c r="K258" i="25"/>
  <c r="K257" i="25"/>
  <c r="K256" i="25"/>
  <c r="K255" i="25"/>
  <c r="K254" i="25"/>
  <c r="K253" i="25"/>
  <c r="K252" i="25"/>
  <c r="K251" i="25"/>
  <c r="K250" i="25"/>
  <c r="K249" i="25"/>
  <c r="K248" i="25"/>
  <c r="K247" i="25"/>
  <c r="K246" i="25"/>
  <c r="K245" i="25"/>
  <c r="K244" i="25"/>
  <c r="K243" i="25"/>
  <c r="K242" i="25"/>
  <c r="K241" i="25"/>
  <c r="K240" i="25"/>
  <c r="K239" i="25"/>
  <c r="K238" i="25"/>
  <c r="K237" i="25"/>
  <c r="K236" i="25"/>
  <c r="K235" i="25"/>
  <c r="K234" i="25"/>
  <c r="K233" i="25"/>
  <c r="K232" i="25"/>
  <c r="K231" i="25"/>
  <c r="K230" i="25"/>
  <c r="K229" i="25"/>
  <c r="K228" i="25"/>
  <c r="K227" i="25"/>
  <c r="K226" i="25"/>
  <c r="K225" i="25"/>
  <c r="K224" i="25"/>
  <c r="K223" i="25"/>
  <c r="K222" i="25"/>
  <c r="K221" i="25"/>
  <c r="J275" i="25"/>
  <c r="J274" i="25"/>
  <c r="J273" i="25"/>
  <c r="J272" i="25"/>
  <c r="J271" i="25"/>
  <c r="J270" i="25"/>
  <c r="J269" i="25"/>
  <c r="J268" i="25"/>
  <c r="J267" i="25"/>
  <c r="J266" i="25"/>
  <c r="J265" i="25"/>
  <c r="J264" i="25"/>
  <c r="J263" i="25"/>
  <c r="J262" i="25"/>
  <c r="J261" i="25"/>
  <c r="J260" i="25"/>
  <c r="J259" i="25"/>
  <c r="J258" i="25"/>
  <c r="J257" i="25"/>
  <c r="J256" i="25"/>
  <c r="J255" i="25"/>
  <c r="J254" i="25"/>
  <c r="J253" i="25"/>
  <c r="J252" i="25"/>
  <c r="J251" i="25"/>
  <c r="J250" i="25"/>
  <c r="J249" i="25"/>
  <c r="J248" i="25"/>
  <c r="J247" i="25"/>
  <c r="J246" i="25"/>
  <c r="J245" i="25"/>
  <c r="J244" i="25"/>
  <c r="J243" i="25"/>
  <c r="J242" i="25"/>
  <c r="J241" i="25"/>
  <c r="J240" i="25"/>
  <c r="J239" i="25"/>
  <c r="J238" i="25"/>
  <c r="J237" i="25"/>
  <c r="J236" i="25"/>
  <c r="J235" i="25"/>
  <c r="J234" i="25"/>
  <c r="J233" i="25"/>
  <c r="J232" i="25"/>
  <c r="J231" i="25"/>
  <c r="J230" i="25"/>
  <c r="J229" i="25"/>
  <c r="J228" i="25"/>
  <c r="J227" i="25"/>
  <c r="J226" i="25"/>
  <c r="J225" i="25"/>
  <c r="J224" i="25"/>
  <c r="J223" i="25"/>
  <c r="J222" i="25"/>
  <c r="J221" i="25"/>
  <c r="I275" i="25"/>
  <c r="I274" i="25"/>
  <c r="I273" i="25"/>
  <c r="I272" i="25"/>
  <c r="I271" i="25"/>
  <c r="I270" i="25"/>
  <c r="I269" i="25"/>
  <c r="I268" i="25"/>
  <c r="I267" i="25"/>
  <c r="I266" i="25"/>
  <c r="I265" i="25"/>
  <c r="I264" i="25"/>
  <c r="I263" i="25"/>
  <c r="I262" i="25"/>
  <c r="I261" i="25"/>
  <c r="I260" i="25"/>
  <c r="I259" i="25"/>
  <c r="I258" i="25"/>
  <c r="I257" i="25"/>
  <c r="I256" i="25"/>
  <c r="I255" i="25"/>
  <c r="I254" i="25"/>
  <c r="I253" i="25"/>
  <c r="I252" i="25"/>
  <c r="I251" i="25"/>
  <c r="I250" i="25"/>
  <c r="I249" i="25"/>
  <c r="I248" i="25"/>
  <c r="I247" i="25"/>
  <c r="I246" i="25"/>
  <c r="I245" i="25"/>
  <c r="I244" i="25"/>
  <c r="I243" i="25"/>
  <c r="I242" i="25"/>
  <c r="I241" i="25"/>
  <c r="I240" i="25"/>
  <c r="I239" i="25"/>
  <c r="I238" i="25"/>
  <c r="I237" i="25"/>
  <c r="I236" i="25"/>
  <c r="I235" i="25"/>
  <c r="I234" i="25"/>
  <c r="I233" i="25"/>
  <c r="I232" i="25"/>
  <c r="I231" i="25"/>
  <c r="I230" i="25"/>
  <c r="I229" i="25"/>
  <c r="I228" i="25"/>
  <c r="I227" i="25"/>
  <c r="I226" i="25"/>
  <c r="I225" i="25"/>
  <c r="I224" i="25"/>
  <c r="I223" i="25"/>
  <c r="I222" i="25"/>
  <c r="I221"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F276" i="25"/>
  <c r="E276" i="25"/>
  <c r="D276" i="25"/>
  <c r="X542" i="25" l="1"/>
  <c r="W582" i="25"/>
  <c r="U581" i="25"/>
  <c r="U582" i="25"/>
  <c r="V542" i="25"/>
  <c r="Y582" i="25"/>
  <c r="J276" i="25"/>
  <c r="Z418" i="25"/>
  <c r="Z426" i="25"/>
  <c r="AA421" i="25"/>
  <c r="AB416" i="25"/>
  <c r="AB424" i="25"/>
  <c r="AC419" i="25"/>
  <c r="AD414" i="25"/>
  <c r="AD422" i="25"/>
  <c r="V543" i="25"/>
  <c r="X541" i="25"/>
  <c r="V560" i="25"/>
  <c r="X560" i="25"/>
  <c r="AL351" i="25"/>
  <c r="Z359" i="25" s="1"/>
  <c r="Z419" i="25"/>
  <c r="AA414" i="25"/>
  <c r="AA422" i="25"/>
  <c r="AB417" i="25"/>
  <c r="AB425" i="25"/>
  <c r="AC420" i="25"/>
  <c r="AD415" i="25"/>
  <c r="AD423" i="25"/>
  <c r="W542" i="25"/>
  <c r="U541" i="25"/>
  <c r="X561" i="25"/>
  <c r="V580" i="25"/>
  <c r="X580" i="25"/>
  <c r="AC351" i="25"/>
  <c r="X358" i="25" s="1"/>
  <c r="V369" i="25" s="1"/>
  <c r="Z420" i="25"/>
  <c r="AA415" i="25"/>
  <c r="AA423" i="25"/>
  <c r="AB418" i="25"/>
  <c r="AB426" i="25"/>
  <c r="AC421" i="25"/>
  <c r="AD416" i="25"/>
  <c r="AD424" i="25"/>
  <c r="W543" i="25"/>
  <c r="U543" i="25"/>
  <c r="Y541" i="25"/>
  <c r="V581" i="25"/>
  <c r="X581" i="25"/>
  <c r="H276" i="25"/>
  <c r="Z421" i="25"/>
  <c r="AA416" i="25"/>
  <c r="AA424" i="25"/>
  <c r="AB419" i="25"/>
  <c r="AC414" i="25"/>
  <c r="AC422" i="25"/>
  <c r="AD417" i="25"/>
  <c r="AD425" i="25"/>
  <c r="X543" i="25"/>
  <c r="V541" i="25"/>
  <c r="Y561" i="25"/>
  <c r="V582" i="25"/>
  <c r="X582" i="25"/>
  <c r="Z414" i="25"/>
  <c r="Z422" i="25"/>
  <c r="AA417" i="25"/>
  <c r="AA425" i="25"/>
  <c r="AB420" i="25"/>
  <c r="AC415" i="25"/>
  <c r="AC423" i="25"/>
  <c r="AD418" i="25"/>
  <c r="AD426" i="25"/>
  <c r="Y542" i="25"/>
  <c r="W541" i="25"/>
  <c r="U560" i="25"/>
  <c r="W560" i="25"/>
  <c r="Y560" i="25"/>
  <c r="Z415" i="25"/>
  <c r="AA418" i="25"/>
  <c r="AB421" i="25"/>
  <c r="AC424" i="25"/>
  <c r="Y543" i="25"/>
  <c r="U561" i="25"/>
  <c r="U580" i="25"/>
  <c r="W580" i="25"/>
  <c r="Y580" i="25"/>
  <c r="I276" i="25"/>
  <c r="Z423" i="25"/>
  <c r="AA426" i="25"/>
  <c r="AC416" i="25"/>
  <c r="AM351" i="25"/>
  <c r="AA359" i="25" s="1"/>
  <c r="W371" i="25" s="1"/>
  <c r="Z416" i="25"/>
  <c r="Z424" i="25"/>
  <c r="AB414" i="25"/>
  <c r="AC417" i="25"/>
  <c r="AC425" i="25"/>
  <c r="U542" i="25"/>
  <c r="V561" i="25"/>
  <c r="W581" i="25"/>
  <c r="Y581" i="25"/>
  <c r="Z417" i="25"/>
  <c r="AB415" i="25"/>
  <c r="AC418" i="25"/>
  <c r="W561" i="25"/>
  <c r="O192" i="25"/>
  <c r="T351" i="25"/>
  <c r="V357" i="25" s="1"/>
  <c r="U367" i="25" s="1"/>
  <c r="AJ351" i="25"/>
  <c r="X359" i="25" s="1"/>
  <c r="W369" i="25" s="1"/>
  <c r="AY351" i="25"/>
  <c r="Y361" i="25" s="1"/>
  <c r="Y370" i="25" s="1"/>
  <c r="AX351" i="25"/>
  <c r="X361" i="25" s="1"/>
  <c r="Y369" i="25" s="1"/>
  <c r="AW351" i="25"/>
  <c r="W361" i="25" s="1"/>
  <c r="Y368" i="25" s="1"/>
  <c r="AV351" i="25"/>
  <c r="V361" i="25" s="1"/>
  <c r="Y367" i="25" s="1"/>
  <c r="U351" i="25"/>
  <c r="W357" i="25" s="1"/>
  <c r="U368" i="25" s="1"/>
  <c r="AK351" i="25"/>
  <c r="Y359" i="25" s="1"/>
  <c r="W370" i="25" s="1"/>
  <c r="BA351" i="25"/>
  <c r="AA361" i="25" s="1"/>
  <c r="Y371" i="25" s="1"/>
  <c r="AQ351" i="25"/>
  <c r="X360" i="25" s="1"/>
  <c r="X369" i="25" s="1"/>
  <c r="AP351" i="25"/>
  <c r="W360" i="25" s="1"/>
  <c r="X368" i="25" s="1"/>
  <c r="AO351" i="25"/>
  <c r="V360" i="25" s="1"/>
  <c r="X367" i="25" s="1"/>
  <c r="AN351" i="25"/>
  <c r="U360" i="25" s="1"/>
  <c r="V351" i="25"/>
  <c r="X357" i="25" s="1"/>
  <c r="U369" i="25" s="1"/>
  <c r="K276" i="25"/>
  <c r="AI351" i="25"/>
  <c r="W359" i="25" s="1"/>
  <c r="W368" i="25" s="1"/>
  <c r="AH351" i="25"/>
  <c r="V359" i="25" s="1"/>
  <c r="W367" i="25" s="1"/>
  <c r="AG351" i="25"/>
  <c r="U359" i="25" s="1"/>
  <c r="AB351" i="25"/>
  <c r="W358" i="25" s="1"/>
  <c r="V368" i="25" s="1"/>
  <c r="AR351" i="25"/>
  <c r="Y360" i="25" s="1"/>
  <c r="X370" i="25" s="1"/>
  <c r="Q169" i="25"/>
  <c r="U357" i="25"/>
  <c r="AS351" i="25"/>
  <c r="Z360" i="25" s="1"/>
  <c r="F341" i="25"/>
  <c r="AA351" i="25"/>
  <c r="V358" i="25" s="1"/>
  <c r="V367" i="25" s="1"/>
  <c r="Z351" i="25"/>
  <c r="U358" i="25" s="1"/>
  <c r="AF351" i="25"/>
  <c r="AA358" i="25" s="1"/>
  <c r="V371" i="25" s="1"/>
  <c r="H341" i="25"/>
  <c r="AD351" i="25"/>
  <c r="Y358" i="25" s="1"/>
  <c r="V370" i="25" s="1"/>
  <c r="AT351" i="25"/>
  <c r="AA360" i="25" s="1"/>
  <c r="X371" i="25" s="1"/>
  <c r="G341" i="25"/>
  <c r="I341" i="25"/>
  <c r="AE351" i="25"/>
  <c r="Z358" i="25" s="1"/>
  <c r="AU351" i="25"/>
  <c r="U361" i="25" s="1"/>
  <c r="X351" i="25"/>
  <c r="Z357" i="25" s="1"/>
  <c r="G210" i="25"/>
  <c r="Y351" i="25"/>
  <c r="AA357" i="25" s="1"/>
  <c r="U371" i="25" s="1"/>
  <c r="D211" i="25"/>
  <c r="F210" i="25"/>
  <c r="E210" i="25"/>
  <c r="D210" i="25"/>
  <c r="L209" i="25"/>
  <c r="Q209" i="25" s="1"/>
  <c r="L208" i="25"/>
  <c r="Q208" i="25" s="1"/>
  <c r="L207" i="25"/>
  <c r="Q207" i="25" s="1"/>
  <c r="L206" i="25"/>
  <c r="Q206" i="25" s="1"/>
  <c r="L205" i="25"/>
  <c r="Q205" i="25" s="1"/>
  <c r="L204" i="25"/>
  <c r="Q204" i="25" s="1"/>
  <c r="L203" i="25"/>
  <c r="Q203" i="25" s="1"/>
  <c r="L202" i="25"/>
  <c r="Q202" i="25" s="1"/>
  <c r="L201" i="25"/>
  <c r="Q201" i="25" s="1"/>
  <c r="L200" i="25"/>
  <c r="Q200" i="25" s="1"/>
  <c r="L199" i="25"/>
  <c r="Q199" i="25" s="1"/>
  <c r="L198" i="25"/>
  <c r="Q198" i="25" s="1"/>
  <c r="L197" i="25"/>
  <c r="Q197" i="25" s="1"/>
  <c r="L196" i="25"/>
  <c r="Q196" i="25" s="1"/>
  <c r="L195" i="25"/>
  <c r="Q195" i="25" s="1"/>
  <c r="L194" i="25"/>
  <c r="Q194" i="25" s="1"/>
  <c r="L193" i="25"/>
  <c r="Q193" i="25" s="1"/>
  <c r="L192" i="25"/>
  <c r="Q192" i="25" s="1"/>
  <c r="L191" i="25"/>
  <c r="Q191" i="25" s="1"/>
  <c r="L190" i="25"/>
  <c r="Q190" i="25" s="1"/>
  <c r="L189" i="25"/>
  <c r="Q189" i="25" s="1"/>
  <c r="L188" i="25"/>
  <c r="Q188" i="25" s="1"/>
  <c r="L187" i="25"/>
  <c r="Q187" i="25" s="1"/>
  <c r="L186" i="25"/>
  <c r="Q186" i="25" s="1"/>
  <c r="L185" i="25"/>
  <c r="Q185" i="25" s="1"/>
  <c r="L184" i="25"/>
  <c r="Q184" i="25" s="1"/>
  <c r="L183" i="25"/>
  <c r="Q183" i="25" s="1"/>
  <c r="L182" i="25"/>
  <c r="Q182" i="25" s="1"/>
  <c r="L181" i="25"/>
  <c r="Q181" i="25" s="1"/>
  <c r="L180" i="25"/>
  <c r="Q180" i="25" s="1"/>
  <c r="L179" i="25"/>
  <c r="Q179" i="25" s="1"/>
  <c r="L178" i="25"/>
  <c r="Q178" i="25" s="1"/>
  <c r="L177" i="25"/>
  <c r="Q177" i="25" s="1"/>
  <c r="L176" i="25"/>
  <c r="Q176" i="25" s="1"/>
  <c r="L175" i="25"/>
  <c r="Q175" i="25" s="1"/>
  <c r="L174" i="25"/>
  <c r="Q174" i="25" s="1"/>
  <c r="L173" i="25"/>
  <c r="Q173" i="25" s="1"/>
  <c r="L172" i="25"/>
  <c r="Q172" i="25" s="1"/>
  <c r="L171" i="25"/>
  <c r="Q171" i="25" s="1"/>
  <c r="L170" i="25"/>
  <c r="Q170" i="25" s="1"/>
  <c r="L169" i="25"/>
  <c r="L168" i="25"/>
  <c r="Q168" i="25" s="1"/>
  <c r="L167" i="25"/>
  <c r="Q167" i="25" s="1"/>
  <c r="L166" i="25"/>
  <c r="Q166" i="25" s="1"/>
  <c r="L165" i="25"/>
  <c r="Q165" i="25" s="1"/>
  <c r="L164" i="25"/>
  <c r="Q164" i="25" s="1"/>
  <c r="L163" i="25"/>
  <c r="Q163" i="25" s="1"/>
  <c r="L162" i="25"/>
  <c r="Q162" i="25" s="1"/>
  <c r="L161" i="25"/>
  <c r="Q161" i="25" s="1"/>
  <c r="L160" i="25"/>
  <c r="Q160" i="25" s="1"/>
  <c r="L159" i="25"/>
  <c r="Q159" i="25" s="1"/>
  <c r="L158" i="25"/>
  <c r="Q158" i="25" s="1"/>
  <c r="L157" i="25"/>
  <c r="Q157" i="25" s="1"/>
  <c r="L156" i="25"/>
  <c r="Q156" i="25" s="1"/>
  <c r="L155" i="25"/>
  <c r="K209" i="25"/>
  <c r="P209" i="25" s="1"/>
  <c r="K208" i="25"/>
  <c r="P208" i="25" s="1"/>
  <c r="K207" i="25"/>
  <c r="P207" i="25" s="1"/>
  <c r="K206" i="25"/>
  <c r="P206" i="25" s="1"/>
  <c r="K205" i="25"/>
  <c r="P205" i="25" s="1"/>
  <c r="K204" i="25"/>
  <c r="P204" i="25" s="1"/>
  <c r="K203" i="25"/>
  <c r="P203" i="25" s="1"/>
  <c r="K202" i="25"/>
  <c r="P202" i="25" s="1"/>
  <c r="K201" i="25"/>
  <c r="P201" i="25" s="1"/>
  <c r="K200" i="25"/>
  <c r="P200" i="25" s="1"/>
  <c r="K199" i="25"/>
  <c r="P199" i="25" s="1"/>
  <c r="K198" i="25"/>
  <c r="P198" i="25" s="1"/>
  <c r="K197" i="25"/>
  <c r="P197" i="25" s="1"/>
  <c r="K196" i="25"/>
  <c r="P196" i="25" s="1"/>
  <c r="K195" i="25"/>
  <c r="P195" i="25" s="1"/>
  <c r="K194" i="25"/>
  <c r="P194" i="25" s="1"/>
  <c r="K193" i="25"/>
  <c r="P193" i="25" s="1"/>
  <c r="K192" i="25"/>
  <c r="P192" i="25" s="1"/>
  <c r="K191" i="25"/>
  <c r="P191" i="25" s="1"/>
  <c r="K190" i="25"/>
  <c r="P190" i="25" s="1"/>
  <c r="K189" i="25"/>
  <c r="P189" i="25" s="1"/>
  <c r="K188" i="25"/>
  <c r="P188" i="25" s="1"/>
  <c r="K187" i="25"/>
  <c r="P187" i="25" s="1"/>
  <c r="K186" i="25"/>
  <c r="P186" i="25" s="1"/>
  <c r="K185" i="25"/>
  <c r="P185" i="25" s="1"/>
  <c r="K184" i="25"/>
  <c r="P184" i="25" s="1"/>
  <c r="K183" i="25"/>
  <c r="P183" i="25" s="1"/>
  <c r="K182" i="25"/>
  <c r="P182" i="25" s="1"/>
  <c r="K181" i="25"/>
  <c r="P181" i="25" s="1"/>
  <c r="K180" i="25"/>
  <c r="P180" i="25" s="1"/>
  <c r="K179" i="25"/>
  <c r="P179" i="25" s="1"/>
  <c r="K178" i="25"/>
  <c r="P178" i="25" s="1"/>
  <c r="K177" i="25"/>
  <c r="P177" i="25" s="1"/>
  <c r="K176" i="25"/>
  <c r="P176" i="25" s="1"/>
  <c r="K175" i="25"/>
  <c r="P175" i="25" s="1"/>
  <c r="K174" i="25"/>
  <c r="P174" i="25" s="1"/>
  <c r="K173" i="25"/>
  <c r="P173" i="25" s="1"/>
  <c r="K172" i="25"/>
  <c r="P172" i="25" s="1"/>
  <c r="K171" i="25"/>
  <c r="P171" i="25" s="1"/>
  <c r="K170" i="25"/>
  <c r="P170" i="25" s="1"/>
  <c r="K169" i="25"/>
  <c r="P169" i="25" s="1"/>
  <c r="K168" i="25"/>
  <c r="P168" i="25" s="1"/>
  <c r="K167" i="25"/>
  <c r="P167" i="25" s="1"/>
  <c r="K166" i="25"/>
  <c r="P166" i="25" s="1"/>
  <c r="K165" i="25"/>
  <c r="P165" i="25" s="1"/>
  <c r="K164" i="25"/>
  <c r="P164" i="25" s="1"/>
  <c r="K163" i="25"/>
  <c r="P163" i="25" s="1"/>
  <c r="K162" i="25"/>
  <c r="P162" i="25" s="1"/>
  <c r="K161" i="25"/>
  <c r="P161" i="25" s="1"/>
  <c r="K160" i="25"/>
  <c r="P160" i="25" s="1"/>
  <c r="K159" i="25"/>
  <c r="P159" i="25" s="1"/>
  <c r="K158" i="25"/>
  <c r="P158" i="25" s="1"/>
  <c r="K157" i="25"/>
  <c r="P157" i="25" s="1"/>
  <c r="K156" i="25"/>
  <c r="P156" i="25" s="1"/>
  <c r="K155" i="25"/>
  <c r="J209" i="25"/>
  <c r="O209" i="25" s="1"/>
  <c r="J208" i="25"/>
  <c r="O208" i="25" s="1"/>
  <c r="J207" i="25"/>
  <c r="O207" i="25" s="1"/>
  <c r="J206" i="25"/>
  <c r="O206" i="25" s="1"/>
  <c r="J205" i="25"/>
  <c r="O205" i="25" s="1"/>
  <c r="J204" i="25"/>
  <c r="O204" i="25" s="1"/>
  <c r="J203" i="25"/>
  <c r="O203" i="25" s="1"/>
  <c r="J202" i="25"/>
  <c r="O202" i="25" s="1"/>
  <c r="J201" i="25"/>
  <c r="O201" i="25" s="1"/>
  <c r="J200" i="25"/>
  <c r="O200" i="25" s="1"/>
  <c r="J199" i="25"/>
  <c r="O199" i="25" s="1"/>
  <c r="J198" i="25"/>
  <c r="O198" i="25" s="1"/>
  <c r="J197" i="25"/>
  <c r="O197" i="25" s="1"/>
  <c r="J196" i="25"/>
  <c r="O196" i="25" s="1"/>
  <c r="J195" i="25"/>
  <c r="O195" i="25" s="1"/>
  <c r="J194" i="25"/>
  <c r="O194" i="25" s="1"/>
  <c r="J193" i="25"/>
  <c r="O193" i="25" s="1"/>
  <c r="J192" i="25"/>
  <c r="J191" i="25"/>
  <c r="O191" i="25" s="1"/>
  <c r="J190" i="25"/>
  <c r="O190" i="25" s="1"/>
  <c r="J189" i="25"/>
  <c r="O189" i="25" s="1"/>
  <c r="J188" i="25"/>
  <c r="O188" i="25" s="1"/>
  <c r="J187" i="25"/>
  <c r="O187" i="25" s="1"/>
  <c r="J186" i="25"/>
  <c r="O186" i="25" s="1"/>
  <c r="J185" i="25"/>
  <c r="O185" i="25" s="1"/>
  <c r="J184" i="25"/>
  <c r="O184" i="25" s="1"/>
  <c r="J183" i="25"/>
  <c r="O183" i="25" s="1"/>
  <c r="J182" i="25"/>
  <c r="O182" i="25" s="1"/>
  <c r="J181" i="25"/>
  <c r="O181" i="25" s="1"/>
  <c r="J180" i="25"/>
  <c r="O180" i="25" s="1"/>
  <c r="J179" i="25"/>
  <c r="O179" i="25" s="1"/>
  <c r="J178" i="25"/>
  <c r="O178" i="25" s="1"/>
  <c r="J177" i="25"/>
  <c r="O177" i="25" s="1"/>
  <c r="J176" i="25"/>
  <c r="O176" i="25" s="1"/>
  <c r="J175" i="25"/>
  <c r="O175" i="25" s="1"/>
  <c r="J174" i="25"/>
  <c r="O174" i="25" s="1"/>
  <c r="J173" i="25"/>
  <c r="O173" i="25" s="1"/>
  <c r="J172" i="25"/>
  <c r="O172" i="25" s="1"/>
  <c r="J171" i="25"/>
  <c r="O171" i="25" s="1"/>
  <c r="J170" i="25"/>
  <c r="O170" i="25" s="1"/>
  <c r="J169" i="25"/>
  <c r="O169" i="25" s="1"/>
  <c r="J168" i="25"/>
  <c r="O168" i="25" s="1"/>
  <c r="J167" i="25"/>
  <c r="O167" i="25" s="1"/>
  <c r="J166" i="25"/>
  <c r="O166" i="25" s="1"/>
  <c r="J165" i="25"/>
  <c r="O165" i="25" s="1"/>
  <c r="J164" i="25"/>
  <c r="O164" i="25" s="1"/>
  <c r="J163" i="25"/>
  <c r="O163" i="25" s="1"/>
  <c r="J162" i="25"/>
  <c r="O162" i="25" s="1"/>
  <c r="J161" i="25"/>
  <c r="O161" i="25" s="1"/>
  <c r="J160" i="25"/>
  <c r="O160" i="25" s="1"/>
  <c r="J159" i="25"/>
  <c r="O159" i="25" s="1"/>
  <c r="J158" i="25"/>
  <c r="O158" i="25" s="1"/>
  <c r="J157" i="25"/>
  <c r="O157" i="25" s="1"/>
  <c r="J156" i="25"/>
  <c r="O156" i="25" s="1"/>
  <c r="J155" i="25"/>
  <c r="O155" i="25" s="1"/>
  <c r="I209" i="25"/>
  <c r="N209" i="25" s="1"/>
  <c r="I208" i="25"/>
  <c r="N208" i="25" s="1"/>
  <c r="I207" i="25"/>
  <c r="N207" i="25" s="1"/>
  <c r="I206" i="25"/>
  <c r="N206" i="25" s="1"/>
  <c r="I205" i="25"/>
  <c r="N205" i="25" s="1"/>
  <c r="I204" i="25"/>
  <c r="N204" i="25" s="1"/>
  <c r="I203" i="25"/>
  <c r="N203" i="25" s="1"/>
  <c r="I202" i="25"/>
  <c r="N202" i="25" s="1"/>
  <c r="I201" i="25"/>
  <c r="N201" i="25" s="1"/>
  <c r="I200" i="25"/>
  <c r="N200" i="25" s="1"/>
  <c r="I199" i="25"/>
  <c r="N199" i="25" s="1"/>
  <c r="I198" i="25"/>
  <c r="N198" i="25" s="1"/>
  <c r="I197" i="25"/>
  <c r="N197" i="25" s="1"/>
  <c r="I196" i="25"/>
  <c r="N196" i="25" s="1"/>
  <c r="I195" i="25"/>
  <c r="N195" i="25" s="1"/>
  <c r="I194" i="25"/>
  <c r="N194" i="25" s="1"/>
  <c r="I193" i="25"/>
  <c r="N193" i="25" s="1"/>
  <c r="I192" i="25"/>
  <c r="N192" i="25" s="1"/>
  <c r="I191" i="25"/>
  <c r="N191" i="25" s="1"/>
  <c r="I190" i="25"/>
  <c r="N190" i="25" s="1"/>
  <c r="I189" i="25"/>
  <c r="N189" i="25" s="1"/>
  <c r="I188" i="25"/>
  <c r="N188" i="25" s="1"/>
  <c r="I187" i="25"/>
  <c r="N187" i="25" s="1"/>
  <c r="I186" i="25"/>
  <c r="N186" i="25" s="1"/>
  <c r="I185" i="25"/>
  <c r="N185" i="25" s="1"/>
  <c r="I184" i="25"/>
  <c r="N184" i="25" s="1"/>
  <c r="I183" i="25"/>
  <c r="N183" i="25" s="1"/>
  <c r="I182" i="25"/>
  <c r="N182" i="25" s="1"/>
  <c r="I181" i="25"/>
  <c r="N181" i="25" s="1"/>
  <c r="I180" i="25"/>
  <c r="N180" i="25" s="1"/>
  <c r="I179" i="25"/>
  <c r="N179" i="25" s="1"/>
  <c r="I178" i="25"/>
  <c r="N178" i="25" s="1"/>
  <c r="I177" i="25"/>
  <c r="N177" i="25" s="1"/>
  <c r="I176" i="25"/>
  <c r="N176" i="25" s="1"/>
  <c r="I175" i="25"/>
  <c r="N175" i="25" s="1"/>
  <c r="I174" i="25"/>
  <c r="N174" i="25" s="1"/>
  <c r="I173" i="25"/>
  <c r="N173" i="25" s="1"/>
  <c r="I172" i="25"/>
  <c r="N172" i="25" s="1"/>
  <c r="I171" i="25"/>
  <c r="N171" i="25" s="1"/>
  <c r="I170" i="25"/>
  <c r="N170" i="25" s="1"/>
  <c r="I169" i="25"/>
  <c r="N169" i="25" s="1"/>
  <c r="I168" i="25"/>
  <c r="N168" i="25" s="1"/>
  <c r="I167" i="25"/>
  <c r="N167" i="25" s="1"/>
  <c r="I166" i="25"/>
  <c r="N166" i="25" s="1"/>
  <c r="I165" i="25"/>
  <c r="N165" i="25" s="1"/>
  <c r="I164" i="25"/>
  <c r="N164" i="25" s="1"/>
  <c r="I163" i="25"/>
  <c r="N163" i="25" s="1"/>
  <c r="I162" i="25"/>
  <c r="N162" i="25" s="1"/>
  <c r="I161" i="25"/>
  <c r="N161" i="25" s="1"/>
  <c r="I160" i="25"/>
  <c r="N160" i="25" s="1"/>
  <c r="I159" i="25"/>
  <c r="N159" i="25" s="1"/>
  <c r="I158" i="25"/>
  <c r="N158" i="25" s="1"/>
  <c r="I157" i="25"/>
  <c r="N157" i="25" s="1"/>
  <c r="I156" i="25"/>
  <c r="N156" i="25" s="1"/>
  <c r="I155" i="25"/>
  <c r="H209" i="25"/>
  <c r="M209" i="25" s="1"/>
  <c r="H208" i="25"/>
  <c r="M208" i="25" s="1"/>
  <c r="H207" i="25"/>
  <c r="M207" i="25" s="1"/>
  <c r="H206" i="25"/>
  <c r="M206" i="25" s="1"/>
  <c r="H205" i="25"/>
  <c r="M205" i="25" s="1"/>
  <c r="H204" i="25"/>
  <c r="M204" i="25" s="1"/>
  <c r="H203" i="25"/>
  <c r="M203" i="25" s="1"/>
  <c r="H202" i="25"/>
  <c r="M202" i="25" s="1"/>
  <c r="H201" i="25"/>
  <c r="M201" i="25" s="1"/>
  <c r="H200" i="25"/>
  <c r="M200" i="25" s="1"/>
  <c r="H199" i="25"/>
  <c r="M199" i="25" s="1"/>
  <c r="H198" i="25"/>
  <c r="M198" i="25" s="1"/>
  <c r="H197" i="25"/>
  <c r="M197" i="25" s="1"/>
  <c r="H196" i="25"/>
  <c r="M196" i="25" s="1"/>
  <c r="H195" i="25"/>
  <c r="M195" i="25" s="1"/>
  <c r="H194" i="25"/>
  <c r="M194" i="25" s="1"/>
  <c r="H193" i="25"/>
  <c r="M193" i="25" s="1"/>
  <c r="H192" i="25"/>
  <c r="M192" i="25" s="1"/>
  <c r="H191" i="25"/>
  <c r="M191" i="25" s="1"/>
  <c r="H190" i="25"/>
  <c r="M190" i="25" s="1"/>
  <c r="H189" i="25"/>
  <c r="M189" i="25" s="1"/>
  <c r="H188" i="25"/>
  <c r="M188" i="25" s="1"/>
  <c r="H187" i="25"/>
  <c r="M187" i="25" s="1"/>
  <c r="H186" i="25"/>
  <c r="M186" i="25" s="1"/>
  <c r="H185" i="25"/>
  <c r="M185" i="25" s="1"/>
  <c r="H184" i="25"/>
  <c r="M184" i="25" s="1"/>
  <c r="H183" i="25"/>
  <c r="M183" i="25" s="1"/>
  <c r="H182" i="25"/>
  <c r="M182" i="25" s="1"/>
  <c r="H181" i="25"/>
  <c r="M181" i="25" s="1"/>
  <c r="H180" i="25"/>
  <c r="M180" i="25" s="1"/>
  <c r="H179" i="25"/>
  <c r="M179" i="25" s="1"/>
  <c r="H178" i="25"/>
  <c r="M178" i="25" s="1"/>
  <c r="H177" i="25"/>
  <c r="M177" i="25" s="1"/>
  <c r="H176" i="25"/>
  <c r="M176" i="25" s="1"/>
  <c r="H175" i="25"/>
  <c r="M175" i="25" s="1"/>
  <c r="H174" i="25"/>
  <c r="M174" i="25" s="1"/>
  <c r="H173" i="25"/>
  <c r="M173" i="25" s="1"/>
  <c r="H172" i="25"/>
  <c r="M172" i="25" s="1"/>
  <c r="H171" i="25"/>
  <c r="M171" i="25" s="1"/>
  <c r="H170" i="25"/>
  <c r="M170" i="25" s="1"/>
  <c r="H169" i="25"/>
  <c r="M169" i="25" s="1"/>
  <c r="H168" i="25"/>
  <c r="M168" i="25" s="1"/>
  <c r="H167" i="25"/>
  <c r="M167" i="25" s="1"/>
  <c r="H166" i="25"/>
  <c r="M166" i="25" s="1"/>
  <c r="H165" i="25"/>
  <c r="M165" i="25" s="1"/>
  <c r="H164" i="25"/>
  <c r="M164" i="25" s="1"/>
  <c r="H163" i="25"/>
  <c r="M163" i="25" s="1"/>
  <c r="H162" i="25"/>
  <c r="M162" i="25" s="1"/>
  <c r="H161" i="25"/>
  <c r="M161" i="25" s="1"/>
  <c r="H160" i="25"/>
  <c r="M160" i="25" s="1"/>
  <c r="H159" i="25"/>
  <c r="M159" i="25" s="1"/>
  <c r="H158" i="25"/>
  <c r="M158" i="25" s="1"/>
  <c r="H157" i="25"/>
  <c r="M157" i="25" s="1"/>
  <c r="H156" i="25"/>
  <c r="M156" i="25" s="1"/>
  <c r="H155" i="25"/>
  <c r="AC139" i="25"/>
  <c r="AC137" i="25"/>
  <c r="AC136" i="25"/>
  <c r="AC135" i="25"/>
  <c r="AC134" i="25"/>
  <c r="AC132" i="25"/>
  <c r="AC131" i="25"/>
  <c r="AC130" i="25"/>
  <c r="AC129" i="25"/>
  <c r="AC128" i="25"/>
  <c r="AC127" i="25"/>
  <c r="AC125" i="25"/>
  <c r="AC123" i="25"/>
  <c r="AC122" i="25"/>
  <c r="AC121" i="25"/>
  <c r="AC120" i="25"/>
  <c r="AC119" i="25"/>
  <c r="AC118" i="25"/>
  <c r="AC116" i="25"/>
  <c r="AC115" i="25"/>
  <c r="AC112" i="25"/>
  <c r="AC110" i="25"/>
  <c r="AC109" i="25"/>
  <c r="AC108" i="25"/>
  <c r="AC107" i="25"/>
  <c r="AC106" i="25"/>
  <c r="AC105" i="25"/>
  <c r="AC104" i="25"/>
  <c r="AC102" i="25"/>
  <c r="AC100" i="25"/>
  <c r="AC98" i="25"/>
  <c r="AC96" i="25"/>
  <c r="AC93" i="25"/>
  <c r="AC91" i="25"/>
  <c r="AC90" i="25"/>
  <c r="AB140" i="25"/>
  <c r="AB139" i="25"/>
  <c r="AB137" i="25"/>
  <c r="AB136" i="25"/>
  <c r="AB135" i="25"/>
  <c r="AB134" i="25"/>
  <c r="AB132" i="25"/>
  <c r="AB131" i="25"/>
  <c r="AB130" i="25"/>
  <c r="AB129" i="25"/>
  <c r="AB128" i="25"/>
  <c r="AB127" i="25"/>
  <c r="AB125" i="25"/>
  <c r="AB123" i="25"/>
  <c r="AB122" i="25"/>
  <c r="AB121" i="25"/>
  <c r="AB120" i="25"/>
  <c r="AB119" i="25"/>
  <c r="AB118" i="25"/>
  <c r="AB116" i="25"/>
  <c r="AB115" i="25"/>
  <c r="AB112" i="25"/>
  <c r="AB110" i="25"/>
  <c r="AB108" i="25"/>
  <c r="AB107" i="25"/>
  <c r="AB106" i="25"/>
  <c r="AB105" i="25"/>
  <c r="AB104" i="25"/>
  <c r="AB102" i="25"/>
  <c r="AB100" i="25"/>
  <c r="AB98" i="25"/>
  <c r="AB96" i="25"/>
  <c r="AB93" i="25"/>
  <c r="AB91" i="25"/>
  <c r="AB90" i="25"/>
  <c r="AB89" i="25"/>
  <c r="AA139" i="25"/>
  <c r="AA137" i="25"/>
  <c r="AA136" i="25"/>
  <c r="AA135" i="25"/>
  <c r="AA134" i="25"/>
  <c r="AA132" i="25"/>
  <c r="AA131" i="25"/>
  <c r="AA130" i="25"/>
  <c r="AA129" i="25"/>
  <c r="AA128" i="25"/>
  <c r="AA127" i="25"/>
  <c r="AA125" i="25"/>
  <c r="AA123" i="25"/>
  <c r="AA122" i="25"/>
  <c r="AA121" i="25"/>
  <c r="AA120" i="25"/>
  <c r="AA119" i="25"/>
  <c r="AA118" i="25"/>
  <c r="AA116" i="25"/>
  <c r="AA115" i="25"/>
  <c r="AA112" i="25"/>
  <c r="AA110" i="25"/>
  <c r="AA108" i="25"/>
  <c r="AA107" i="25"/>
  <c r="AA106" i="25"/>
  <c r="AA105" i="25"/>
  <c r="AA104" i="25"/>
  <c r="AA102" i="25"/>
  <c r="AA98" i="25"/>
  <c r="AA96" i="25"/>
  <c r="AA93" i="25"/>
  <c r="AA91" i="25"/>
  <c r="AA90" i="25"/>
  <c r="Z139" i="25"/>
  <c r="Z137" i="25"/>
  <c r="Z136" i="25"/>
  <c r="Z135" i="25"/>
  <c r="Z134" i="25"/>
  <c r="Z132" i="25"/>
  <c r="Z131" i="25"/>
  <c r="Z130" i="25"/>
  <c r="Z129" i="25"/>
  <c r="Z128" i="25"/>
  <c r="Z127" i="25"/>
  <c r="Z125" i="25"/>
  <c r="Z123" i="25"/>
  <c r="Z122" i="25"/>
  <c r="Z121" i="25"/>
  <c r="Z120" i="25"/>
  <c r="Z119" i="25"/>
  <c r="Z118" i="25"/>
  <c r="Z116" i="25"/>
  <c r="Z115" i="25"/>
  <c r="Z112" i="25"/>
  <c r="Z110" i="25"/>
  <c r="Z108" i="25"/>
  <c r="Z107" i="25"/>
  <c r="Z106" i="25"/>
  <c r="Z105" i="25"/>
  <c r="Z104" i="25"/>
  <c r="Z102" i="25"/>
  <c r="Z98" i="25"/>
  <c r="Z96" i="25"/>
  <c r="Z93" i="25"/>
  <c r="Z91" i="25"/>
  <c r="Z90" i="25"/>
  <c r="Y139" i="25"/>
  <c r="Y137" i="25"/>
  <c r="Y136" i="25"/>
  <c r="Y135" i="25"/>
  <c r="Y134" i="25"/>
  <c r="Y132" i="25"/>
  <c r="Y131" i="25"/>
  <c r="Y130" i="25"/>
  <c r="Y129" i="25"/>
  <c r="Y128" i="25"/>
  <c r="Y127" i="25"/>
  <c r="Y125" i="25"/>
  <c r="Y123" i="25"/>
  <c r="Y122" i="25"/>
  <c r="Y121" i="25"/>
  <c r="Y120" i="25"/>
  <c r="Y119" i="25"/>
  <c r="Y118" i="25"/>
  <c r="Y116" i="25"/>
  <c r="Y115" i="25"/>
  <c r="Y112" i="25"/>
  <c r="Y110" i="25"/>
  <c r="Y108" i="25"/>
  <c r="Y107" i="25"/>
  <c r="Y106" i="25"/>
  <c r="Y105" i="25"/>
  <c r="Y104" i="25"/>
  <c r="Y103" i="25"/>
  <c r="Y102" i="25"/>
  <c r="Y98" i="25"/>
  <c r="Y96" i="25"/>
  <c r="Y93" i="25"/>
  <c r="Y91" i="25"/>
  <c r="Y90" i="25"/>
  <c r="Y89" i="25"/>
  <c r="Y88" i="25"/>
  <c r="X141" i="25"/>
  <c r="AC141" i="25" s="1"/>
  <c r="X140" i="25"/>
  <c r="AC140" i="25" s="1"/>
  <c r="X139" i="25"/>
  <c r="X138" i="25"/>
  <c r="AC138" i="25" s="1"/>
  <c r="X137" i="25"/>
  <c r="X136" i="25"/>
  <c r="X135" i="25"/>
  <c r="X134" i="25"/>
  <c r="X133" i="25"/>
  <c r="AC133" i="25" s="1"/>
  <c r="X132" i="25"/>
  <c r="X131" i="25"/>
  <c r="X130" i="25"/>
  <c r="X129" i="25"/>
  <c r="X128" i="25"/>
  <c r="X127" i="25"/>
  <c r="X126" i="25"/>
  <c r="AC126" i="25" s="1"/>
  <c r="X125" i="25"/>
  <c r="X124" i="25"/>
  <c r="AC124" i="25" s="1"/>
  <c r="X123" i="25"/>
  <c r="X122" i="25"/>
  <c r="X121" i="25"/>
  <c r="X120" i="25"/>
  <c r="X119" i="25"/>
  <c r="X118" i="25"/>
  <c r="X117" i="25"/>
  <c r="AC117" i="25" s="1"/>
  <c r="X116" i="25"/>
  <c r="X115" i="25"/>
  <c r="X114" i="25"/>
  <c r="AC114" i="25" s="1"/>
  <c r="X113" i="25"/>
  <c r="AC113" i="25" s="1"/>
  <c r="X112" i="25"/>
  <c r="X111" i="25"/>
  <c r="AC111" i="25" s="1"/>
  <c r="X110" i="25"/>
  <c r="X109" i="25"/>
  <c r="X108" i="25"/>
  <c r="X107" i="25"/>
  <c r="X106" i="25"/>
  <c r="X105" i="25"/>
  <c r="X104" i="25"/>
  <c r="X103" i="25"/>
  <c r="AC103" i="25" s="1"/>
  <c r="X102" i="25"/>
  <c r="X101" i="25"/>
  <c r="AC101" i="25" s="1"/>
  <c r="X100" i="25"/>
  <c r="X99" i="25"/>
  <c r="AC99" i="25" s="1"/>
  <c r="X98" i="25"/>
  <c r="X97" i="25"/>
  <c r="AC97" i="25" s="1"/>
  <c r="X96" i="25"/>
  <c r="X95" i="25"/>
  <c r="AC95" i="25" s="1"/>
  <c r="X94" i="25"/>
  <c r="AC94" i="25" s="1"/>
  <c r="X93" i="25"/>
  <c r="X92" i="25"/>
  <c r="AC92" i="25" s="1"/>
  <c r="X91" i="25"/>
  <c r="X90" i="25"/>
  <c r="X89" i="25"/>
  <c r="AC89" i="25" s="1"/>
  <c r="X88" i="25"/>
  <c r="AC88" i="25" s="1"/>
  <c r="X87" i="25"/>
  <c r="AC87" i="25" s="1"/>
  <c r="W141" i="25"/>
  <c r="AB141" i="25" s="1"/>
  <c r="W140" i="25"/>
  <c r="W139" i="25"/>
  <c r="W138" i="25"/>
  <c r="AB138" i="25" s="1"/>
  <c r="W137" i="25"/>
  <c r="W136" i="25"/>
  <c r="W135" i="25"/>
  <c r="W134" i="25"/>
  <c r="W133" i="25"/>
  <c r="AB133" i="25" s="1"/>
  <c r="W132" i="25"/>
  <c r="W131" i="25"/>
  <c r="W130" i="25"/>
  <c r="W129" i="25"/>
  <c r="W128" i="25"/>
  <c r="W127" i="25"/>
  <c r="W126" i="25"/>
  <c r="AB126" i="25" s="1"/>
  <c r="W125" i="25"/>
  <c r="W124" i="25"/>
  <c r="AB124" i="25" s="1"/>
  <c r="W123" i="25"/>
  <c r="W122" i="25"/>
  <c r="W121" i="25"/>
  <c r="W120" i="25"/>
  <c r="W119" i="25"/>
  <c r="W118" i="25"/>
  <c r="W117" i="25"/>
  <c r="AB117" i="25" s="1"/>
  <c r="W116" i="25"/>
  <c r="W115" i="25"/>
  <c r="W114" i="25"/>
  <c r="AB114" i="25" s="1"/>
  <c r="W113" i="25"/>
  <c r="AB113" i="25" s="1"/>
  <c r="W112" i="25"/>
  <c r="W111" i="25"/>
  <c r="AB111" i="25" s="1"/>
  <c r="W110" i="25"/>
  <c r="W109" i="25"/>
  <c r="AB109" i="25" s="1"/>
  <c r="W108" i="25"/>
  <c r="W107" i="25"/>
  <c r="W106" i="25"/>
  <c r="W105" i="25"/>
  <c r="W104" i="25"/>
  <c r="W103" i="25"/>
  <c r="AB103" i="25" s="1"/>
  <c r="W102" i="25"/>
  <c r="W101" i="25"/>
  <c r="AB101" i="25" s="1"/>
  <c r="W100" i="25"/>
  <c r="W99" i="25"/>
  <c r="AB99" i="25" s="1"/>
  <c r="W98" i="25"/>
  <c r="W97" i="25"/>
  <c r="AB97" i="25" s="1"/>
  <c r="W96" i="25"/>
  <c r="W95" i="25"/>
  <c r="AB95" i="25" s="1"/>
  <c r="W94" i="25"/>
  <c r="AB94" i="25" s="1"/>
  <c r="W93" i="25"/>
  <c r="W92" i="25"/>
  <c r="AB92" i="25" s="1"/>
  <c r="W91" i="25"/>
  <c r="W90" i="25"/>
  <c r="W89" i="25"/>
  <c r="W88" i="25"/>
  <c r="AB88" i="25" s="1"/>
  <c r="W87" i="25"/>
  <c r="AB87" i="25" s="1"/>
  <c r="V141" i="25"/>
  <c r="AA141" i="25" s="1"/>
  <c r="V140" i="25"/>
  <c r="AA140" i="25" s="1"/>
  <c r="V139" i="25"/>
  <c r="V138" i="25"/>
  <c r="AA138" i="25" s="1"/>
  <c r="V137" i="25"/>
  <c r="V136" i="25"/>
  <c r="V135" i="25"/>
  <c r="V134" i="25"/>
  <c r="V133" i="25"/>
  <c r="AA133" i="25" s="1"/>
  <c r="V132" i="25"/>
  <c r="V131" i="25"/>
  <c r="V130" i="25"/>
  <c r="V129" i="25"/>
  <c r="V128" i="25"/>
  <c r="V127" i="25"/>
  <c r="V126" i="25"/>
  <c r="AA126" i="25" s="1"/>
  <c r="V125" i="25"/>
  <c r="V124" i="25"/>
  <c r="AA124" i="25" s="1"/>
  <c r="V123" i="25"/>
  <c r="V122" i="25"/>
  <c r="V121" i="25"/>
  <c r="V120" i="25"/>
  <c r="V119" i="25"/>
  <c r="V118" i="25"/>
  <c r="V117" i="25"/>
  <c r="AA117" i="25" s="1"/>
  <c r="V116" i="25"/>
  <c r="V115" i="25"/>
  <c r="V114" i="25"/>
  <c r="AA114" i="25" s="1"/>
  <c r="V113" i="25"/>
  <c r="AA113" i="25" s="1"/>
  <c r="V112" i="25"/>
  <c r="V111" i="25"/>
  <c r="AA111" i="25" s="1"/>
  <c r="V110" i="25"/>
  <c r="V109" i="25"/>
  <c r="AA109" i="25" s="1"/>
  <c r="V108" i="25"/>
  <c r="V107" i="25"/>
  <c r="V106" i="25"/>
  <c r="V105" i="25"/>
  <c r="V104" i="25"/>
  <c r="V103" i="25"/>
  <c r="AA103" i="25" s="1"/>
  <c r="V102" i="25"/>
  <c r="V101" i="25"/>
  <c r="AA101" i="25" s="1"/>
  <c r="V100" i="25"/>
  <c r="AA100" i="25" s="1"/>
  <c r="V99" i="25"/>
  <c r="AA99" i="25" s="1"/>
  <c r="V98" i="25"/>
  <c r="V97" i="25"/>
  <c r="AA97" i="25" s="1"/>
  <c r="V96" i="25"/>
  <c r="V95" i="25"/>
  <c r="AA95" i="25" s="1"/>
  <c r="V94" i="25"/>
  <c r="AA94" i="25" s="1"/>
  <c r="V93" i="25"/>
  <c r="V92" i="25"/>
  <c r="AA92" i="25" s="1"/>
  <c r="V91" i="25"/>
  <c r="V90" i="25"/>
  <c r="V89" i="25"/>
  <c r="AA89" i="25" s="1"/>
  <c r="V88" i="25"/>
  <c r="AA88" i="25" s="1"/>
  <c r="V87" i="25"/>
  <c r="AA87" i="25" s="1"/>
  <c r="U141" i="25"/>
  <c r="Z141" i="25" s="1"/>
  <c r="U140" i="25"/>
  <c r="Z140" i="25" s="1"/>
  <c r="U139" i="25"/>
  <c r="U138" i="25"/>
  <c r="Z138" i="25" s="1"/>
  <c r="U137" i="25"/>
  <c r="U136" i="25"/>
  <c r="U135" i="25"/>
  <c r="U134" i="25"/>
  <c r="U133" i="25"/>
  <c r="Z133" i="25" s="1"/>
  <c r="U132" i="25"/>
  <c r="U131" i="25"/>
  <c r="U130" i="25"/>
  <c r="U129" i="25"/>
  <c r="U128" i="25"/>
  <c r="U127" i="25"/>
  <c r="U126" i="25"/>
  <c r="Z126" i="25" s="1"/>
  <c r="U125" i="25"/>
  <c r="U124" i="25"/>
  <c r="Z124" i="25" s="1"/>
  <c r="U123" i="25"/>
  <c r="U122" i="25"/>
  <c r="U121" i="25"/>
  <c r="U120" i="25"/>
  <c r="U119" i="25"/>
  <c r="U118" i="25"/>
  <c r="U117" i="25"/>
  <c r="Z117" i="25" s="1"/>
  <c r="U116" i="25"/>
  <c r="U115" i="25"/>
  <c r="U114" i="25"/>
  <c r="Z114" i="25" s="1"/>
  <c r="U113" i="25"/>
  <c r="Z113" i="25" s="1"/>
  <c r="U112" i="25"/>
  <c r="U111" i="25"/>
  <c r="Z111" i="25" s="1"/>
  <c r="U110" i="25"/>
  <c r="U109" i="25"/>
  <c r="Z109" i="25" s="1"/>
  <c r="U108" i="25"/>
  <c r="U107" i="25"/>
  <c r="U106" i="25"/>
  <c r="U105" i="25"/>
  <c r="U104" i="25"/>
  <c r="U103" i="25"/>
  <c r="Z103" i="25" s="1"/>
  <c r="U102" i="25"/>
  <c r="U101" i="25"/>
  <c r="Z101" i="25" s="1"/>
  <c r="U100" i="25"/>
  <c r="Z100" i="25" s="1"/>
  <c r="U99" i="25"/>
  <c r="Z99" i="25" s="1"/>
  <c r="U98" i="25"/>
  <c r="U97" i="25"/>
  <c r="Z97" i="25" s="1"/>
  <c r="U96" i="25"/>
  <c r="U95" i="25"/>
  <c r="Z95" i="25" s="1"/>
  <c r="U94" i="25"/>
  <c r="Z94" i="25" s="1"/>
  <c r="U93" i="25"/>
  <c r="U92" i="25"/>
  <c r="Z92" i="25" s="1"/>
  <c r="U91" i="25"/>
  <c r="U90" i="25"/>
  <c r="U89" i="25"/>
  <c r="Z89" i="25" s="1"/>
  <c r="U88" i="25"/>
  <c r="Z88" i="25" s="1"/>
  <c r="U87" i="25"/>
  <c r="Z87" i="25" s="1"/>
  <c r="T95" i="25"/>
  <c r="Y95" i="25" s="1"/>
  <c r="T94" i="25"/>
  <c r="Y94" i="25" s="1"/>
  <c r="T93" i="25"/>
  <c r="T92" i="25"/>
  <c r="Y92" i="25" s="1"/>
  <c r="T91" i="25"/>
  <c r="T90" i="25"/>
  <c r="T89" i="25"/>
  <c r="T88" i="25"/>
  <c r="T87" i="25"/>
  <c r="Y87" i="25" s="1"/>
  <c r="T141" i="25"/>
  <c r="Y141" i="25" s="1"/>
  <c r="T140" i="25"/>
  <c r="Y140" i="25" s="1"/>
  <c r="T139" i="25"/>
  <c r="T138" i="25"/>
  <c r="Y138" i="25" s="1"/>
  <c r="T137" i="25"/>
  <c r="T136" i="25"/>
  <c r="T135" i="25"/>
  <c r="T134" i="25"/>
  <c r="T133" i="25"/>
  <c r="Y133" i="25" s="1"/>
  <c r="T132" i="25"/>
  <c r="T131" i="25"/>
  <c r="T130" i="25"/>
  <c r="T129" i="25"/>
  <c r="T128" i="25"/>
  <c r="T127" i="25"/>
  <c r="T126" i="25"/>
  <c r="Y126" i="25" s="1"/>
  <c r="T125" i="25"/>
  <c r="T124" i="25"/>
  <c r="Y124" i="25" s="1"/>
  <c r="T123" i="25"/>
  <c r="T122" i="25"/>
  <c r="T121" i="25"/>
  <c r="T120" i="25"/>
  <c r="T119" i="25"/>
  <c r="T118" i="25"/>
  <c r="T117" i="25"/>
  <c r="Y117" i="25" s="1"/>
  <c r="T116" i="25"/>
  <c r="T115" i="25"/>
  <c r="T114" i="25"/>
  <c r="Y114" i="25" s="1"/>
  <c r="T113" i="25"/>
  <c r="Y113" i="25" s="1"/>
  <c r="T112" i="25"/>
  <c r="T111" i="25"/>
  <c r="Y111" i="25" s="1"/>
  <c r="T110" i="25"/>
  <c r="T109" i="25"/>
  <c r="Y109" i="25" s="1"/>
  <c r="T108" i="25"/>
  <c r="T107" i="25"/>
  <c r="T106" i="25"/>
  <c r="T105" i="25"/>
  <c r="T104" i="25"/>
  <c r="T103" i="25"/>
  <c r="T102" i="25"/>
  <c r="T101" i="25"/>
  <c r="Y101" i="25" s="1"/>
  <c r="T100" i="25"/>
  <c r="Y100" i="25" s="1"/>
  <c r="T99" i="25"/>
  <c r="Y99" i="25" s="1"/>
  <c r="T98" i="25"/>
  <c r="T97" i="25"/>
  <c r="Y97" i="25" s="1"/>
  <c r="T96" i="25"/>
  <c r="S140" i="25"/>
  <c r="S139" i="25"/>
  <c r="S138" i="25"/>
  <c r="S137" i="25"/>
  <c r="S136" i="25"/>
  <c r="S135" i="25"/>
  <c r="S134" i="25"/>
  <c r="S133" i="25"/>
  <c r="S132" i="25"/>
  <c r="S131" i="25"/>
  <c r="S130" i="25"/>
  <c r="S129" i="25"/>
  <c r="S128" i="25"/>
  <c r="S127" i="25"/>
  <c r="S126" i="25"/>
  <c r="S125" i="25"/>
  <c r="S124" i="25"/>
  <c r="S123" i="25"/>
  <c r="S122" i="25"/>
  <c r="S121" i="25"/>
  <c r="S120" i="25"/>
  <c r="S119" i="25"/>
  <c r="S118" i="25"/>
  <c r="S117" i="25"/>
  <c r="S116" i="25"/>
  <c r="S115" i="25"/>
  <c r="S114" i="25"/>
  <c r="S113" i="25"/>
  <c r="S112" i="25"/>
  <c r="S111" i="25"/>
  <c r="S110" i="25"/>
  <c r="S109" i="25"/>
  <c r="S108" i="25"/>
  <c r="S107" i="25"/>
  <c r="S106" i="25"/>
  <c r="S105" i="25"/>
  <c r="S104" i="25"/>
  <c r="S103" i="25"/>
  <c r="S102" i="25"/>
  <c r="S101" i="25"/>
  <c r="S100" i="25"/>
  <c r="S99" i="25"/>
  <c r="S98" i="25"/>
  <c r="S97" i="25"/>
  <c r="S96" i="25"/>
  <c r="S95" i="25"/>
  <c r="S94" i="25"/>
  <c r="S93" i="25"/>
  <c r="S92" i="25"/>
  <c r="S91" i="25"/>
  <c r="S90" i="25"/>
  <c r="S89" i="25"/>
  <c r="S88" i="25"/>
  <c r="S87" i="25"/>
  <c r="S141" i="25"/>
  <c r="D142" i="25"/>
  <c r="AH87" i="25" s="1"/>
  <c r="R142" i="25"/>
  <c r="AJ87" i="25" s="1"/>
  <c r="Q142" i="25"/>
  <c r="P142" i="25"/>
  <c r="O142" i="25"/>
  <c r="N142" i="25"/>
  <c r="M142" i="25"/>
  <c r="L142" i="25"/>
  <c r="K142" i="25"/>
  <c r="J142" i="25"/>
  <c r="I142" i="25"/>
  <c r="H142" i="25"/>
  <c r="G142" i="25"/>
  <c r="F142" i="25"/>
  <c r="AK87" i="25" s="1"/>
  <c r="E142" i="25"/>
  <c r="AI87" i="25" s="1"/>
  <c r="AK61" i="25"/>
  <c r="AJ61" i="25"/>
  <c r="AI61" i="25"/>
  <c r="AH61" i="25"/>
  <c r="AG61" i="25"/>
  <c r="AF61" i="25"/>
  <c r="AE61" i="25"/>
  <c r="AD61" i="25"/>
  <c r="AC61" i="25"/>
  <c r="AB61" i="25"/>
  <c r="AA61" i="25"/>
  <c r="Z61" i="25"/>
  <c r="Y61" i="25"/>
  <c r="X61" i="25"/>
  <c r="W61" i="25"/>
  <c r="V61" i="25"/>
  <c r="T61" i="25"/>
  <c r="S61" i="25"/>
  <c r="Q61" i="25"/>
  <c r="P61" i="25"/>
  <c r="O61" i="25"/>
  <c r="N61" i="25"/>
  <c r="M61" i="25"/>
  <c r="L61" i="25"/>
  <c r="K61" i="25"/>
  <c r="J61" i="25"/>
  <c r="I61" i="25"/>
  <c r="H61" i="25"/>
  <c r="G61" i="25"/>
  <c r="F61" i="25"/>
  <c r="E61" i="25"/>
  <c r="D61" i="25"/>
  <c r="BF30" i="21"/>
  <c r="BF29" i="21"/>
  <c r="BF28" i="21"/>
  <c r="BF27" i="21"/>
  <c r="BF26" i="21"/>
  <c r="BF25" i="21"/>
  <c r="BF24" i="21"/>
  <c r="BF23" i="21"/>
  <c r="BF21" i="21"/>
  <c r="BF18" i="21"/>
  <c r="BF17" i="21"/>
  <c r="BF16" i="21"/>
  <c r="E38" i="21"/>
  <c r="E37" i="21"/>
  <c r="E36" i="21"/>
  <c r="E34" i="21"/>
  <c r="L210" i="25" l="1"/>
  <c r="K210" i="25"/>
  <c r="I210" i="25"/>
  <c r="H210" i="25"/>
  <c r="Q155" i="25"/>
  <c r="Q210" i="25" s="1"/>
  <c r="AC142" i="25"/>
  <c r="AB142" i="25"/>
  <c r="Y142" i="25"/>
  <c r="AA142" i="25"/>
  <c r="O210" i="25"/>
  <c r="N155" i="25"/>
  <c r="N210" i="25" s="1"/>
  <c r="M155" i="25"/>
  <c r="M210" i="25" s="1"/>
  <c r="P155" i="25"/>
  <c r="P210" i="25" s="1"/>
  <c r="Z142" i="25"/>
  <c r="J210" i="25"/>
  <c r="S142" i="25"/>
  <c r="B29" i="21" l="1"/>
  <c r="D38" i="21" s="1"/>
  <c r="C156" i="21" l="1"/>
  <c r="C155" i="21"/>
  <c r="C129" i="21"/>
  <c r="C128" i="21"/>
  <c r="C127" i="21"/>
  <c r="C107" i="21"/>
  <c r="C106" i="21"/>
  <c r="C105" i="21"/>
  <c r="C81" i="21"/>
  <c r="C82" i="21"/>
  <c r="C83" i="21"/>
  <c r="C84" i="21"/>
  <c r="C59" i="21"/>
  <c r="C58" i="21"/>
  <c r="C57" i="21"/>
  <c r="B26" i="21"/>
  <c r="D37" i="21" s="1"/>
  <c r="B23" i="21"/>
  <c r="D36" i="21" s="1"/>
  <c r="B19" i="21"/>
  <c r="D35" i="21" s="1"/>
  <c r="E35" i="21" s="1"/>
  <c r="B16" i="21"/>
  <c r="D34" i="21" s="1"/>
  <c r="G30" i="21"/>
  <c r="G29" i="21"/>
  <c r="G28" i="21"/>
  <c r="G27" i="21"/>
  <c r="G26" i="21"/>
  <c r="G25" i="21"/>
  <c r="G24" i="21"/>
  <c r="G23" i="21"/>
  <c r="G22" i="21"/>
  <c r="BF22" i="21" s="1"/>
  <c r="G21" i="21"/>
  <c r="G20" i="21"/>
  <c r="BF20" i="21" s="1"/>
  <c r="G19" i="21"/>
  <c r="BF19" i="21" s="1"/>
  <c r="G18" i="21"/>
  <c r="G17" i="21"/>
  <c r="G16" i="21"/>
  <c r="D11" i="21"/>
  <c r="D10" i="21"/>
  <c r="D9" i="21"/>
  <c r="D8" i="21"/>
  <c r="D7" i="21"/>
  <c r="D6" i="21"/>
  <c r="D5" i="21"/>
  <c r="D4" i="21"/>
  <c r="D3" i="21"/>
  <c r="D59" i="21" l="1"/>
  <c r="D58" i="21"/>
  <c r="D57" i="21"/>
  <c r="D81" i="21"/>
  <c r="D82" i="21"/>
  <c r="D155" i="21"/>
  <c r="D156" i="21"/>
  <c r="D127" i="21"/>
  <c r="D83" i="21"/>
  <c r="D128" i="21"/>
  <c r="D84" i="21"/>
  <c r="D105" i="21"/>
  <c r="D129" i="21"/>
  <c r="D106" i="21"/>
  <c r="D107" i="21"/>
  <c r="AA149" i="9" l="1"/>
  <c r="N58" i="20"/>
  <c r="M58" i="20"/>
  <c r="L58" i="20"/>
  <c r="K58" i="20"/>
  <c r="J58" i="20"/>
  <c r="I58" i="20"/>
  <c r="H58" i="20"/>
  <c r="G58" i="20"/>
  <c r="F58" i="20"/>
  <c r="E58" i="20"/>
  <c r="B58" i="20"/>
  <c r="N57" i="20"/>
  <c r="M57" i="20"/>
  <c r="L57" i="20"/>
  <c r="K57" i="20"/>
  <c r="J57" i="20"/>
  <c r="I57" i="20"/>
  <c r="H57" i="20"/>
  <c r="G57" i="20"/>
  <c r="F57" i="20"/>
  <c r="E57" i="20"/>
  <c r="B57" i="20"/>
  <c r="N56" i="20"/>
  <c r="M56" i="20"/>
  <c r="L56" i="20"/>
  <c r="K56" i="20"/>
  <c r="J56" i="20"/>
  <c r="I56" i="20"/>
  <c r="H56" i="20"/>
  <c r="G56" i="20"/>
  <c r="F56" i="20"/>
  <c r="E56" i="20"/>
  <c r="B56" i="20"/>
  <c r="N55" i="20"/>
  <c r="M55" i="20"/>
  <c r="L55" i="20"/>
  <c r="K55" i="20"/>
  <c r="J55" i="20"/>
  <c r="I55" i="20"/>
  <c r="H55" i="20"/>
  <c r="G55" i="20"/>
  <c r="F55" i="20"/>
  <c r="E55" i="20"/>
  <c r="B55" i="20"/>
  <c r="N54" i="20"/>
  <c r="M54" i="20"/>
  <c r="L54" i="20"/>
  <c r="K54" i="20"/>
  <c r="J54" i="20"/>
  <c r="I54" i="20"/>
  <c r="H54" i="20"/>
  <c r="G54" i="20"/>
  <c r="F54" i="20"/>
  <c r="E54" i="20"/>
  <c r="B54" i="20"/>
  <c r="N53" i="20"/>
  <c r="M53" i="20"/>
  <c r="L53" i="20"/>
  <c r="K53" i="20"/>
  <c r="J53" i="20"/>
  <c r="I53" i="20"/>
  <c r="H53" i="20"/>
  <c r="G53" i="20"/>
  <c r="F53" i="20"/>
  <c r="E53" i="20"/>
  <c r="D53" i="20"/>
  <c r="C53" i="20"/>
  <c r="B53" i="20"/>
  <c r="N52" i="20"/>
  <c r="M52" i="20"/>
  <c r="L52" i="20"/>
  <c r="K52" i="20"/>
  <c r="J52" i="20"/>
  <c r="I52" i="20"/>
  <c r="H52" i="20"/>
  <c r="G52" i="20"/>
  <c r="F52" i="20"/>
  <c r="E52" i="20"/>
  <c r="D52" i="20"/>
  <c r="C52" i="20"/>
  <c r="B52" i="20"/>
  <c r="N51" i="20"/>
  <c r="M51" i="20"/>
  <c r="L51" i="20"/>
  <c r="K51" i="20"/>
  <c r="J51" i="20"/>
  <c r="I51" i="20"/>
  <c r="H51" i="20"/>
  <c r="G51" i="20"/>
  <c r="F51" i="20"/>
  <c r="E51" i="20"/>
  <c r="D51" i="20"/>
  <c r="C51" i="20"/>
  <c r="B51" i="20"/>
  <c r="N50" i="20"/>
  <c r="M50" i="20"/>
  <c r="L50" i="20"/>
  <c r="K50" i="20"/>
  <c r="J50" i="20"/>
  <c r="I50" i="20"/>
  <c r="H50" i="20"/>
  <c r="G50" i="20"/>
  <c r="F50" i="20"/>
  <c r="E50" i="20"/>
  <c r="D50" i="20"/>
  <c r="C50" i="20"/>
  <c r="B50" i="20"/>
  <c r="N49" i="20"/>
  <c r="M49" i="20"/>
  <c r="L49" i="20"/>
  <c r="K49" i="20"/>
  <c r="J49" i="20"/>
  <c r="I49" i="20"/>
  <c r="H49" i="20"/>
  <c r="G49" i="20"/>
  <c r="F49" i="20"/>
  <c r="E49" i="20"/>
  <c r="D49" i="20"/>
  <c r="C49" i="20"/>
  <c r="B49" i="20"/>
  <c r="N48" i="20"/>
  <c r="M48" i="20"/>
  <c r="L48" i="20"/>
  <c r="K48" i="20"/>
  <c r="J48" i="20"/>
  <c r="I48" i="20"/>
  <c r="H48" i="20"/>
  <c r="G48" i="20"/>
  <c r="F48" i="20"/>
  <c r="E48" i="20"/>
  <c r="D48" i="20"/>
  <c r="C48" i="20"/>
  <c r="B48" i="20"/>
  <c r="N47" i="20"/>
  <c r="M47" i="20"/>
  <c r="L47" i="20"/>
  <c r="K47" i="20"/>
  <c r="J47" i="20"/>
  <c r="I47" i="20"/>
  <c r="H47" i="20"/>
  <c r="G47" i="20"/>
  <c r="F47" i="20"/>
  <c r="E47" i="20"/>
  <c r="D47" i="20"/>
  <c r="C47" i="20"/>
  <c r="B47" i="20"/>
  <c r="N46" i="20"/>
  <c r="M46" i="20"/>
  <c r="L46" i="20"/>
  <c r="K46" i="20"/>
  <c r="J46" i="20"/>
  <c r="I46" i="20"/>
  <c r="H46" i="20"/>
  <c r="G46" i="20"/>
  <c r="F46" i="20"/>
  <c r="E46" i="20"/>
  <c r="D46" i="20"/>
  <c r="C46" i="20"/>
  <c r="B46" i="20"/>
  <c r="N45" i="20"/>
  <c r="M45" i="20"/>
  <c r="L45" i="20"/>
  <c r="K45" i="20"/>
  <c r="J45" i="20"/>
  <c r="I45" i="20"/>
  <c r="H45" i="20"/>
  <c r="G45" i="20"/>
  <c r="F45" i="20"/>
  <c r="E45" i="20"/>
  <c r="D45" i="20"/>
  <c r="C45" i="20"/>
  <c r="B45" i="20"/>
  <c r="N44" i="20"/>
  <c r="M44" i="20"/>
  <c r="L44" i="20"/>
  <c r="K44" i="20"/>
  <c r="J44" i="20"/>
  <c r="I44" i="20"/>
  <c r="H44" i="20"/>
  <c r="G44" i="20"/>
  <c r="F44" i="20"/>
  <c r="E44" i="20"/>
  <c r="D44" i="20"/>
  <c r="C44" i="20"/>
  <c r="B44" i="20"/>
  <c r="N43" i="20"/>
  <c r="M43" i="20"/>
  <c r="L43" i="20"/>
  <c r="K43" i="20"/>
  <c r="J43" i="20"/>
  <c r="I43" i="20"/>
  <c r="H43" i="20"/>
  <c r="G43" i="20"/>
  <c r="F43" i="20"/>
  <c r="E43" i="20"/>
  <c r="D43" i="20"/>
  <c r="C43" i="20"/>
  <c r="B43" i="20"/>
  <c r="N42" i="20"/>
  <c r="M42" i="20"/>
  <c r="L42" i="20"/>
  <c r="K42" i="20"/>
  <c r="J42" i="20"/>
  <c r="I42" i="20"/>
  <c r="H42" i="20"/>
  <c r="G42" i="20"/>
  <c r="F42" i="20"/>
  <c r="E42" i="20"/>
  <c r="D42" i="20"/>
  <c r="C42" i="20"/>
  <c r="B42" i="20"/>
  <c r="N41" i="20"/>
  <c r="M41" i="20"/>
  <c r="L41" i="20"/>
  <c r="K41" i="20"/>
  <c r="J41" i="20"/>
  <c r="I41" i="20"/>
  <c r="H41" i="20"/>
  <c r="G41" i="20"/>
  <c r="F41" i="20"/>
  <c r="E41" i="20"/>
  <c r="D41" i="20"/>
  <c r="C41" i="20"/>
  <c r="B41" i="20"/>
  <c r="N40" i="20"/>
  <c r="M40" i="20"/>
  <c r="L40" i="20"/>
  <c r="K40" i="20"/>
  <c r="J40" i="20"/>
  <c r="I40" i="20"/>
  <c r="H40" i="20"/>
  <c r="G40" i="20"/>
  <c r="F40" i="20"/>
  <c r="E40" i="20"/>
  <c r="D40" i="20"/>
  <c r="C40" i="20"/>
  <c r="B40" i="20"/>
  <c r="N39" i="20"/>
  <c r="M39" i="20"/>
  <c r="L39" i="20"/>
  <c r="K39" i="20"/>
  <c r="J39" i="20"/>
  <c r="I39" i="20"/>
  <c r="H39" i="20"/>
  <c r="G39" i="20"/>
  <c r="F39" i="20"/>
  <c r="E39" i="20"/>
  <c r="D39" i="20"/>
  <c r="C39" i="20"/>
  <c r="B39" i="20"/>
  <c r="N38" i="20"/>
  <c r="M38" i="20"/>
  <c r="L38" i="20"/>
  <c r="K38" i="20"/>
  <c r="J38" i="20"/>
  <c r="I38" i="20"/>
  <c r="H38" i="20"/>
  <c r="G38" i="20"/>
  <c r="F38" i="20"/>
  <c r="E38" i="20"/>
  <c r="D38" i="20"/>
  <c r="C38" i="20"/>
  <c r="B38" i="20"/>
  <c r="N37" i="20"/>
  <c r="M37" i="20"/>
  <c r="L37" i="20"/>
  <c r="K37" i="20"/>
  <c r="J37" i="20"/>
  <c r="I37" i="20"/>
  <c r="H37" i="20"/>
  <c r="G37" i="20"/>
  <c r="F37" i="20"/>
  <c r="E37" i="20"/>
  <c r="D37" i="20"/>
  <c r="C37" i="20"/>
  <c r="B37" i="20"/>
  <c r="N36" i="20"/>
  <c r="M36" i="20"/>
  <c r="L36" i="20"/>
  <c r="K36" i="20"/>
  <c r="J36" i="20"/>
  <c r="I36" i="20"/>
  <c r="H36" i="20"/>
  <c r="G36" i="20"/>
  <c r="F36" i="20"/>
  <c r="E36" i="20"/>
  <c r="D36" i="20"/>
  <c r="C36" i="20"/>
  <c r="B36" i="20"/>
  <c r="N35" i="20"/>
  <c r="M35" i="20"/>
  <c r="L35" i="20"/>
  <c r="K35" i="20"/>
  <c r="J35" i="20"/>
  <c r="I35" i="20"/>
  <c r="H35" i="20"/>
  <c r="G35" i="20"/>
  <c r="F35" i="20"/>
  <c r="E35" i="20"/>
  <c r="D35" i="20"/>
  <c r="C35" i="20"/>
  <c r="B35" i="20"/>
  <c r="N34" i="20"/>
  <c r="M34" i="20"/>
  <c r="L34" i="20"/>
  <c r="K34" i="20"/>
  <c r="J34" i="20"/>
  <c r="I34" i="20"/>
  <c r="H34" i="20"/>
  <c r="G34" i="20"/>
  <c r="F34" i="20"/>
  <c r="E34" i="20"/>
  <c r="D34" i="20"/>
  <c r="C34" i="20"/>
  <c r="B34" i="20"/>
  <c r="N33" i="20"/>
  <c r="M33" i="20"/>
  <c r="L33" i="20"/>
  <c r="K33" i="20"/>
  <c r="J33" i="20"/>
  <c r="I33" i="20"/>
  <c r="H33" i="20"/>
  <c r="G33" i="20"/>
  <c r="F33" i="20"/>
  <c r="E33" i="20"/>
  <c r="D33" i="20"/>
  <c r="C33" i="20"/>
  <c r="B33" i="20"/>
  <c r="N32" i="20"/>
  <c r="M32" i="20"/>
  <c r="L32" i="20"/>
  <c r="K32" i="20"/>
  <c r="J32" i="20"/>
  <c r="I32" i="20"/>
  <c r="H32" i="20"/>
  <c r="G32" i="20"/>
  <c r="F32" i="20"/>
  <c r="E32" i="20"/>
  <c r="D32" i="20"/>
  <c r="C32" i="20"/>
  <c r="N31" i="20"/>
  <c r="M31" i="20"/>
  <c r="L31" i="20"/>
  <c r="K31" i="20"/>
  <c r="J31" i="20"/>
  <c r="I31" i="20"/>
  <c r="H31" i="20"/>
  <c r="G31" i="20"/>
  <c r="F31" i="20"/>
  <c r="E31" i="20"/>
  <c r="D31" i="20"/>
  <c r="C31" i="20"/>
  <c r="B31" i="20"/>
  <c r="N30" i="20"/>
  <c r="M30" i="20"/>
  <c r="L30" i="20"/>
  <c r="K30" i="20"/>
  <c r="J30" i="20"/>
  <c r="I30" i="20"/>
  <c r="H30" i="20"/>
  <c r="G30" i="20"/>
  <c r="F30" i="20"/>
  <c r="E30" i="20"/>
  <c r="D30" i="20"/>
  <c r="C30" i="20"/>
  <c r="B30" i="20"/>
  <c r="N29" i="20"/>
  <c r="M29" i="20"/>
  <c r="L29" i="20"/>
  <c r="K29" i="20"/>
  <c r="J29" i="20"/>
  <c r="I29" i="20"/>
  <c r="H29" i="20"/>
  <c r="G29" i="20"/>
  <c r="F29" i="20"/>
  <c r="E29" i="20"/>
  <c r="D29" i="20"/>
  <c r="C29" i="20"/>
  <c r="B29" i="20"/>
  <c r="N28" i="20"/>
  <c r="M28" i="20"/>
  <c r="L28" i="20"/>
  <c r="K28" i="20"/>
  <c r="J28" i="20"/>
  <c r="I28" i="20"/>
  <c r="H28" i="20"/>
  <c r="G28" i="20"/>
  <c r="F28" i="20"/>
  <c r="E28" i="20"/>
  <c r="D28" i="20"/>
  <c r="C28" i="20"/>
  <c r="B28" i="20"/>
  <c r="N27" i="20"/>
  <c r="M27" i="20"/>
  <c r="L27" i="20"/>
  <c r="K27" i="20"/>
  <c r="J27" i="20"/>
  <c r="I27" i="20"/>
  <c r="H27" i="20"/>
  <c r="G27" i="20"/>
  <c r="F27" i="20"/>
  <c r="E27" i="20"/>
  <c r="D27" i="20"/>
  <c r="C27" i="20"/>
  <c r="B27" i="20"/>
  <c r="N26" i="20"/>
  <c r="M26" i="20"/>
  <c r="L26" i="20"/>
  <c r="K26" i="20"/>
  <c r="J26" i="20"/>
  <c r="I26" i="20"/>
  <c r="H26" i="20"/>
  <c r="G26" i="20"/>
  <c r="F26" i="20"/>
  <c r="E26" i="20"/>
  <c r="D26" i="20"/>
  <c r="C26" i="20"/>
  <c r="B26" i="20"/>
  <c r="N25" i="20"/>
  <c r="M25" i="20"/>
  <c r="L25" i="20"/>
  <c r="K25" i="20"/>
  <c r="J25" i="20"/>
  <c r="I25" i="20"/>
  <c r="H25" i="20"/>
  <c r="G25" i="20"/>
  <c r="F25" i="20"/>
  <c r="E25" i="20"/>
  <c r="D25" i="20"/>
  <c r="C25" i="20"/>
  <c r="B25" i="20"/>
  <c r="N24" i="20"/>
  <c r="M24" i="20"/>
  <c r="L24" i="20"/>
  <c r="K24" i="20"/>
  <c r="J24" i="20"/>
  <c r="I24" i="20"/>
  <c r="H24" i="20"/>
  <c r="G24" i="20"/>
  <c r="F24" i="20"/>
  <c r="E24" i="20"/>
  <c r="D24" i="20"/>
  <c r="C24" i="20"/>
  <c r="B24" i="20"/>
  <c r="N23" i="20"/>
  <c r="M23" i="20"/>
  <c r="L23" i="20"/>
  <c r="K23" i="20"/>
  <c r="J23" i="20"/>
  <c r="I23" i="20"/>
  <c r="H23" i="20"/>
  <c r="G23" i="20"/>
  <c r="F23" i="20"/>
  <c r="E23" i="20"/>
  <c r="D23" i="20"/>
  <c r="C23" i="20"/>
  <c r="B23" i="20"/>
  <c r="N22" i="20"/>
  <c r="M22" i="20"/>
  <c r="L22" i="20"/>
  <c r="K22" i="20"/>
  <c r="J22" i="20"/>
  <c r="I22" i="20"/>
  <c r="H22" i="20"/>
  <c r="G22" i="20"/>
  <c r="F22" i="20"/>
  <c r="E22" i="20"/>
  <c r="D22" i="20"/>
  <c r="C22" i="20"/>
  <c r="B22" i="20"/>
  <c r="N21" i="20"/>
  <c r="M21" i="20"/>
  <c r="L21" i="20"/>
  <c r="K21" i="20"/>
  <c r="J21" i="20"/>
  <c r="I21" i="20"/>
  <c r="H21" i="20"/>
  <c r="G21" i="20"/>
  <c r="F21" i="20"/>
  <c r="E21" i="20"/>
  <c r="D21" i="20"/>
  <c r="C21" i="20"/>
  <c r="B21" i="20"/>
  <c r="N20" i="20"/>
  <c r="M20" i="20"/>
  <c r="L20" i="20"/>
  <c r="K20" i="20"/>
  <c r="J20" i="20"/>
  <c r="I20" i="20"/>
  <c r="H20" i="20"/>
  <c r="G20" i="20"/>
  <c r="F20" i="20"/>
  <c r="E20" i="20"/>
  <c r="D20" i="20"/>
  <c r="C20" i="20"/>
  <c r="B20" i="20"/>
  <c r="N19" i="20"/>
  <c r="M19" i="20"/>
  <c r="L19" i="20"/>
  <c r="K19" i="20"/>
  <c r="J19" i="20"/>
  <c r="I19" i="20"/>
  <c r="H19" i="20"/>
  <c r="G19" i="20"/>
  <c r="F19" i="20"/>
  <c r="E19" i="20"/>
  <c r="D19" i="20"/>
  <c r="C19" i="20"/>
  <c r="B19" i="20"/>
  <c r="N18" i="20"/>
  <c r="M18" i="20"/>
  <c r="L18" i="20"/>
  <c r="K18" i="20"/>
  <c r="J18" i="20"/>
  <c r="I18" i="20"/>
  <c r="H18" i="20"/>
  <c r="G18" i="20"/>
  <c r="F18" i="20"/>
  <c r="E18" i="20"/>
  <c r="D18" i="20"/>
  <c r="C18" i="20"/>
  <c r="B18" i="20"/>
  <c r="N17" i="20"/>
  <c r="M17" i="20"/>
  <c r="L17" i="20"/>
  <c r="K17" i="20"/>
  <c r="J17" i="20"/>
  <c r="I17" i="20"/>
  <c r="H17" i="20"/>
  <c r="G17" i="20"/>
  <c r="F17" i="20"/>
  <c r="E17" i="20"/>
  <c r="D17" i="20"/>
  <c r="C17" i="20"/>
  <c r="B17" i="20"/>
  <c r="N16" i="20"/>
  <c r="M16" i="20"/>
  <c r="L16" i="20"/>
  <c r="K16" i="20"/>
  <c r="J16" i="20"/>
  <c r="I16" i="20"/>
  <c r="H16" i="20"/>
  <c r="G16" i="20"/>
  <c r="F16" i="20"/>
  <c r="E16" i="20"/>
  <c r="D16" i="20"/>
  <c r="C16" i="20"/>
  <c r="B16" i="20"/>
  <c r="N15" i="20"/>
  <c r="M15" i="20"/>
  <c r="L15" i="20"/>
  <c r="K15" i="20"/>
  <c r="J15" i="20"/>
  <c r="I15" i="20"/>
  <c r="H15" i="20"/>
  <c r="G15" i="20"/>
  <c r="F15" i="20"/>
  <c r="E15" i="20"/>
  <c r="D15" i="20"/>
  <c r="C15" i="20"/>
  <c r="B15" i="20"/>
  <c r="N14" i="20"/>
  <c r="M14" i="20"/>
  <c r="L14" i="20"/>
  <c r="K14" i="20"/>
  <c r="J14" i="20"/>
  <c r="I14" i="20"/>
  <c r="H14" i="20"/>
  <c r="G14" i="20"/>
  <c r="F14" i="20"/>
  <c r="E14" i="20"/>
  <c r="D14" i="20"/>
  <c r="C14" i="20"/>
  <c r="B14" i="20"/>
  <c r="N13" i="20"/>
  <c r="M13" i="20"/>
  <c r="L13" i="20"/>
  <c r="K13" i="20"/>
  <c r="J13" i="20"/>
  <c r="I13" i="20"/>
  <c r="H13" i="20"/>
  <c r="G13" i="20"/>
  <c r="F13" i="20"/>
  <c r="E13" i="20"/>
  <c r="D13" i="20"/>
  <c r="C13" i="20"/>
  <c r="B13" i="20"/>
  <c r="N12" i="20"/>
  <c r="M12" i="20"/>
  <c r="L12" i="20"/>
  <c r="K12" i="20"/>
  <c r="J12" i="20"/>
  <c r="I12" i="20"/>
  <c r="H12" i="20"/>
  <c r="G12" i="20"/>
  <c r="F12" i="20"/>
  <c r="E12" i="20"/>
  <c r="D12" i="20"/>
  <c r="C12" i="20"/>
  <c r="B12" i="20"/>
  <c r="N11" i="20"/>
  <c r="M11" i="20"/>
  <c r="L11" i="20"/>
  <c r="K11" i="20"/>
  <c r="J11" i="20"/>
  <c r="I11" i="20"/>
  <c r="H11" i="20"/>
  <c r="G11" i="20"/>
  <c r="F11" i="20"/>
  <c r="E11" i="20"/>
  <c r="D11" i="20"/>
  <c r="C11" i="20"/>
  <c r="B11" i="20"/>
  <c r="N10" i="20"/>
  <c r="M10" i="20"/>
  <c r="L10" i="20"/>
  <c r="K10" i="20"/>
  <c r="J10" i="20"/>
  <c r="I10" i="20"/>
  <c r="H10" i="20"/>
  <c r="G10" i="20"/>
  <c r="F10" i="20"/>
  <c r="E10" i="20"/>
  <c r="D10" i="20"/>
  <c r="C10" i="20"/>
  <c r="B10" i="20"/>
  <c r="N9" i="20"/>
  <c r="M9" i="20"/>
  <c r="L9" i="20"/>
  <c r="K9" i="20"/>
  <c r="J9" i="20"/>
  <c r="I9" i="20"/>
  <c r="H9" i="20"/>
  <c r="G9" i="20"/>
  <c r="F9" i="20"/>
  <c r="E9" i="20"/>
  <c r="D9" i="20"/>
  <c r="C9" i="20"/>
  <c r="B9" i="20"/>
  <c r="N8" i="20"/>
  <c r="M8" i="20"/>
  <c r="L8" i="20"/>
  <c r="K8" i="20"/>
  <c r="J8" i="20"/>
  <c r="I8" i="20"/>
  <c r="H8" i="20"/>
  <c r="G8" i="20"/>
  <c r="F8" i="20"/>
  <c r="E8" i="20"/>
  <c r="D8" i="20"/>
  <c r="C8" i="20"/>
  <c r="B8" i="20"/>
  <c r="N7" i="20"/>
  <c r="M7" i="20"/>
  <c r="L7" i="20"/>
  <c r="K7" i="20"/>
  <c r="J7" i="20"/>
  <c r="I7" i="20"/>
  <c r="H7" i="20"/>
  <c r="G7" i="20"/>
  <c r="F7" i="20"/>
  <c r="E7" i="20"/>
  <c r="D7" i="20"/>
  <c r="C7" i="20"/>
  <c r="B7" i="20"/>
  <c r="N6" i="20"/>
  <c r="M6" i="20"/>
  <c r="L6" i="20"/>
  <c r="K6" i="20"/>
  <c r="J6" i="20"/>
  <c r="I6" i="20"/>
  <c r="H6" i="20"/>
  <c r="G6" i="20"/>
  <c r="F6" i="20"/>
  <c r="E6" i="20"/>
  <c r="D6" i="20"/>
  <c r="C6" i="20"/>
  <c r="B6" i="20"/>
  <c r="N5" i="20"/>
  <c r="M5" i="20"/>
  <c r="K5" i="20"/>
  <c r="J5" i="20"/>
  <c r="I5" i="20"/>
  <c r="H5" i="20"/>
  <c r="G5" i="20"/>
  <c r="F5" i="20"/>
  <c r="E5" i="20"/>
  <c r="D5" i="20"/>
  <c r="C5" i="20"/>
  <c r="B5" i="20"/>
  <c r="N4" i="20"/>
  <c r="L4" i="20"/>
  <c r="K4" i="20"/>
  <c r="J4" i="20"/>
  <c r="I4" i="20"/>
  <c r="H4" i="20"/>
  <c r="G4" i="20"/>
  <c r="F4" i="20"/>
  <c r="E4" i="20"/>
  <c r="D4" i="20"/>
  <c r="C4" i="20"/>
  <c r="B4" i="20"/>
  <c r="C1170" i="11"/>
  <c r="C1169" i="11"/>
  <c r="C1168" i="11"/>
  <c r="C1167" i="11"/>
  <c r="C1166" i="11"/>
  <c r="C1165" i="11"/>
  <c r="C1164" i="11"/>
  <c r="C1163" i="11"/>
  <c r="C1162" i="11"/>
  <c r="C1161" i="11"/>
  <c r="C1160" i="11"/>
  <c r="C1159" i="11"/>
  <c r="C1158" i="11"/>
  <c r="C1157" i="11"/>
  <c r="C1156" i="11"/>
  <c r="C1155" i="11"/>
  <c r="C1154" i="11"/>
  <c r="C1153" i="11"/>
  <c r="C1152" i="11"/>
  <c r="C1151" i="11"/>
  <c r="C1150" i="11"/>
  <c r="C1149" i="11"/>
  <c r="C1148" i="11"/>
  <c r="C1147" i="11" l="1"/>
  <c r="C1146" i="11"/>
  <c r="C1145" i="11"/>
  <c r="C1144" i="11"/>
  <c r="C1143" i="11"/>
  <c r="C1142" i="11"/>
  <c r="C1141" i="11"/>
  <c r="C1140" i="11"/>
  <c r="C1139" i="11"/>
  <c r="C1138" i="11"/>
  <c r="C1137" i="11"/>
  <c r="C1136" i="11"/>
  <c r="C1135" i="11"/>
  <c r="C1134" i="11"/>
  <c r="C1133" i="11"/>
  <c r="C1132" i="11"/>
  <c r="C1131" i="11"/>
  <c r="C1130" i="11"/>
  <c r="C1129" i="11"/>
  <c r="C1128" i="11"/>
  <c r="C1127" i="11"/>
  <c r="C1126" i="11"/>
  <c r="C1125" i="11"/>
  <c r="C1124" i="11"/>
  <c r="C1123" i="11"/>
  <c r="C1122" i="11"/>
  <c r="C1121" i="11"/>
  <c r="C1120" i="11"/>
  <c r="C1119" i="11"/>
  <c r="C1118" i="11"/>
  <c r="C1117" i="11"/>
  <c r="C1116" i="11"/>
  <c r="C1115" i="11"/>
  <c r="C1114" i="11"/>
  <c r="C1113" i="11"/>
  <c r="C1112" i="11"/>
  <c r="C1111" i="11"/>
  <c r="C1110" i="11"/>
  <c r="C1109" i="11"/>
  <c r="C1108" i="11"/>
  <c r="C1107" i="11"/>
  <c r="C1106" i="11"/>
  <c r="C1105" i="11"/>
  <c r="C1104" i="11"/>
  <c r="C1103" i="11"/>
  <c r="C1102" i="11"/>
  <c r="C1101" i="11"/>
  <c r="C1100" i="11"/>
  <c r="C1099" i="11"/>
  <c r="C1098" i="11"/>
  <c r="C1097" i="11"/>
  <c r="C1096" i="11"/>
  <c r="C1095" i="11"/>
  <c r="C1094" i="11"/>
  <c r="C1093" i="11"/>
  <c r="C1092" i="11"/>
  <c r="C1091" i="11"/>
  <c r="C1090" i="11"/>
  <c r="C1089" i="11"/>
  <c r="C1088" i="11"/>
  <c r="C1087" i="11"/>
  <c r="C1086" i="11"/>
  <c r="C1085" i="11"/>
  <c r="C1084" i="11"/>
  <c r="C1083" i="11"/>
  <c r="C1082" i="11"/>
  <c r="C1081" i="11"/>
  <c r="C1080" i="11"/>
  <c r="C1079" i="11"/>
  <c r="C1078" i="11"/>
  <c r="C1077" i="11"/>
  <c r="C1076" i="11"/>
  <c r="C1075" i="11"/>
  <c r="C1074" i="11"/>
  <c r="C1073" i="11"/>
  <c r="C1072" i="11"/>
  <c r="C1071" i="11"/>
  <c r="C1070" i="11"/>
  <c r="C1069" i="11" l="1"/>
  <c r="C1068" i="11"/>
  <c r="C1067" i="11"/>
  <c r="C1066" i="11"/>
  <c r="C1065" i="11"/>
  <c r="C1064" i="11"/>
  <c r="C1063" i="11"/>
  <c r="C1062" i="11"/>
  <c r="C1061" i="11"/>
  <c r="C1060" i="11"/>
  <c r="C1059" i="11"/>
  <c r="C1058" i="11"/>
  <c r="C1057" i="11"/>
  <c r="C1056" i="11"/>
  <c r="C1055" i="11"/>
  <c r="C1054" i="11"/>
  <c r="C1053" i="11"/>
  <c r="C1052" i="11"/>
  <c r="C1051" i="11"/>
  <c r="C1050" i="11"/>
  <c r="C1049" i="11"/>
  <c r="C1048" i="11"/>
  <c r="C1047" i="11"/>
  <c r="C1046" i="11"/>
  <c r="C1045" i="11"/>
  <c r="C1044" i="11"/>
  <c r="C1043" i="11"/>
  <c r="C1042" i="11"/>
  <c r="C1041" i="11"/>
  <c r="C1040" i="11"/>
  <c r="C1039" i="11"/>
  <c r="C1038" i="11"/>
  <c r="C1037" i="11"/>
  <c r="C1036" i="11"/>
  <c r="C1035" i="11"/>
  <c r="C1034" i="11"/>
  <c r="C1033" i="11"/>
  <c r="C1032" i="11"/>
  <c r="C1031" i="11"/>
  <c r="C1030" i="11"/>
  <c r="C1029" i="11"/>
  <c r="C1028" i="11"/>
  <c r="C1027" i="11"/>
  <c r="C1026" i="11"/>
  <c r="C1025" i="11"/>
  <c r="C1024" i="11"/>
  <c r="C1023" i="11"/>
  <c r="C1022" i="11"/>
  <c r="C1021" i="11"/>
  <c r="C1020" i="11"/>
  <c r="C1019" i="11"/>
  <c r="C1018" i="11"/>
  <c r="C1017" i="11"/>
  <c r="C1016" i="11"/>
  <c r="C1015" i="11"/>
  <c r="C1014" i="11"/>
  <c r="C1013" i="11"/>
  <c r="C1012" i="11"/>
  <c r="C1011" i="11"/>
  <c r="C1010" i="11"/>
  <c r="C1009" i="11"/>
  <c r="C1008" i="11"/>
  <c r="C1007" i="11"/>
  <c r="C1006" i="11"/>
  <c r="C1005" i="11"/>
  <c r="C1004" i="11"/>
  <c r="C1003" i="11"/>
  <c r="C1002" i="11"/>
  <c r="C1001" i="11"/>
  <c r="C1000" i="11"/>
  <c r="C999" i="11"/>
  <c r="C998" i="11"/>
  <c r="C997" i="11"/>
  <c r="C996" i="11"/>
  <c r="C995" i="11"/>
  <c r="C994" i="11"/>
  <c r="C993" i="11"/>
  <c r="C992" i="11"/>
  <c r="C991" i="11"/>
  <c r="C990" i="11"/>
  <c r="C989" i="11"/>
  <c r="C988" i="11"/>
  <c r="C987" i="11"/>
  <c r="C986" i="11"/>
  <c r="C985" i="11"/>
  <c r="C984" i="11"/>
  <c r="C983" i="11"/>
  <c r="C982" i="11"/>
  <c r="C981" i="11"/>
  <c r="C980" i="11"/>
  <c r="C979" i="11"/>
  <c r="C978" i="11"/>
  <c r="C977" i="11"/>
  <c r="C976" i="11"/>
  <c r="C975" i="11"/>
  <c r="C974" i="11"/>
  <c r="C973" i="11"/>
  <c r="C972" i="11"/>
  <c r="C971" i="11"/>
  <c r="C970" i="11"/>
  <c r="C969" i="11"/>
  <c r="C968" i="11"/>
  <c r="C967" i="11"/>
  <c r="C966" i="11"/>
  <c r="C965" i="11"/>
  <c r="C964" i="11"/>
  <c r="C963" i="11"/>
  <c r="C962" i="11"/>
  <c r="C961" i="11"/>
  <c r="C960" i="11"/>
  <c r="C959" i="11"/>
  <c r="C958" i="11"/>
  <c r="C957" i="11"/>
  <c r="C956" i="11"/>
  <c r="C955" i="11"/>
  <c r="C954" i="11"/>
  <c r="C953" i="11"/>
  <c r="C952" i="11"/>
  <c r="C951" i="11"/>
  <c r="C950" i="11"/>
  <c r="C949" i="11"/>
  <c r="C948" i="11"/>
  <c r="C947" i="11"/>
  <c r="C946" i="11"/>
  <c r="C945" i="11"/>
  <c r="C944" i="11"/>
  <c r="C943" i="11"/>
  <c r="C942" i="11"/>
  <c r="C941" i="11"/>
  <c r="C940" i="11"/>
  <c r="C939" i="11"/>
  <c r="C938" i="11"/>
  <c r="C937" i="11"/>
  <c r="C936" i="11"/>
  <c r="C935" i="11"/>
  <c r="C934" i="11"/>
  <c r="C933" i="11"/>
  <c r="C932" i="11"/>
  <c r="C931" i="11"/>
  <c r="C930" i="11"/>
  <c r="C929" i="11"/>
  <c r="C928" i="11"/>
  <c r="C927" i="11"/>
  <c r="C926" i="11"/>
  <c r="C925" i="11"/>
  <c r="C924" i="11"/>
  <c r="C923" i="11"/>
  <c r="C922" i="11"/>
  <c r="C921" i="11"/>
  <c r="C920" i="11"/>
  <c r="C919" i="11"/>
  <c r="C918" i="11"/>
  <c r="C917" i="11"/>
  <c r="C916" i="11"/>
  <c r="C915" i="11"/>
  <c r="C914" i="11"/>
  <c r="C913" i="11"/>
  <c r="C912" i="11"/>
  <c r="C911" i="11"/>
  <c r="C910" i="11"/>
  <c r="C909" i="11"/>
  <c r="C908" i="11"/>
  <c r="C907" i="11"/>
  <c r="C906" i="11"/>
  <c r="C905" i="11"/>
  <c r="C904" i="11"/>
  <c r="C903" i="11"/>
  <c r="C902" i="11"/>
  <c r="C901" i="11"/>
  <c r="C900" i="11"/>
  <c r="C899" i="11"/>
  <c r="C898" i="11"/>
  <c r="C897" i="11"/>
  <c r="C896" i="11"/>
  <c r="C895" i="11"/>
  <c r="C894" i="11"/>
  <c r="C893" i="11" l="1"/>
  <c r="C892" i="11"/>
  <c r="C891" i="11"/>
  <c r="C890" i="11"/>
  <c r="C889" i="11"/>
  <c r="C888" i="11"/>
  <c r="C887" i="11"/>
  <c r="C886" i="11"/>
  <c r="C885" i="11"/>
  <c r="C884" i="11"/>
  <c r="C883" i="11"/>
  <c r="C882" i="11"/>
  <c r="C881" i="11"/>
  <c r="C880" i="11"/>
  <c r="C879" i="11"/>
  <c r="C878" i="11"/>
  <c r="C877" i="11"/>
  <c r="C876" i="11"/>
  <c r="C875" i="11"/>
  <c r="C874" i="11"/>
  <c r="C873" i="11"/>
  <c r="C872" i="11"/>
  <c r="C871" i="11"/>
  <c r="C870" i="11"/>
  <c r="C869" i="11"/>
  <c r="C868" i="11"/>
  <c r="C867" i="11"/>
  <c r="C866" i="11"/>
  <c r="C865" i="11"/>
  <c r="C864" i="11"/>
  <c r="C863" i="11"/>
  <c r="C862" i="11"/>
  <c r="C861" i="11"/>
  <c r="C860" i="11"/>
  <c r="C859" i="11"/>
  <c r="C858" i="11"/>
  <c r="C857" i="11"/>
  <c r="C856" i="11"/>
  <c r="C855" i="11"/>
  <c r="C854" i="11"/>
  <c r="C853" i="11"/>
  <c r="C852" i="11"/>
  <c r="C851" i="11"/>
  <c r="C850" i="11"/>
  <c r="C849" i="11"/>
  <c r="C848" i="11"/>
  <c r="C847" i="11"/>
  <c r="C846" i="11"/>
  <c r="C845" i="11"/>
  <c r="C844" i="11"/>
  <c r="C843" i="11"/>
  <c r="C842" i="11"/>
  <c r="C841" i="11"/>
  <c r="C840" i="11"/>
  <c r="C839" i="11"/>
  <c r="C838" i="11"/>
  <c r="C837" i="11"/>
  <c r="C836" i="11"/>
  <c r="C835" i="11"/>
  <c r="C834" i="11"/>
  <c r="C833" i="11"/>
  <c r="C832" i="11"/>
  <c r="C831" i="11"/>
  <c r="C830" i="11"/>
  <c r="C829" i="11"/>
  <c r="C828" i="11"/>
  <c r="C827" i="11"/>
  <c r="C826" i="11"/>
  <c r="C825" i="11"/>
  <c r="C824" i="11"/>
  <c r="C823" i="11"/>
  <c r="C822" i="11"/>
  <c r="C821" i="11"/>
  <c r="C820" i="11"/>
  <c r="C819" i="11"/>
  <c r="C818" i="11"/>
  <c r="C817" i="11"/>
  <c r="C816" i="11"/>
  <c r="C815" i="11"/>
  <c r="C814" i="11"/>
  <c r="C813" i="11"/>
  <c r="C812" i="11"/>
  <c r="C811" i="11"/>
  <c r="C810" i="11"/>
  <c r="C809" i="11"/>
  <c r="C808" i="11"/>
  <c r="C807" i="11"/>
  <c r="C806" i="11"/>
  <c r="C805" i="11"/>
  <c r="C804" i="11"/>
  <c r="C803" i="11"/>
  <c r="C802" i="11"/>
  <c r="C801" i="11"/>
  <c r="C800" i="11"/>
  <c r="C799" i="11"/>
  <c r="C798" i="11"/>
  <c r="C797" i="11"/>
  <c r="C796" i="11"/>
  <c r="C795" i="11"/>
  <c r="C794" i="11"/>
  <c r="C793" i="11"/>
  <c r="C792" i="11"/>
  <c r="D58" i="20" s="1"/>
  <c r="C791" i="11"/>
  <c r="C790" i="11"/>
  <c r="C789" i="11"/>
  <c r="C788" i="11"/>
  <c r="C787" i="11"/>
  <c r="C786" i="11"/>
  <c r="C785" i="11"/>
  <c r="C784" i="11"/>
  <c r="C783" i="11" l="1"/>
  <c r="C782" i="11"/>
  <c r="C781" i="11"/>
  <c r="C780" i="11"/>
  <c r="C779" i="11"/>
  <c r="C778" i="11"/>
  <c r="C777" i="11"/>
  <c r="C776" i="11"/>
  <c r="C775" i="11"/>
  <c r="C774" i="11"/>
  <c r="C773" i="11"/>
  <c r="C772" i="11"/>
  <c r="C771" i="11"/>
  <c r="C770" i="11"/>
  <c r="C769" i="11"/>
  <c r="C768" i="11"/>
  <c r="C767" i="11"/>
  <c r="C766" i="11"/>
  <c r="C765" i="11"/>
  <c r="C764" i="11"/>
  <c r="C763" i="11"/>
  <c r="C762" i="11"/>
  <c r="C761" i="11"/>
  <c r="C760" i="11"/>
  <c r="C759" i="11"/>
  <c r="C758" i="11"/>
  <c r="C757" i="11"/>
  <c r="C756" i="11"/>
  <c r="C755" i="11"/>
  <c r="C754" i="11"/>
  <c r="C753" i="11"/>
  <c r="C752" i="11"/>
  <c r="C751" i="11"/>
  <c r="C750" i="11"/>
  <c r="C749" i="11"/>
  <c r="C748" i="11"/>
  <c r="C747" i="11"/>
  <c r="C746" i="11"/>
  <c r="C745" i="11"/>
  <c r="C744" i="11"/>
  <c r="C743" i="11"/>
  <c r="C742" i="11"/>
  <c r="C741" i="11"/>
  <c r="C740" i="11"/>
  <c r="C739" i="11"/>
  <c r="C738" i="11"/>
  <c r="C737" i="11"/>
  <c r="C736" i="11"/>
  <c r="C735" i="11"/>
  <c r="C734" i="11"/>
  <c r="C733" i="11"/>
  <c r="C732" i="11"/>
  <c r="C731" i="11"/>
  <c r="C730" i="11"/>
  <c r="C729" i="11"/>
  <c r="C728" i="11"/>
  <c r="C727" i="11"/>
  <c r="C726" i="11"/>
  <c r="C725" i="11"/>
  <c r="C724" i="11"/>
  <c r="C723" i="11"/>
  <c r="C722" i="11"/>
  <c r="C721" i="11"/>
  <c r="C720" i="11"/>
  <c r="C719" i="11"/>
  <c r="C718" i="11"/>
  <c r="C717" i="11"/>
  <c r="C716" i="11"/>
  <c r="C715" i="11"/>
  <c r="C714" i="11"/>
  <c r="C713" i="11"/>
  <c r="C712" i="11"/>
  <c r="C711" i="11"/>
  <c r="C710" i="11"/>
  <c r="C709" i="11"/>
  <c r="C708" i="11"/>
  <c r="C707" i="11"/>
  <c r="C706" i="11"/>
  <c r="C705" i="11"/>
  <c r="C704" i="11"/>
  <c r="C703" i="11"/>
  <c r="C702" i="11"/>
  <c r="D57" i="20" s="1"/>
  <c r="C701" i="11"/>
  <c r="C700" i="11"/>
  <c r="C699" i="11"/>
  <c r="C698" i="11"/>
  <c r="C697" i="11"/>
  <c r="C696" i="11"/>
  <c r="C695" i="11"/>
  <c r="C694" i="11"/>
  <c r="C693" i="11"/>
  <c r="C692" i="11"/>
  <c r="C691" i="11"/>
  <c r="C690" i="11"/>
  <c r="C689" i="11"/>
  <c r="C688" i="11"/>
  <c r="C687" i="11"/>
  <c r="C686" i="11"/>
  <c r="C685" i="11"/>
  <c r="C684" i="11"/>
  <c r="C683" i="11"/>
  <c r="C682" i="11"/>
  <c r="C681" i="11"/>
  <c r="C680" i="11" l="1"/>
  <c r="C679" i="11"/>
  <c r="C678" i="11"/>
  <c r="C677" i="11"/>
  <c r="C676" i="11"/>
  <c r="C675" i="11"/>
  <c r="C674" i="11"/>
  <c r="C673" i="11"/>
  <c r="C672" i="11"/>
  <c r="C671" i="11"/>
  <c r="C670" i="11"/>
  <c r="C669" i="11"/>
  <c r="C668" i="11"/>
  <c r="C667" i="11"/>
  <c r="C666" i="11"/>
  <c r="C665" i="11"/>
  <c r="C664" i="11"/>
  <c r="C663" i="11"/>
  <c r="C662" i="11"/>
  <c r="C661" i="11"/>
  <c r="C660" i="11"/>
  <c r="C659" i="11"/>
  <c r="C658" i="11"/>
  <c r="C657" i="11"/>
  <c r="C656" i="11"/>
  <c r="C655" i="11"/>
  <c r="C654" i="11"/>
  <c r="C653" i="11"/>
  <c r="C652" i="11"/>
  <c r="C651" i="11"/>
  <c r="C650" i="11"/>
  <c r="C649" i="11"/>
  <c r="C648" i="11"/>
  <c r="AA170" i="9" l="1"/>
  <c r="Z415" i="11"/>
  <c r="Z368" i="11"/>
  <c r="Z275" i="11"/>
  <c r="Z267" i="11"/>
  <c r="Z146" i="11"/>
  <c r="Z122" i="11"/>
  <c r="Z95" i="11"/>
  <c r="C647" i="11"/>
  <c r="C646" i="11"/>
  <c r="C645" i="11"/>
  <c r="C644" i="11"/>
  <c r="C643" i="11"/>
  <c r="C642" i="11"/>
  <c r="C641" i="11"/>
  <c r="C640" i="11"/>
  <c r="C639" i="11"/>
  <c r="C638" i="11"/>
  <c r="C637" i="11"/>
  <c r="C636" i="11"/>
  <c r="C635" i="11"/>
  <c r="C634" i="11"/>
  <c r="C633" i="11"/>
  <c r="C632" i="11"/>
  <c r="C631" i="11"/>
  <c r="C630" i="11"/>
  <c r="C629" i="11"/>
  <c r="C628" i="11"/>
  <c r="C627" i="11"/>
  <c r="C626" i="11"/>
  <c r="C625" i="11"/>
  <c r="C624" i="11"/>
  <c r="C623" i="11"/>
  <c r="C622" i="11"/>
  <c r="C621" i="11"/>
  <c r="C620" i="11"/>
  <c r="C619" i="11"/>
  <c r="C618" i="11"/>
  <c r="C617" i="11"/>
  <c r="C616" i="11"/>
  <c r="C615" i="11"/>
  <c r="C614" i="11"/>
  <c r="C613" i="11"/>
  <c r="C612" i="11"/>
  <c r="C611" i="11"/>
  <c r="C610" i="11"/>
  <c r="C609" i="11"/>
  <c r="C608" i="11"/>
  <c r="C607" i="11"/>
  <c r="C606" i="11"/>
  <c r="C605" i="11"/>
  <c r="C604" i="11"/>
  <c r="C603" i="11"/>
  <c r="C602" i="11"/>
  <c r="C601" i="11"/>
  <c r="C600" i="11"/>
  <c r="C599" i="11"/>
  <c r="C598" i="11"/>
  <c r="C597" i="11"/>
  <c r="C596" i="11"/>
  <c r="C595" i="11"/>
  <c r="C594" i="11"/>
  <c r="C593" i="11"/>
  <c r="C592" i="11"/>
  <c r="C591" i="11"/>
  <c r="C590" i="11"/>
  <c r="C589" i="11"/>
  <c r="C588" i="11"/>
  <c r="C587" i="11"/>
  <c r="C586" i="11"/>
  <c r="C585" i="11"/>
  <c r="C584" i="11"/>
  <c r="C583" i="11"/>
  <c r="C582" i="11"/>
  <c r="C581" i="11"/>
  <c r="C580" i="11"/>
  <c r="C579" i="11"/>
  <c r="C578" i="11"/>
  <c r="C577" i="11"/>
  <c r="C576" i="11"/>
  <c r="C575" i="11"/>
  <c r="C574" i="11"/>
  <c r="C573" i="11"/>
  <c r="C572" i="11"/>
  <c r="C571" i="11"/>
  <c r="C570" i="11"/>
  <c r="C569" i="11"/>
  <c r="C568" i="11"/>
  <c r="C567" i="11"/>
  <c r="C566" i="11"/>
  <c r="C565" i="11"/>
  <c r="C564" i="11"/>
  <c r="C563" i="11"/>
  <c r="C562" i="11"/>
  <c r="C561" i="11"/>
  <c r="C560" i="11"/>
  <c r="C559" i="11"/>
  <c r="C558" i="11"/>
  <c r="C557" i="11"/>
  <c r="C556" i="11"/>
  <c r="C555" i="11"/>
  <c r="C554" i="11"/>
  <c r="C553" i="11"/>
  <c r="C552" i="11"/>
  <c r="C551" i="11"/>
  <c r="C550" i="11"/>
  <c r="C549" i="11"/>
  <c r="C548" i="11"/>
  <c r="C547" i="11"/>
  <c r="C546" i="11"/>
  <c r="C545" i="11"/>
  <c r="C544" i="11"/>
  <c r="C543" i="11"/>
  <c r="C542" i="11"/>
  <c r="C541" i="11"/>
  <c r="C540" i="11"/>
  <c r="C539" i="11"/>
  <c r="C538" i="11"/>
  <c r="C537" i="11"/>
  <c r="C536" i="11"/>
  <c r="C535" i="11"/>
  <c r="C534" i="11"/>
  <c r="C533" i="11"/>
  <c r="C532" i="11"/>
  <c r="C531" i="11"/>
  <c r="C530" i="11"/>
  <c r="C529" i="11"/>
  <c r="C528" i="11"/>
  <c r="C527" i="11"/>
  <c r="C526" i="11"/>
  <c r="C525" i="11"/>
  <c r="C524" i="11"/>
  <c r="C523" i="11"/>
  <c r="C522" i="11"/>
  <c r="C521" i="11"/>
  <c r="C520" i="11"/>
  <c r="C519" i="11"/>
  <c r="C518" i="11"/>
  <c r="C517" i="11"/>
  <c r="C516" i="11"/>
  <c r="C515" i="11"/>
  <c r="C514" i="11"/>
  <c r="C513" i="11"/>
  <c r="C512" i="11"/>
  <c r="C511" i="11"/>
  <c r="C510" i="11"/>
  <c r="C509" i="11"/>
  <c r="C508" i="11"/>
  <c r="C507" i="11"/>
  <c r="C506" i="11"/>
  <c r="C505" i="11"/>
  <c r="C504" i="11"/>
  <c r="C503" i="11"/>
  <c r="C502" i="11"/>
  <c r="C501" i="11"/>
  <c r="C500" i="11"/>
  <c r="C499" i="11"/>
  <c r="C498" i="11"/>
  <c r="C497" i="11"/>
  <c r="C496" i="11"/>
  <c r="C495" i="11"/>
  <c r="C494" i="11"/>
  <c r="C493" i="11"/>
  <c r="C492" i="11"/>
  <c r="C491" i="11"/>
  <c r="C490" i="11"/>
  <c r="C489" i="11"/>
  <c r="C488" i="11"/>
  <c r="C487" i="11"/>
  <c r="C486" i="11"/>
  <c r="C485" i="11"/>
  <c r="C484" i="11"/>
  <c r="C483" i="11"/>
  <c r="C482" i="11"/>
  <c r="C481" i="11"/>
  <c r="C480" i="11"/>
  <c r="C479" i="11"/>
  <c r="C478" i="11"/>
  <c r="C477" i="11"/>
  <c r="C476" i="11"/>
  <c r="C475" i="11"/>
  <c r="C474" i="11"/>
  <c r="C473" i="11"/>
  <c r="C472" i="11"/>
  <c r="C471" i="11"/>
  <c r="C470" i="11"/>
  <c r="C469" i="11"/>
  <c r="C468" i="11"/>
  <c r="C467" i="11"/>
  <c r="C466" i="11"/>
  <c r="C465" i="11"/>
  <c r="C464" i="11"/>
  <c r="C463" i="11"/>
  <c r="C462" i="11"/>
  <c r="C461" i="11"/>
  <c r="C460" i="11"/>
  <c r="C459" i="11"/>
  <c r="C458" i="11"/>
  <c r="C457" i="11"/>
  <c r="C456" i="11"/>
  <c r="C455" i="11"/>
  <c r="C454" i="11"/>
  <c r="C453" i="11"/>
  <c r="C452" i="11"/>
  <c r="C451" i="11"/>
  <c r="C450" i="11"/>
  <c r="C449" i="11"/>
  <c r="C448" i="11"/>
  <c r="C447" i="11"/>
  <c r="C446" i="11"/>
  <c r="C445" i="11"/>
  <c r="C444" i="11"/>
  <c r="C443" i="11"/>
  <c r="C442" i="11"/>
  <c r="C441" i="11"/>
  <c r="C440" i="11"/>
  <c r="C439" i="11"/>
  <c r="C438" i="11"/>
  <c r="C437" i="11"/>
  <c r="C436" i="11"/>
  <c r="C435" i="11"/>
  <c r="C434" i="11"/>
  <c r="C433" i="11"/>
  <c r="C432" i="11"/>
  <c r="C431" i="11"/>
  <c r="C430" i="11"/>
  <c r="C429" i="11"/>
  <c r="C428" i="11"/>
  <c r="C427" i="11"/>
  <c r="C426" i="11"/>
  <c r="C425" i="11"/>
  <c r="C424" i="11"/>
  <c r="C423" i="11"/>
  <c r="C422" i="11"/>
  <c r="C421" i="11"/>
  <c r="C420" i="11"/>
  <c r="C419" i="11"/>
  <c r="C418" i="11"/>
  <c r="C417" i="11"/>
  <c r="C416" i="11"/>
  <c r="C415" i="11"/>
  <c r="D56" i="20" s="1"/>
  <c r="C414" i="11"/>
  <c r="C413" i="11"/>
  <c r="C412" i="11"/>
  <c r="C411" i="11"/>
  <c r="C410" i="11"/>
  <c r="C409" i="11"/>
  <c r="C408" i="11"/>
  <c r="C407" i="11"/>
  <c r="C406" i="11"/>
  <c r="C405" i="11"/>
  <c r="C404" i="11"/>
  <c r="C403" i="11"/>
  <c r="C402" i="11"/>
  <c r="C401" i="11"/>
  <c r="C400" i="11"/>
  <c r="C399" i="11"/>
  <c r="C398" i="11"/>
  <c r="C397" i="11"/>
  <c r="C396" i="11"/>
  <c r="C395" i="11"/>
  <c r="C394" i="11"/>
  <c r="C393" i="11"/>
  <c r="C392" i="11"/>
  <c r="C391" i="11"/>
  <c r="C390" i="11"/>
  <c r="C389" i="11"/>
  <c r="C388" i="11"/>
  <c r="C387" i="11"/>
  <c r="C386" i="11"/>
  <c r="C385" i="11"/>
  <c r="C384" i="11"/>
  <c r="C383" i="11"/>
  <c r="C382" i="11"/>
  <c r="C381" i="11"/>
  <c r="C380" i="11"/>
  <c r="C379" i="11"/>
  <c r="C378" i="11"/>
  <c r="C377" i="11"/>
  <c r="C376" i="11"/>
  <c r="C375" i="11"/>
  <c r="C374" i="11"/>
  <c r="C373" i="11"/>
  <c r="C372" i="11"/>
  <c r="C371" i="11"/>
  <c r="C370" i="11"/>
  <c r="C369" i="11"/>
  <c r="C368" i="11"/>
  <c r="C367" i="11"/>
  <c r="C366" i="11"/>
  <c r="C365" i="11"/>
  <c r="C364" i="11"/>
  <c r="C363" i="11"/>
  <c r="C362" i="11"/>
  <c r="C361" i="11"/>
  <c r="C360" i="11"/>
  <c r="C359" i="11"/>
  <c r="C358" i="11"/>
  <c r="C357" i="11"/>
  <c r="C356" i="11"/>
  <c r="C355" i="11"/>
  <c r="C354" i="11"/>
  <c r="C353" i="11"/>
  <c r="C352" i="11"/>
  <c r="C351" i="11"/>
  <c r="C350" i="11"/>
  <c r="C349" i="11"/>
  <c r="C348" i="11"/>
  <c r="C347" i="11"/>
  <c r="C346" i="11"/>
  <c r="C345" i="11"/>
  <c r="C344" i="11"/>
  <c r="C343" i="11"/>
  <c r="C342" i="11"/>
  <c r="C341" i="11"/>
  <c r="C340" i="11"/>
  <c r="C339" i="11"/>
  <c r="C338" i="11"/>
  <c r="C337" i="11"/>
  <c r="C336" i="11"/>
  <c r="C335" i="11"/>
  <c r="C334" i="11"/>
  <c r="C333" i="11"/>
  <c r="C332" i="11"/>
  <c r="C331" i="11"/>
  <c r="C330" i="11"/>
  <c r="C329" i="11"/>
  <c r="C328" i="11"/>
  <c r="C327" i="11"/>
  <c r="C326" i="11"/>
  <c r="C325" i="11"/>
  <c r="C324" i="11"/>
  <c r="C323" i="11"/>
  <c r="C322" i="11"/>
  <c r="C321" i="11"/>
  <c r="C320" i="11"/>
  <c r="C319" i="11"/>
  <c r="C318" i="11"/>
  <c r="C317" i="11"/>
  <c r="C316" i="11"/>
  <c r="C315" i="11"/>
  <c r="C314" i="11"/>
  <c r="C313" i="11"/>
  <c r="C312" i="11"/>
  <c r="C311" i="11"/>
  <c r="C310" i="11"/>
  <c r="C309" i="11"/>
  <c r="C308" i="11"/>
  <c r="C307" i="11"/>
  <c r="C306" i="11"/>
  <c r="C305" i="11"/>
  <c r="C304" i="11"/>
  <c r="C303" i="11"/>
  <c r="C302" i="11"/>
  <c r="C301" i="11"/>
  <c r="C300" i="11"/>
  <c r="C299" i="11"/>
  <c r="C298" i="11"/>
  <c r="C297" i="11"/>
  <c r="C296" i="11"/>
  <c r="C295" i="11"/>
  <c r="C294" i="11"/>
  <c r="C293" i="11"/>
  <c r="C292" i="11"/>
  <c r="C291" i="11"/>
  <c r="C290" i="11"/>
  <c r="C289" i="11"/>
  <c r="C288" i="11"/>
  <c r="C287" i="11"/>
  <c r="C286" i="11"/>
  <c r="C285" i="11"/>
  <c r="C284" i="11"/>
  <c r="C283" i="11"/>
  <c r="C282" i="11"/>
  <c r="C281" i="11"/>
  <c r="C280" i="11"/>
  <c r="C279" i="11"/>
  <c r="C278" i="11"/>
  <c r="C277" i="11"/>
  <c r="C276" i="11"/>
  <c r="C275" i="11"/>
  <c r="D55" i="20" s="1"/>
  <c r="C274" i="11"/>
  <c r="C273" i="11"/>
  <c r="C272" i="11"/>
  <c r="C271" i="11"/>
  <c r="C270" i="11"/>
  <c r="C269" i="11"/>
  <c r="C268" i="1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D54" i="20" s="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AA1099" i="9"/>
  <c r="AA1072" i="9"/>
  <c r="AA1036" i="9"/>
  <c r="AA981" i="9"/>
  <c r="AA978" i="9"/>
  <c r="AA968" i="9"/>
  <c r="AA960" i="9"/>
  <c r="AA948" i="9"/>
  <c r="AA937" i="9"/>
  <c r="AA925" i="9"/>
  <c r="AA910" i="9"/>
  <c r="AA818" i="9"/>
  <c r="AA815" i="9"/>
  <c r="AA808" i="9"/>
  <c r="AA248" i="9"/>
  <c r="AA200" i="9"/>
  <c r="AA198" i="9"/>
  <c r="AA195" i="9"/>
  <c r="AA173" i="9"/>
  <c r="AA171" i="9"/>
  <c r="AA74" i="9"/>
  <c r="AA66" i="9"/>
  <c r="AA51" i="9"/>
  <c r="AA49" i="9"/>
  <c r="AA48" i="9"/>
  <c r="AA46" i="9"/>
  <c r="AA40" i="9"/>
  <c r="AA39" i="9"/>
  <c r="AA35" i="9"/>
  <c r="AA26" i="9"/>
  <c r="AA25" i="9"/>
  <c r="AA21" i="9"/>
  <c r="AA18" i="9"/>
  <c r="AA17" i="9"/>
  <c r="AA15" i="9"/>
  <c r="AA14" i="9"/>
  <c r="AA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350" authorId="0" shapeId="0" xr:uid="{583A4F33-831B-7D42-9D69-57F3C66E6ADA}">
      <text>
        <r>
          <rPr>
            <b/>
            <sz val="10"/>
            <color rgb="FF000000"/>
            <rFont val="Tahoma"/>
            <family val="2"/>
          </rPr>
          <t>Microsoft Office User:</t>
        </r>
        <r>
          <rPr>
            <sz val="10"/>
            <color rgb="FF000000"/>
            <rFont val="Tahoma"/>
            <family val="2"/>
          </rPr>
          <t xml:space="preserve">
</t>
        </r>
        <r>
          <rPr>
            <sz val="10"/>
            <color rgb="FF000000"/>
            <rFont val="Tahoma"/>
            <family val="2"/>
          </rPr>
          <t>Entity Extraction is a technique used to identify and classify key elements from text data into predefined categories such as names of people, organizations, locations, expressions of times, quantities, monetary values, percentages, etc.</t>
        </r>
      </text>
    </comment>
    <comment ref="E350" authorId="0" shapeId="0" xr:uid="{00804B46-F9E2-BF42-B2E2-164AA6C8814C}">
      <text>
        <r>
          <rPr>
            <b/>
            <sz val="10"/>
            <color rgb="FF000000"/>
            <rFont val="Tahoma"/>
            <family val="2"/>
          </rPr>
          <t>Microsoft Office User:</t>
        </r>
        <r>
          <rPr>
            <sz val="10"/>
            <color rgb="FF000000"/>
            <rFont val="Tahoma"/>
            <family val="2"/>
          </rPr>
          <t xml:space="preserve">
</t>
        </r>
        <r>
          <rPr>
            <sz val="10"/>
            <color rgb="FF000000"/>
            <rFont val="Tahoma"/>
            <family val="2"/>
          </rPr>
          <t>Relation Extraction is a technique used in natural language processing to identify and classify semantic relationships between entities within a text, helping to understand how different entities are connected.</t>
        </r>
      </text>
    </comment>
    <comment ref="F350" authorId="0" shapeId="0" xr:uid="{93A523B7-39F6-C04D-8C13-8F2E0D475661}">
      <text>
        <r>
          <rPr>
            <b/>
            <sz val="10"/>
            <color rgb="FF000000"/>
            <rFont val="Tahoma"/>
            <family val="2"/>
          </rPr>
          <t>Microsoft Office User:</t>
        </r>
        <r>
          <rPr>
            <sz val="10"/>
            <color rgb="FF000000"/>
            <rFont val="Tahoma"/>
            <family val="2"/>
          </rPr>
          <t xml:space="preserve">
</t>
        </r>
        <r>
          <rPr>
            <sz val="10"/>
            <color rgb="FF000000"/>
            <rFont val="Tahoma"/>
            <family val="2"/>
          </rPr>
          <t>Rule Extraction in the context of IoT and LLM-based solutions involves identifying and deriving explicit rules from complex datasets or models, which can then be used to understand decision-making processes or to automate specific tasks within IoT systems.</t>
        </r>
      </text>
    </comment>
    <comment ref="G350" authorId="0" shapeId="0" xr:uid="{1FAD625A-1EFB-3C45-84E1-F2BFF821E09E}">
      <text>
        <r>
          <rPr>
            <b/>
            <sz val="10"/>
            <color rgb="FF000000"/>
            <rFont val="Tahoma"/>
            <family val="2"/>
          </rPr>
          <t>Microsoft Office User:</t>
        </r>
        <r>
          <rPr>
            <sz val="10"/>
            <color rgb="FF000000"/>
            <rFont val="Tahoma"/>
            <family val="2"/>
          </rPr>
          <t xml:space="preserve">
</t>
        </r>
        <r>
          <rPr>
            <sz val="10"/>
            <color rgb="FF000000"/>
            <rFont val="Tahoma"/>
            <family val="2"/>
          </rPr>
          <t>NER, or Named Entity Recognition, is a technique used in natural language processing to identify and classify named entities in text into predefined categories such as names of persons, organizations, locations, expressions of times, quantities, monetary values, percentages, etc.</t>
        </r>
      </text>
    </comment>
    <comment ref="H350" authorId="0" shapeId="0" xr:uid="{72F154CE-A528-4341-864F-2EAF061D1144}">
      <text>
        <r>
          <rPr>
            <b/>
            <sz val="10"/>
            <color rgb="FF000000"/>
            <rFont val="Tahoma"/>
            <family val="2"/>
          </rPr>
          <t>Microsoft Office User:</t>
        </r>
        <r>
          <rPr>
            <sz val="10"/>
            <color rgb="FF000000"/>
            <rFont val="Tahoma"/>
            <family val="2"/>
          </rPr>
          <t xml:space="preserve">
</t>
        </r>
        <r>
          <rPr>
            <sz val="10"/>
            <color rgb="FF000000"/>
            <rFont val="Tahoma"/>
            <family val="2"/>
          </rPr>
          <t>"Feature Extraction for Sequential Data Analysis" in the context of IoT and LLMs involves identifying and isolating relevant features from time-series or sequence data (such as sensor readings over time) to facilitate effective modeling and analysis by learning algorithms.</t>
        </r>
      </text>
    </comment>
    <comment ref="I350" authorId="0" shapeId="0" xr:uid="{C22C6215-DEEE-0248-AAC5-E6D4C723081F}">
      <text>
        <r>
          <rPr>
            <b/>
            <sz val="10"/>
            <color rgb="FF000000"/>
            <rFont val="Tahoma"/>
            <family val="2"/>
          </rPr>
          <t>Microsoft Office User:</t>
        </r>
        <r>
          <rPr>
            <sz val="10"/>
            <color rgb="FF000000"/>
            <rFont val="Tahoma"/>
            <family val="2"/>
          </rPr>
          <t xml:space="preserve">
</t>
        </r>
        <r>
          <rPr>
            <sz val="10"/>
            <color rgb="FF000000"/>
            <rFont val="Tahoma"/>
            <family val="2"/>
          </rPr>
          <t>"Feature Extraction for Textual Data Analysis" involves identifying and isolating relevant characteristics or attributes from raw textual data to transform it into a format that is more easily analyzed and processed by machine learning models.</t>
        </r>
      </text>
    </comment>
    <comment ref="J350" authorId="0" shapeId="0" xr:uid="{5D8A5964-8F1E-364B-B64E-555F72B765A9}">
      <text>
        <r>
          <rPr>
            <b/>
            <sz val="10"/>
            <color rgb="FF000000"/>
            <rFont val="Tahoma"/>
            <family val="2"/>
          </rPr>
          <t>Microsoft Office User:</t>
        </r>
        <r>
          <rPr>
            <sz val="10"/>
            <color rgb="FF000000"/>
            <rFont val="Tahoma"/>
            <family val="2"/>
          </rPr>
          <t xml:space="preserve">
</t>
        </r>
        <r>
          <rPr>
            <sz val="10"/>
            <color rgb="FF000000"/>
            <rFont val="Tahoma"/>
            <family val="2"/>
          </rPr>
          <t>Cross-modal feature extraction and alignment for data retrieval involves extracting and correlating features from different types of data sources (e.g., text, images, audio) to enhance the search and retrieval processes across these varied formats.</t>
        </r>
      </text>
    </comment>
  </commentList>
</comments>
</file>

<file path=xl/sharedStrings.xml><?xml version="1.0" encoding="utf-8"?>
<sst xmlns="http://schemas.openxmlformats.org/spreadsheetml/2006/main" count="38743" uniqueCount="13369">
  <si>
    <t>Title</t>
  </si>
  <si>
    <t>Authors</t>
  </si>
  <si>
    <t>Source</t>
  </si>
  <si>
    <t>Year</t>
  </si>
  <si>
    <t>Citations</t>
  </si>
  <si>
    <t>Abstract</t>
  </si>
  <si>
    <t>Keywords</t>
  </si>
  <si>
    <t>Can ChatGPT Help in Electronics Research and Development? A Case Study with Applied Sensors</t>
  </si>
  <si>
    <t>REF</t>
  </si>
  <si>
    <t>Cite</t>
  </si>
  <si>
    <t>Tafferner, Z., Illés, B., Krammer, O., &amp; Géczy, A. (2023). Can ChatGPT Help in Electronics Research and Development? A Case Study with Applied Sensors. Sensors, 23(10), 4879.</t>
  </si>
  <si>
    <t>Sensors</t>
  </si>
  <si>
    <t>Publisher</t>
  </si>
  <si>
    <t>MDPI</t>
  </si>
  <si>
    <t>generative large language model; ChatGPT; sensors; electronics; engineering; development; IoT</t>
  </si>
  <si>
    <t xml:space="preserve">In this paper, we investigated the applicability of ChatGPT AI in electronics research and development via a case study of applied sensors in embedded electronic systems, a topic that is rarely mentioned in the recent literature, thus providing new insight for professionals and academics. The initial electronics-development tasks of a smart home project were prompted to the ChatGPT system to find out its capabilities and limitations. We wanted to obtain detailed information on the central processing controller units and the actual sensors usable for the specific project, their specifications and recommendations on the hardware and software design flow additionally. Furthermore, an extensive literature survey was requested to see if the bot could offer scientific papers covering the given topic. It was found that the ChatGPT responded with proper recommendations on controllers. However, the suggested sensor units, the hardware and software design were only partially acceptable, with occasional errors in specifications and generated code. The results of the literature survey showed that non-acceptable, fabricated citations (fake authors list, title, journal details and DOI—Digital Object identifier) were presented by the bot. The paper provides a detailed qualitative analysis, a performance analysis and critical discussion of the aforementioned aspects while providing the query set, the generated answers and codes as supplied data with the goal to give added value to electronics researchers and developers if trying to reach out for the tools in their profession. © 2023 by the authors.
</t>
  </si>
  <si>
    <t>Deep Semantics Sorting of Voice-Interaction-Enabled Industrial Control System</t>
  </si>
  <si>
    <t>Wang, K., Chen, C. M., Obaidat, M. S., Kumari, S., Kumar, S., &amp; Long, J. (2021). Deep semantics sorting of voice interaction-enabled industrial control system. IEEE Internet of Things Journal.</t>
  </si>
  <si>
    <t>Wang, K., Chen, C. M., Obaidat, M. S., Kumari, S., Kumar, S., &amp; Long, J.</t>
  </si>
  <si>
    <t>Tafferner, Z., Illés, B., Krammer, O., &amp; Géczy, A.</t>
  </si>
  <si>
    <t>IEEE Internet of Things Journal</t>
  </si>
  <si>
    <t>IEEE</t>
  </si>
  <si>
    <t>In recent years, voice-interaction-based control systems have attracted considerable attention for industrial control systems implementing Industrial Internet of Things (IIoT) technologies. The development of automated semantic understanding relates to the industrial Internet equipment used to realize remote voice control as well as to its intelligent management and control. In these emerging voice-interaction-enabled industrial central control systems, sorting technologies are considered critical. For complex user questions, the level of satisfaction regarding the answers given by such systems tends to be low. Driven by these challenges and opportunities, the optimization of conventional retrieval-based question answering through deep learning methods has become popular. In this study, we propose three deep semantic sorting models based on deep learning, including a multilayer convolutional matching sorting model for single documents and two interactive pairwise bidirectional encoder representations from transformers (BERT) sorting models for document pairs. Two main network architectures are proposed to model document pairs, named Pairwise-Twin-BERT and Pairwise-Triple-BERT. Experimental results indicate that proposed models performed better than state-of-the-art methods based on text matching in a candidate document sorting task. © 2014 IEEE.</t>
  </si>
  <si>
    <t>Industrial control system; Industrial Internet of Things (IIoT); intelligent question answering system; semantic sorting; voice interaction</t>
  </si>
  <si>
    <t>Work in Progress: Real-time Transformer Inference on Edge AI Accelerators</t>
  </si>
  <si>
    <t>Reidy, B., Mohammadi, M., Elbtity, M., Smith, H., &amp; Ramtin, Z. (2023, May). Work in Progress: Real-time Transformer Inference on Edge AI Accelerators. In 2023 IEEE 29th Real-Time and Embedded Technology and Applications Symposium (RTAS) (pp. 341-344). IEEE.</t>
  </si>
  <si>
    <t>Reidy, B., Mohammadi, M., Elbtity, M., Smith, H., &amp; Ramtin, Z.</t>
  </si>
  <si>
    <t>2023 IEEE 29th Real-Time and Embedded Technology and Applications Symposium (RTAS)</t>
  </si>
  <si>
    <t>Transformer models have become a dominant architecture in the world of machine learning. From natural language processing to more recent computer vision applications, Transformers have shown remarkable results and established a new state-of-the-art in many domains. However, this increase in performance has come at the cost of ever-increasing model sizes requiring more resources to deploy. Machine learning (ML) models are used in many real-world systems, such as robotics, mobile devices, and internet of things (IoT) devices, that require fast inference with low energy consumption. For batterypowered devices, lower energy consumption directly translates into longer battery life. To address these issues, several edge AI accelerators have been developed. Among these, the Coral Edge TPU has shown promising results for image classification while maintaining very low energy consumption. Many of these devices, including the Coral TPU, were originally designed to accelerate convolutional neural networks, making deployment of Transformers challenging. Here, we propose a methodology to deploy Transformers on Edge TPU. We provide extensive latency, power, and energy comparisons among the leading edge devices and show that our methodology allows for real-time inference of Transformers while maintaining the lowest power and energy consumption of other edge devices on the market.</t>
  </si>
  <si>
    <t>BERT; Edge AI Accelerators; Tensor Processing Unit (TPU); Transformer Models</t>
  </si>
  <si>
    <t>Fradelos, G., Perikos, I., &amp; Hatzilygeroudis, I. (2023, June). Using Siamese BiLSTM Models for Identifying Text Semantic Similarity. In IFIP International Conference on Artificial Intelligence Applications and Innovations (pp. 381-392). Cham: Springer Nature Switzerland.</t>
  </si>
  <si>
    <t>Fradelos, G., Perikos, I., &amp; Hatzilygeroudis, I.</t>
  </si>
  <si>
    <t>Using Siamese BiLSTM Models for Identifying Text Semantic Similarity</t>
  </si>
  <si>
    <t>IFIP International Conference on Artificial Intelligence Applications and Innovations</t>
  </si>
  <si>
    <t>Springer Nature Switzerland</t>
  </si>
  <si>
    <t xml:space="preserve">The field of Natural Language Processing (NLP) has flourished during the past decades in computer science, and that is largely due to the exponential growth of internet applications, like search engines, social network platforms, chatbots and Internet of Things (IoT). On the other hand, the robotics and human computer interaction fields have been largely connected to NLP development, by exploring ways of human-robot or human-computer communication in natural language. In this work, we deal with the problem of semantic similarity between text passages, which is one of the problems faced in many NLP applications, like human-computer/robot communication through natural language text. More specifically, we developed three deep learning models to face the problem: two variations of the Siamese BiLSTM model and a variation of the Simple BiLST model. We used two different techniques of word embeddings, (a) classic token-to-vec embedding using GloVe, and (b) one implementing the encoder part of the BERT model. Finally, we train and compare each model in terms of performance, through experimental studies on two datasets, MRPC (MSRP) and Quora, and we draw conclusions about the advantages and disadvantages of each one of them. Siamese BERT-BiLSTM model achieves accuracy 83,03% on the Quora dataset, which is comparable to the state of the art. </t>
  </si>
  <si>
    <t>BERT; natural language processing; semantic similarity; siamese neural networks; transformers</t>
  </si>
  <si>
    <t>Artificial Intelligence and Biosensors in Healthcare and Its Clinical Relevance: A Review</t>
  </si>
  <si>
    <t>Qureshi, R., Irfan, M., Ali, H., Khan, A., Nittala, A. S., Ali, S., ... &amp; Alam, T. (2023). Artificial Intelligence and Biosensors in Healthcare and its Clinical Relevance: A Review. IEEE Access.</t>
  </si>
  <si>
    <t>Qureshi, R., Irfan, M., Ali, H., Khan, A., Nittala, A. S., Ali, S., ... &amp; Alam, T.</t>
  </si>
  <si>
    <t>IEEE Access</t>
  </si>
  <si>
    <t xml:space="preserve">Data generated from sources such as wearable sensors, medical imaging, personal health records, and public health organizations have resulted in a massive information increase in the medical sciences over the last decade. Advances in computational hardware, such as cloud computing, graphical processing units (GPUs), Field-programmable gate arrays (FPGAs) and tensor processing units (TPUs), provide the means to utilize these data. Consequently, an array of sophisticated Artificial Intelligence (AI) techniques have been devised to extract valuable insights from the extensive datasets in the healthcare industry. Here, we present an overview of recent progress in AI and biosensors in medical and life sciences. We discuss the role of machine learning in medical imaging, precision medicine, and biosensors for the Internet of Things (IoT). We review the latest advancements in wearable biosensing technologies. These innovative solutions employ AI to assist in monitoring of bodily electro-physiological and electro-chemical signals, as well as in disease diagnosis. These advancements exemplify the trend towards personalized medicine, delivering highly effective, cost-efficient, and precise point-of-care treatment.Furthermore, an overview of the advances in computing technologies, such as accelerated AI, edge computing, and federated learning for medical data, are also documented. Finally, we investigate challenges in data-driven AI approaches, the potential issues generated by biosensors and IoT-based healthcare, and the distribution shifts that occur among different data modalities, concluding with an overview of future prospects. </t>
  </si>
  <si>
    <t>Artificial intelligence; big data analytics; biosensors; domain adaptation; explainable AI; federated learning; large language models; medical imaging</t>
  </si>
  <si>
    <t>VIKAS: A Multimodal Framework to Aid in Effective Disaster Management</t>
  </si>
  <si>
    <t>Prabhu, G. M., Gupta, T., Srujan, M. V., Soumya, A. R., Palorkar, A., &amp; Chowdhury, A. (2022, December). VIKAS: A Multimodal Framework to Aid in Effective Disaster Management. In International Conference on Applications and Techniques in Information Security (pp. 279-289). Singapore: Springer Nature Singapore.</t>
  </si>
  <si>
    <t>Prabhu, G. M., Gupta, T., Srujan, M. V., Soumya, A. R., Palorkar, A., &amp; Chowdhury, A.</t>
  </si>
  <si>
    <t>International Conference on Applications and Techniques in Information Security</t>
  </si>
  <si>
    <t>Springer Nature Singapore</t>
  </si>
  <si>
    <t>In the event of a disaster, social media is often used to draw attention to affected areas and distressed people. The massive population and diversity in Indian languages warrant a novel real-time, big-data solution that can increase situational awareness, reduce special forces’ response time, and expedite decision-making. The proposed solution, VIKAS, streams text, images, videos, and audio from posts on microblogging platforms using keywords. It then uses the Google Translate and Transliteration APIs to handle multilingual and macaronic hybrid text, including Hinglish. An Apache Kafka event pipeline processes the sheer volume of posts asynchronously. Duplicate, uninformative, or bot-posted data (checked using the Botometer machine learning algorithm) is discarded. Scraped data is also verified through Google’s FactCheck Explorer API. Audio and video clips are processed leveraging speech-to-text methods. The solution incorporates a BERT pre-trained model and word embeddings for natural language processing tasks, including sentiment analysis and classification of textual data. Image classification and object identification are implemented using a ResNet deep learning model. This multimodal approach pinpoints locations using nearby landmarks, severity, and type of support needed, ranging from humanitarian aid and rescue relief to infrastructure damage. Easy-to-interpret visualizations on an accessible dashboard consolidate many details that can streamline resource distribution and personnel deployment. VIKAS was presented to the National Disaster Response Force at the national-level finals of the Smart India Hackathon 2022.</t>
  </si>
  <si>
    <t>Computer Vision; Deep Learning; Disaster Management; Information Security; Natural Language Processing; Social Media</t>
  </si>
  <si>
    <t>Surfing the technology wave: An international perspective on enhancing teaching and learning in accounting</t>
  </si>
  <si>
    <t>Al Ghatrifi, M. O. M., Al Amairi, J. S. S., &amp; Thottoli, M. M. (2023). Surfing the technology wave: An international perspective on enhancing teaching and learning in accounting. Computers and Education: Artificial Intelligence, 4, 100144.</t>
  </si>
  <si>
    <t>Al Ghatrifi, M. O. M., Al Amairi, J. S. S., &amp; Thottoli, M. M.</t>
  </si>
  <si>
    <t>Computers and Education: Artificial Intelligence</t>
  </si>
  <si>
    <t>Elsevier B.V.</t>
  </si>
  <si>
    <t>Purpose: This study aims to find and assess the literature on technology (Software, artificial intelligence, blockchain, cloud, big data, enterprise resource planning, information communication technology, data analytics, mobile computing, fintech, internet of things, and computer assisted auditing techniques) in accounting teaching and learning. Design/methodology/approach: A comprehensive analysis of the literature on the subject was conducted by the authors, who consider 66 papers that were found in the Scopus database. To analyze and outline potential areas for future research in this area, the authors also used a bibliometric analysis to pinpoint the key features of these studies. Findings: The study highlights technology usage in accounting teaching and learning and prominent research contributors. The study identifies recent technologies in accounting courses, such as ChatGPT, AI, gamified mobile learning, big data analysis, cloud computing, Linux-based teaching platforms, blockchain coding, storytelling methods, practical exercises, and software usage. It also suggests future avenues for higher educational institutions (HEIs) to integrate these technologies into accounting education. Further, the study suggests future avenues for HEIs to include the latest technologies in teaching and learning in accounting. Research limitations/implications: The analysis draws attention to a few areas that were under-researched at the beginning of the research process in the area of technology teaching and learning in accounting, such as the growing use of fintech, crowdfunding, and computer assisted auditing techniques which are all used as new terms to improve accounting teaching and learning which can be suggested to incorporate into university curricula. Practical implications: The study provides valuable insights into enhancing higher education accounting teaching and learning systems, specifically by incorporating various technologies. These findings significantly contribute to the ongoing discussion on improving accounting teaching and learning. Originality/value: This study is the first to examine how technology enhances teaching and learning in accounting from an international perspective, which will aid researchers, academicians, and HEIs in understanding how the literature in this field of study is emerging.</t>
  </si>
  <si>
    <t>Accounting; Artificial intelligence; ChatGPT; Education; Learning; Teaching; Technology</t>
  </si>
  <si>
    <t>Source Type</t>
  </si>
  <si>
    <t>Journal</t>
  </si>
  <si>
    <t>Conference</t>
  </si>
  <si>
    <t>Knowledge Graph Construction of Component Quality Management</t>
  </si>
  <si>
    <t>Zhang, H., Fan, X., Zhang, J., Jiang, C., Li, J., Gu, H., ... &amp; Liu, C. (2023, March). Knowledge graph construction of component quality management. In Fifth International Conference on Computer Information Science and Artificial Intelligence (CISAI 2022) (Vol. 12566, pp. 665-673). SPIE.</t>
  </si>
  <si>
    <t>Zhang, H., Fan, X., Zhang, J., Jiang, C., Li, J., Gu, H., ... &amp; Liu, C.</t>
  </si>
  <si>
    <t xml:space="preserve">Fifth International Conference on Computer Information Science and Artificial Intelligence (CISAI 2022) </t>
  </si>
  <si>
    <t>SPIE</t>
  </si>
  <si>
    <t>With the development of Industrial Internet of Things, the types and functions of components are increasing, the application environment is becoming more and more complex. Also, the quality management of components is becoming more and more important. In order to understand the knowledge related to component quality management more conveniently and build an intelligent system for component quality management, this paper proposes a method to construct component quality management knowledge graph based on BERT word embedding model and entity relationship joint extraction method based on annotation strategy. Combining entity extraction and relationship extraction parts into one not only reduces the consumption of computing resources, but also reduces the propagation of wrong entities. In this paper, the sequence to sequence model of Bert-BilSTm-CRF is adopted. Through the BERT word embedding layer, the context information can be better utilized and the accuracy of extraction can be improved. Experimental results show that compared with other classical deep learning term extraction models, this model has a significant improvement in accuracy, recall rate and F1 value.</t>
  </si>
  <si>
    <t>BERT; component quality management; sequence model</t>
  </si>
  <si>
    <t>ChatGPT: Vision and challenges</t>
  </si>
  <si>
    <t>Gill, S. S., &amp; Kaur, R. (2023). ChatGPT: Vision and challenges. Internet of Things and Cyber-Physical Systems, 3, 262-271.</t>
  </si>
  <si>
    <t>Gill, S. S., &amp; Kaur, R.</t>
  </si>
  <si>
    <t>Internet of Things and Cyber-Physical Systems</t>
  </si>
  <si>
    <t>KeAi Communications Co.</t>
  </si>
  <si>
    <t>Artificial intelligence (AI) and machine learning have changed the nature of scientific inquiry in recent years. Of these, the development of virtual assistants has accelerated greatly in the past few years, with ChatGPT becoming a prominent AI language model. In this study, we examine the foundations, vision, research challenges of ChatGPT. This article investigates into the background and development of the technology behind it, as well as its popular applications. Moreover, we discuss the advantages of bringing everything together through ChatGPT and Internet of Things (IoT). Further, we speculate on the future of ChatGPT by considering various possibilities for study and development, such as energy-efficiency, cybersecurity, enhancing its applicability to additional technologies (Robotics and Computer Vision), strengthening human-AI communications, and bridging the technological gap. Finally, we discuss the important ethics and current trends of ChatGPT.</t>
  </si>
  <si>
    <t>Artificial intelligence; Chatbot; ChatGPT; Generative AI; GPT; IoT; Machine learning</t>
  </si>
  <si>
    <t>Detecting contradictions from IoT protocol specification documents based on neural generated knowledge graph</t>
  </si>
  <si>
    <t>Feng, X., Zhang, Y., Meng, M. H., Li, Y., Joe, C. E., Wang, Z., &amp; Bai, G. (2023). Detecting contradictions from IoT protocol specification documents based on neural generated knowledge graph. ISA transactions.</t>
  </si>
  <si>
    <t>Feng, X., Zhang, Y., Meng, M. H., Li, Y., Joe, C. E., Wang, Z., &amp; Bai, G.</t>
  </si>
  <si>
    <t>ISA transactions</t>
  </si>
  <si>
    <t>ISA - Instrumentation, Systems, and Automation Society</t>
  </si>
  <si>
    <t>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t>
  </si>
  <si>
    <t>Contradiction detection; Internet of things; Large language models; Natural language processing; Web protocol</t>
  </si>
  <si>
    <t>Towards Artificial Intelligence-Based Cybersecurity: The Practices and ChatGPT Generated Ways to Combat Cybercrime</t>
  </si>
  <si>
    <t>Mijwil, M., &amp; Aljanabi, M. (2023). Towards artificial intelligence-based cybersecurity: the practices and ChatGPT generated ways to combat cybercrime. Iraqi Journal For Computer Science and Mathematics, 4(1), 65-70.</t>
  </si>
  <si>
    <t>Mijwil, M., &amp; Aljanabi, M.</t>
  </si>
  <si>
    <t>Iraqi Journal For Computer Science and Mathematics</t>
  </si>
  <si>
    <t>College of Education, Al-Iraqia University</t>
  </si>
  <si>
    <t>Today, cybersecurity is considered one of the most noteworthy topics that are circulated frequently among companies in order to protect their data from hacking operations. The emergence of cyberspace contributed to the growth of electronic systems. It is a virtual digital space through which interconnection is established between computers and smartphones connected within the Internet of Things environment. This space is critical in building a safe digital environment free of threats and cybercrime. It is only possible to make a digital environment with the presence of cyberspace, which contains modern technologies that make this environment safe and far from unauthorized individuals. Cybersecurity has a wide range of challenges and obstacles in performance, and it is difficult for companies to face them. In this report, the most significant practices, sound, and good strategies will be studied to stop cybercrime and make a digital environment that guarantees data transfers between electronic devices safely and without the presence of malicious software. This report concluded that the procedures provided by cybersecurity are required and must be taken care of and developed.</t>
  </si>
  <si>
    <t>Artificial Intelligence; ChatGPT; Cybercrime; Cybersecurity; Cyberspace; Digitalization</t>
  </si>
  <si>
    <t>A Fine-grained Dynamic Access Control Method for Power IoT Based on Kformer</t>
  </si>
  <si>
    <t>Qiu, R., Xue, X., Chen, M., Zheng, J., Jing, S., &amp; Li, Y. (2022). A Fine-grained Dynamic Access Control Method for Power IoT Based on Kformer. Infocommunications Journal, 14(4), 79-85.</t>
  </si>
  <si>
    <t>Qiu, R., Xue, X., Chen, M., Zheng, J., Jing, S., &amp; Li, Y.</t>
  </si>
  <si>
    <t>Infocommunications Journal</t>
  </si>
  <si>
    <t>Scientific Association for Infocommunications</t>
  </si>
  <si>
    <t>The existing static ABAC(Attribute-Based Access Control) model cannot fully meet the increasingly complex, dynamic and scalable demands of the power grid. At the same time, its versatility and flexibility bring high costs. Additionally, the increasing complexity of organizational systems and the need for federated access to their resources make implementing and managing access control more challenging. This paper proposes a fine-grained dynamic access control method based on Kformer to automate authorization management tasks. We use Kformer, which filters and integrates external knowledge through feed-forward layers in Transformer. Then, we use BERT(Bidirectional Encoder Representations from Transformer) to perform feature extraction on the input fused text, extract the implied attribute-authority relationship from the log records and external documents, and finally, perform sequence modeling on the extracted attribute features and input the obtained results. The final authorization result is obtained by classification through the softmax function in the final fully connected layer. The authorization management of the user’s request to the object is dynamically completed. Finally, using the access data of the grid information system to evaluate the method proposed by us, the experimental results show that the model can continuously monitor the access behavior of users inside the grid information system, change the access rights of entities and adjust the policy in real-time, and carry out dynamic access authorization. At the same time, the accuracy of the generated access control policy can reach 87.73%.</t>
  </si>
  <si>
    <t>ABAC; Access Control Policy; Dynamic Authorization; Kformer; Knowledge Injection</t>
  </si>
  <si>
    <t>Effective short text classification via the fusion of hybrid features for IoT social data</t>
  </si>
  <si>
    <t>Luo, X., Yu, Z., Zhao, Z., Zhao, W., &amp; Wang, J. H. (2022). Effective short text classification via the fusion of hybrid features for IoT social data. Digital Communications and Networks, 8(6), 942-954.</t>
  </si>
  <si>
    <t>Luo, X., Yu, Z., Zhao, Z., Zhao, W., &amp; Wang, J. H.</t>
  </si>
  <si>
    <t>Digital Communications and Networks</t>
  </si>
  <si>
    <t>Nowadays short texts can be widely found in various social data in relation to the 5G-enabled Internet of Things (IoT). Short text classification is a challenging task due to its sparsity and the lack of context. Previous studies mainly tackle these problems by enhancing the semantic information or the statistical information individually. However, the improvement achieved by a single type of information is limited, while fusing various information may help to improve the classification accuracy more effectively. To fuse various information for short text classification, this article proposes a feature fusion method that integrates the statistical feature and the comprehensive semantic feature together by using the weighting mechanism and deep learning models. In the proposed method, we apply Bidirectional Encoder Representations from Transformers (BERT) to generate word vectors on the sentence level automatically, and then obtain the statistical feature, the local semantic feature and the overall semantic feature using Term Frequency-Inverse Document Frequency (TF-IDF) weighting approach, Convolutional Neural Network (CNN) and Bidirectional Gate Recurrent Unit (BiGRU). Then, the fusion feature is accordingly obtained for classification. Experiments are conducted on five popular short text classification datasets and a 5G-enabled IoT social dataset and the results show that our proposed method effectively improves the classification performance.</t>
  </si>
  <si>
    <t>BERT; Bidirectional encoder representations from transformers; Deep learning; Information fusion; Short text classification; Social data</t>
  </si>
  <si>
    <t>Chinese sentence semantic matching based on multi-level relevance extraction and aggregation for intelligent human–robot interaction</t>
  </si>
  <si>
    <t>Lu, W., Zhao, P., Li, Y., Wang, S., Huang, H., Shi, S., &amp; Wu, H. (2022). Chinese sentence semantic matching based on multi-level relevance extraction and aggregation for intelligent human–robot interaction. Applied Soft Computing, 131, 109795.</t>
  </si>
  <si>
    <t xml:space="preserve">Lu, W., Zhao, P., Li, Y., Wang, S., Huang, H., Shi, S., &amp; Wu, H. </t>
  </si>
  <si>
    <t>Applied Soft Computing</t>
  </si>
  <si>
    <t>Elsevier Ltd</t>
  </si>
  <si>
    <t xml:space="preserve">With the development of Internet of Things and cloud computing, intelligent question-answering (QA) has brought great convenience to human's daily activities. As one of the core technologies, sentence semantic matching (SSM) plays a critical role in a variety of intelligent QA systems. However, existing SSM methods usually first encode sentences on either character or word level, and then model semantic interactions on sentence level. Consequently, they fail to capture the rich interactions on multi-levels (i.e., character, word and sentence levels). In this paper, we propose Chinese sentence semantic matching based on Multi-level Relevance Extraction and Aggregation (MREA) for intelligent QA. MREA can comprehensively capture and aggregate various semantic relevance on character, word and sentence levels respectively based on multiple attention mechanisms. Extensive experiments on two real-world datasets demonstrate that MREA outperforms the best-performing baselines by 0.5% and 0.89% w.r.t. ACC. and F1 respectively, and achieves comparable performance with BERT-based methods. </t>
  </si>
  <si>
    <t>Attention mechanism; Feature extraction and aggregation; Human–robot interface; Sentence semantic matching</t>
  </si>
  <si>
    <t>An unsupervised semantic text similarity measurement model in resource-limited scenes</t>
  </si>
  <si>
    <t>Xiao, Q., Qin, Y., Li, K., Tang, Z., Wu, F., &amp; Liu, Z. (2022). An unsupervised semantic text similarity measurement model in resource-limited scenes. Information Sciences, 616, 444-460.</t>
  </si>
  <si>
    <t>Xiao, Q., Qin, Y., Li, K., Tang, Z., Wu, F., &amp; Liu, Z.</t>
  </si>
  <si>
    <t>Information Sciences</t>
  </si>
  <si>
    <t>Elsevier Inc.</t>
  </si>
  <si>
    <t xml:space="preserve">As the basis of many artificial intelligence tasks, text similarity measurement has received extensive attention in current studies. However, few of them focus on the resource-limited scenes (i.e., limited computational resources and few training datasets), which are becoming increasingly popular and challenging with the development of the Internet of Things. Worse still, popular methods such as the deep-neural-network-based methods may lose their power in such scenes, since they typically require considerable computational resources. As for most current traditional methods, they also have issues of not effectively exploiting the semantic information in the sentences. As an alternative, this paper proposes a lightweight and semantically rich text similarity measurement model named the TES-TK model. In this model, a sentence is first transformed into a tree structure called TES-Tree with the integration of syntactic information, semantic knowledge, and topic distribution, aiming to comprehensively represent the multidimensional semantics of sentences. Afterward, a modified tree kernel model is designed to calculate the similarity between each pair of TES-Trees. In this way, the similarity score between the two related sentences can be retrieved. Experiments on 19 public benchmark datasets (STS2012–2015) demonstrate that the proposed approach exhibits significantly better performance than the compared eight peer methods on most datasets. Especially in resource-limited scenes, our approach achieved highly competitive results compared with the latest methods, such as BERT. </t>
  </si>
  <si>
    <t>Resource-limited; Similarity measurement; TES-Tree; Topic model; Tree kernel</t>
  </si>
  <si>
    <t>Towards Transfer Learning Techniques—BERT, DistilBERT, BERTimbau, and DistilBERTimbau for Automatic Text Classification from Different Languages: A Case Study</t>
  </si>
  <si>
    <t>Silva Barbon, R., &amp; Akabane, A. T. (2022). Towards Transfer Learning Techniques—BERT, DistilBERT, BERTimbau, and DistilBERTimbau for Automatic Text Classification from Different Languages: A Case Study. Sensors, 22(21), 8184.</t>
  </si>
  <si>
    <t>Silva Barbon, R., &amp; Akabane, A. T.</t>
  </si>
  <si>
    <t>The Internet of Things is a paradigm that interconnects several smart devices through the internet to provide ubiquitous services to users. This paradigm and Web 2.0 platforms generate countless amounts of textual data. Thus, a significant challenge in this context is automatically performing text classification. State-of-the-art outcomes have recently been obtained by employing language models trained from scratch on corpora made up from news online to handle text classification better. A language model that we can highlight is BERT (Bidirectional Encoder Representations from Transformers) and also DistilBERT is a pre-trained smaller general-purpose language representation model. In this context, through a case study, we propose performing the text classification task with two previously mentioned models for two languages (English and Brazilian Portuguese) in different datasets. The results show that DistilBERT’s training time for English and Brazilian Portuguese was about 45% faster than its larger counterpart, it was also 40% smaller, and preserves about 96% of language comprehension skills for balanced datasets.</t>
  </si>
  <si>
    <t>BERT; BERTimbau; big data; DistilBERT; DistilBERTimbau; pre-trained model; transformer-based machine learning</t>
  </si>
  <si>
    <t>Lin, T. H., Huang, Y. H., &amp; Putranto, A. (2022). Intelligent question and answer system for building information modeling and artificial intelligence of things based on the bidirectional encoder representations from transformers model. Automation in Construction, 142, 104483.</t>
  </si>
  <si>
    <t>Lin, T. H., Huang, Y. H., &amp; Putranto, A.</t>
  </si>
  <si>
    <t>Automation in Construction</t>
  </si>
  <si>
    <t>Intelligent question and answer system for building information modeling and artificial intelligence of things based on the bidirectional encoder representations from transformers model</t>
  </si>
  <si>
    <t>In recent years, building information modeling and artificial intelligence of things (BIM-AIOTs) in the construction industry have gained much attention. Construction engineers and researchers learn about BIM-AIOT and increase their professional knowledge through internet searches. However, the large amount of information on the internet makes it difficult to find specific information. Although some previous work of BIM-related searches exists, most still search with a combination of keywords or longer terms. This paper utilizes a machine learning model with natural language processing (NLP) technique of bidirectional encoder representations from transformers (BERT) integrated with a mobile chatbot as a question and answer (QnA) system. The dataset used for modeling contained 3334 text paragraphs that shortened to 10,002 questions. The result shows an F1 score of around 65% accuracy, which is acceptable for model prediction. Then, the system verifies to synchronize to the server and user interface. The system works well for information search and offers a supporting automation information system in the construction industry. This study achieved conversational machine understanding and a user-friendly BIM-AIOT integration information searches platform. The proposed system has a reliable research-based information source. It is verified as an effective and efficient way to produce fast decision-making. The system is deemed a future application for research-based problem-solving solutions in Architecture, Engineering, and Construction (AEC).</t>
  </si>
  <si>
    <t xml:space="preserve">BERT; BIM-AIOT; Machine learning; Mobile chatbot; NLP; Question and answer system
</t>
  </si>
  <si>
    <t>GazPNE2: A General Place Name Extractor for Microblogs Fusing Gazetteers and Pretrained Transformer Models</t>
  </si>
  <si>
    <t>Hu, X., Zhou, Z., Sun, Y., Kersten, J., Klan, F., Fan, H., &amp; Wiegmann, M. (2022). GazPNE2: A general place name extractor for microblogs fusing gazetteers and pretrained transformer models. IEEE Internet of Things Journal, 9(17), 16259-16271.</t>
  </si>
  <si>
    <t>Hu, X., Zhou, Z., Sun, Y., Kersten, J., Klan, F., Fan, H., &amp; Wiegmann, M.</t>
  </si>
  <si>
    <t xml:space="preserve">The concept of 'human as sensors' defines a new sensing model, in which humans act as sensors by contributing their observations, perceptions, and sensations. This is crucial for the development of Social Internet of Things, which is an integral part of cyber-physical-social systems. Online social media platforms, as the most active places where users act as social sensors, are responsive to real-world events and are useful for gathering situational information in real time. Unfortunately, posts rarely contain structured geographic information, thus hindering their usage for contributing to various challenges, such as emergency response. We address this limitation by introducing a general approach for extracting place names from tweets, named GazPNE2. It combines global gazetteers (i.e., OpenStreetMap and GeoNames), deep learning, and pretrained transformer models (i.e., BERT and BERTweet), which requires no manually annotated data. It can extract place names at both coarse (e.g., city) and fine-grained (e.g., street and POI) levels and place names with abbreviations. To fully evaluate GazPNE2 and compare it with 11 competing approaches, we use 19 public tweet data sets, containing 38 802 tweets and 22 197 places across the world. The results show GazPNE2 achieves a much higher F1 (0.8) than the other approaches. Furthermore, we apply GazPNE2 to three large unannotated tweet data sets related to over 20 crisis events (e.g., coronavirus disease 2019), containing 560 040 tweets. An F1 of 0.84 is achieved on 3000 tweets, which are randomly selected from the three data sets and then manually annotated. </t>
  </si>
  <si>
    <t>BERT; BERTweet; geoparsing; OpenStreetMap (OSM); place name extraction; Social Internet of Things (IoT); tweets</t>
  </si>
  <si>
    <t>Memory-Assistant Collaborative Language Understanding for Artificial Intelligence of Things</t>
  </si>
  <si>
    <t>Yan, M., Chen, C., Du, J., Peng, X., Zhou, J. T., &amp; Zeng, Z. (2021). Memory-Assistant Collaborative Language Understanding for Artificial Intelligence of Things. IEEE Transactions on Industrial Informatics, 18(5), 3349-3357.</t>
  </si>
  <si>
    <t>Yan, M., Chen, C., Du, J., Peng, X., Zhou, J. T., &amp; Zeng, Z.</t>
  </si>
  <si>
    <t>IEEE Transactions on Industrial Informatics</t>
  </si>
  <si>
    <t>Artificial intelligence shows promising efforts in collaborating the language models with the artificial intelligence of things (AIoT), promoting the edging intelligence on natural language understanding. To adapt to the limited computational resources in AIoT, the large language models (e.g., transformer) are compressed into light-weight models, which always results in poor feature representation and unsatisfactory performance on downstream tasks, especially on those low-resource language understanding tasks. To address the above issues, we propose a method named memory-assistant multi-task learning (MAMT), where an auxiliary memory module is introduced to promote multitask learning (MT), which serves as a surrogate of target domain representation and performs instance-level weighted MT. More importantly, our MAMT module is in a plug-and-play fashion. Thus, researchers can plug in it to conduct collaborative training and plug it out for AIoT model inference without extra computation burdens. Experiments demonstrate that MAMT significantly improves the performance of light-weight transformer models and show its superiority over the state-of-the-arts on eight GLUE subtasks.</t>
  </si>
  <si>
    <t>Artificial intelligence of things (AIoT); auxiliary memory; multitask learning (MT); natural language understanding (NLU); neural networks</t>
  </si>
  <si>
    <t>A Collaborative AI-Enabled Pretrained Language Model for AIoT Domain Question Answering</t>
  </si>
  <si>
    <t>Zhu, H., Tiwari, P., Ghoneim, A., &amp; Hossain, M. S. (2021). A collaborative AI-enabled pretrained language model for AIoT domain question answering. IEEE Transactions on Industrial Informatics, 18(5), 3387-3396.</t>
  </si>
  <si>
    <t>Zhu, H., Tiwari, P., Ghoneim, A., &amp; Hossain, M. S.</t>
  </si>
  <si>
    <t>Large-scale knowledge in the artificial intelligence of things (AIoT) field urgently needs effective models to understand human language and automatically answer questions. Pretrained language models achieve state-of-the-art performance on some question answering (QA) datasets, but few models can answer questions on AIoT domain knowledge. Currently, the AIoT domain lacks sufficient QA datasets and large-scale pretraining corpora. In this article, we propose RoBERTa_ AIoT to address the problem of the lack of high-quality large-scale labeled AIoT QA datasets. We construct an AIoT corpus to further pretrain RoBERTa and BERT. RoBERTa_ AIoT and BERT_ AIoT leverage unsupervised pretraining on a large corpus composed of AIoT-oriented Wikipedia webpages to learn more domain-specific context and improve performance on the AIoT QA tasks. To fine-tune and evaluate the model, we construct three AIoT QA datasets based on the community QA websites. We evaluate our approach on these datasets, and the experimental results demonstrate the significant improvements of our approach.</t>
  </si>
  <si>
    <t>Artificial intelligence of things (AIoT); BERT; domain-specific; question answering (QA); RoBERTa</t>
  </si>
  <si>
    <t>Smart objects recommendation based on pre-training with attention and the thing–thing​ relationship in social Internet of things</t>
  </si>
  <si>
    <t>Zhang, H., Zhu, L., Zhang, L., Dai, T., Feng, X., Zhang, L., ... &amp; Yan, Y. (2022). Smart objects recommendation based on pre-training with attention and the thing–thing​ relationship in social Internet of things. Future Generation Computer Systems, 129, 347-357.</t>
  </si>
  <si>
    <t>Zhang, H., Zhu, L., Zhang, L., Dai, T., Feng, X., Zhang, L., ... &amp; Yan, Y.</t>
  </si>
  <si>
    <t>Future Generation Computer Systems</t>
  </si>
  <si>
    <t>In Internet of things (IoT) and Social Internet of things (SIoT), how to select or recommend suitable smart objects from an ocean of smart objects has become an increasingly critical issue. In this paper, we propose a novel neural network model called BLA (BERT and Bi-LSTM with attention) for smart objects scoring tasks to make recommendations in social Internet of things. The model uses a BERT network to obtain the sentence vectors for a smart object related text, and then uses Bi-LSTM with two types of attention mechanisms to extract representations of the smart object vectors. The devised attention mechanism contains a self-attention (SA) layer and a global-attention (GA) layer. The SA layer is able to estimate the importance of sentences or fields, which in a certain sense can substitute for manually defined features at the sentence and field level. The GA layer can measure the relationships between sentences (or fields) and user requirements, which further helps the model obtain more effective smart object vectors. The thing–thing relationship of Internet of things is introduced into the model to inprove the recommendation effect. Experimental results on the datasets demonstrate that our model outperforms other baseline methods.</t>
  </si>
  <si>
    <t xml:space="preserve">Attention mechanism; BERT; Bi-LSTM; Deep learning; Smart object recommendation
</t>
  </si>
  <si>
    <t>Design of NBW-MHO with BERT model for prediction of Breast Cancer in IoT Healthcare System</t>
  </si>
  <si>
    <t>Ghatkamble, R., Pareek, P. K., &amp; Parameshachari, B. D. (2022, December). Design of NBW-MHO with BERT model for prediction of Breast Cancer in IoT Healthcare System. In 2022 Fourth International Conference on Emerging Research in Electronics, Computer Science and Technology (ICERECT) (pp. 1-8). IEEE.</t>
  </si>
  <si>
    <t>Ghatkamble, R., Pareek, P. K., &amp; Parameshachari, B. D.</t>
  </si>
  <si>
    <t>2022 Fourth International Conference on Emerging Research in Electronics, Computer Science and Technology (ICERECT)</t>
  </si>
  <si>
    <t>The key to successful early recovery and treatment of breast cancer in today's healthcare system is an accurate and prompt diagnosis. Over the last several years, the IoT has undergone a transition that makes it possible to analyse both real-time techniques. Medical diagnostics are aided by the Internet of Medical Things, which connects various medical equipment and artificial intelligence applications with the healthcare network. Most women with breast cancer don't make it because the disease isn't detected early enough using today's best methods. Therefore, doctors and scientists are confronted with a significant challenge in recognizing breast cancer at an primary stage. We present a medical IoT-based diagnostic system that can distinguish between patients with cancer and those without it in an Internet of Things setting. Malignant vs benign categorization is performed using an unique transfer learning technique called BERT, which is based on a previously learned language model. In particular, this research looks at how well novel fine-tuning approaches based on transfer learning might improve BERT's capacity to capture significant context. This research improves the BERT model's classification accuracy by using a Black Widow-meta-heuristic Optimization (NBW-MHO) feature selection strategy to refine feature selection from the breast cancer dataset. The WDBC dataset served as a testbed for the suggested method. The suggested model's classification accuracy using the BERT model and NBW-MHO was 95.20 percent.</t>
  </si>
  <si>
    <t>Bidirectional Encoder Representations from Transformers; Breast cancer; Internet of Things; Novel Black Widow meta-heuristic Optimization</t>
  </si>
  <si>
    <t>A Robust Slot Filling Model based on LSTM and CRF for IoT Voice Interaction</t>
  </si>
  <si>
    <t>Jbene, M., Tigani, S., Saadane, R., &amp; Chehri, A. (2022, December). A Robust Slot Filling Model based on LSTM and CRF for IoT Voice Interaction. In 2022 IEEE Globecom Workshops (GC Wkshps) (pp. 922-926). IEEE.</t>
  </si>
  <si>
    <t>Jbene, M., Tigani, S., Saadane, R., &amp; Chehri, A.</t>
  </si>
  <si>
    <t>2022 IEEE Globecom Workshops (GC Wkshps)</t>
  </si>
  <si>
    <t>The Internet Of Things (IoT) is an emerging paradigm representing a network of infrastructure connecting different types of devices in different places. Recently, IoT-based Conversational systems gained more attention, providing users with a new human-computer interaction mode. These new systems allow users to interact with the IoT ecosystem through a virtual assistant. They also heavily rely on Natural Language Processing (NLP) techniques for intelligent and efficient communication. Understanding the user's needs is the first step toward a more humanized IoT interaction system. This can be achieved using Natural language understanding (NLU) modules. Slot Filling is one of the core sub-tasks in NLU. It is an active research area focusing on extracting attribute values from the user's utterance. In this study, we propose an LSTM-based model for slot filling. The model benefits from contextual embeddings extracted from the BERT transformer model, the attention mechanism, and the conditional random field (CRF) that is known to model strong dependence among adjacent tags in the output sequence. Experiments show that our model achieved competitive results on two widely used benchmark datasets.</t>
  </si>
  <si>
    <t>Conversational agents; Internet of Things; Natural Language Interfaces; Natural Language Understanding; Slot Filling</t>
  </si>
  <si>
    <t>Detecting Extremism on Twitter during U.S. Capitol Riot Using Deep Learning Techniques</t>
  </si>
  <si>
    <t>Rajendran, A., Sahithi, V. S., Gupta, C., Yadav, M., Ahirrao, S., Kotecha, K., ... &amp; Alhammad, S. M. (2022). Detecting Extremism on Twitter During US Capitol Riot Using Deep Learning Techniques. IEEE Access, 10, 133052-133077.</t>
  </si>
  <si>
    <t>Rajendran, A., Sahithi, V. S., Gupta, C., Yadav, M., Ahirrao, S., Kotecha, K., ... &amp; Alhammad, S. M.</t>
  </si>
  <si>
    <t>In the 21st century, social media platforms have become famous for communicating ideas, opinions, and emotions. These platforms are influential in reaching out to youth, recruiting, and spreading propaganda. Extremist groups are now active users of social media platforms; therefore, it is necessary to monitor their activities. Therefore, there is an urgent need to detect extremism on social media platforms. Existing research on extremism lacks a dedicated extremism dataset and provides minimal insights into extremism texts. This study introduces the development of an extremism dataset containing tweets collected from Twitter and classifying extremism texts as propaganda, recruitment, radicalization, and non-extremism. The proposed extremism dataset is evaluated using different Artificial Intelligence approaches such as Bi-LSTM, BERT, RoBERTa, and DistilBERT. Among the four models, RoBERTa proved to be the most suitable for detecting extremism on social media, with an accuracy of 95%.</t>
  </si>
  <si>
    <t>Deep learning; extremism detection; machine learning; sentiment analysis; social media analysis; twitter; US capitol riot</t>
  </si>
  <si>
    <t>Tiny RNN Model with Certified Robustness for Text Classification</t>
  </si>
  <si>
    <t>Qiang, Y., Kumar, S. T. S., Brocanelli, M., &amp; Zhu, D. (2022, July). Tiny rnn model with certified robustness for text classification. In 2022 International Joint Conference on Neural Networks (IJCNN) (pp. 1-8). IEEE.</t>
  </si>
  <si>
    <t>Qiang, Y., Kumar, S. T. S., Brocanelli, M., &amp; Zhu, D.</t>
  </si>
  <si>
    <t>2022 International Joint Conference on Neural Networks (IJCNN)</t>
  </si>
  <si>
    <t>Mobile artificial intelligence has recently gained more attention due to the increasing computing power of mobile devices and applications in computer vision, natural language processing, and internet of things. Although large pre-trained language models (e.g., BERT, GPT) have recently achieved the state-of-the-art results on text classification tasks, they are not well suited for latency critical applications on mobile devices. Therefore, it is essential to design tiny models to reduce their memory and computing requirements. Model compression has shown promising results for this goal. However, some significant challenges are yet to be addressed, such as information loss and adversarial robustness. This paper attempts to tackle these challenges through a new training scheme that minimizes the information loss by maximizing the mutual information between the feature representations learned from the large and tiny models. In addition, we propose a certifiably robust defense method named GradMASK that masks a certain proportion of words in an input text. It can defend against both character-level perturbations and word substitution-based attacks. We perform extensive experiments demonstrating the effectiveness of our approach by comparing our tiny RNN models with compact RNNs (e.g., FastGRNN) and compressed RNNs (e.g., PRADO) in clean and adversarial test settings.</t>
  </si>
  <si>
    <t>Classification (of information); Computational linguistics; Natural language processing systems; Text processing</t>
  </si>
  <si>
    <t>LawRec: Automatic Recommendation of Legal Provisions Based on Legal Text Analysis</t>
  </si>
  <si>
    <t>Zheng, M., Liu, B., &amp; Sun, L. (2022). LawRec: Automatic Recommendation of Legal Provisions Based on Legal Text Analysis. Computational Intelligence and Neuroscience, 2022.</t>
  </si>
  <si>
    <t>Zheng, M., Liu, B., &amp; Sun, L.</t>
  </si>
  <si>
    <t>Computational Intelligence and Neuroscience</t>
  </si>
  <si>
    <t>Smart court technologies are making full use of modern science to promote the modernization of the trial system and trial capabilities, for example, artificial intelligence, Internet of things, and cloud computing. The smart court technologies can improve the efficiency of case handling and achieving convenience for the people. Article recommendation is an important part of intelligent trial. For ordinary people without legal background, the traditional information retrieval system that searches laws and regulations based on keywords is not applicable because they do not have the ability to extract professional legal vocabulary from complex case processes. This paper proposes a law recommendation framework, called LawRec, based on Bidirectional Encoder Representation from Transformers (BERT) and Skip-Recurrent Neural Network (Skip-RNN) models. It intends to integrate the knowledge of legal provisions with the case description and uses the BERT model to learn the case description text and legal knowledge, respectively. At last, laws and regulations for cases can be recommended. Experiment results show that the proposed LawRec can achieve better performance than state-of-the-art methods.</t>
  </si>
  <si>
    <t>Laws and legislation; Recurrent neural networks</t>
  </si>
  <si>
    <t>Hindawi Limited</t>
  </si>
  <si>
    <t>Analyzing Major Indian Protests using Nature Inspired Algorithms</t>
  </si>
  <si>
    <t>Kumar, M., Badola, M., Sweety, N., &amp; Vishwakarma, D. K. (2022, May). Analyzing Major Indian Protests using Nature Inspired Algorithms. In 2022 3rd International Conference for Emerging Technology (INCET) (pp. 1-6). IEEE.</t>
  </si>
  <si>
    <t>Kumar, M., Badola, M., Sweety, N., &amp; Vishwakarma, D. K.</t>
  </si>
  <si>
    <t xml:space="preserve">The rates at which strikes, riots and protests are increasing these days is alarming and a matter of grave concern. In order to understand the intensity of a protest and eventually take steps in order to minimize massive possible damage, it is critical to analyze the sentiments towards that particular event. Previous works in this field have majorly used traditional machine learning approaches. However, we believe that incorporating nature-inspired algorithms along with BERT for feature selection can greatly improve the accuracy. In this work, we have proposed a novel approach wherein we use an amalgamation of BERT and nature-inspired algorithms to perform sentiment analysis of major protests in India. For this, we combine the feature extraction capabilities of BERT with both swarm intelligence as well as evolutionary algorithms. For comparative study, we have taken a model which only uses BERT along with KNN and compared it with models which use nature inspired algorithms as an additional step to perform feature selection. We have achieved remarkable improvement in accuracy by incorporating nature inspired algorithms with the highest improvement of 17.78% in classifying sentiments by using the Grey-Wolf optimizer. Significant improvements in accuracy were also observed by using Particle Swarm Optimization (PSO), Harris Hawk Optimization (HHO) and Genetic Algorithm (GA). Snscrape has been used to extract tweets of major protests in India. Our results accurately correspond to the actual intensity of devastation that was observed during those protests. </t>
  </si>
  <si>
    <t>BERT; evolutionary algorithms; snscrape; social unrest events; swarm intelligence; twitter</t>
  </si>
  <si>
    <t>An Intelligent Named Entity Recognition Method Based on IoT Professional Knowledge</t>
  </si>
  <si>
    <t>Li, X., Guo, Z., Wang, W., Cui, Z., &amp; Wang, J. (2022, January). An Intelligent Named Entity Recognition Method Based on IoT Professional Knowledge. In 2022 2nd Asia Conference on Information Engineering (ACIE) (pp. 67-71). IEEE.</t>
  </si>
  <si>
    <t>Li, X., Guo, Z., Wang, W., Cui, Z., &amp; Wang, J.</t>
  </si>
  <si>
    <t>2022 2nd Asia Conference on Information Engineering (ACIE)</t>
  </si>
  <si>
    <t>In order to improve the recognition ability and accuracy of professional entities in the field of Internet of things, an intelligent named entity recognition method based on Internet of things professional knowledge is proposed. This method combines the relevant professional knowledge involved in the actual teaching process of the Internet of things, constructs the professional knowledge base of the Internet of things in the form of question-and-answer pairs, proposes a new node triplet model, and labels the corpus. Based on Bidirectional Encoder Representation from Transformers, bi-directional long short-term memory, Conditional Random Field (BERT-BiLSTM-CRF) model, Multi-Head Self-Attention module is added to establish Bidirectional Encoder Representation from Transformers, bi-directional long short-term memory, Multi-Head Self-Attention, Conditional Random Field (BERT-BiLSTM-MHSA-CRF) model. The F1 value of the entity in the Internet of things professional knowledge base identified by the model reaches 95.23 % BERT-BiLSTM-MHSA-CRF can more accurately identify the professional knowledge named entity involved in the Internet of things teaching.</t>
  </si>
  <si>
    <t>BERT-BiLSTM-CRF model; Chinese Named Entity Recognition; IoT professional knowledge; Natural language process; Node triples</t>
  </si>
  <si>
    <t>Study of Deep Learning-Based Legal Judgment Prediction in Internet of Things Era</t>
  </si>
  <si>
    <t>Zheng, M., Liu, B., &amp; Sun, L. (2022). Study of Deep Learning-based legal judgment prediction in internet of things era. Computational Intelligence and Neuroscience, 2022.</t>
  </si>
  <si>
    <t>Legal judgment prediction is the most typical application of artificial intelligence technology, especially natural language processing methods, in the judicial field. In a practical environment, the performance of algorithms is often restricted by the computing resource conditions due to the uneven computing performance of the devices. Reducing the computational resource consumption of the model and improving the inference speed can effectively reduce the deployment difficulty of the legal judgment prediction model. To improve the prediction accuracy, enhance the model inference speed, and reduce the model memory consumption, we propose a BERT knowledge distillation-based legal decision prediction model, called KD-BERT. To reduce the resource consumption in the model inference process, we use the BERT pretraining model with lower memory requirements to be the encoder. Then, the knowledge distillation strategy transfers the knowledge to the student model of the shallow transformer structure. Experiment results show that the proposed KD-BERT has the highest F1-score compared with traditional BERT models. Its inference speed is also much faster than the other BERT models.</t>
  </si>
  <si>
    <t>Deep learning; Forecasting; Internet of things; Natural language processing systems</t>
  </si>
  <si>
    <t>Combining Language Models and BiLSTM for Next-Device Prediction</t>
  </si>
  <si>
    <t>Zhang, S., Tang, F., Zhang, T., &amp; Fan, S. (2022, May). Combining language models and BiLSTM for next-device prediction. In 2nd International Conference on Internet of Things and Smart City (IoTSC 2022) (Vol. 12249, pp. 570-577). SPIE.</t>
  </si>
  <si>
    <t>Zhang, S., Tang, F., Zhang, T., &amp; Fan, S.</t>
  </si>
  <si>
    <t>In the smart home scenario, the heterogeneity of IoT devices makes it difficult to discover the potential relationship between devices, and the existing device search or recommendation methods cannot provide the next device used by the user according to the user's device usage order. We propose a next-device prediction method that combines a Natural Language Processing (NLP) language model and BiLSTM. This method extracts the device activity sequence from the IoT device activity log, and selects two embedding methods, Word2Vec for static word embedding and BERT for dynamic word embedding, to represent the correlation of devices. The BiLSTM network is trained to predict the next device a user will use. The experimental results show that, compared with deep learning models such as SPEED-LSTM, CNN-BiLSTM and BiLSTM-ATT, Word2Vec-BiLSTM and BERT-BiLSTM models have better prediction accuracy, precision, recall and F1 evaluation indicators. Effect. The correct rate of using Word2Vec-BiLSTM on the HH101 dataset is 74.86%, and the correct rate of the BERT-BiLSTM model is 77.43%.</t>
  </si>
  <si>
    <t>Bidirectional LSTM; Device forecast; Internet of things; Natural language processing; Smart home</t>
  </si>
  <si>
    <t>A hybrid Chinese named entity recognition method for Internet of Things</t>
  </si>
  <si>
    <t>Wang, Y., Wang, Z., Li, H., Li, Y., &amp; Zuo, F. (2022, May). A hybrid Chinese named entity recognition method for Internet of Things. In International Conference on Algorithms, Microchips and Network Applications (Vol. 12176, pp. 566-571). SPIE.</t>
  </si>
  <si>
    <t>Wang, Y., Wang, Z., Li, H., Li, Y., &amp; Zuo, F.</t>
  </si>
  <si>
    <t>Low Complexity Encoder with Multilabel Classification and Image Captioning Model</t>
  </si>
  <si>
    <t>Ragab, M., &amp; Addas, A. (2022). Low Complexity Encoder with Multilabel Classification and Image Captioning Model. Computers, Materials &amp; Continua, 72(3).</t>
  </si>
  <si>
    <t>Ragab, M., &amp; Addas, A.</t>
  </si>
  <si>
    <t>Computers, Materials &amp; Continua</t>
  </si>
  <si>
    <t>Tech Science Press</t>
  </si>
  <si>
    <t xml:space="preserve">Due to the advanced development in the multimedia-on-demand traffic in different forms of audio, video, and images, has extremely moved on the vision of the Internet of Things (IoT) from scalar to Internet of Multimedia Things (IoMT). Since Unmanned Aerial Vehicles (UAVs) generates a massive quantity of the multimedia data, it becomes a part of IoMT, which are commonly employed in diverse application areas, especially for capturing remote sensing (RS) images. At the same time, the interpretation of the captured RS image also plays a crucial issue, which can be addressed by the multi-label classification and Computational Linguistics based image captioning techniques. To achieve this, this paper presents an efficient low complexity encoding technique with multi-label classification and image captioning for UAV based RS images. The presented model primarily involves the low complexity encoder using the Neighborhood Correlation Sequence (NCS) with a burrows wheeler transform (BWT) technique called LCE-BWT for encoding the RS images captured by the UAV. The application of NCS greatly reduces the computation complexity and requires fewer resources for image transmission. Secondly, deep learning (DL) based shallow convolutional neural network for RS image classification (SCNN-RSIC) technique is presented to determine the multiple class labels of the RS image, shows the novelty of the work. Finally, the Computational Linguistics based Bidirectional Encoder Representations from Transformers (BERT) technique is applied for image captioning, to provide a proficient textual description of the RS image. The performance of the presented technique is tested using the UCM dataset. The simulation outcome implied that the presented model has obtained effective compression performance, reconstructed image quality, classification results, and image captioning outcome. </t>
  </si>
  <si>
    <t>Image captioning; image classification; low complexity encoder; remote sensing images; unmanned aerial vehicle</t>
  </si>
  <si>
    <t>Text Error Correction Method in the Construction Industry Based on Transfer Learning</t>
  </si>
  <si>
    <t>Hou, Z., Yang, W., He, H., Zhang, P., Wang, Z., &amp; Ji, X. (2021, November). Text Error Correction Method in the Construction Industry Based on Transfer Learning. In International Conference on Communications and Networking in China (pp. 277-290). Cham: Springer International Publishing.</t>
  </si>
  <si>
    <t>Hou, Z., Yang, W., He, H., Zhang, P., Wang, Z., &amp; Ji, X.</t>
  </si>
  <si>
    <t>International Conference on Communications and Networking in China</t>
  </si>
  <si>
    <t>Springer Science and Business Media Deutschland GmbH</t>
  </si>
  <si>
    <t>Text error correction is of great value in the review of texts in the construction industry. For construction industry texts, which are compound texts with multi-domain proper nouns, the lack of labeled data leads to poor error correction algorithms based on deep learning. For this reason, this paper proposes a text error correction method in the construction industry based on transfer learning. Based on the pre-trained BERT model, we transfer some parameters to the target error correction model after unsupervised training by unlabeled related field dataset, and then retrain the model through the training samples of the construction document corpus dataset to obtain better error correction effects. Meanwhile, we dynamically adjust the pre-training task in transfer learning to improve the performance of the word order correction task. Experimental results show that our proposed model has higher precision rate, recall rate and lower false positive rate in the error correction task than other models.</t>
  </si>
  <si>
    <t xml:space="preserve">BERT model; Multi-domain text; Text error correction; Transfer learning
</t>
  </si>
  <si>
    <t>A Threat Intelligence Analysis Method Based on Feature Weighting and BERT-BiGRU for Industrial Internet of Things</t>
  </si>
  <si>
    <t>Yan, J., Du, Z., Li, J., Yang, S., Li, J., &amp; Li, J. (2022). A threat intelligence analysis method based on feature weighting and BERT-BiGRU for industrial Internet of things. Security and Communication Networks, 2022.</t>
  </si>
  <si>
    <t>Yan, J., Du, Z., Li, J., Yang, S., Li, J., &amp; Li, J.</t>
  </si>
  <si>
    <t>Security and Communication Networks</t>
  </si>
  <si>
    <t>The combination of 5G technology and the industrial Internet of things (IIoT) makes it possible to realize the interconnection of all things. Still, it also increases the risk of attacks such as large-scale DDoS attacks and IP spoofing attacks. Threat intelligence is a collection of information causing potential and nonpotential harm to the industrial Internet. Extracting network security entities and their relationships from threat intelligence text and constructing structured threat intelligence information are particularly important for IIoT security protection. However, threat intelligence is mostly text reports, which means the value information needs to be extracted manually by security analysts, and it is highly dependent on personnel experience. Therefore, this study proposes an IIoT threat intelligence analysis method based on feature weighting and BERT-BiGRU. In this method, BERT-BiGRU is used to classify attack behavior and attack strategy. Then, the attack behavior is weighted to make the classified result more accurate according to the relationship between attack strategy and attack behavior in ATT&amp;CK for ICS knowledge. Finally, the possibility of attack and the harm degree of attack are calculated to form the threat value of the attack. The security analysts can judge the emergency response sequence by the threat value to improve the accuracy and efficiency of emergency response. The results indicate that the proposed method in this study is more accurate than the other standard methods and is more suitable for the unstructured threat intelligence analysis of IIoT.</t>
  </si>
  <si>
    <t>5G mobile communication systems; Denial-of-service attack; Emergency services; Internet of things</t>
  </si>
  <si>
    <t>Sentence pair modeling based on semantic feature map for human interaction with IoT devices</t>
  </si>
  <si>
    <t>Yu, R., Lu, W., Lu, H., Wang, S., Li, F., Zhang, X., &amp; Yu, J. (2021). Sentence pair modeling based on semantic feature map for human interaction with IoT devices. International Journal of Machine Learning and Cybernetics, 12(11), 3081-3099.</t>
  </si>
  <si>
    <t>Yu, R., Lu, W., Lu, H., Wang, S., Li, F., Zhang, X., &amp; Yu, J.</t>
  </si>
  <si>
    <t xml:space="preserve"> International Journal of Machine Learning and Cybernetics</t>
  </si>
  <si>
    <t xml:space="preserve">The rapid development of Internet of Things (IoT) brings an urgent requirement on intelligent human–device interactions using natural language, which are critical for facilitating people to use IoT devices. The efficient interactive approaches depend on various natural language understanding technologies. Among them, sentence pair modeling (SPM) is essential, where neural networks have achieved great success in SPM area due to their powerful abilities in feature extraction and representation. However, as sentences are one-dimensional (1D) texts, the available neural networks are usually limited to 1D sequential models, which prevents the performance improvement of SPM task. To address this gap, in this paper, we propose a novel neural architecture for sentence pair modeling, which utilizes 1D sentences to construct multi-dimensional feature maps similar to images containing multiple color channels. Based on the feature maps, more kinds of neural models become applicable on SPM task, including 2D CNN. In the proposed model, first, the sentence on a specific granularity is encoded with BiLSTM to generate the representation on this granularity, which is viewed as a special channel of the sentence. The representations from different granularity are merged together to construct semantic feature map of the input sentence. Then, 2D CNN is employed to encode the feature map to capture the deeper semantic features contained in the sentence. Next, another 2D CNN is utilized to capture the interactive matching features between sentences, followed by 2D max-pooling and attention mechanism to generate the final matching representation. Finally, the matching degree of sentences are judged with a sigmoid function according to the matching representation. Extensive experiments are conducted on two real-world data sets. In comparison with benchmarks, the proposed model achieved remarkable results, and performed better or comparably with BERT-based models. Our work is beneficial to building a more powerful humanized interaction system with IoT devices. </t>
  </si>
  <si>
    <t>2D CNN; Human–device interaction; IoT; Semantic feature map; Sentence pair modeling</t>
  </si>
  <si>
    <t>Securing Critical Infrastructures: Deep-Learning-Based Threat Detection in IIoT</t>
  </si>
  <si>
    <t>Yu, K., Tan, L., Mumtaz, S., Al-Rubaye, S., Al-Dulaimi, A., Bashir, A. K., &amp; Khan, F. A. (2021). Securing critical infrastructures: deep-learning-based threat detection in IIoT. IEEE Communications Magazine, 59(10), 76-82.</t>
  </si>
  <si>
    <t>Yu, K., Tan, L., Mumtaz, S., Al-Rubaye, S., Al-Dulaimi, A., Bashir, A. K., &amp; Khan, F. A.</t>
  </si>
  <si>
    <t>IEEE Communications Magazine</t>
  </si>
  <si>
    <t>The Industrial Internet of Things (IIoT) is a physical information system developed based on traditional industrial control networks. As one of the most critical infrastructure systems, IIoT is also a preferred target for adversaries engaged in advanced persistent threats (APTs). To address this issue, we explore a deep-learning-based proactive APT detection scheme in IIoT. In this scheme, considering the characteristics of long attack sequences and long-term continuous APT attacks, our solution adopts a well-known deep learning model, bidirectional encoder representations from transformers (BERT), to detect APT attack sequences. The APT attack sequence is also optimized to ensure the model's long-term sequence judgment effectiveness. The experimental results not only show that the proposed deep learning method has feasibility and effectiveness for APT detection, but also certify that the BERT model has better accuracy and a lower false alarm rate when detecting APT attack sequences than other time series models.</t>
  </si>
  <si>
    <t>Deep learning; Public works</t>
  </si>
  <si>
    <t>Efficient design of energy disaggregation model with BERT-NILM trained by adax optimization method for smart grid</t>
  </si>
  <si>
    <t>Çavdar, İ. H., &amp; Feryad, V. (2021). Efficient design of energy disaggregation model with bert-nilm trained by adax optimization method for smart grid. Energies, 14(15), 4649.</t>
  </si>
  <si>
    <t>Çavdar, İ. H., &amp; Feryad, V.</t>
  </si>
  <si>
    <t>Energies</t>
  </si>
  <si>
    <t>MDPI AG</t>
  </si>
  <si>
    <t>One of the basic conditions for the successful implementation of energy demand-side management (EDM) in smart grids is the monitoring of different loads with an electrical load monitoring system. Energy and sustainability concerns present a multitude of issues that can be ad-dressed using approaches of data mining and machine learning. However, resolving such problems due to the lack of publicly available datasets is cumbersome. In this study, we first designed an efficient energy disaggregation (ED) model and evaluated it on the basis of publicly available benchmark data from the Residential Energy Disaggregation Dataset (REDD), and then we aimed to ad-vance ED research in smart grids using the Turkey Electrical Appliances Dataset (TEAD) containing household electricity usage data. In addition, the TEAD was evaluated using the proposed ED model tested with benchmark REDD data. The Internet of things (IoT) architecture with sensors and Node-Red software installations were established to collect data in the research. In the context of smart metering, a nonintrusive load monitoring (NILM) model was designed to classify household appliances according to TEAD data. A highly accurate supervised ED is introduced, which was designed to raise awareness to customers and generate feedback by demand without the need for smart sensors. It is also cost-effective, maintainable, and easy to install, it does not require much space, and it can be trained to monitor multiple devices. We propose an efficient BERT-NILM tuned by new adaptive gradient descent with exponential long-term memory (Adax), using a deep learning (DL) architecture based on bidirectional encoder representations from transformers (BERT). In this paper, an improved training function was designed specifically for tuning of NILM neural net-works. We adapted the Adax optimization technique to the ED field and learned the sequence-to-sequence patterns. With the updated training function, BERT-NILM outperformed state-of-the-art adaptive moment estimation (Adam) optimization across various metrics on REDD datasets; lastly, we evaluated the TEAD dataset using BERT-NILM training.</t>
  </si>
  <si>
    <t>Adaptive gradient descent optimization with exponential long-term memory; Deep learning; Energy disaggregation; GPUs; Internet of things; Smart grid</t>
  </si>
  <si>
    <t>Chinese grammatical error diagnosis based on sequence tagging methods</t>
  </si>
  <si>
    <t>Wang, H., Zhang, Y. J., &amp; Sun, X. M. (2021, June). Chinese grammatical error diagnosis based on sequence tagging methods. In Journal of Physics: Conference Series (Vol. 1948, No. 1, p. 012027). IOP Publishing.</t>
  </si>
  <si>
    <t>Wang, H., Zhang, Y. J., &amp; Sun, X. M.</t>
  </si>
  <si>
    <t>Journal of Physics: Conference Series</t>
  </si>
  <si>
    <t>IOP Publishing Ltd</t>
  </si>
  <si>
    <t>In view of the problems such as exploding gradient or vanishing gradient or inefficiency caused by parallel problems when traditional neural networks deal with long text grammar error correction. In this paper, Chinese grammatical error detection is proposed as a sequence tagging problem for named entity recognition, and a Chinese grammatical error detection model based on BERT BILSTM CRF is designed and implemented by using Bert model to construct word vectors. Meanwhile, three groups of comparative tests were designed: CRF, BILSTM CRF and BERT CRF. In the end, BERT BILSTM CRF model achieves the error detection accuracy of 66.67% and 52.94% in M (missing error) and W (ordering error), respectively. BERT CRF and CRF models have also achieved good results in S (selection error) and R (redundant words). The research shows that it is feasible to solve grammatical error detection as a sequence labeling problem. On the other hand, a Chinese grammatical error detection model based on BERT BILSTM CRF is proposed for the first time.</t>
  </si>
  <si>
    <t>Artificial intelligence; Error correction; Internet of things; Text processing</t>
  </si>
  <si>
    <t>Economic inclusion in the United States: Predictive analysis of COVID-19 pandemic on county rates of unbanked households</t>
  </si>
  <si>
    <t>Berdibekov, T., Pasnoor, P. R., Annamaneni, A. R., &amp; Ceesay, E. N. (2021, April). Economic Inclusion in the United States: Predictive Analysis of COVID-19 pandemic on County Rates of Unbanked Households. In 2021 IEEE International IOT, Electronics and Mechatronics Conference (IEMTRONICS) (pp. 1-6). IEEE.</t>
  </si>
  <si>
    <t>Berdibekov, T., Pasnoor, P. R., Annamaneni, A. R., &amp; Ceesay, E. N.</t>
  </si>
  <si>
    <t>2021 IEEE International IOT, Electronics and Mechatronics Conference (IEMTRONICS)</t>
  </si>
  <si>
    <t>COVID-19 pandemic has a significant effect on the unemployment rate in the United States. However, the economic effect in different states is not the same for each household. In this work, Our goal is to capture and outline the relationships between pandemic incidence, economic inclusion, unemployment, and bank branch closures in order to understand the emerging relationship between the coronavirus pandemic, rates of economic inclusion, and economic well-being of localities. Furthermore, we machine learning algorithms to evaluate the predictive power of coronavirus incidence and fatality rates, county-level unemployment, and bank branch closure rates on rates of economic inclusion. Also, a natural language processing approach is used to analyze the unemployment COVID-19 textual data. We use BERT as a powerful transformer for sentiment classification on COVID-19 unemployment data.</t>
  </si>
  <si>
    <t>COVID-19; Machine learning; Natural Language processing; Transformer</t>
  </si>
  <si>
    <t>Research on Compliance Supervision Data Analysis Model Based on Mass Chat Records in the Inter-Bank Market</t>
  </si>
  <si>
    <t>Wang, Y., Li, Y., &amp; Wu, T. (2021, March). Research on compliance supervision data analysis model based on mass chat records in the inter-bank market. In 2021 IEEE 2nd International Conference on Big Data, Artificial Intelligence and Internet of Things Engineering (ICBAIE) (pp. 368-380). IEEE.</t>
  </si>
  <si>
    <t>Wang, Y., Li, Y., &amp; Wu, T.</t>
  </si>
  <si>
    <t>2021 IEEE 2nd International Conference on Big Data, Artificial Intelligence and Internet of Things Engineering (ICBAIE)</t>
  </si>
  <si>
    <t xml:space="preserve">This paper studies the data analysis model of compliance regulation based on massive chat records in the Inter- Bank Market. Considering the country's urgent regulatory requirements to regulate bond market participants' use of compliance chat tools to conduct financial transaction business and promote the stable and healthy development of the bond market, we use natural language processing (NLP) technology to analyze the Inter-Bank Market chat records. Based on this, it is proposed to use Event Detection and Style-aware NER technology to identify and extract the bond description information in the exchange group of traders. Using latest development in representation learning, this paper introduces BERT embedding as character based pretrained model and incorporates it with BiLSTM-CRF to transform the natural language text describing bond information into structured text to improve the work efficiency and system entry accuracy in bond information collection scenarios. Based on iDeal's thousands of chat records, as well as QQ, enterprise QQ, RM, and IB platform conversation chat records collected through technical means, build the data foundation that the algorithm relies on and conduct experiments. The evaluation results based on Precision, Recall and F1-score show that the proposed method is more suitable for the task of bond information extraction than the traditional rule-based method, and has stable performance and strong generalization under different conditions. </t>
  </si>
  <si>
    <t>bert; bond information extraction; inter-bank market compliance supervision; named entity recognition; natural language processing</t>
  </si>
  <si>
    <t>Predicting the Chinese Poetry Prosodic Based on a Developed BERT Model</t>
  </si>
  <si>
    <t>Wang, Q., Wang, X., Liu, W., &amp; Chen, G. (2021, March). Predicting the Chinese poetry prosodic based on a developed BERT model. In 2021 IEEE 2nd International Conference on Big Data, Artificial Intelligence and Internet of Things Engineering (ICBAIE) (pp. 583-586). IEEE.</t>
  </si>
  <si>
    <t>Wang, Q., Wang, X., Liu, W., &amp; Chen, G.</t>
  </si>
  <si>
    <t xml:space="preserve">The prosody is an integration of the formal beauty and the content beauty of Chinese classical poetry. In this study, a prosodic structure prediction method based on a pretrained language representation model was proposed by us. Based on the pretrained language representation model, a separate output layer was set for each prosody level, with character as the modeling unit. Then the model was fine-tuned with the labeled prosody data. To achieve the simultaneous prediction of different prosodic levels in the input text, a word segmentation task was additionally introduced and the multitask learning method was used to model the relationship between the multilevel prosody and lexicon words. The experimental results verify that adding the word segmentation task can further improve model performance and demonstrate that the proposed method considerably reduces the demand for training data while maintaining an excellent prediction performance. </t>
  </si>
  <si>
    <t>Chinese poetry; Fine-tuning; Multitask learning; Pretrained model; Prosodic structure prediction; Speech synthesis; Transformer</t>
  </si>
  <si>
    <t>BERT-based Named Entity Recognition Method for Chinese Recipe Text</t>
  </si>
  <si>
    <t>Fulun, W., &amp; Yonghua, Z. (2021, March). BERT-based named entity recognition method for Chinese recipe text. In 2021 IEEE 2nd international conference on big data, artificial intelligence and Internet of Things engineering (ICBAIE) (pp. 543-547). IEEE.</t>
  </si>
  <si>
    <t>Fulun, W., &amp; Yonghua, Z.</t>
  </si>
  <si>
    <t>2021 IEEE 2nd international conference on big data, artificial intelligence and Internet of Things engineering (ICBAIE)</t>
  </si>
  <si>
    <t>In order to extract the information from the massive unstructured recipe text, a named entity recognition method based on BERT pre-trained language model is proposed by this paper. Firstly, after pre-processing the public recipe texts obtained from the web, the entities were classified into three categories of main ingredients, auxiliary ingredients and cooking methods by combining the domain expert knowledge and BIO annotation method to build a large-scale Chinese cuisine domain named entity recognition dataset, and then the BERT-Attention-BiLSTM-CRF(BABC) model proposed in this paper is used to train on this dataset. Finally, we compared the results of other named entity recognition models on this dataset, and the experimental results showed that BABC could identify the entities in the recipe text more accurately.</t>
  </si>
  <si>
    <t>BERT; named entity recognition; recipe information extraction</t>
  </si>
  <si>
    <t>BERTDeep-Ware: A Cross-architecture Malware Detection Solution for IoT Systems</t>
  </si>
  <si>
    <t>Hamad, S. A., Sheng, Q. Z., &amp; Zhang, W. E. (2021, October). BERTDeep-Ware: A Cross-architecture Malware Detection Solution for IoT Systems. In 2021 IEEE 20th International Conference on Trust, Security and Privacy in Computing and Communications (TrustCom) (pp. 927-934). IEEE.</t>
  </si>
  <si>
    <t>Hamad, S. A., Sheng, Q. Z., &amp; Zhang, W. E.</t>
  </si>
  <si>
    <t>2021 IEEE 20th International Conference on Trust, Security and Privacy in Computing and Communications (TrustCom)</t>
  </si>
  <si>
    <t xml:space="preserve">Malware is widely regarded as one of the most severe security threats to modern technologies. Detecting malware in the Internet of Things (IoT) infrastructures is a critical and complicated task. The complexity of this task increases with the recent growth of malware variants targeting different IoT CPU architectures since the new malware variants often use anti-forensic techniques to avoid detection and investigation. There-fore, we cannot utilize the traditional machine learning (ML) techniques that require domain knowledge and sophisticated feature engineering in detecting the unseen mal ware variants. Re-cent deep learning approaches have performed well on mal ware analysis and detection while using minimum feature engineering requirements. In this paper, we propose BERTDeep- Ware, a real-time cross-architecture malware detection solution tailored for IoT systems. BERTDeep- Ware analyzes the executable file's operation codes (OpCodes) sequence representations using Bidi-rectional Encoder Representations from Transformers (BERT) Embedding, the state-of-the-art natural language processing (NLP) approach. The extracted sentence embedding from BERT is fed into a customized hybrid multi-head CNN-BiLSTM-LocAtt model. This deep learning (DL) model combines the convolutional neural network (CNN), bidirectional long short-term memory (BiLSTM), and the local attention mechanisms (locAtt) to capture conual features and long-term dependencies between OpCode sequences. We train and evaluate BERTDeep- Ware using the datasets created for three different CPU architectures. The performance evaluation results confirm that the proposed multi-head CNN-BiLSTM-LocAtt model produces more accurate classification results with higher detection rates and lower false positives than a number of baseline ML and DL models. </t>
  </si>
  <si>
    <t>Deep Learning; Embedded Devices; IoT; Malware Detection; Static Analysis</t>
  </si>
  <si>
    <t>Detecting needs of people in a crisis using Transformer-based question answering techniques</t>
  </si>
  <si>
    <t>Karam, E., Hussein, W., &amp; Gharib, T. F. (2021, December). Detecting needs of people in a crisis using Transformer-based question answering techniques. In 2021 Tenth International Conference on Intelligent Computing and Information Systems (ICICIS) (pp. 348-354). IEEE.</t>
  </si>
  <si>
    <t>Karam, E., Hussein, W., &amp; Gharib, T. F.</t>
  </si>
  <si>
    <t>2021 Tenth International Conference on Intelligent Computing and Information Systems (ICICIS)</t>
  </si>
  <si>
    <t xml:space="preserve">The usage of social media in everyday life has become a need for keeping up with the news, as well as for making queries and requesting assistance. Following a significant event like a disaster, online media correspondence is a significant part of the emergency reaction. Regardless of the sort of disaster, whether a storm, an earthquake, or a man-made disaster like a riot or a terrorist attack. Social media platforms such as Facebook, Twitter, and others have proven to be efficient communication and coordination tools for disaster victims and other groups. This gathered data can be utilized to react to individuals with the necessary requirements relying upon the kind of help or request mentioned. In this paper, we suggest an approach for extracting the needs of affected people during a crisis and providing the appropriate response using question answering techniques based on natural language processing techniques and neural networks. The approach was tested using Twitter data from various types of emergencies with different question answering techniques such as BERT (Bidirectional Encoder Representations from Transformers), DistilBERT, T5 (Text-to-Text Transfer Transformer Model). The results showed that the BERT transformer the proposed approach has a precision of 0.81, a recall of 0.76, and an f-score of 0.78 for providing appropriate guidelines. </t>
  </si>
  <si>
    <t>machine learning; Question answering; Text analysis; word embedding</t>
  </si>
  <si>
    <t>Dynamic Service Recommendation Using Lightweight BERT-based Service Embedding in Edge Computing</t>
  </si>
  <si>
    <t>Zeng, K., &amp; Paik, I. (2021, December). Dynamic Service Recommendation Using Lightweight BERT-based Service Embedding in Edge Computing. In 2021 IEEE 14th International Symposium on Embedded Multicore/Many-core Systems-on-Chip (MCSoC) (pp. 182-189). IEEE.</t>
  </si>
  <si>
    <t>Zeng, K., &amp; Paik, I.</t>
  </si>
  <si>
    <t>2021 IEEE 14th International Symposium on Embedded Multicore/Many-core Systems-on-Chip (MCSoC)</t>
  </si>
  <si>
    <t>With the rapid development of the Internet of Things (IoT) as well as edge computing, and fog computing, many microservices are being created. Service recommendation based on these distributed environments is an important issue for boosting the utilization of services since service composition in edge and cloud computing has increasingly attracted attention. However, the direct application of traditional service recommendation methods in edge computing encounters several problems such as insufficient computing resources, and the dynamic update of recommendation systems. This paper presents a deep learning-based approach for dynamic service recommendations using lightweight BERT-based service embedding to address the problems. First, a lightweight BERT-based service embedding was proposed to learn the practical-value vector of service based on the invocation association. Second, based on service embedding, a content-based filtering method is utilized to perform service recommendations. Next, a dynamic update process is implemented on the system by fine-tuning the model. Finally, the experimental results show that our approach can perform service recommendations effectively.</t>
  </si>
  <si>
    <t>BERT; Deep learningedge computing; Service embedding; Service recommendation</t>
  </si>
  <si>
    <t>Towards a Deep Learning-Driven Service Discovery Framework for the Social Internet of Things: A Context-Aware Approach</t>
  </si>
  <si>
    <t>Aljubairy, A., Alhazmi, A., Zhang, W. E., Sheng, Q. Z., &amp; Tran, D. H. (2021). Towards a deep learning-driven service discovery framework for the social Internet of Things: A context-aware approach. In Web Information Systems Engineering–WISE 2021: 22nd International Conference on Web Information Systems Engineering, WISE 2021, Melbourne, VIC, Australia, October 26–29, 2021, Proceedings, Part II 22 (pp. 480-488). Springer International Publishing.</t>
  </si>
  <si>
    <t>Aljubairy, A., Alhazmi, A., Zhang, W. E., Sheng, Q. Z., &amp; Tran, D. H.</t>
  </si>
  <si>
    <t>Web Information Systems Engineering–WISE 2021: 22nd International Conference on Web Information Systems Engineering, WISE 2021</t>
  </si>
  <si>
    <t>The Social Internet of Things (SIoT) is a new paradigm that enables IoT objects to establish their own social relationships without human intervention. A fundamental perspective of SIoT is to make socially capable objects, wherein objects can automatically share their services capability and exchange their experience with each other for the humans’ benefit. Service discovery is a crucial task that requires fast, scalable, dynamic mechanisms. This paper aims to investigate the feasibility of adopting state-of-the-art deep learning techniques to build a social structure among IoT objects and design an effective service discovery process. To achieve this goal, we propose a framework that includes three phases: i) collecting information about IoT objects; ii) constructing a social structure among IoT objects using; and iii) developing an end-to-end service discovery model using the language representation model BERT. We conducted extensive experiments on real-world SIoT datasets to validate our approach, and the experimental results demonstrate the feasibility and effectiveness of our framework.</t>
  </si>
  <si>
    <t>Graph neural networks; Natural language processing; Service discovery; Social Internet of Things</t>
  </si>
  <si>
    <t>Monitoring Cyber SentiHate Social Behavior during COVID-19 Pandemic in North America</t>
  </si>
  <si>
    <t>Alzamzami, F., &amp; El Saddik, A. (2021). Monitoring cyber SentiHate social behavior during COVID-19 pandemic in North America. Ieee Access, 9, 91184-91208.</t>
  </si>
  <si>
    <t>Alzamzami, F., &amp; El Saddik, A.</t>
  </si>
  <si>
    <t>Ieee Access</t>
  </si>
  <si>
    <t xml:space="preserve">With communications being shifted to online social networks (OSNs) as a result of travel and social restrictions during COVID-19 pandemic, the need has arisen for discovering emerging trends and concerns formed during the pandemic as well as understanding the corresponding online social behavior that reflects its offline settings. The online connectivity of devices through social media is one example of Internet of Things (IoT) in which a two-way communication between societies and officials, could be created. Therefore, it is possible to monitor people's behavior through OSNs, especially during pandemics, to prevent potential social and psychological instabilities that might lead to undesired consequences. This is particularly crucial for governmental and non-governmental organizations to ensure the stability and well-being in societies. In response, we propose a pandemic-friendly real-time framework for monitoring cyber social behavior by utilizing unsupervised and supervised learning approaches. Two BERT-based supervised classifiers are trained and constructed to analyze two types of online social behaviors, hate and sentiment. Unsupervised framework is proposed for OSNs data exploration and coherent interpretation that is used as a complementary tool to facilitate the analysis of online social behaviors during pandemics. Extensive experimentation and evaluation have been conducted to validate the effectiveness of the proposed work. Our results have shown superior performance of our BERT-based models in two classification tasks: 1) binary classification for hate behavior detection and 2) multi-class classification for sentiment behavior detection. In addition to our experimentation results, our large-scale analysis of COVID-19 pandemic has illustrated the capability of our unsupervised framework for concerns and trends discoveries using OSNs data, along with reliability in automatically and dynamically providing phrase-based interpenetration of the inferred trends and concerns. This paper provides a twelve-month comparison analysis of data discoveries and online social behavior between Canada and USA during COVID-19 pandemic. </t>
  </si>
  <si>
    <t>BERT; Covid-19; Hate speech; online social behavior; online social media; phrase extraction; RAKE; sentiment; topic interpretation; topic modeling; tweets; twitter</t>
  </si>
  <si>
    <t>Semantic Service Clustering with Lightweight BERT-Based Service Embedding Using Invocation Sequences</t>
  </si>
  <si>
    <t>Zeng, K., &amp; Paik, I. (2021). Semantic service clustering with lightweight bert-based service embedding using invocation sequences. IEEE Access, 9, 54298-54309.</t>
  </si>
  <si>
    <t>Service clustering is an efficient method for facilitating service discovery and composition. Traditional approaches based on the self-description documents for services usually utilize servicesignatures. In Web service composition, service clustering can also be performed by the invocation relationship between services. Therefore, based on the successful development of several embedding techniques for words in several contexts, a novel deep learning-based service embedding using invocation sequences is devised for service clustering. Moreover, many microservices are being created because of the rapid development of the Internet of Things (IoT), and edge, and fog computing. Following these developments, Web service composition based on these environments has emerged in abundance. More efficient lightweight approaches to analyze large numbers of services are necessary for service clustering. Consequently, a lightweight deep learning-based approach for the semantic clustering of service composition is presented to address these requirements. In this paper, we first propose the concept of service embedding to capture semantic information from invocation sequences. Second, we suggest using state-of-the-art neural language sequence models for service embedding and develop a corresponding lightweight Bidirectional Encoder Representations of Transformers (BERT)-based model. Next, combined with K-means clustering, the semantic clustering of service composition is evaluated. Finally, the experimental results show that the clustering process can be effectively performed by the lightweight BERT-based model.</t>
  </si>
  <si>
    <t>composition; lightweight BERT; Semantic service clustering; service embedding</t>
  </si>
  <si>
    <t>Joint Extraction of Entities and Relations for Chinese Text of Tea</t>
  </si>
  <si>
    <t>ACM</t>
  </si>
  <si>
    <t>Zhou, Z., Mu, W., Yang, X., Li, Q., &amp; Chen, Z. (2020, December). Joint Extraction of Entities and Relations for Chinese Text of Tea. In Proceedings of the 2020 8th International Conference on Information Technology: IoT and Smart City (pp. 146-152).</t>
  </si>
  <si>
    <t>Zhou, Z., Mu, W., Yang, X., Li, Q., &amp; Chen, Z.</t>
  </si>
  <si>
    <t>2020 8th International Conference on Information Technology: IoT and Smart City</t>
  </si>
  <si>
    <t>In view of the problems of polysemy and overlapping relations of Chinese tea text. In this paper, we present a joint model BERT-LCM-Tea for extraction of entities and relations, which combines the Bidirectional Encoder Representations from Transformers (BERT) and the last character matching (LCM) algorithm. This model uses BERT to fine-tuning character embedding through contextual information, the problem of polysemy is solved and the performance of entity recognition of Chinese tea text is improved. In addition, the model uses last character matching algorithm, the problem of overlapping relations is solved and the accuracy of relation extraction of Chinese tea text is improved.The experimental results show that BERT-LCM-Tea F1 score to 86.8% in entity recognition task and F1score to 77.1% in relation extraction task, which is higher than the currently popular Bi-RNN-CRF, Bi-LSTM-CRF and Bi-GRU-CRF. Thus, the BERT-LCM-Tea is more suitable for the entity recognition and relation extraction of Chinese tea text, and provides a basis for future research on the construction of tea knowledge graph.</t>
  </si>
  <si>
    <t>BERT; Chinese tea text; Entity recognition; Relation extraction</t>
  </si>
  <si>
    <t>A BERT Fine-tuning Model for Targeted Sentiment Analysis of Chinese Online Course Reviews</t>
  </si>
  <si>
    <t>Zhang, H., Dong, J., Min, L., &amp; Bi, P. (2020). A BERT fine-tuning model for targeted sentiment analysis of Chinese online course reviews. International Journal on Artificial Intelligence Tools, 29(07n08), 2040018.</t>
  </si>
  <si>
    <t>Zhang, H., Dong, J., Min, L., &amp; Bi, P.</t>
  </si>
  <si>
    <t>International Journal on Artificial Intelligence Tools</t>
  </si>
  <si>
    <t>World Scientific</t>
  </si>
  <si>
    <t xml:space="preserve">The distribution energy router (DER) is the core of the interacted and interconnected micro grid in future distribution network, which fully meets the needs of the ubiquitous power internet of things (IOT) based future distribution network. The reliability of micro grid which applies the DER is highly related to its cascaded full-bridge converters. With the redundant full-bridge converters and IOT technology, the DER can stand the component failures, hence improve the robustness of the DER as well as the future interacted and interconnected micro grid. For a ubiquitous power IOT technology based DER, this paper proposes a redundancy design for fault tolerant strategy. Several redundancy designs are discussed in detail with operational principles and control strategies. The proposed redundancy design is implemented on the power circuit of one phase for DER consists of a nine-level cascaded full-bridge converter in Saber simulation platform, and the simulation results prove that the redundancy design can minimize the customer's power interrupt time and the consequent damages to the system. </t>
  </si>
  <si>
    <t>cascaded H-bridge converter; distribution energy router; fault-tolerant; interacted and interconnected micro grid; redundancy design; Ubiquitous power internet of things</t>
  </si>
  <si>
    <t>Drug-Drug Interaction Extraction using Pre-training Model of Enhanced Entity Information</t>
  </si>
  <si>
    <t>Wen, A., Sun, X., Yu, K., Wu, Y., Zhang, J., &amp; Yuan, Z. (2020, November). Drug-drug interaction extraction using pre-training model of enhanced entity information. In 2020 International Conferences on Internet of Things (iThings) and IEEE Green Computing and Communications (GreenCom) and IEEE Cyber, Physical and Social Computing (CPSCom) and IEEE Smart Data (SmartData) and IEEE Congress on Cybermatics (Cybermatics) (pp. 527-532). IEEE.</t>
  </si>
  <si>
    <t>Wen, A., Sun, X., Yu, K., Wu, Y., Zhang, J., &amp; Yuan, Z.</t>
  </si>
  <si>
    <t>2020 International Conferences on Internet of Things (iThings) and IEEE Green Computing and Communications (GreenCom) and IEEE Cyber, Physical and Social Computing (CPSCom) and IEEE Smart Data (SmartData) and IEEE Congress on Cybermatics (Cybermatics)</t>
  </si>
  <si>
    <t xml:space="preserve">It is a common phenomenon to use two or more drugs during the treatments. However, a safety concern, drug-drug interaction (DDI), might occur which will cause unexpected damage to patients. Therefore, how to avoid DDI has been a major consideration all along the drug development. This paper will present a new model for extracting DDI from biomedical literature called Bio-ER-BERT, which combines the characteristics of the pre-training model BioBERT for biomedical text mining and the R-BERT model for relationship extraction. To improve the initial performance of the model, BioBERT model is introduced as the pre-training model in this paper. Meanwhile, to enhance the accuracy of DDI extraction, the R-BERT model is improved by changing the approach it obtains embedded information about two drug entities from averaging operation to long short-term memory network (LSTM). According to the experiments carried out on DDIExtraction 2013 dataset, the F1-score of our model reaches 83.88%, which has an obvious better performance comparing to the existing models such as SCNN and AB-LSTM. </t>
  </si>
  <si>
    <t xml:space="preserve">BioBERT; drug-drug interaction; R-BERT; relationship extraction
</t>
  </si>
  <si>
    <t>Interactive Attention Encoder Network with Local Context Features for Aspect-Level Sentiment Analysis</t>
  </si>
  <si>
    <t>Wang, R., &amp; Tao, Z. (2020, August). Interactive Attention Encoder Network with Local Context Features for Aspect-Level Sentiment Analysis. In 2020 IEEE/CIC International Conference on Communications in China (ICCC) (pp. 571-576). IEEE.</t>
  </si>
  <si>
    <t>Wang, R., &amp; Tao, Z.</t>
  </si>
  <si>
    <t>2020 IEEE/CIC International Conference on Communications in China (ICCC)</t>
  </si>
  <si>
    <t>The sentiment analysis of the data collected by Internet of Things devices has been widely concerned by researchers. Aspect sentiment analysis is a fine-grained task of sentiment analysis, which aims to identify the sentiment polarity of specific aspects in a given context. Most of the previous studies have modelled context and aspect terms using Recurrent Neural Network (RNN) and attention mechanisms. However, the RNN model is difficult to process in parallel, taking into account only the global context features, not the correlation between the sentiment polarity and the local context. To address this issue, this paper proposes an Interactive Attention Encoder Network Model with Local Context Features (IAEN-LCF) for identifying aspect-level sentiment polarity. First, the word embedding and aspect term embedding are pre-trained by Bidirectional Encoder Representations from Transformers (BERT). Secondly, the attention-over-attention (AOA) module in the machine reading comprehension task is applied to the attentional encoder network, and a network model named Interactive Attention Encoder (IAEN) is proposed to extract global context features. By setting a fixed text window, the local context features are captured in a dynamic weighted manner. Finally, the performance of the proposed model is verified in three public data sets. Experimental results show that the proposed model can outperform state-of-the-art methods in aspect sentiment analysis tasks.</t>
  </si>
  <si>
    <t>Aspect-level sentiment analysis; Attention; BERT; Internet of Things</t>
  </si>
  <si>
    <t>Clock synchronization using linear programming, multicasts, and temperature compensation</t>
  </si>
  <si>
    <t>Puttnies, H., Schweissguth, E., Timmermann, D., &amp; Schacht, J. (2019, December). Clock synchronization using linear programming, multicasts, and temperature compensation. In 2019 IEEE Global Communications Conference (GLOBECOM) (pp. 1-6). IEEE.</t>
  </si>
  <si>
    <t>Puttnies, H., Schweissguth, E., Timmermann, D., &amp; Schacht, J.</t>
  </si>
  <si>
    <t>2019 IEEE Global Communications Conference (GLOBECOM)</t>
  </si>
  <si>
    <t>Clock (or time) synchronization is essential for many applications in the Industrial Internet of Things (IIoT). Hence, it is a vital research field and important field of standardization ambitions. The most accurate protocols like PTP and gPTP need specialized hardware to reach their maximum precision. Without this hardware, they cannot compensate massive packet delays. It was shown that approaches based on linear programming (LP) can mitigate this problem. However, changes in the clock frequency lead to nonlinear clocks, which are not well compensated by LP-based approaches. As a consequence, we propose the SLMT approach that uses LP, multicasts, and temperature compensation for time synchronization. To the best of our knowledge, SLMT is the first synchronization approach that combines LP and one-way exchange or multicasts, respectively. Consequently, it is efficient regarding the number of messages. Furthermore, to the best of our knowledge, SLMT is the first synchronization approach that combines LP with a temperature compensation in order to mitigate LP's conceptual drawback with nonlinear clocks. In an extensive evaluation and comparison to many state-of-the-art approaches, we show that SLMT outperforms these approaches, especially under harsh conditions like rapid temperature changes and unknown non-negligible network delays.</t>
  </si>
  <si>
    <t>Clocks; Knowledge management; Linear programming; Multicasting; Synchronization; Temperature distribution</t>
  </si>
  <si>
    <t>The automatic text classification method based on bert and feature union</t>
  </si>
  <si>
    <t>Li, W., Gao, S., Zhou, H., Huang, Z., Zhang, K., &amp; Li, W. (2019, December). The automatic text classification method based on bert and feature union. In 2019 IEEE 25th International Conference on Parallel and Distributed Systems (ICPADS) (pp. 774-777). IEEE.</t>
  </si>
  <si>
    <t>Li, W., Gao, S., Zhou, H., Huang, Z., Zhang, K., &amp; Li, W.</t>
  </si>
  <si>
    <t xml:space="preserve"> 2019 IEEE 25th International Conference on Parallel and Distributed Systems (ICPADS)</t>
  </si>
  <si>
    <t>For the traditional model based on the deep learning method most used CNN(convolutional neural networks) or RNN(Recurrent neural Network) model and is based on the dynamic character-level embedding or word-level embedding as input, so there is a problem that the text feature extraction is not comprehensive. In the development environment of the Internet of Things, A method of Automatic text classification based on BERT(Bidirectional Encoder Representations from Transformers) and Feature Fusion was proposed in this paper. Firstly, the text-To-dynamic character-level embedding is transformed by the BERT model, and the BiLSTM(Bi-directional Long-Short Term Memory) and CNN output features are combined and merged to make full use of CNN to extract the advantages of local features and to use BiLSTM to have the advantage of memory to link the extracted context features to better represent the text, so as to improve the accuracy of text classification task. A comparative study with state-of-The-Art approaches manifests the proposed method outperforms the state-of-The-Art methods in accuracy. It can effectively improve the accuracy of tag prediction for text data with sequence features and obvious local features.</t>
  </si>
  <si>
    <t>BERT; BiLSTM; CNN; Feature Union; NLP; Text classification</t>
  </si>
  <si>
    <t>Temporal data fusion at the edge</t>
  </si>
  <si>
    <t>Yang, L., &amp; Liu, B. (2019, October). Temporal data fusion at the edge. In 2019 IEEE International Conferences on Ubiquitous Computing &amp; Communications (IUCC) and Data Science and Computational Intelligence (DSCI) and Smart Computing, Networking and Services (SmartCNS) (pp. 9-14). IEEE.</t>
  </si>
  <si>
    <t>Yang, L., &amp; Liu, B.</t>
  </si>
  <si>
    <t>2019 IEEE International Conferences on Ubiquitous Computing &amp; Communications (IUCC) and Data Science and Computational Intelligence (DSCI) and Smart Computing, Networking and Services (SmartCNS)</t>
  </si>
  <si>
    <t>As an enabler technique, data fusion has gained great attention in the context of Internet of things (IoT). In traditional settings, data fusion is done at the cloud server. So the data to be fused should be transferred from the sensor nodes to the cloud server before data fusion. Such an application mode of data fusion inherits disturbing concerns from the cloud computing framework, e.g., privacy-leaking, large latency between data capture and computation, excessive ingress bandwidth consumption. We take into account how to do temporal data fusion at the edge to bypass the above issues. We present a Gaussian process based temporal data fusion (GPTDF) method targeted for the problem of sequential online prediction at the edge. The GPTDF method fits the edge computing framework and thus inherits desirable properties from edge computing, such as privacy-preserving, low latency between data capture and computation, and tiny bandwidth consumption. Through a real-data experiment using archived traffic datasets from the Caltrans Performance Measurement System (PeMS), we demonstrate that the application of GPTDF can provide more timely and accurate real-time predictions at the network edge.</t>
  </si>
  <si>
    <t>Edge computing; Gaussian process; Internet of things; Temporal data fusion; Traffic flow prediction</t>
  </si>
  <si>
    <t>Trade Journal</t>
  </si>
  <si>
    <t>Earls, A. (2017). WLAN, radar, IoT, V2X to complement 5G at IMS. EE-Evaluation Engineering, 56(6), 8-13.</t>
  </si>
  <si>
    <t>Earls, A.</t>
  </si>
  <si>
    <t>EE-Evaluation Engineering</t>
  </si>
  <si>
    <t>Nelson Publishing Inc.</t>
  </si>
  <si>
    <t>Hawaii is hosting the IEEE MTT-S International Microwave Symposium 2017 (IMS), a key annual international meeting for microwave technologists. Co-located with IMS are the IEEE RFIC and ARFTG conferences. In addition, event organizers are emphasizing the '5G Wave,' and the IEEE Microwave Theory and Techniques Society (MTT-S) in partnership with the IEEE Communications Society (ComSoc) are collaborating on a special 5G Summit. Anritsu has a complete lineup of high-frequency broadband VNAs and BERT/sampling oscilloscopes to characterize and debug the signal integrity of these data channel components. It will also display the VectorStar ME7838A broadband system that can conduct sweeps from 70 kHz to 110 GHz in an on-wafer environment. Analog Devices will present a balance of demonstrations across all vertical market segments highlighting the unique full signal chain high-performance capabilities of the Analog Devices 1,000+ RF and microwave product portfolio at a technology, discrete signal chain, chipset, and fully integrated solution level.</t>
  </si>
  <si>
    <t>Chains; Internet of things; Microwaves; Wireless local area networks (WLAN)</t>
  </si>
  <si>
    <t>The Automatic Text Classification Method Based on BERT and Feature Union</t>
  </si>
  <si>
    <t xml:space="preserve">Li, W., Gao, S., Zhou, H., Huang, Z., Zhang, K., &amp; Li, W. </t>
  </si>
  <si>
    <t>2019 IEEE 25th International Conference on Parallel and Distributed Systems (ICPADS)</t>
  </si>
  <si>
    <t>For the traditional model based on the deep learning method most used CNN(convolutional neural networks) or RNN(Recurrent neural Network) model and is based on the dynamic character-level embedding or word-level embedding as input, so there is a problem that the text feature extraction is not comprehensive. In the development environment of the Internet of Things, A method of Automatic text classification based on BERT(Bidirectional Encoder Representations from Transformers) and Feature Fusion was proposed in this paper. Firstly, the text-to-dynamic character-level embedding is transformed by the BERT model, and the BiLSTM(Bi-directional Long-Short Term Memory) and CNN output features are combined and merged to make full use of CNN to extract the advantages of local features and to use BiLSTM to have the advantage of memory to link the extracted context features to better represent the text, so as to improve the accuracy of text classification task. A comparative study with state-of-the-art approaches manifests the proposed method outperforms the state-of-the-art methods in accuracy. It can effectively improve the accuracy of tag prediction for text data with sequence features and obvious local features.</t>
  </si>
  <si>
    <t>NLP; BERT; BiLSTM; CNN; Feature Union;
Text classification</t>
  </si>
  <si>
    <t>Detecting Extremism on Twitter During U.S. Capitol Riot Using Deep Learning Techniques</t>
  </si>
  <si>
    <t>Deep learning, extremism detection, machine learning, sentiment analysis, social media
analysis, twitter, U.S. capitol riot</t>
  </si>
  <si>
    <t>Internet of Things; Bidirectional
Encoder Representations from Transformers; Novel
Black Widow meta-heuristic Optimization; Breast
cancer</t>
  </si>
  <si>
    <t xml:space="preserve">2022 Fourth International Conference on Emerging Research in Electronics, Computer Science and Technology (ICERECT) </t>
  </si>
  <si>
    <t>Large-scale knowledge in the artificial intelligence of things (AIoT) field urgently needs effective models to understand human language and automatically answer questions. Pretrained language models achieve state-of-the-art performance on some question answering (QA) datasets, but few models can answer questions on AIoT domain knowledge. Currently, the AIoT domain lacks sufficient QA datasets and large-scale pretraining corpora. In this article, we propose RoBERTa AIoT to address the problem of the lack of high-quality large-scale labeled AIoT QA datasets. We construct an AIoT corpus to further pretrain RoBERTa and BERT. RoBERTa AIoT and BERT AIoT leverage unsupervised pretraining on a large corpus composed of AIoT-oriented Wikipedia webpages to learn more domain-specific context and improve performance on the AIoT QA tasks. To fine-tune and evaluate the model, we construct three AIoT QA datasets based on the community QA websites. We evaluate our approach on these datasets, and the experimental results demonstrate the significant improvements of our approach.</t>
  </si>
  <si>
    <t>Artificial intelligence of things (AIoT),
BERT, domain-specific, question answering (QA),
RoBERTa.</t>
  </si>
  <si>
    <t>Deep learning, Bit error rate, Time series analysis, Internet security, Process control, Industrial Internet of Things, Transformers</t>
  </si>
  <si>
    <t>Natural language process; IoT professional
knowledge; Chinese Named Entity Recognition; BERT-BiLSTMCRF model; Node triples</t>
  </si>
  <si>
    <t>Semantic Service Clustering With Lightweight BERT-Based Service Embedding Using Invocation Sequences</t>
  </si>
  <si>
    <t>Semantic service clustering, service embedding, composition, lightweight BERT</t>
  </si>
  <si>
    <t>Service clustering is an efficient method for facilitating service discovery and composition. Traditional approaches based on the self-description documents for services usually utilize service signatures. In Web service composition, service clustering can also be performed by the invocation relationship between services. Therefore, based on the successful development of several embedding techniques for words in several contexts, a novel deep learning-based service embedding using invocation sequences is devised for service clustering. Moreover, many microservices are being created because of the rapid development of the Internet of Things (IoT), and edge, and fog computing. Following these developments, Web service composition based on these environments has emerged in abundance. More efficient lightweight approaches to analyze large numbers of services are necessary for service clustering. Consequently, a lightweight deep learning-based approach for the semantic clustering of service composition is presented to address these requirements. In this paper, we first propose the concept of service embedding to capture semantic information from invocation sequences. Second, we suggest using state-of-the-art neural language sequence models for service embedding and develop a corresponding lightweight Bidirectional Encoder Representations of Transformers (BERT)-based model. Next, combined with K-means clustering, the semantic clustering of service composition is evaluated. Finally, the experimental results show that the clustering process can be effectively performed by the lightweight BERT-based model.</t>
  </si>
  <si>
    <t>service recommendation, service embedding,
deep learningedge computing, BERT</t>
  </si>
  <si>
    <t>With the rapid development of the Internet of
Things (IoT) as well as edge computing, and fog computing,
many microservices are being created. Service recommendation
based on these distributed environments is an important issue
for boosting the utilization of services since service composition in edge and cloud computing has increasingly attracted
attention. However, the direct application of traditional service
recommendation methods in edge computing encounters several
problems such as insufficient computing resources, and the
dynamic update of recommendation systems. This paper presents
a deep learning-based approach for dynamic service recommendations using lightweight BERT-based service embedding to
address the problems. First, a lightweight BERT-based service
embedding was proposed to learn the practical-value vector of
service based on the invocation association. Second, based on
service embedding, a content-based filtering method is utilized
to perform service recommendations. Next, a dynamic update
process is implemented on the system by fine-tuning the model.
Finally, the experimental results show that our approach can
perform service recommendations effectively.</t>
  </si>
  <si>
    <t>Malware Detection, Embedded Devices, IoT,
Static Analysis, Deep Learning</t>
  </si>
  <si>
    <t>Bert-based Knowledge Graph Completion Algorithm for Few-Shot</t>
  </si>
  <si>
    <t>Wang, F., Xie, Y., Zhang, K., Xia, R., &amp; Zhang, Y. (2021, December). Bert-based Knowledge Graph Completion Algorithm for Few-Shot. In 2021 2nd International Conference on Big Data Economy and Information Management (BDEIM) (pp. 217-224). IEEE.</t>
  </si>
  <si>
    <t>Knowledge graphs have shown increasing value in semantic search, intelligent Q&amp;A, data analysis, natural language processing, visual understanding, IoT devices, etc. It is undeniable that knowledge graphs have become the mandatory path for the artificial intelligence fields development. However, the information contained in existing knowledge graphs is incomplete, which attracts a large number of researchers to enhance the completeness of knowledge graphs utilizing knowledge graph completion methods. Most traditional embedding-based knowledge graph completion models use structural information within data-rich triples from the knowledge graph is limited by the long-tail distribution of the relations in the triples. To address this problem, we propose a Bert-based knowledge graph completion algorithm for few-shot knowledge graphs, with the main goal of implementing the knowledge graph completion task with only a few sample triples of training instances. We improve the baseline model GMatching for handling few-shot knowledge graphs by introducing the Bert pre-trained linguistic representation model to enhance the semantic representation of entities and relations in the triples. Through experiments, we demonstrate that our improved model B-GMatching achieves good results.</t>
  </si>
  <si>
    <t>Wang, F., Xie, Y., Zhang, K., Xia, R., &amp; Zhang, Y.</t>
  </si>
  <si>
    <t xml:space="preserve"> 2021 2nd International Conference on Big Data Economy and Information Management (BDEIM)</t>
  </si>
  <si>
    <t>Knowledge Graph, Knowledge Graph Completion,
Bert, few-shot</t>
  </si>
  <si>
    <t>Malware is widely regarded as one of the most severe security threats to modern technologies. Detecting malware in the Internet of Things (IoT) infrastructures is a critical and complicated task. The complexity of this task increases with the recent growth of malware variants targeting different IoT CPU architectures since the new malware variants often use anti-forensic techniques to avoid detection and investigation. There-fore, we cannot utilize the traditional machine learning (ML) techniques that require domain knowledge and sophisticated feature engineering in detecting the unseen mal ware variants. Re-cent deep learning approaches have performed well on mal ware analysis and detection while using minimum feature engineering requirements. In this paper, we propose BERTDeep- Ware, a real-time cross-architecture malware detection solution tailored for IoT systems. BERTDeep- Ware analyzes the executable file's operation codes (OpCodes) sequence representations using Bidi-rectional Encoder Representations from Transformers (BERT) Embedding, the state-of-the-art natural language processing (NLP) approach. The extracted sentence embedding from BERT is fed into a customized hybrid multi-head CNN-BiLSTM-LocAtt model. This deep learning (DL) model combines the convolutional neural network (CNN), bidirectional long short-term memory (BiLSTM), and the local attention mechanisms (locAtt) to capture contextual features and long-term dependencies between OpCode sequences. We train and evaluate BERTDeep- Ware using the datasets created for three different CPU architectures. The performance evaluation results confirm that the proposed multi-head CNN-BiLSTM-LocAtt model produces more accurate classification results with higher detection rates and lower false positives than a number of baseline ML and DL models.</t>
  </si>
  <si>
    <t>Web Service Clustering Technique based on Contextual Word Embedding for Service Representation</t>
  </si>
  <si>
    <t>Agarwal, N., Sikka, G., &amp; Awasthi, L. K. (2021, November). Web Service Clustering Technique based on Contextual Word Embedding for Service Representation. In 2021 International Conference on Technological Advancements and Innovations (ICTAI) (pp. 617-621). IEEE.</t>
  </si>
  <si>
    <t>Agarwal, N., Sikka, G., &amp; Awasthi, L. K.</t>
  </si>
  <si>
    <t>2021 International Conference on Technological Advancements and Innovations (ICTAI)</t>
  </si>
  <si>
    <t>Web Services, K-Means Clustering, Topic Models,
Word Embedding</t>
  </si>
  <si>
    <t>Due to extensive use of Internet and IoT, the demand Web services and APIs are increasing day by day and there is a proliferation of services on internet in terms of quality and quantity both. It raises the need of service management. Web service clustering plays a vital role in service management as it reduces the search space and time. Word2vec word embedding is highly demanded in these days as it can capture the semantic similarity but it does not bother the context and it effects the clustering performance. In this paper, Sentence-BERT (Sentence Bidirectional Encoder Representations from Transformers) embedding is used in the vector space representation of services so that with the semantic meaning, context of the features can be also analyzed and services can be efficiently mapped in vector space. To analyze the performance of embedding, K-Means clustering is applied and results are compared with the different state-of-art techniques based on standard evaluation measures. The experimental results shows that accuracy of the proposed model is increased by approximately 49% in comparison of a model in which word2vec model is utilized.</t>
  </si>
  <si>
    <t>The usage of social media in everyday life has become a need for keeping up with the news, as well as for making queries and requesting assistance. Following a significant event like a disaster, online media correspondence is a significant part of the emergency reaction. Regardless of the sort of disaster, whether a storm, an earthquake, or a man-made disaster like a riot or a terrorist attack. Social media platforms such as Facebook, Twitter, and others have proven to be efficient communication and coordination tools for disaster victims and other groups. This gathered data can be utilized to react to individuals with the necessary requirements relying upon the kind of help or request mentioned. In this paper, we suggest an approach for extracting the needs of affected people during a crisis and providing the appropriate response using question answering techniques based on natural language processing techniques and neural networks. The approach was tested using Twitter data from various types of emergencies with different question answering techniques such as BERT (Bidirectional Encoder Representations from Transformers), DistilBERT, T5 (Text-to-Text Transfer Transformer Model). The results showed that the BERT transformer the proposed approach has a precision of 0.81, a recall of 0.76, and an f-score of 0.78 for providing appropriate guidelines.</t>
  </si>
  <si>
    <t>Question answering, Text analysis, machine
learning, word embedding</t>
  </si>
  <si>
    <t>Artificial intelligence of things (AIoT), auxiliary memory, multitask learning (MT), natural language
understanding (NLU), neural networks.</t>
  </si>
  <si>
    <t>IEEE Internet of Things Journal.</t>
  </si>
  <si>
    <t>Industrial control system, Industrial Internet of
Things (IIoT), intelligent question answering system, semantic
sorting, voice interaction.</t>
  </si>
  <si>
    <t>In recent years, voice-interaction-based control systems have attracted considerable attention for industrial control systems implementing Industrial Internet of Things (IIoT) technologies. The development of automated semantic understanding relates to the industrial Internet equipment used to realize remote voice control as well as to its intelligent management and control. In these emerging voice-interaction-enabled industrial central control systems, sorting technologies are considered critical. For complex user questions, the level of satisfaction regarding the answers given by such systems tends to be low. Driven by these challenges and opportunities, the optimization of conventional retrieval-based question answering through deep learning methods has become popular. In this study, we propose three deep semantic sorting models based on deep learning, including a multilayer convolutional matching sorting model for single documents and two interactive pairwise bidirectional encoder representations from transformers (BERT) sorting models for document pairs. Two main network architectures are proposed to model document pairs, named Pairwise-Twin-BERT and Pairwise-Triple-BERT. Experimental results indicate that proposed models performed better than state-of-the-art methods based on text matching in a candidate document sorting task.</t>
  </si>
  <si>
    <t>The concept of “human as sensors” defines a new sensing model, in which humans act as sensors by contributing their observations, perceptions, and sensations. This is crucial for the development of Social Internet of Things, which is an integral part of cyber-physical–social systems. Online social media platforms, as the most active places where users act as social sensors, are responsive to real-world events and are useful for gathering situational information in real time. Unfortunately, posts rarely contain structured geographic information, thus hindering their usage for contributing to various challenges, such as emergency response. We address this limitation by introducing a general approach for extracting place names from tweets, named GazPNE2. It combines global gazetteers (i.e., OpenStreetMap and GeoNames), deep learning, and pretrained transformer models (i.e., BERT and BERTweet), which requires no manually annotated data. It can extract place names at both coarse (e.g., city) and fine-grained (e.g., street and POI) levels and place names with abbreviations. To fully evaluate GazPNE2 and compare it with 11 competing approaches, we use 19 public tweet data sets, containing 38 802 tweets and 22 197 places across the world. The results show GazPNE2 achieves a much higher F1 (0.8) than the other approaches. Furthermore, we apply GazPNE2 to three large unannotated tweet data sets related to over 20 crisis events (e.g., coronavirus disease 2019), containing 560 040 tweets. An F1 of 0.84 is achieved on 3000 tweets, which are randomly selected from the three data sets and then manually annotated. Code and data are available on GitHub page: https://github.com/uhuohuy/GazPNE2 .</t>
  </si>
  <si>
    <t>BERT, BERTweet, geoparsing, OpenStreetMap
(OSM), place name extraction, Social Internet of Things (IoT),
tweets.</t>
  </si>
  <si>
    <t>Monitoring Cyber SentiHate Social Behavior During COVID-19 Pandemic in North America</t>
  </si>
  <si>
    <t>With communications being shifted to online social networks (OSNs) as a result of travel and social restrictions during COVID-19 pandemic, the need has arisen for discovering emerging trends and concerns formed during the pandemic as well as understanding the corresponding online social behavior that reflects its offline settings. The online connectivity of devices through social media is one example of Internet of Things (IoT) in which a two-way communication between societies and officials, could be created. Therefore, it is possible to monitor people’s behavior through OSNs, especially during pandemics, to prevent potential social and psychological instabilities that might lead to undesired consequences. This is particularly crucial for governmental and non-governmental organizations to ensure the stability and well-being in societies. In response, we propose a pandemic-friendly real-time framework for monitoring cyber social behavior by utilizing unsupervised and supervised learning approaches. Two BERT-based supervised classifiers are trained and constructed to analyze two types of online social behaviors, hate and sentiment. Unsupervised framework is proposed for OSNs data exploration and coherent interpretation that is used as a complementary tool to facilitate the analysis of online social behaviors during pandemics. Extensive experimentation and evaluation have been conducted to validate the effectiveness of the proposed work. Our results have shown superior performance of our BERT-based models in two classification tasks: 1) binary classification for hate behavior detection and 2) multi-class classification for sentiment behavior detection. In addition to our experimentation results, our large-scale analysis of COVID-19 pandemic has illustrated the capability of our unsupervised framework for concerns and trends discoveries using OSNs data, along with reliability in automatically and dynamically providing phrase-based interpenetration of the inferred trends and concerns. This paper provides a twelve-month comparison analysis of data discoveries and online social behavior between Canada and USA during COVID-19 pandemic.</t>
  </si>
  <si>
    <t>Hate speech, sentiment, topic modeling, BERT, topic interpretation, phrase extraction,
RAKE, online social media, online social behavior, Covid-19, tweets, twitter</t>
  </si>
  <si>
    <t>Estimation of Precedence Relations to Deal with Regional Complaint Reports</t>
  </si>
  <si>
    <t>Yamaguchi, K., &amp; Mine, T. (2021, December). Estimation of Precedence Relations to Deal with Regional Complaint Reports. In 2021 IEEE International Conference on Agents (ICA) (pp. 7-12). IEEE.</t>
  </si>
  <si>
    <t>Yamaguchi, K., &amp; Mine, T.</t>
  </si>
  <si>
    <t>2021 IEEE International Conference on Agents (ICA)</t>
  </si>
  <si>
    <t>Complaint Reports, Signs of Danger Detection,
Government 2.0, Machine Learning</t>
  </si>
  <si>
    <t>A system in which citizens and the government work together to solve regional issues is known as Government 2.0. To promote this system, the collection of regional issues through mobile crowd sensing and collaborative IoT is being promoted. On the other hand, although prioritization is essential to solve the collected issues, conventional methods only classify the issues and do not identify the precedence relations between the issues. In addition, the latest deep learning models have not been applied to this task. In this study, we apply BERT to the task to identify the priorities of the collected issues based on the safety and security of citizens. We conduct experiments on a data set of regional complaint citizen reports. Experimental results illustrate that the BERT (fine-tuned approach) outperformed the other baseline methods even in the case of data sets with small vocabulary and biases among priority labels, such as the one in this task.</t>
  </si>
  <si>
    <t>CURIOUS: Efficient Neural Architecture Search Based on a Performance Predictor and Evolutionary Search</t>
  </si>
  <si>
    <t>Hassantabar, S., Dai, X., &amp; Jha, N. K. (2022). CURIOUS: Efficient neural architecture search based on a performance predictor and evolutionary search. IEEE Transactions on Computer-Aided Design of Integrated Circuits and Systems, 41(11), 4975-4990.</t>
  </si>
  <si>
    <t>Hassantabar, S., Dai, X., &amp; Jha, N. K.</t>
  </si>
  <si>
    <t>IEEE Transactions on Computer-Aided Design of Integrated Circuits and Systems</t>
  </si>
  <si>
    <t>intelligence. However, architectural design of NNs is still a challenging problem. This is due to the need to navigate a search space based on a large number of hyperparameters. This forces the search space of possible architectures to grow exponentially. Using a trial-and-error design approach is very time consuming and leads to suboptimal architectures. In addition, approaches, such as neural architecture search based on reinforcement learning and differentiable gradient-based architecture search, often incur huge computational costs or significant memory requirements. To address these challenges, we propose the CURIOUS NN synthesis methodology. It uses a performance predictor to efficiently navigate the architectural search space with an evolutionary search process. The predictor is built using quasi Monte-Carlo sampling, boosted decision tree regression, and an intelligent iterative sampling method. It is designed to be sample efficient. CURIOUS starts from a base architecture and explores the architectural search space to obtain a variant of the base architecture with the highest performance. This search framework is general and covers all important NN architecture types, e.g., feedforward NNs (FFNNs), convolutional NNs (CNNs), recurrent NNs (RNNs), and transformers. We evaluate the performance of CURIOUS on various datasets and base architectures. Through these experiments, we demonstrate significant performance improvements over the baseline architectures. For the MNIST dataset, our CNN architecture achieves an error rate of 0.66%, with $8.6\times $ fewer parameters compared to the LeNet-5 baseline. For the CIFAR-10 dataset, we use the ResNet architectures and residual networks with Shake-Shake regularization as the baselines. Our synthesized ResNet-18 has a 2.52% accuracy improvement over the original ResNet-18, 1.74% over ResNet-101, and 0.16% over ResNet-1001, while requiring comparable number of parameters and floating-point operations to the original ResNet-18. This result shows that instead of just increasing the number of layers to increase accuracy, an alternative is to use a better NN architecture with a small number of layers. In addition, CURIOUS achieves an error rate of just 2.69% with a variant of the residual architecture with Shake-Shake regularization. We also use the set of optimized hyperparameters found for ResNet-18 on the CIFAR-10 dataset to train and evaluate the model on the ImageNet dataset, and show 3.43% (1.83%) improvement in the top-1 (top-5) error rate compared to the original ResNet-18 model. CURIOUS also obtains the highest accuracy for various other FFNNs that are geared toward edge devices and IoT sensors. In addition, we use CURIOUS to search for deep RNN architectures for the SICK dataset for sentence similarity evaluation. It achieves a mean-squared error of only 0.2060, improving upon the base network performance, without the need to stack multiple long short-term memories. We also use CURIOUS to search for a better NN classifier for the sentiment analysis task on the Stanford sentiment treebank dataset using a pretrained BERT model and again demonstrate improvements in performance.</t>
  </si>
  <si>
    <t>Compression, convolutional neural
network (CNN), deep learning, dimensionality reduction, long
short-term memory (LSTM), neural architecture search (NAS),
transformer.</t>
  </si>
  <si>
    <t>Deep Learning Based Sensitive Data Detection</t>
  </si>
  <si>
    <t>Chong, P. (2022, December). Deep Learning Based Sensitive Data Detection. In 2022 19th International Computer Conference on Wavelet Active Media Technology and Information Processing (ICCWAMTIP) (pp. 1-6). IEEE.</t>
  </si>
  <si>
    <t>Chong, P.</t>
  </si>
  <si>
    <t>2022 19th International Computer Conference on Wavelet Active Media Technology and Information Processing (ICCWAMTIP)</t>
  </si>
  <si>
    <t>The growing popularity of edge techniques, such as IoT, 5G, blockchain, make it increasingly challenging to protect sensitive data due to the amount of data increases and the growing volume of regulatory policies. To properly protect sensitive data, it is very important to identify sensitive data and implement data anonymization to ensure the quality and proper use of data anonymization techniques. This work focuses on proactively sensitive data identification, classification and anonymization using machine learning techniques. We first investigated the sensitive data extraction from both structured data and unstructured data, in which Bert models and Regular expressions were used to achieve the identification of sensitive data in real-time. Meanwhile, we propose a comprehensive sensitive detection framework combining the Bert model with regular expressions that can achieve high precision and good generalization capability with not so large corpus. The experimental results demonstrate the effectiveness of proposed solution.</t>
  </si>
  <si>
    <t>Sensitive data detection; Data anonymization; Deep
Learning; Cyber intelligence</t>
  </si>
  <si>
    <t>Transformer-based Sentiment Analysis for Anomaly Detection on Drone Forensic Timeline</t>
  </si>
  <si>
    <t>Silalahi, S., Ahmad, T., &amp; Studiawan, H. (2023, May). Transformer-based Sentiment Analysis for Anomaly Detection on Drone Forensic Timeline. In 2023 11th International Symposium on Digital Forensics and Security (ISDFS) (pp. 1-6). IEEE.</t>
  </si>
  <si>
    <t>Silalahi, S., Ahmad, T., &amp; Studiawan, H.</t>
  </si>
  <si>
    <t>2023 11th International Symposium on Digital Forensics and Security (ISDFS)</t>
  </si>
  <si>
    <t>An IoT device such as a drone is constantly generating log records to store every event that happens to the drone during a flight. In case the drone encounters a problem or experiences an incident, the log can be analyzed to find the root cause. A drone flight log contains a number of parameters, including sensor, state, and message data. These data can be utilized to perform anomaly detection. A common approach to detecting anomalies in log data is measuring the deviation of the log sequence. As an initial attempt, this paper proposes sentiment analysis as an approach for anomaly detection on drone flight log data. We construct our dataset by collecting and annotating the human-readable messages extracted from public datasets. Several existing pre-trained LLMs are fine-tuned to find the best model with the highest evaluation score. The proposed approach can distinguish between anomalous and normal events with 92.527% accuracy.</t>
  </si>
  <si>
    <t>anomaly detection, BERT, digital forensics, drone
forensics, pre-trained transformer, sentiment analysis, transformer, network infrastructure</t>
  </si>
  <si>
    <t>Training, Computational modeling, Perturbation methods, Text categorization, Bit error rate, Transformers, Robustness</t>
  </si>
  <si>
    <t>Interactive Clustering of Cooking Recipe Instructions: Towards the Automatic Detection of Events Involving Kitchen Devices</t>
  </si>
  <si>
    <t>Ventirozos, F., Jacobo-Romero, M., Clinch, S., &amp; Batista-Navarro, R. (2021, January). Interactive Clustering of Cooking Recipe Instructions: Towards the Automatic Detection of Events Involving Kitchen Devices. In 2021 IEEE 15th International Conference on Semantic Computing (ICSC) (pp. 341-346). IEEE.</t>
  </si>
  <si>
    <t>Ventirozos, F., Jacobo-Romero, M., Clinch, S., &amp; Batista-Navarro, R.</t>
  </si>
  <si>
    <t>2021 IEEE 15th International Conference on Semantic Computing (ICSC)</t>
  </si>
  <si>
    <t>Cooking recipes are a rich source of semantic information. They contain instructions for food preparation tasks, specifying the actions that should be carried out which typically involve various ingredients and kitchen devices. In an IoT scenario, instructions in cooking recipes can form the basis for automatically controlling kitchen devices without any programming. However, as these instructions are written in natural language, they first need to be transformed or parsed into machine-interpretable commands. As a step towards this, we investigate methods for identifying the various types of actions (events) that kitchen devices are involved in. We cast this problem as a clustering task, whereby recipe instructions involving a given device of interest, are automatically grouped according to the type of event described. Each sentence in every instruction is represented by its embedding vector which is computed using a BERT-based model, specifically one pre-trained using a Roberta architecture. We cluster these sentence embeddings using our newly proposed interactive machine learning (IML)-based framework underpinned by the HDBScan clustering technique. We demonstrate that our IML framework can detect events in sentences with satisfactory accuracy, reaching almost the same level as human performance.</t>
  </si>
  <si>
    <t>Interactive Machine Learning; Clustering; Event Schema Induction; Instructional Text; Sentence Embeddings</t>
  </si>
  <si>
    <t>Aspect-level sentiment analysis, Internet of
Things, BERT, Attention</t>
  </si>
  <si>
    <t>ChatGPT Chats on Computational Experiments: From Interactive Intelligence to Imaginative Intelligence for Design of Artificial Societies and Optimization of Foundational Models</t>
  </si>
  <si>
    <t>Xue, X., Yu, X., &amp; Wang, F. Y. (2023). ChatGPT Chats on Computational Experiments: From Interactive Intelligence to Imaginative Intelligence for Design of Artificial Societies and Optimization of Foundational Models. IEEE/CAA Journal of Automatica Sinica, 10(6), 1357-1360.</t>
  </si>
  <si>
    <t>Xue, X., Yu, X., &amp; Wang, F. Y.</t>
  </si>
  <si>
    <t>IEEE/CAA Journal of Automatica Sinica</t>
  </si>
  <si>
    <t>Powered by the rapid development of Internet, the penetration of the Internet of Things, the emergence of big data, and the rise of social media, more and more complex systems are exhibiting the characteristics of social, physical, and information fusion. These systems are known as cyber-physical-social systems (CPSS) [1], [2]. These CPSS face unprecedented challenges in design, analysis, management, control and integration due to their involvement with human and social factors [3], [4]. To cope with this challenge, there are two main approaches to CPSS research: 1)Data driven analysis method. Regard complex systems as black boxes, focus on the relationship between inputs and outputs, without modeling and analyzing the complex processes within the system. In the practical application, complex systems tend to be replaced by statistical models based on data and intelligent algorithms, such as convolutional neural network (CNN), recurrent neural networks (RNN), foundation models, etc. The latest ChatGPT (chat generative pretrained transformer) is a typical example of this approach. 2)Knowledge driven analysis method. According to the principle of “simple consistency”, the complex system in practice can be recognized, understood and analyzed by designing and restoring the structure and function of each system component. The computational experiments method is a representative method [5]. Starting from the micro-scale, it cultivates an “artificial society” of the real system in the cyber world. Then, a variety of experiments can be conducted to identify the causal relationship between intervention variables and system emergence to realize the interpretation, understanding, guidance and regulation of macro phenomena.</t>
  </si>
  <si>
    <t>artificial intelligence, Big Data, convolutional neural nets, cyber-physical systems, deep learning (artificial intelligence), Internet, Internet of Things, recurrent neural nets, social networking (online), statistical analysis</t>
  </si>
  <si>
    <t xml:space="preserve">Feng, X., Zhang, Y., Meng, M. H., Li, Y., Joe, C. E., Wang, Z., &amp; Bai, G. </t>
  </si>
  <si>
    <t>ISA transactions.</t>
  </si>
  <si>
    <t xml:space="preserve">
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t>
  </si>
  <si>
    <t>Internet of thingsNatural language processingWeb protocolContradiction detectionLarge language models</t>
  </si>
  <si>
    <t>ChatGPTArtificial intelligenceMachine learningChatbotGPTGenerative AIIoT</t>
  </si>
  <si>
    <t>Smart object recommendationBERTBi-LSTMAttention mechanismDeep learning</t>
  </si>
  <si>
    <t xml:space="preserve">Nowadays short texts can be widely found in various social data in relation to the 5G-enabled Internet of Things (IoT). Short text classification is a challenging task due to its sparsity and the lack of context. Previous studies mainly tackle these problems by enhancing the semantic information or the statistical information individually. However, the improvement achieved by a single type of information is limited, while fusing various information may help to improve the classification accuracy more effectively. To fuse various information for short text classification, this article proposes a feature fusion method that integrates the statistical feature and the comprehensive semantic feature together by using the weighting mechanism and deep learning models. In the proposed method, we apply Bidirectional Encoder Representations from Transformers (BERT) to generate word vectors on the sentence level automatically, and then obtain the statistical feature, the local semantic feature and the overall semantic feature using Term Frequency-Inverse Document Frequency (TF-IDF) weighting approach, Convolutional Neural Network (CNN) and Bidirectional Gate Recurrent Unit (BiGRU). Then, the fusion feature is accordingly obtained for classification. Experiments are conducted on five popular short text classification datasets and a 5G-enabled IoT social dataset and the results show that our proposed method effectively improves the classification performance. </t>
  </si>
  <si>
    <t>Transformative effects of ChatGPT on modern education: Emerging Era of AI Chatbots</t>
  </si>
  <si>
    <t>Gill, S. S., Xu, M., Patros, P., Wu, H., Kaur, R., Kaur, K., ... &amp; Buyya, R. (2024). Transformative effects of ChatGPT on modern education: Emerging Era of AI Chatbots. Internet of Things and Cyber-Physical Systems, 4, 19-23.</t>
  </si>
  <si>
    <t xml:space="preserve">Gill, S. S., Xu, M., Patros, P., Wu, H., Kaur, R., Kaur, K., ... &amp; Buyya, R. </t>
  </si>
  <si>
    <t>ChatGPT, an AI-based chatbot, offers coherent and useful replies based on analysis of large volumes of data. In this article, leading academics, scientists, distinguish researchers and engineers discuss the transformative effects of ChatGPT on modern education. This research discusses ChatGPT capabilities and its use in the education sector, identifies potential concerns and challenges. Our preliminary evaluation shows that ChatGPT perform differently in different subject areas including finance, coding, maths, and general public queries. While ChatGPT has the ability to help educators by creating instructional content, offering suggestions and acting as an online educator to learners by answering questions, transforming education through smartphones and IoT gadgets, and promoting group work, there are clear drawbacks in its use, such as the possibility of producing inaccurate or false data and circumventing duplicate content (plagiarism) detectors where originality is essential. The often reported “hallucinations” within GenerativeAI in general, and also relevant for ChatGPT, can render its use of limited benefit where accuracy is essential. What ChatGPT lacks is a stochastic measure to help provide sincere and sensitive communication with its users. Academic regulations and evaluation practices used in educational institutions need to be updated, should ChatGPT be used as a tool in education. To address the transformative effects of ChatGPT on the learning environment, educating teachers and students alike about its capabilities and limitations will be crucial.</t>
  </si>
  <si>
    <t>ChatGPTEducationIoTAcademicsChatbotArtificial intelligenceMachine lear</t>
  </si>
  <si>
    <t>Internet of things and the economics of 5G-based local industrial networks</t>
  </si>
  <si>
    <t>Fifth generation (5G) networks raise governance and management challenges that did not exist in 3G and 4G wireless technologies. Advanced wireless functionality enables new applications and services based on smart, physical, network infrastructures, many of them expected to be localized. As a general-purpose technology, 5G can be configured in numerous ways to support innovative applications across many sectors. Smart network applications and services must integrate physical and virtual components in innovative ways. In addition, general capabilities of 5G must be combined with complementary technologies, such as big data analytics and edge cloud services, to create services for specific use cases. Varying throughput and latency requirements of distinct use cases require differentiated technical solutions. Appropriate frequencies must be aligned efficiently with other features within the footprint of particular, local industrial networks. National policy makers, suppliers, and users are responding differently to these governance and management challenges. These approaches balance differently the trade-offs between experimentation, differentiation, and harmonization. Comparative analysis can inform gradual improvements of the governance of 5G-based, local industrial networks.</t>
  </si>
  <si>
    <t>Internet of things (IoT)5GLocal industrial networksGeneral-purpose technologyEdge cloudSpectrum policyInnovational complementarities</t>
  </si>
  <si>
    <t>Knieps, G., &amp; Bauer, J. M. (2022). Internet of things and the economics of 5G-based local industrial networks. Telecommunications Policy, 46(4), 102261.</t>
  </si>
  <si>
    <t>Knieps, G., &amp; Bauer, J. M.</t>
  </si>
  <si>
    <t>Telecommunications Policy</t>
  </si>
  <si>
    <t>Purpose
This study aims to find and assess the literature on technology (Software, artificial intelligence, blockchain, cloud, big data, enterprise resource planning, information communication technology, data analytics, mobile computing, fintech, internet of things, and computer assisted auditing techniques) in accounting teaching and learning.
Design/methodology/approach
A comprehensive analysis of the literature on the subject was conducted by the authors, who consider 66 papers that were found in the Scopus database. To analyze and outline potential areas for future research in this area, the authors also used a bibliometric analysis to pinpoint the key features of these studies.
Findings
The study highlights technology usage in accounting teaching and learning and prominent research contributors. The study identifies recent technologies in accounting courses, such as ChatGPT, AI, gamified mobile learning, big data analysis, cloud computing, Linux-based teaching platforms, blockchain coding, storytelling methods, practical exercises, and software usage. It also suggests future avenues for higher educational institutions (HEIs) to integrate these technologies into accounting education. Further, the study suggests future avenues for HEIs to include the latest technologies in teaching and learning in accounting.
Research limitations/implications
The analysis draws attention to a few areas that were under-researched at the beginning of the research process in the area of technology teaching and learning in accounting, such as the growing use of fintech, crowdfunding, and computer assisted auditing techniques which are all used as new terms to improve accounting teaching and learning which can be suggested to incorporate into university curricula.
Practical implications
The study provides valuable insights into enhancing higher education accounting teaching and learning systems, specifically by incorporating various technologies. These findings significantly contribute to the ongoing discussion on improving accounting teaching and learning.
Originality/value
This study is the first to examine how technology enhances teaching and learning in accounting from an international perspective, which will aid researchers, academicians, and HEIs in understanding how the literature in this field of study is emerging.</t>
  </si>
  <si>
    <t>AccountingTeachingLearningTechnologyEducationChatGPTArtificial intelligence</t>
  </si>
  <si>
    <t>Lu, W., Zhao, P., Li, Y., Wang, S., Huang, H., Shi, S., &amp; Wu, H.</t>
  </si>
  <si>
    <t>With the development of Internet of Things and cloud computing, intelligent question-answering (QA) has brought great convenience to human’s daily activities. As one of the core technologies, sentence semantic matching (SSM) plays a critical role in a variety of intelligent QA systems. However, existing SSM methods usually first encode sentences on either character or word level, and then model semantic interactions on sentence level. Consequently, they fail to capture the rich interactions on multi-levels (i.e., character, word and sentence levels). In this paper, we propose Chinese sentence semantic matching based on Multi-level Relevance Extraction and Aggregation (MREA) for intelligent QA. MREA can comprehensively capture and aggregate various semantic relevance on character, word and sentence levels respectively based on multiple attention mechanisms. Extensive experiments on two real-world datasets demonstrate that MREA outperforms the best-performing baselines by 0.5% and 0.89% w.r.t. ACC. and 
 respectively, and achieves comparable performance with BERT-based methods.</t>
  </si>
  <si>
    <t>Sentence semantic matchingHuman–robot interfaceAttention mechanismFeature extraction and aggregation</t>
  </si>
  <si>
    <t>As the basis of many artificial intelligence tasks, text similarity measurement has received extensive attention in current studies. However, few of them focus on the resource-limited scenes (i.e., limited computational resources and few training datasets), which are becoming increasingly popular and challenging with the development of the Internet of Things. Worse still, popular methods such as the deep-neural-network-based methods may lose their power in such scenes, since they typically require considerable computational resources. As for most current traditional methods, they also have issues of not effectively exploiting the semantic information in the sentences. As an alternative, this paper proposes a lightweight and semantically rich text similarity measurement model named the TES-TK model. In this model, a sentence is first transformed into a tree structure called TES-Tree with the integration of syntactic information, semantic knowledge, and topic distribution, aiming to comprehensively represent the multidimensional semantics of sentences. Afterward, a modified tree kernel model is designed to calculate the similarity between each pair of TES-Trees. In this way, the similarity score between the two related sentences can be retrieved. Experiments on 19 public benchmark datasets (STS2012–2015) demonstrate that the proposed approach exhibits significantly better performance than the compared eight peer methods on most datasets. Especially in resource-limited scenes, our approach achieved highly competitive results compared with the latest methods, such as BERT.</t>
  </si>
  <si>
    <t>Similarity measurementTES-TreeTopic modelTree kernelResource-limited</t>
  </si>
  <si>
    <t>Artificial intelligence for sustainable energy: A contextual topic modeling and content analysis</t>
  </si>
  <si>
    <t>Saheb, T., Dehghani, M., &amp; Saheb, T. (2022). Artificial intelligence for sustainable energy: A contextual topic modeling and content analysis. Sustainable Computing: Informatics and Systems, 35, 100699.</t>
  </si>
  <si>
    <t>Saheb, T., Dehghani, M., &amp; Saheb, T.</t>
  </si>
  <si>
    <t>Sustainable Computing: Informatics and Systems</t>
  </si>
  <si>
    <t>Parallel to the rising debates over sustainable energy and artificial intelligence solutions, the world is currently discussing the ethics of artificial intelligence and its possible negative effects on society and the environment. In these arguments, sustainable AI is proposed, which aims at advancing the pathway toward sustainability, such as sustainable energy. In this paper, we offered a novel contextual topic modeling combining LDA, BERT and Clustering. We then combined these computational analyses with content analysis of related scientific publications to identify the main scholarly topics, sub-themes and cross-topic themes within scientific research on sustainable AI in energy. Our research identified eight dominant topics including sustainable buildings, AI-based DSSs for urban water management, climate artificial intelligence, Agriculture 4, convergence of AI with IoT, AI-based evaluation of renewable technologies, smart campus and engineering education and AI-based optimization. We then recommended 14 potential future research strands based on the observed theoretical gaps. In addition to its theoretical contribution to scientific research on sustainable artificial intelligence in energy management, the research utilizes a novel topic modeling method in exploring scientific texts and identifying challenges and possible solutions. A variety of solutions was incorporated, including huggingface tool or elbow method, to address these challenges.</t>
  </si>
  <si>
    <t>Artificial intelligenceSustainabilityEnergyTopic modelingContent analysisSustainable energy</t>
  </si>
  <si>
    <t>Pre-trained Language Embedding-based Contextual Summary and Multi-scale Transmission Network for Aspect Extraction</t>
  </si>
  <si>
    <t>With the development of IOT and 5G technology, people’s demand for information acquisition is more inclined to accuracy, intelligence and timeliness. How to help designer obtain the real-time information of specific product reviews from the massive online consumers and upgrade the new design strategy has become a hot topic for research. In this paper, we define the problem as an aspect extraction task, and propose a novel deep learning model that comprises of three modules: pre-training language model embedding, multi-scale transmission network and contextual summary, which aims to provide an end-to-end solution without any additional supervision. To this end, we adopt BERT to overcome the disadvantage of traditional embedding methods, which cannot combine contextual information. Multi-scale transmission network is proposed to integrate the Bi-GRU and a group of CNN networks to extract sequential and local features of words respectively. Contextual summary is a tailor-made representation distilled from the input sentence, conditioned on each current word, and thus can assist aspect prediction. Experimental results over three benchmark SemEval datasets clearly illustrate that our model can achieve the state-of-the-art performance.</t>
  </si>
  <si>
    <t>multi-scale transmission networkpre-trained language embeddingcontextual summary</t>
  </si>
  <si>
    <t>Feng, C., Rao, Y., Nazir, A., Wu, L., &amp; He, L. (2020). Pre-trained language embedding-based contextual summary and multi-scale transmission network for aspect extraction. Procedia Computer Science, 174, 40-49.</t>
  </si>
  <si>
    <t>Feng, C., Rao, Y., Nazir, A., Wu, L., &amp; He, L.</t>
  </si>
  <si>
    <t>Procedia Computer Science</t>
  </si>
  <si>
    <t>Foundation Models in Healthcare: Opportunities, Biases and Regulatory Prospects in Europe</t>
  </si>
  <si>
    <t>Foundation models · General purpose models · Healthcare ·
Artificial intelligence act · The European strategy for data · Algorithmic bias</t>
  </si>
  <si>
    <t>Wójcik, M. A. (2022, July). Foundation Models in Healthcare: Opportunities, Biases and Regulatory Prospects in Europe. In International Conference on Electronic Government and the Information Systems Perspective (pp. 32-46). Cham: Springer International Publishing.</t>
  </si>
  <si>
    <t>Wójcik, M. A.</t>
  </si>
  <si>
    <t>International Conference on Electronic Government and the Information Systems Perspective</t>
  </si>
  <si>
    <t>Social Internet of Things · Service discovery · Graph
neural networks · Natural language processing</t>
  </si>
  <si>
    <t>Understanding Concepts, Methods and Tools for End-User Control of Automations in Ecosystems of Smart Objects and Services</t>
  </si>
  <si>
    <t>The continuously increasing number of connected objects and sensors is opening up the possibility of introducing automations in many domains to better support people in their activities. However, such automations to be effective should be under the user control. Unfortunately, people often report difficulties in understanding the surrounding automations and how to modify them. The goal of this paper is to provide a multi-perspective view of what has been done in terms of design, tools, and evaluation in the area of end-user control of automations in ecosystems of smart objects and services. For each aspect we introduce the main challenge, the current possible approaches to address it, and the issues that still need further investigation.</t>
  </si>
  <si>
    <t>End-User Development · Internet of Things · User Experience</t>
  </si>
  <si>
    <t>Andrao, M., Balducci, F., Breve, B., Cena, F., Desolda, G., Deufemia, V., ... &amp; Zancanaro, M. (2023, May). Understanding Concepts, Methods and Tools for End-User Control of Automations in Ecosystems of Smart Objects and Services. In International Symposium on End User Development (pp. 104-124). Cham: Springer Nature Switzerland.</t>
  </si>
  <si>
    <t>Andrao, M., Balducci, F., Breve, B., Cena, F., Desolda, G., Deufemia, V., ... &amp; Zancanaro, M.</t>
  </si>
  <si>
    <t>International Symposium on End User Development</t>
  </si>
  <si>
    <t>On Reducing Underutilization of Security Standards by Deriving Actionable Rules: An Application to IoT</t>
  </si>
  <si>
    <t>Even though there exist a number of security guidelines and recommendations from various worldwide standardization authorities (e.g., NIST, ISO, ENISA), it is evident from many of the recent attacks that these standards are not strictly followed in the implementation of real-world products. Furthermore, most security applications (e.g., monitoring and auditing) do not consider those standards as the basis of their security check. Therefore, regardless of continuous efforts in publishing security standards, they are still under-utilized in practice. Such under-utilization might be caused by the fact that existing security standards are intended more for high-level recommendations than for being readily adopted to automated security applications on the system-level data. Bridging this gap between high-level recommendations and low-level system implementations becomes extremely difficult, as a fully automated solution might suffer from high inaccuracy, whereas a fully manual approach might require tedious efforts. Therefore, in this paper, we aim for a more practical solution by proposing a partially automated approach, where it automates the tedious tasks (e.g., summarizing long standard documents and extracting device specifications) and relies on manual efforts from security experts to avoid mistakes in finalizing security rules. We apply our solution to IoT by implementing it with IoT-specific standards (NISTIR 8228) and smart home networks. We further demonstrate the actionability of our derived rules in three major applications: security auditing, Intrusion Detection systems (IDS), and secure application development.</t>
  </si>
  <si>
    <t>None</t>
  </si>
  <si>
    <t>Shuvo, M. W. P., Hoq, M. N., Majumdar, S., &amp; Shirani, P. (2023, April). On Reducing Underutilization of Security Standards by Deriving Actionable Rules: An Application to IoT. In International Conference on Research in Security Standardisation (pp. 103-128). Cham: Springer Nature Switzerland.</t>
  </si>
  <si>
    <t>Shuvo, M. W. P., Hoq, M. N., Majumdar, S., &amp; Shirani, P.</t>
  </si>
  <si>
    <t>International Conference on Research in Security Standardisation</t>
  </si>
  <si>
    <t>Klein, A. M., Kölln, K., Deutschländer, J., &amp; Rauschenberger, M. (2023, July). Design and Evaluation of Voice User Interfaces: What Should One Consider?. In International Conference on Human-Computer Interaction (pp. 167-190). Cham: Springer Nature Switzerland.</t>
  </si>
  <si>
    <t>Klein, A. M., Kölln, K., Deutschländer, J., &amp; Rauschenberger, M.</t>
  </si>
  <si>
    <t>International Conference on Human-Computer Interaction</t>
  </si>
  <si>
    <t>Design and Evaluation of Voice User Interfaces: What Should One Consider?</t>
  </si>
  <si>
    <t>Voice user interfaces (VUI) come in various forms of software or hardware, are controlled by voice, and can help the user in their daily life. Despite VUIs being readily available on smartphones, they have a low adoption rate. This can be attributed to challenges such as the misunderstanding of voice commands as well as privacy and data security concerns. Still, there are intensive VUI users, but they also raise concerns that may be independent of culture. Hence, we will discuss in our paper the various areas that should be considered when developing VUIs to increase user acceptance and foster a positive user experience (UX). We propose exploring the context of use and UX aspects to understand users’ needs while using VUIs. All of our suggestions can help VUI developers to design better VUIs.</t>
  </si>
  <si>
    <t>Voice User Interfaces · Voice Assistants · Design ·
Evaluation · User Experience</t>
  </si>
  <si>
    <t>Risks and Challenges of Training Classifiers for IoT</t>
  </si>
  <si>
    <t>Although deep learning algorithms can achieve high performance, deep models may not learn the right concepts and can easily overfit their training datasets. In the context of IoT devices, the problem is further exacerbated by three factors. First, traffic may be encrypted, allowing very little visibility into the activity of the endpoints. Second, devices with different models and manufacturers may exhibit very different behaviors. Finally, contrary to domains like computer vision or natural language processing, there is no well-accepted representation for the network data that characterizes IoT devices. In this work, we capture real network traffic from different environments, and we demonstrate that training models to detect specific classes of IoT devices (e.g., cameras) using state-of-the-art techniques can lead to overfitting, and very poor performance on independent datasets. However, we then show that by applying domain knowledge, one can manually define engineered features and train simple models (e.g., a decision tree) that achieve an F-1 score of 0.956 on an independent dataset. These results show the feasibility of training generalizable models, but at the same time, raise questions on how best to transform and represent the raw network data to train classifiers for other classes of IoT devices (e.g., hubs, motion sensors) while minimizing manual feature engineering. We elaborate on the challenges, drawing analogies with other fields such as natural language processing.</t>
  </si>
  <si>
    <t>Le, F., Calo, S., &amp; Verma, D. (2021, December). Risks and Challenges of Training Classifiers for IoT. In International Conference on Internet of Things (pp. 15-28). Cham: Springer International Publishing.</t>
  </si>
  <si>
    <t>Le, F., Calo, S., &amp; Verma, D.</t>
  </si>
  <si>
    <t>International Conference on Internet of Things</t>
  </si>
  <si>
    <t>Multi-objective Approach for Deep Learning in Classification Problems</t>
  </si>
  <si>
    <t>Classification · Deep learning models · Multi-objective
evolutionary algorithms</t>
  </si>
  <si>
    <t>We study the possibility of using a distributed multi-objective differential evolutionary algorithms with tabu mutation (DMD+) to optimize classification deep learning models. We discuss conflicts between three metrics used for evaluating the quality of some classifiers: an accuracy, F1-score, and Area Under the ROC Curve. Because a smart city is a place where economic mechanisms are intensively supported by modern computational methods, including deep learning, we select some datasets to verify the quality of designed classifiers. As a result, we develop an effective approach for determining the key parameters of Convolution Neural Networks and Long Short Term Memory models with using computing cloud.</t>
  </si>
  <si>
    <t>Balicki, J., &amp; Sosnowski, W. (2021, September). Multi-objective Approach for Deep Learning in Classification Problems. In International Conference on Computer Information Systems and Industrial Management (pp. 287-298). Cham: Springer International Publishing.</t>
  </si>
  <si>
    <t>Balicki, J., &amp; Sosnowski, W.</t>
  </si>
  <si>
    <t>International Conference on Computer Information Systems and Industrial Management</t>
  </si>
  <si>
    <t>An Investigation of Challenges Encountered When Specifying Training Data and Runtime Monitors for Safety Critical ML Applications</t>
  </si>
  <si>
    <t>[Context and motivation] 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[Question/problem] We see major uncertainty in how to specify training data and runtime monitoring for critical ML models and by this specifying the final functionality of the system. In this interview-based study we investigate the underlying challenges for these difficulties. [Principal ideas/results] Based on ten interviews with practitioners who develop ML models for critical applications in the automotive and telecommunication sector, we identified 17 underlying challenges in 6 challenge groups that relate to the challenge of specifying training data and runtime monitoring. [Contribution] The article provides a list of the identified underlying challenges related to the difficulties practitioners experience when specifying training data and runtime monitoring for ML models. Furthermore, interconnection between the challenges were found and based on these connections recommendation proposed to overcome the root causes for the challenges.</t>
  </si>
  <si>
    <t>Heyn, H. M., Knauss, E., Malleswaran, I., &amp; Dinakaran, S. (2023, April). An investigation of challenges encountered when specifying training data and runtime monitors for safety critical ML applications. In International Working Conference on Requirements Engineering: Foundation for Software Quality (pp. 206-222). Cham: Springer Nature Switzerland.</t>
  </si>
  <si>
    <t>Heyn, H. M., Knauss, E., Malleswaran, I., &amp; Dinakaran, S.</t>
  </si>
  <si>
    <t>International Working Conference on Requirements Engineering: Foundation for Software Quality</t>
  </si>
  <si>
    <t>Artificial intelligence · Context · Data requirements ·
Machine learning · Requirements engineering · Runtime monitoring</t>
  </si>
  <si>
    <t>On the User Perception of Security Risks of TAP Rules: A User Study</t>
  </si>
  <si>
    <t>Trigger-Action Platforms (TAPs) provide users with enhanced control to automate interactions between IoT devices using rules that consist of trigger conditions and actions that get executed when the triggers are fired. To better describe the behavior of these rules from the perspective of reuse and sharing, end-users can provide natural language descriptions. Unfortunately, TAPs do not assess these descriptions, which can result in unintentional exposure of sensitive information about the user’s smart environment, and consequently, pose significant security and privacy threats. In this paper, we present a study involving end-users to evaluate the plausibility of cyberattacks that leverage information inferred from rules of the IFTTT platform, also known as applets. The study recruited 30 participants of varying technical proficiency, to investigate the degree of perceived risk when exposed to attack scenarios involving specific smart objects. ChatGPT was utilized to automatically generate descriptions of potential cyberattacks based on sensitive information inferred from applets by using NLP techniques. The findings highlight that users, particularly experts, considered attack scenarios highly plausible, especially given the ease of access to such sensitive information as a user’s routine schedule or home environment. Qualitative analysis revealed that users were overall very concerned about how information in trigger-action rule descriptions could give malicious individuals important clues to plan cyberattacks. Finally, based on the study results, we draw some recommendations to the EUD community to improve the security of the interaction with TAPs.</t>
  </si>
  <si>
    <t>Breve, B., Cimino, G., Desolda, G., Deufemia, V., &amp; Elefante, A. (2023, May). On the User Perception of Security Risks of TAP Rules: A User Study. In International Symposium on End User Development (pp. 162-179). Cham: Springer Nature Switzerland.</t>
  </si>
  <si>
    <t>Breve, B., Cimino, G., Desolda, G., Deufemia, V., &amp; Elefante, A.</t>
  </si>
  <si>
    <t>Trigger-action rules · security and privacy · end-user
perception</t>
  </si>
  <si>
    <t>On the Data Privacy, Security, and Risk Postures of IoT Mobile Companion Apps</t>
  </si>
  <si>
    <t>Most Internet of Things (IoT) devices provide access through mobile companion apps to configure, update, and control the devices. In many cases, these apps handle all user data moving in and out of devices and cloud endpoints. Thus, they constitute a critical component in the IoT ecosystem from a privacy standpoint, but they have historically been understudied. In this paper, we perform a latitudinal study and analysis of a sample of 455 IoT companion apps to understand their privacy posture using various methods and evaluate whether apps follow best practices. Specifically, we focus on three aspects: data privacy, securityOur findings indicate: (i) apps may over-request permissions, particularly for tasks that are not related to their functioning; and (ii) there is widespread use of programming and configuration practices which may reduce security, with the concerning extreme of two apps transmitting credentials in unencrypted form.</t>
  </si>
  <si>
    <t>Neupane, S., Tazi, F., Paudel, U., Baez, F. V., Adamjee, M., De Carli, L., ... &amp; Ray, I. (2022, July). On the Data Privacy, Security, and Risk Postures of IoT Mobile Companion Apps. In IFIP Annual Conference on Data and Applications Security and Privacy (pp. 162-182). Cham: Springer International Publishing.</t>
  </si>
  <si>
    <t>Neupane, S., Tazi, F., Paudel, U., Baez, F. V., Adamjee, M., De Carli, L., ... &amp; Ray, I.</t>
  </si>
  <si>
    <t>IFIP Annual Conference on Data and Applications Security and Privacy</t>
  </si>
  <si>
    <t>IoT security · IoT privacy · Mobile security</t>
  </si>
  <si>
    <t>Android Malware Detection Based on Static Analysis and Data Mining Techniques: A Systematic Literature Review</t>
  </si>
  <si>
    <t>Rathore, H., Chari, S., Verma, N., Sahay, S. K., &amp; Sewak, M. (2023, March). Android Malware Detection Based on Static Analysis and Data Mining Techniques: A Systematic Literature Review. In International Conference on Broadband Communications, Networks and Systems (pp. 51-71). Cham: Springer Nature Switzerland.</t>
  </si>
  <si>
    <t>Rathore, H., Chari, S., Verma, N., Sahay, S. K., &amp; Sewak, M.</t>
  </si>
  <si>
    <t>International Conference on Broadband Communications, Networks and Systems</t>
  </si>
  <si>
    <t>Android applications are proliferating, which has led to the rise of android malware. Many research studies have proposed various detection frameworks for android malware detection. Literature suggests that static malware detection techniques are practical and assuring for detecting android malware. This paper presents a thorough survey of data mining-based static malware detection. We briefly discuss the growth of android malware and current detection techniques and offer a comprehensive analysis and summary of studies for each data mining-based malware detection phase, such as data acquisition, preprocessing, feature extraction, learning algorithms, and evaluation. Finally, we highlight some challenges and open issues in data mining-based android malware detection. This review will help understand the complete picture of static android malware detection and serve as a basis for malware detection in general.</t>
  </si>
  <si>
    <t>Android · Deep Learning · Machine Learning · Malware
Detection · Static Analysis</t>
  </si>
  <si>
    <t>Ellouze, M., &amp; Hadrich Belguith, L. (2022, July). A Deep Learning Architecture Based on Advanced Textual Language Models for Detecting Disease Through Its Symptoms Associated with a Reinforcement Learning Algorithm. In International Conference on Software Technologies (pp. 207-229). Cham: Springer Nature Switzerland.</t>
  </si>
  <si>
    <t>Ellouze, M., &amp; Hadrich Belguith, L.</t>
  </si>
  <si>
    <t>International Conference on Software Technologies</t>
  </si>
  <si>
    <t>A Deep Learning Architecture Based on Advanced Textual Language Models for Detecting Disease Through Its Symptoms Associated with a Reinforcement Learning Algorithm</t>
  </si>
  <si>
    <t>In this paper, we propose a deep architecture, taking advantage of different methods of artificial intelligence (AI) and advanced textual language models to identify users with a personality disorder disease. This is achieved by measuring the degree of existence of each personality disorder symptom expressed in the text production of social media users. Our proposed approach addresses various issues related to the natural language processing research axis (NLP) based on the advanced machine learning techniques by: (i) combining different model languages to transform text data into numeric data, (ii) using CNN layers to extract only the relevant part of the entry form, (iii) preserving long-term dependencies through the BiLSTM layer which can assist in measuring the degree of symptoms, (iv) using an SVM classifier to identify a disease based on previously identified symptoms, which guarantees that our method employs the human logic by first detecting symptoms, then the disease, (v) applying a relearning method to relearn for every period the new lexicon appering. We obtain an F-measure rate of 72% for measuring symptoms and 68% for detecting paranoid people using this method. The obtained results are motivating and encouraging researchers to improve them given the interest and the importance of this research axis.</t>
  </si>
  <si>
    <t>Personality disorder detection · Language models · Deep neural
networks · Reinforcement learning · Social media</t>
  </si>
  <si>
    <t>Is It Intelligent? A Systematic Review of Intelligence in the Most Cited Papers in IoT</t>
  </si>
  <si>
    <t>Grados, B., &amp; Bedón, H. (2021). Is It Intelligent? A Systematic Review of Intelligence in the Most Cited Papers in IoT. In Applied Technologies: Second International Conference, ICAT 2020, Quito, Ecuador, December 2–4, 2020, Proceedings 2 (pp. 272-286). Springer International Publishing.</t>
  </si>
  <si>
    <t>Grados, B., &amp; Bedón, H.</t>
  </si>
  <si>
    <t>Applied Technologies: Second International Conference, ICAT 2020</t>
  </si>
  <si>
    <t>Springer International Publishing</t>
  </si>
  <si>
    <t>Artificial intelligence · Intelligent systems · IoT · Machine
learning</t>
  </si>
  <si>
    <t>Artificial intelligence is a buzz word and even more when its accomplishments have challenged our intelligence. However, what is intelligence? Is there a consensus in its meaning for researchers and professionals? Is it just a sales word? What does it mean in practical terms? To answer these questions, we followed a systemic review of literature in most cited papers about intelligent systems in the Internet of Things (IoT) and discovered that only 58% were intelligent as we defined: “Intelligent Systems are systems conformed by algorithms that are programmed using some machine learning techniques and that can learn from data and perform tasks with a superior performance”. The rest 42% were just traditional systems with hardware or software enhancements.</t>
  </si>
  <si>
    <t>IoTPrivComp: A Measurement Study of Privacy Compliance in IoT Apps</t>
  </si>
  <si>
    <t>The growth of IoT apps poses increasing concerns about sensitive data leaks. While privacy policies are required to describe how IoT apps use private user data (i.e., data practice), problems such as missing, inaccurate, and inconsistent policies have been repeatedly reported. Therefore, it is important to assess the actual data practice in IoT apps and identify the potential gaps between the actual and declared data usage. In this work, we conducted a measurement study using our framework called IoTPrivComp, which applies an automated analysis of IoT apps’ code and privacy policies to identify compliance gaps. We collected 1,489 IoT apps with English privacy policies from the Play Store. IoTPrivComp found 532 apps with sensitive external data flows, among which 408 (76.7%) apps had undisclosed data leaks. Moreover, 63.4% of the data flows that involved health and wellness data was inconsistent with the practices disclosed in the apps’ privacy policies.</t>
  </si>
  <si>
    <t>Ahmad, J., Li, F., &amp; Luo, B. (2022, September). IoTPrivComp: A Measurement Study of Privacy Compliance in IoT Apps. In European Symposium on Research in Computer Security (pp. 589-609). Cham: Springer Nature Switzerland.</t>
  </si>
  <si>
    <t>Ahmad, J., Li, F., &amp; Luo, B.</t>
  </si>
  <si>
    <t>European Symposium on Research in Computer Security</t>
  </si>
  <si>
    <t>IoT · Compliance · Security · Privacy</t>
  </si>
  <si>
    <t>Democratizing Cybersecurity in Smart Environments: Investigating the Mental Models of Novices and Experts</t>
  </si>
  <si>
    <t>As the Internet of Things (IoT) technology continues to grow, more and more people with no technical expertise are demanding the ability to get the most out of smart devices according to their level of knowledge. To meet user needs, task automation systems (TAS) are used to customize the behavior of IoT devices by defining trigger-action rules. However, while TASs allow different types of behavior to be defined, they do not address the aspects that can make smart devices vulnerable to security and privacy threats. To truly democratize cybersecurity in smart environments, TAS should enable end users (both experts and novices) to protect their devices from external threats. To design TASs that are effective for both types of users, it is necessary to investigate how they differ in the definition of rules in natural language. This research aims to contribute to this issue by investigating the mental models of cybersecurity novices and experts when faced with the need to protect their smart environment from security and privacy threats through the definition of security-oriented rules.</t>
  </si>
  <si>
    <t>Breve, B., Desolda, G., Greco, F., &amp; Deufemia, V. (2023, May). Democratizing Cybersecurity in Smart Environments: Investigating the Mental Models of Novices and Experts. In International Symposium on End User Development (pp. 145-161). Cham: Springer Nature Switzerland.</t>
  </si>
  <si>
    <t>Breve, B., Desolda, G., Greco, F., &amp; Deufemia, V.</t>
  </si>
  <si>
    <t>Task Automation Systems · Cybersecurity · IoT · Design Principles</t>
  </si>
  <si>
    <t>Improved Intelligent Semantics Based Chinese Sentence Similarity Computing for Natural Language Processing in IoT</t>
  </si>
  <si>
    <t>Ye, J., Zhang, L., Lan, P., He, H., Yang, D., &amp; Wu, Z. (2021). Improved intelligent semantics based Chinese sentence similarity computing for natural language processing in IoT. In IoT as a Service: 6th EAI International Conference, IoTaaS 2020, Xi’an, China, November 19–20, 2020, Proceedings 6 (pp. 234-246). Springer International Publishing.</t>
  </si>
  <si>
    <t>Ye, J., Zhang, L., Lan, P., He, H., Yang, D., &amp; Wu, Z.</t>
  </si>
  <si>
    <t>IoT as a Service: 6th EAI International Conference, IoTaaS 2020</t>
  </si>
  <si>
    <t>It is desired in the Internet of Things (IoT) networks to apply natural language processing (NLP) technology to complete the information exchange tasks such as text summary or text classification between IoT devices. To achieve higher precision for the NLP of Chinese sentences, in this paper, we propose to utilize the deep neural network (DNN) to compute the semantic similarity of Chinese sentences. The proposed DNN consists of the input layer, the semantic generation layer, the concat layer, the dropout layer, the hidden layer, and the output layer. We propose to train the intelligent semantic similarity calculator sequentially to extract the semantic feature and the context information feature. After the offline training, the resultant configured intelligent semantic similarity calculator could evaluate the semantic similarity of Chinese sentences. Furthermore, we provide numerical analysis to demonstrate the improved similarity calculation precision and the consistency of the calculation accuracy in different fields.</t>
  </si>
  <si>
    <t>Similarity computing · Chinese sentences · Deep neural
network · Semantics</t>
  </si>
  <si>
    <t>Automated Paraphrase Generation with Over-Generation and Pruning Services</t>
  </si>
  <si>
    <t>Conversational services are emerging as a new paradigm for accessing information by simply uttering questions in natural language, posing a whole new set of challenges to the design and engineering of information systems. Training conversational services to deal with the nuances of natural language often requires collecting a high-quality and diverse set of training samples (i.e., paraphrases). Traditional approaches such as hiring an expert or crowdsourcing involve data collection processes that are often costly and time-consuming. Automated paraphrase generation is a promising cost-effective and scalable approach to generating training samples. Current automatic techniques, however, tend to specialise in specific types of lexical or syntactic variations. As a result, generated paraphrases may not perform well in relevant quality aspects such as diversity and semantic relatedness. In this paper, we follow an approach inspired by services integration to address these issues and generate paraphrases in English that are semantically relevant and diverse. We propose an extensible and reusable pipeline that combines automatic paraphrasing techniques in a two-step process that first focus on i) leveraging the strengths of multiple techniques to generate the most diverse (and possibly noisy) set of paraphrases, to then ii) address common quality issues in a separate step. Through empirical evaluations we show the benefits of the two-step process design and of combining techniques for more balancing relevance and diversity.</t>
  </si>
  <si>
    <t>Berro, A., Baez, M., Benatallah, B., Benabdeslem, K., &amp; Fard, M. A. Y. Z. (2021). Automated paraphrase generation with over-generation and pruning services. In Service-Oriented Computing: 19th International Conference, ICSOC 2021, Virtual Event, November 22–25, 2021, Proceedings 19 (pp. 400-414). Springer International Publishing.</t>
  </si>
  <si>
    <t>Berro, A., Baez, M., Benatallah, B., Benabdeslem, K., &amp; Fard, M. A. Y. Z.</t>
  </si>
  <si>
    <t>Service-Oriented Computing: 19th International Conference, ICSOC 2021</t>
  </si>
  <si>
    <t>End to End Neural Retrieval for Patent Prior Art Search</t>
  </si>
  <si>
    <t>This research will examine neural retrieval methods for patent prior art search. One research direction is the federated search approach, where we proposed two new methods that solve the results merging problem in federated patent search using machine learning models. The methods are based on a centralized index containing samples of documents from all potential resources, and they implement machine learning models to predict comparable scores for the documents retrieved by different resources. The other research direction is the adaptation of end-to-end neural retrieval approaches to the patent characteristics such that the retrieval effectiveness will be increased. Off-the-self neural methods like BERT have lower effectiveness for patent prior art search. So, we adapt the BERT model to patent characteristics in order to increase retrieval performance. We propose a new gate-based document retrieval method and examine it in patent prior art search. The method combines a first-stage retrieval method using BM25 and a re-ranking approach where the BERT model is used as a gating function that operates on the BM25 score and modifies it according to the BERT relevance score. These experiments are based on two-stage retrieval approaches as neural models like BERT requires lots of computing power to be used. Eventually, the final part of the research will examine first-stage neural retrieval methods such as dense retrieval methods adapted to patent characteristics for prior art search.</t>
  </si>
  <si>
    <t>Patent search · Federated search · Machine learning · BERT · Dense
retrieval</t>
  </si>
  <si>
    <t>Stamatis, V. (2022, April). End to End Neural Retrieval for Patent Prior Art Search. In European Conference on Information Retrieval (pp. 537-544). Cham: Springer International Publishing.</t>
  </si>
  <si>
    <t>Stamatis, V.</t>
  </si>
  <si>
    <t>European Conference on Information Retrieval</t>
  </si>
  <si>
    <t>Knowledge Sharing in Proactive WoT Multi-environment Models</t>
  </si>
  <si>
    <t>The main goal of Web of Things (WoT) is to improve people’s quality of life by automating tasks and simplifying human-device interactions with ubiquitous systems. However, the management of devices still has to be carried out manually, making it very time-consuming as their number increases. Thus, not reaching the expected benefits. This management overload is higher when users change their environment or encounter new ones in their daily lives as new settings and interactions are required. To reduce the required effort, different learning systems assist in the management of automation tasks. However, they require extensive learning times to achieve personalization and cannot manage multiple environments. New approaches are required to manage multiple environments on the fly. Specifically, this paper focuses on knowledge distillation and teacher-student relationships to transfer knowledge between IoT environments in a model agnostic fashion, allowing users to share their knowledge whenever a new environment is encountered. This approach allowed us to eliminate training times and reach an average accuracy of 94.70%, making models automation effective from their acquisition in proactive Internet of Things (IoT) multi-environments.</t>
  </si>
  <si>
    <t>Rentero-Trejo, R., Galán-Jiménez, J., García-Alonso, J., Berrocal, J., &amp; Murillo, J. M. (2022, July). Knowledge Sharing in Proactive WoT Multi-environment Models. In International Conference on Web Engineering (pp. 46-57). Cham: Springer Nature Switzerland.</t>
  </si>
  <si>
    <t>Rentero-Trejo, R., Galán-Jiménez, J., García-Alonso, J., Berrocal, J., &amp; Murillo, J. M.</t>
  </si>
  <si>
    <t>International Conference on Web Engineering</t>
  </si>
  <si>
    <t>Knowledge distillation · Mobile devices · Context-aware</t>
  </si>
  <si>
    <t>Invited Talk: The Coming AI Hackers</t>
  </si>
  <si>
    <t>Hacking is generally thought of as something done to computer systems, but this conceptualization can be extended to any system of rules. The tax code, financial markets, and any system of laws can be hacked. This essay considers a world where AIs can be hackers. This is a generalization of specification gaming, where vulnerabilities and exploits of our social, economic, and political systems are discovered and exploited at computer speeds and scale.</t>
  </si>
  <si>
    <t>Schneier, B. (2021). Invited talk: The coming ai hackers. In Cyber Security Cryptography and Machine Learning: 5th International Symposium, CSCML 2021, Be'er Sheva, Israel, July 8–9, 2021, Proceedings 5 (pp. 336-360). Springer International Publishing.</t>
  </si>
  <si>
    <t>Schneier, B.</t>
  </si>
  <si>
    <t>Cyber Security Cryptography and Machine Learning: 5th International Symposium, CSCML 2021</t>
  </si>
  <si>
    <t>Artificial intelligence · Hacking · Specification gaming · Goal
alignment · Explainability</t>
  </si>
  <si>
    <t>Exploring Fusion Strategies in Deep Learning Models for Multi-Modal Classification</t>
  </si>
  <si>
    <t>Zhang, D., Nayak, R., &amp; Bashar, M. A. (2021, December). Exploring fusion strategies in deep learning models for multi-modal classification. In Australasian Conference on Data Mining (pp. 102-117). Singapore: Springer Singapore.</t>
  </si>
  <si>
    <t>Zhang, D., Nayak, R., &amp; Bashar, M. A.</t>
  </si>
  <si>
    <t>Australasian Conference on Data Mining</t>
  </si>
  <si>
    <t>Deep learning · Multi-modal data · Multi-modal fusion ·
Classification · Data mining</t>
  </si>
  <si>
    <t>When effectively used in deep learning models for classification, multi-modal data can provide rich and complementary information and can represent complex situations. An essential step in multi-modal classification is data fusion which aims to combine features from multiple modalities into a single joint representation. This study investigates how fusion mechanisms influence multi-modal data classification. We conduct experiments on four social media datasets and evaluate multi-modal models with several classification criteria. The results show that the quality of data and class distribution significantly influence the performance of the fusion strategies.</t>
  </si>
  <si>
    <t>Use of Digital Twins and Digital Threads for Subway Infrastructure Monitoring</t>
  </si>
  <si>
    <t>Vodyaho, A., Stankova, E., Zhukova, N., Subbotin, A., &amp; Chervontsev, M. (2022, July). Use of digital twins and digital threads for subway infrastructure monitoring. In International Conference on Computational Science and Its Applications (pp. 693-707). Cham: Springer International Publishing.</t>
  </si>
  <si>
    <t>Vodyaho, A., Stankova, E., Zhukova, N., Subbotin, A., &amp; Chervontsev, M.</t>
  </si>
  <si>
    <t>International Conference on Computational Science and Its Applications</t>
  </si>
  <si>
    <t>The article deals with the problem of using digital twins and digital threads in complex distributed cyber-physical systems with a high level of structural and functional dynamics. A three-level model of the life cycle of a complex cyber-physical system is proposed. At the upper level, the observed system is described in terms of a continuous architecture. At the middle level, the observed system is described in terms of an agile architecture. At the lower level, the observed system is described in terms of a multigraph, which allows describe both the observed system structure and behavior. In the case study the solution of the problem of monitoring the state of the subway infrastructure is considered. The proposed approach has shown its effectiveness and can be applied in other domains such as smart cities.</t>
  </si>
  <si>
    <t>Digital twin · Digital thread · Event monitoring and visualization ·
Smart city · Machine learning · Neural network algorithms</t>
  </si>
  <si>
    <t>Towards a Linked Open Code</t>
  </si>
  <si>
    <t>Djebri, A. E. A., Ettorre, A., &amp; Mortara, J. (2021, May). Towards a Linked Open Code. In European Semantic Web Conference (pp. 497-505). Cham: Springer International Publishing.</t>
  </si>
  <si>
    <t>Djebri, A. E. A., Ettorre, A., &amp; Mortara, J.</t>
  </si>
  <si>
    <t>European Semantic Web Conference</t>
  </si>
  <si>
    <t>In the last two decades, the Linked Open Data paradigm has been experiencing exponential growth. Regularly, new datasets and ontologies are made publicly available, and novel projects are initiated to stimulate their continuous development and reuse, pushing more and more actors to adhere to the Semantic Web principles. The guidelines provided by the Semantic Web community allow to (i) homogeneously represent, (ii) uniquely identify, and (iii) uniformly reference any piece of information. However, the same standards do not allow defining and referencing the methods to exploit it: functions, procedures, algorithms, and code in general, are left out of this interconnected world. In this paper, we present our vision for a Web with Linked Open Code in which functionscould be accessed and used as Linked Data, allowing logic harnessing the latter to be semantically described and FAIR-ly accessible. Hereafter, we describe the challenges presented by the implementation of our vision. We propose first insights on how to concretize it, and we provide a non-exhaustive list of communities that could benefit from such an ideal.</t>
  </si>
  <si>
    <t>Semantic Web · Ontologies · Feature identification ·
Linked data · Linked open code</t>
  </si>
  <si>
    <t>SPARROWHAWK: Memory Safety Flaw Detection via Data-Driven Source Code Annotation</t>
  </si>
  <si>
    <t>Detecting code flaws in programs is a vital aspect of software maintenance and security. Classic code flaw detection techniques rely on program analysis to check whether the code logic violates certain pre-define rules. In many cases, however, program analysis falls short of understanding the semantics of a function (e.g., the functionality of an API), and thus is difficult to judge whether the function and its related behaviors would lead to a security bug. In response, we propose an automated data-driven annotation strategy to enhance the understanding of the semantics of functions during flaw detection. Our designed SPARROWHAWK source code analysis system utilizes a programming language aware text similarity comparison to efficiently annotate the attributes of functions. With the annotation results, SPARROWHAWK makes use of the Clang static analyzer to guide security analyses.
To evaluate the performance of SPARROWHAWK, we tested SPARROWHAWK for memory corruption detection, which relies on the annotation of customized memory allocation/release functions. The experiment results show that by introducing function annotation to the original source code analysis, SPARROWHAWK achieves more effective and efficient flaw detection, and successfully discovers 51 new memory corruption vulnerabilities in popular open source projects such as FFmpeg and kernel of OpenHarmony IoT operating system.</t>
  </si>
  <si>
    <t>Lyu, Y., Gao, W., Ma, S., Sun, Q., &amp; Li, J. (2021). SparrowHawk: Memory Safety Flaw Detection via Data-Driven Source Code Annotation. In Information Security and Cryptology: 17th International Conference, Inscrypt 2021, Virtual Event, August 12–14, 2021, Revised Selected Papers 17 (pp. 129-148). Springer International Publishing.</t>
  </si>
  <si>
    <t>Lyu, Y., Gao, W., Ma, S., Sun, Q., &amp; Li, J.</t>
  </si>
  <si>
    <t>Information Security and Cryptology: 17th International Conference, Inscrypt 2021</t>
  </si>
  <si>
    <t>Objective function recognition · Programming language
understanding · Neural network · Vulnerability discovery</t>
  </si>
  <si>
    <t>Smart Contracts Implementation Based on Bidirectional Encoder Representations from Transformers</t>
  </si>
  <si>
    <t>The distribution and immutability properties of blockchains made it possible to use them in various fields, such as Supply Chain, finance and health. The automation of the creation and execution of transactions in a blockchain in a decentralized and transparent manner is realized through Smart Contracts programming codes. This paper presents the implementation of Smart Contracts in specific manufacturing Supply Chains and discusses their life cycle and impact on the Supply Chain management. The presented application deals with the possibility of transforming natural language contracts of a given Supply Chain to automated Smart Contracts that makes the Supply Chain management faster and safer. A first solution is proposed based on Bidirectional Encoder Representations from Transformers (BERT) model and limited to the implementation of Smart Contracts of the Supply Chain legal contracts. Also described here is the ways of extracting contract elements from legal contracts by applying the BERT Deep Learning method on annotated contract dataset of a corpus of 13000 annotations over 510 contracts.</t>
  </si>
  <si>
    <t>Aejas, B., Bouras, A., Belhi, A., &amp; Gasmi, H. (2021, July). Smart Contracts Implementation Based on Bidirectional Encoder Representations from Transformers. In IFIP International Conference on Product Lifecycle Management (pp. 293-304). Cham: Springer International Publishing.</t>
  </si>
  <si>
    <t>Aejas, B., Bouras, A., Belhi, A., &amp; Gasmi, H.</t>
  </si>
  <si>
    <t>IFIP International Conference on Product Lifecycle Management</t>
  </si>
  <si>
    <t>Blockchain · Smart Contract · Supply chain · BERT · NLP</t>
  </si>
  <si>
    <t>This paper presents an approach for describing and characterizing algorithms that are discussed as though they embody artificial intelligence. After identifying key assumptions related to algorithms and summarizing work system theory (WST), this paper uses a hypothetical example to introduce aspects of WST and two additional ideas, facets of work and dimensions of smartness in devices and systems. Next, it applies those ideas to aspects of five AI-related examples presented by entrepreneurs and researchers at an MIT AI conference in July 2020. Those examples were selected because they illustrated many AI-related issues. This paper’s contribution is a new approach for characterizing real world applications and impacts of almost any system that uses algorithms or is associated with artificial intelligence.</t>
  </si>
  <si>
    <t>Alter, S. (2020). Using Work System Theory, Facets of Work, and Dimensions of Smartness to Characterize Applications and Impacts of Artificial Intelligence. In Re-imagining Diffusion and Adoption of Information Technology and Systems: A Continuing Conversation: IFIP WG 8.6 International Conference on Transfer and Diffusion of IT, TDIT 2020, Tiruchirappalli, India, December 18–19, 2020, Proceedings, Part I (pp. 29-42). Springer International Publishing.</t>
  </si>
  <si>
    <t>Alter, S.</t>
  </si>
  <si>
    <t>Re-imagining Diffusion and Adoption of Information Technology and Systems: A Continuing Conversation: IFIP WG 8.6 International Conference on Transfer and Diffusion of IT, TDIT 2020</t>
  </si>
  <si>
    <t>Using Work System Theory, Facets of Work, and Dimensions of Smartness to Characterize Applications and Impacts of Artificial Intelligence</t>
  </si>
  <si>
    <t>Artificial Intelligence   Algorithm   Work system theory   Facets
of work   Dimensions of smartness</t>
  </si>
  <si>
    <t>A Sybil Detection Method in OSN Based on DistilBERT and Double-SN-LSTM for Text Analysis</t>
  </si>
  <si>
    <t>Sybil attacks are increasingly rampant in online social networks (OSNs); thus, Sybil detection is one of the key issues in OSN security research. Sybils in OSNs are often used by attackers for public opinion intervention, topic flow filling, and dissemination of false and malicious messages. Therefore, if the credibility of the Sybil can be analyzed, then the harm of Sybil attacks can be prevented to a certain extent. Based on the analysis of existing Sybil detection research, this paper proposes an end-to-end Sybil detection model based on the Bidirectional Encoder Representations from Transformers (BERT) model that analyzes tweet text content. Considering the problems of the existing datasets, we built a dataset for text content analysis of tweets based on the hot political topic of the 2020 US presidential election. Accordingly, this study used a distilled version of BERT, DistilBERT, as the sentence embedding model, and the double self-normalizing long short-term memory (Double-SN-LSTM) recurrent neural network model as the classification detection model. The final experimental effect was greatly improved compared with the existing analysis methods, and it had a better detection effect for the more concealed Sybils.</t>
  </si>
  <si>
    <t>Xu, X., Dong, J., Liu, Z., Yang, J., Wang, B., &amp; Wang, Z. (2021). A Sybil Detection Method in OSN Based on DistilBERT and Double-SN-LSTM for Text Analysis. In Security and Privacy in Communication Networks: 17th EAI International Conference, SecureComm 2021, Virtual Event, September 6–9, 2021, Proceedings, Part II 17 (pp. 64-76). Springer International Publishing.</t>
  </si>
  <si>
    <t>Xu, X., Dong, J., Liu, Z., Yang, J., Wang, B., &amp; Wang, Z.</t>
  </si>
  <si>
    <t>Security and Privacy in Communication Networks: 17th EAI International Conference, SecureComm 2021</t>
  </si>
  <si>
    <t>Sybil Attack · DistilBERT · Double-SN-LSTM</t>
  </si>
  <si>
    <t>Complex Relative Position Encoding for Improving Joint Extraction of Entities and Relations</t>
  </si>
  <si>
    <t>Relative position encoding (RPE) is important for transformer based pretrained language model to capture sequence ordering of input tokens. Transformer based model can detect entity pairs along with their relation for joint extraction of entities and relations. However, prior works suffer from the redundant entity pairs, or ignore the important inner structure in the process of extracting entities and relations. To address these limitations, in this paper, we first use BERT with complex relative position encoding (cRPE) to encode the input text information, then decompose the joint extraction task into two interrelated subtasks, namely head entity extraction and tail entity relation extraction. Owing to the excellent feature representation and reasonable decomposition strategy, our model can fully capture the semantic interdependence between different steps, as well as reduce noise from irrelevant entity pairs. Experimental results show that the F1 score of our method outperforms previous baseline work, achieving a better result on NYT-multi dataset with F1 score of 0.935.</t>
  </si>
  <si>
    <t>Cai, H., Xu, Q., &amp; Shen, W. (2021, December). Complex Relative Position Encoding for Improving Joint Extraction of Entities and Relations. In INTERNATIONAL CONFERENCE ON WIRELESS COMMUNICATIONS, NETWORKING AND APPLICATIONS (pp. 644-655). Singapore: Springer Nature Singapore.</t>
  </si>
  <si>
    <t>Cai, H., Xu, Q., &amp; Shen, W.</t>
  </si>
  <si>
    <t>INTERNATIONAL CONFERENCE ON WIRELESS COMMUNICATIONS, NETWORKING AND APPLICATIONS</t>
  </si>
  <si>
    <t>Complex relative position encoding · Pretrained language model ·
Joint extraction</t>
  </si>
  <si>
    <t>Recommendation Method of Cross-language Computer Courses</t>
  </si>
  <si>
    <t>Ou, J., Zhou, L., Li, Z., &amp; Zhang, S. (2022, July). Recommendation Method of Cross-language Computer Courses. In International Conference on Neural Computing for Advanced Applications (pp. 449-462). Singapore: Springer Nature Singapore.</t>
  </si>
  <si>
    <t>Ou, J., Zhou, L., Li, Z., &amp; Zhang, S.</t>
  </si>
  <si>
    <t>International Conference on Neural Computing for Advanced Applications</t>
  </si>
  <si>
    <t>In traditional course recommendation methods, courses are usually recommended through a single language content. However, learners can not be effectively recommended using current methods when they want to access cross-language course content. In computer science, foreign computer technology has first mover advantages, so cross-language recommendation of foreign courses is important for learners. But there is still comparatively little work on related recommendation methods, traditional recommendation methods are insufficient to address the above needs. To meet the above needs, we propose a cross-language computer course recommendation method in this paper. Our method can be effectively used in the cross-language course recommendation scenario to recommend the most relevant top-N English courses through the content description information of Chinese courses. Our experiment was conducted in computer course data from 15 universities and a number of Massive Open Online Courses (MOOCs). As a result, our experiment achieved the accuracy of 89%, the precision of 90%, the recall of 85% and the F1-score of 86%. The evaluation indexes reflect the effectiveness and feasibility of our method. Our method can also be applied to course recommendation in other subject fields.</t>
  </si>
  <si>
    <t>Course recommendation system · Cross-language ·
Content-based recommendation</t>
  </si>
  <si>
    <t>Collaborative Integrity Verification for Blockchain-Based Cloud Forensic Readiness Data Protection</t>
  </si>
  <si>
    <t>Salami, O. W., Abdulrazaq, M. B., Adedokun, E. A., &amp; Yahaya, B. (2021, November). Collaborative Integrity Verification for Blockchain-Based Cloud Forensic Readiness Data Protection. In International Conference on Informatics and Intelligent Applications (pp. 138-152). Cham: Springer International Publishing.</t>
  </si>
  <si>
    <t>Salami, O. W., Abdulrazaq, M. B., Adedokun, E. A., &amp; Yahaya, B.</t>
  </si>
  <si>
    <t>International Conference on Informatics and Intelligent Applications</t>
  </si>
  <si>
    <t>A conceptual intelligent framework for securing Cloud Forensic Readiness framework for a proactive collection of potential digital evidence from the Cloud and enhancing trust in chain-of-custody is presented in this paper. The complexities of Cloud technology including multitenancy and inter-jurisdictional spanning are making forensic investigation on Cloud storage difficult. The immensity of the Cloud data makes it difficult to be thoroughly searched as required for forensic investigation. Securing the integrity of digital evidence in the hands of its custodians is also important. These problems and other challenges peculiar to the Cloud call for effective solutions. Forensic readiness is used to maximize the ability to collect digital evidence and minimize the cost of forensic during an incident response investigation. Researchers have proposed different solutions to improve forensic readiness systems and make them suitable for their purposes. Preventing digital evidence in a forensic readiness system from being corrupted by its custodians is found to be open to research. A blockchain solution with crypto hash security for collaborative mutual authentication of the proactively collected data is proposed in this work. It uses the elliptic curve cryptography algorithms for verification of the custodians of data and authentication of the digital evidence integrity. The solution will adequately mitigate sharp practices from the digital evidence custodian who may want to compromise it, and also enhance the admissibility of the digital evidence in court by ensuring an acceptable standard for its collection.</t>
  </si>
  <si>
    <t>Cloud forensic readiness · Potential digital evidence · Chain of
custody</t>
  </si>
  <si>
    <t>RoboPrivacy and the Law as “Meta-Technology”</t>
  </si>
  <si>
    <t>Springer Verlag</t>
  </si>
  <si>
    <t>Pagallo, U. (2018). RoboPrivacy and the Law as “Meta-Technology”. In AI Approaches to the Complexity of Legal Systems: AICOL International Workshops 2015-2017: AICOL-VI@ JURIX 2015, AICOL-VII@ EKAW 2016, AICOL-VIII@ JURIX 2016, AICOL-IX@ ICAIL 2017, and AICOL-X@ JURIX 2017, Revised Selected Papers 6 (pp. 23-38). Springer International Publishing.</t>
  </si>
  <si>
    <t>Pagallo, U.</t>
  </si>
  <si>
    <t>AI Approaches to the Complexity of Legal Systems: AICOL International Workshops 2015-2017</t>
  </si>
  <si>
    <t>The paper examines how a particular class of robotic applications, i.e. service robots, or consumer robots, may affect current legal frameworks of privacy and data protection. More particularly, the focus is on (i) a new expectation of privacy brought about by these robotic applications; (ii) the realignment of the traditional distinction between data processors and data controllers; and, (iii) a novel set of challenges to the principle of privacy by design. Instead of a one-way movement of social evolution from technology to law, however, a key component of the analysis concerns the aim of the law to govern technological innovation as well as human and artificial behaviour through the regulatory tools of technology. Since most domestic and service robots are not a sort of “out-of-the-box” machine and moreover, their behaviour and decisions can be unpredictable and risky, special attention is drawn to the experiment of the Japanese government that has worked out a way to address (some of) the legal issues, which are at stake in this paper, through the creation of special zones for robotics empirical testing and development, namely a form of living lab, or Tokku. Interestingly, some EU member states have already followed suit.</t>
  </si>
  <si>
    <t>Data protection   Design   General theory of law
Level of abstraction   Philosophy of technology   Privacy
Robot   Special zone   Techno-regulation</t>
  </si>
  <si>
    <t>Informativeness in Twitter Textual Contents for Farmer-centric Plant Health Monitoring</t>
  </si>
  <si>
    <t>Jiang, S., Angarita, R., Cormier, S., Orensanz, J., &amp; Rousseaux, F. (2022, May). Informativeness In Twitter Textual Contents For Farmer-centric Plant Health Monitoring. In International Conference on Pattern Recognition and Artificial Intelligence (pp. 492-503). Cham: Springer International Publishing.</t>
  </si>
  <si>
    <t>Jiang, S., Angarita, R., Cormier, S., Orensanz, J., &amp; Rousseaux, F.</t>
  </si>
  <si>
    <t>International Conference on Pattern Recognition and Artificial Intelligence</t>
  </si>
  <si>
    <t>Data mining in social media has been widely applied in different domains for monitoring and measuring social phenomena, such as opinion analysis towards popular events, sentiment analysis of a population, detecting early side effects of drugs, and earthquake detection. Social media attracts people to share information in open environments. Facing the newly forming technical lock-ins and the loss of local knowledge in agriculture in the era of digital transformation, the urge to re-establish a farmer-centric precision agriculture is urgent. The question is whether social media like Twitter can help farmers to share their observations towards the constitution of agricultural knowledge and monitoring tools. In this work, we develop several scenarios to collect tweets, then we applied different natural language processing techniques to measure their informativeness as a source for phytosanitary monitoring.</t>
  </si>
  <si>
    <t>Crowdsensing · Social media · Smart agriculture · NLP</t>
  </si>
  <si>
    <t>Automated Optimization Strategy and Usage of RoBERTa for Humor Identification</t>
  </si>
  <si>
    <t>Hemant, P., Kumar, P., &amp; Nirmala, C. R. (2021). Automated Optimization Strategy and Usage of RoBERTa for Humor Identification. In Innovations in Cyber Physical Systems: Select Proceedings of ICICPS 2020 (pp. 617-625). Springer Singapore.</t>
  </si>
  <si>
    <t>Hemant, P., Kumar, P., &amp; Nirmala, C. R.</t>
  </si>
  <si>
    <t>Innovations in Cyber Physical Systems</t>
  </si>
  <si>
    <t>A lot of work has been done in the past to identify abstracts like humor, sarcasm, and even irony in sentences. This work tries to figure out whether the text is humorous or not by using a base, large, and base-openai-detector models of RoBERTa, which are trained on ColBERT dataset having 200 k formal texts with 100 k humorous and 100 k non-humorous text in it. This is the first time implementation of humor detection using RoBERTa and its configurations. This paper compares the performance in terms of accuracy, precision, F1 score of the models of RoBERTa by taking AdamW, Adabound, and Adafactor as optimizers for the model. Experimental results show that accuracy of 99% is established by RoBERTa-large with Adafactor as its optimizer, 1% improvement compared with BERT model and 1.2% improvement compared with ALBERT models. With this, extensive experiments are done on automated loss function identification and also the comparison of Adam, Adafactor, and Adabound by varying epsilon values via cosine annealing function.</t>
  </si>
  <si>
    <t>RoBERTa · Humor detection · Optimizer · Adam · Adabound ·
Adafactor · Learning rate</t>
  </si>
  <si>
    <t>Multi-strategies Integrated Information Extraction for Scholar Profiling Task</t>
  </si>
  <si>
    <t>Li, J., Zhang, T., Wang, Y., Gui, H., Tan, X., &amp; Wang, Z. (2021, November). Multi-strategies Integrated Information Extraction for Scholar Profiling Task. In China Conference on Knowledge Graph and Semantic Computing (pp. 124-132). Singapore: Springer Singapore.</t>
  </si>
  <si>
    <t>Li, J., Zhang, T., Wang, Y., Gui, H., Tan, X., &amp; Wang, Z.</t>
  </si>
  <si>
    <t>Conference on Knowledge Graph and Semantic Computing</t>
  </si>
  <si>
    <t>Although the traditional information extraction tasks with labeled data sets are convenient for model design and training, they are also limited by the labeled data sets. In contrast, information extraction directly oriented to web search results is more flexible, practical and challenging. The evaluation task of CCKS-2021 “Aminer Scholar Profiling” requires accurate extraction of character attributes in the limited search range. A group of web information extraction methods based on multi-strategies integration are proposed for the task: (1) give priority to extracting attributes from semi-structured web page tags, otherwise try to mine from unstructured webpage text; (2) transform the unstructured attribute extraction tasks into text classification tasks, and construct training data sets for them respectively; (3) design a special OCR method to recognize the text attributes embedded in the images. Using the above strategies and methods, the accuracy in the validation set and test set reached 75.68 and 74.84 respectively, and finally won the first place in this evaluation task. When deep learning algorithms develop to a relatively mature stage on some specific tasks, taking advantage of the characteristics of the business and pre-processing of the data are more effective than tuning of the model.</t>
  </si>
  <si>
    <t>Scholar profiling · Information extraction · Text classification · OCR</t>
  </si>
  <si>
    <t>Chinese Relation Extraction of Apple Diseases and Pests Based on BERT and Entity Information</t>
  </si>
  <si>
    <t>Most existing methods for Chinese relation extraction suffer from fine-grained relation categories and unbalanced category distribution in the field of apple diseases and pests. To solve above problems, we construct the AppleRE dataset, which contains 28 relation categories and 20060 relation instances with the characteristic of richer categories than existing agricultural datasets. Then, we propose a relation extraction model BE-ARE introducing BERT and entity information, in which dynamic character representations and entities that reflects the unique meaning of Chinese words are utilized to enhance the data features. The performance of BE-ARE on AppleRE achieved a precision of 98.44%, a recall of 96.75% and an F1-score of 97.59%. The F1- score is increased by 1.77%–12.38%, which outperforms the comparison models. Experimental results demonstrate the competitiveness of BE-ARE when considering fine-grained classification and unbalanced category distribution. In addition, the proposed model shows the generalization on the public datasets in distinct domains.</t>
  </si>
  <si>
    <t>Guo, M., Zhang, J., Geng, N., Geng, Y., Zhang, Y., &amp; Li, M. (2022, July). Chinese Relation Extraction of Apple Diseases and Pests Based on BERT and Entity Information. In International Conference on Knowledge Science, Engineering and Management (pp. 579-592). Cham: Springer International Publishing.</t>
  </si>
  <si>
    <t>Guo, M., Zhang, J., Geng, N., Geng, Y., Zhang, Y., &amp; Li, M.</t>
  </si>
  <si>
    <t>International Conference on Knowledge Science, Engineering and Management</t>
  </si>
  <si>
    <t>Chinese relation extraction · Apple diseases and pests ·
BERT · Entity information</t>
  </si>
  <si>
    <t>Critical Insights into Machine Learning and Deep Learning Approaches for Personality Prediction</t>
  </si>
  <si>
    <t>Biswas, S., Bhat, S., Jaiswal, G., &amp; Sharma, A. (2022, September). Critical insights into machine learning and deep learning approaches for personality prediction. In Proceedings of 3rd International Conference on Machine Learning, Advances in Computing, Renewable Energy and Communication: MARC 2021 (pp. 707-718). Singapore: Springer Nature Singapore.</t>
  </si>
  <si>
    <t>Biswas, S., Bhat, S., Jaiswal, G., &amp; Sharma, A.</t>
  </si>
  <si>
    <t>3rd International Conference on Machine Learning, Advances in Computing, Renewable Energy and Communication: MARC 2021</t>
  </si>
  <si>
    <t>Personality prediction is used in many real-time applications such as job performance assessment, medical forums, psychology and many more. Over the years, various attempts have been made to predict personalities using different indicators. One such indicator is the Myers–Briggs Type Indicator (MBTI). This paper summarizes the most recent work done in predicting personality using MBTI from a time frame of 2010–2020. A total of 30 papers are reviewed. The paper gives a thorough literature review comparing and contrasting all these works based on parameters like dataset used, algorithm used, feature extraction method used and its limitations. Finally, giving a conclusion drawn based on these observations.</t>
  </si>
  <si>
    <t>MBTI · Personality prediction · NLP · Machine learning · Deep
learning</t>
  </si>
  <si>
    <t>Cross-Model Operator Batching for Neural Network Architecture Search</t>
  </si>
  <si>
    <t>Ye, L., Zhang, C., Li, M., Han, Z., &amp; Tan, H. (2022, November). Cross-Model Operator Batching for Neural Network Architecture Search. In International Conference on Wireless Algorithms, Systems, and Applications (pp. 231-242). Cham: Springer Nature Switzerland.</t>
  </si>
  <si>
    <t>Ye, L., Zhang, C., Li, M., Han, Z., &amp; Tan, H.</t>
  </si>
  <si>
    <t>International Conference on Wireless Algorithms, Systems, and Applications</t>
  </si>
  <si>
    <t>Recently, automated machine learning (AutoML) and neural architecture search (NAS), regarded as promising techniques to design deep learning (DL) models automatically, have received increasing attention from both industry and academia. NAS will generate a large number of candidate models, which typically consist of numerous common substructures, providing a vast opportunity for cross-model optimization (e.g., operator batching) to improve training efficiency. However, most of the existing AutoML frameworks do not make use of operator batching and we also lack an efficient batching strategy. In this work, we propose a heuristic scheme named DPBat to guide the operator batching among multiple models in NAS. For most models, the operator batching of DPBat can be finished in just a few seconds, which is negligible compared to the subsequent training. We adopt Microsoft’s open source AutoML framework NNI to implement DPBat to real NAS scenarios. Extensive experiments show that DPBat is highly effective in improving training efficiency and reducing the overhead of operator batching, with a throughput 3.7×
 higher than the standard practice of running each job without batching.</t>
  </si>
  <si>
    <t>AutoML · NAS · Operator batching</t>
  </si>
  <si>
    <t>Text Sentiment Analysis Based on BERT-TextCNN-BILSTM</t>
  </si>
  <si>
    <t>Zou, S., Zhang, M., Zong, X., &amp; Zhou, H. (2022, October). Text Sentiment Analysis Based on BERT-TextCNN-BILSTM. In International Conference on Computer Engineering and Networks (pp. 1293-1301). Singapore: Springer Nature Singapore.</t>
  </si>
  <si>
    <t>Zou, S., Zhang, M., Zong, X., &amp; Zhou, H.</t>
  </si>
  <si>
    <t>International Conference on Computer Engineering and Networks</t>
  </si>
  <si>
    <t>As a critical component of natural language processing, text sentiment analysis has taken on an increasingly important role in areas such as recommendation systems, customer evaluation analysis and opinion referencing. In order to more accurately extract the sentiment embedded in text from text information, this paper proposes a BTB model, which is a text sentiment classification model incorporating BERT, TextCNN, and BILSTM. In the BTB model, the generated word vector has more a priori information, and the important features of the text and contextual information are efficiently used in the sentiment analysis. The results of experiments show that the BTB model achieves high precision, recall and F1 value, and has good generalisation ability.</t>
  </si>
  <si>
    <t>Natural language processing · Text sentiment classification · BERT ·
TextCNN · BILSTM</t>
  </si>
  <si>
    <t>Automatic Scoring Model of Subjective Questions Based Text Similarity Fusion Model</t>
  </si>
  <si>
    <t>Xie, B., &amp; Chen, L. (2021, December). Automatic Scoring Model of Subjective Questions Based Text Similarity Fusion Model. In INTERNATIONAL CONFERENCE ON WIRELESS COMMUNICATIONS, NETWORKING AND APPLICATIONS (pp. 586-599). Singapore: Springer Nature Singapore.</t>
  </si>
  <si>
    <t>Xie, B., &amp; Chen, L.</t>
  </si>
  <si>
    <t>AI In this era, scene based translation and intelligent word segmentation are not new technologies. However, there is still no good solution for long and complex Chinese semantic analysis. The subjective question scoring still relies on the teacher's manual marking. However, there are a large number of examinations, and the manual marking work is huge. At present, the labor cost is getting higher and higher, the traditional manual marking method can't meet the demand The demand for automatic marking is increasingly strong in modern society. At present, the automatic marking technology of objective questions has been very mature and widely used. However, by reasons of the complexity and the difficulty of natural language processing technology in Chinese text, there are still many shortcomings in subjective questions marking, such as not considering the impact of semantics, word order and other issues on scoring accuracy. The automatic scoring technology of subjective questions is a complex technology, involving pattern recognition, machine learning, natural language processing and other technologies. Good results have been seen in the calculation method-based deep learning and machine learning. The rapid development of NLP technology has brought a new breakthrough for subjective question scoring. We integrate two deep learning models based on the Siamese Network through bagging to ensure the accuracy of the results, the text similarity matching model based on the birth networks and the score point recognition model based on the named entity recognition method respectively. Combining with the framework of deep learning, we use the simulated manual scoring method to extract and match the score point sequence of students’ answers with standard answers. The score recognition model effectively improves the efficiency of model calculation and long text keyword matching. The loss value of the final training score recognition model is about 0.9, and the accuracy is 80.54%. The accuracy of the training text similarity matching model is 86.99%, and the fusion model is single. The scoring time is less than 0.8s, and the accuracy is 83.43%.</t>
  </si>
  <si>
    <t>Subjective question automatic scoring · Text similarity · Siamese
network · Named entity recognition · Natural language processing · Machine
learning</t>
  </si>
  <si>
    <t>TinyViT: Fast Pretraining Distillation for Small Vision Transformers</t>
  </si>
  <si>
    <t>Wu, K., Zhang, J., Peng, H., Liu, M., Xiao, B., Fu, J., &amp; Yuan, L. (2022, October). Tinyvit: Fast pretraining distillation for small vision transformers. In European Conference on Computer Vision (pp. 68-85). Cham: Springer Nature Switzerland.</t>
  </si>
  <si>
    <t>Wu, K., Zhang, J., Peng, H., Liu, M., Xiao, B., Fu, J., &amp; Yuan, L.</t>
  </si>
  <si>
    <t>European Conference on Computer Vision</t>
  </si>
  <si>
    <t>Vision transformer (ViT) recently has drawn great attention in computer vision due to its remarkable model capability. However, most prevailing ViT models suffer from huge number of parameters, restricting their applicability on devices with limited resources. To alleviate this issue, we propose TinyViT, a new family of tiny and efficient small vision transformers pretrained on large-scale datasets with our proposed fast distillation framework. The central idea is to transfer knowledge from large pretrained models to small ones, while enabling small models to get the dividends of massive pretraining data. More specifically, we apply distillation during pretraining for knowledge transfer. The logits of large teacher models are sparsified and stored in disk in advance to save the memory cost and computation overheads. The tiny student transformers are automatically scaled down from a large pretrained model with computation and parameter constraints. Comprehensive experiments demonstrate the efficacy of TinyViT. It achieves a top-1 accuracy of 84.8% on ImageNet-1k with only 21M parameters, being comparable to Swin-B pretrained on ImageNet-21k while using 4.2 times fewer parameters. Moreover, increasing image resolutions, TinyViT can reach 86.5% accuracy, being slightly better than Swin-L while using only 11% parameters. Last but not the least, we demonstrate a good transfer ability of TinyViT on various downstream tasks. Code and models are available at https://github.com/microsoft/Cream/tree/main/TinyViT.</t>
  </si>
  <si>
    <t>Pretraining · Knowledge distillation · Small transformer</t>
  </si>
  <si>
    <t>A Cross-modal Attention Model for Fine-Grained Incident Retrieval from Dashcam Videos</t>
  </si>
  <si>
    <t>Pham, D. D., Dao, M. S., &amp; Nguyen, T. B. (2023, January). A Cross-modal Attention Model for Fine-Grained Incident Retrieval from Dashcam Videos. In International Conference on Multimedia Modeling (pp. 409-420). Cham: Springer International Publishing.</t>
  </si>
  <si>
    <t>Pham, D. D., Dao, M. S., &amp; Nguyen, T. B.</t>
  </si>
  <si>
    <t>International Conference on Multimedia Modeling</t>
  </si>
  <si>
    <t>Dashcam video has become popular recently due to the safety of both individuals and communities. While individuals can have undeniable evidence for legal and insurance, communities can benefit from sharing these dashcam videos for further traffic education and criminal investigation. Moreover, relying on recent computer vision and AI development, a few companies have launched the so-called AI dashcam that can alert drivers to near-risk accidents (e.g., following distance detection, forward collision warning) to improve driver safety. Unfortunately, even though dashcam videos create a driver’s travel log (i.e., a traveling diary), little research focuses on creating a valuable and friendly tool to find any incident or event with few described sketches by users. Inspired by these observations, we introduce an interactive incident detection and retrieval system for first-view travel-log data that can retrieve fine-grained incidents for both defined and undefined incidents. Moreover, the system gives promising results when evaluated on several public datasets and popular text-image retrieval methods. The source code is published at https://github.com/PDD0911-HCMUS/Cross_Model_Attention</t>
  </si>
  <si>
    <t>Dashcam video · Incident detection and retrieval · Travel
log · Interactive searching · Intelligent cross-data retrieval · Text-image
matching</t>
  </si>
  <si>
    <t>Working for Home – Privacy and Confidentiality Issues in University Education</t>
  </si>
  <si>
    <t>Bhattacharya, D., &amp; Ito, J. (2023, July). Working for Home–Privacy and Confidentiality Issues in University Education. In International Conference on Human-Computer Interaction (pp. 435-446). Cham: Springer Nature Switzerland.</t>
  </si>
  <si>
    <t>Bhattacharya, D., &amp; Ito, J.</t>
  </si>
  <si>
    <t>Since the start of the COVID-19 pandemic in Spring 2020 many institutions of higher secondary education have resorted to distance education, allowing courses to be taught in an online modality and allowing students, faculty, and staff to work from home or remote locations. Various educational and distance learning tools and technologies, such as electronic mail, learning management systems, video-teleconferencing systems and content management systems have evolved to support to support distant learners. This distributed nature of higher education has led to a greater reliance for authentication tools and processes to identify students and faculty. In addition, university researchers who conduct their research from home or remote locations have an increased threat or vulnerability to hackers and criminal organizations. Finally, the educational organization itself is under greater stress to comply with local, state, and federal regulations to conform to student confidentiality and privacy laws. This paper studies the impact that Working from Home (WFH) since the start of the COVID-19 pandemic has had to the workings of the Information Technology organization at a large public university in the State of Hawaii, with a focus on privacy and confidentiality issues and the resilience of the university.</t>
  </si>
  <si>
    <t>Cyber Hygiene · Cyberwarfare · Mitigation of insider threats ·
Ubiquitous computing</t>
  </si>
  <si>
    <t>A Dynamic Fitness Game Content Generation System Based on Machine Learning</t>
  </si>
  <si>
    <t>Fu, T. H., &amp; Wu, K. C. (2023, July). A Dynamic Fitness Game Content Generation System Based on Machine Learning. In International Conference on Human-Computer Interaction (pp. 50-62). Cham: Springer Nature Switzerland.</t>
  </si>
  <si>
    <t>Fu, T. H., &amp; Wu, K. C.</t>
  </si>
  <si>
    <t>The purpose of this study is to explore the applications and design considerations for incorporating machine learning systems into fitness games, and to further examine the feasibility of using artificial intelligence systems to enhance player engagement. In the experimental phase, we used three AI systems to drive the dynamic progress of the game and enrich the changing and challenging elements of the game content. Benefiting from the guidable and generative nature of machine learning AIs, the dynamic progress of the fitness game can be reasonably balanced under the influence of both human player and AI. While the game elements can be generated through the co-creation of human creativity and machine derivation. The experimental results show that artificial intelligence technology can bring a new solution space combined of virtual coach and empowering fitness game systems. Through the advantages of balanced competition and co-created game characters, an AI empowered fitness game can effectively enhance player engagement under reasonable cost.</t>
  </si>
  <si>
    <t>Fitness games · Exergames · Artificial Intelligence · Machine
Learning · Player engagement · Virtual coach · Generative AI</t>
  </si>
  <si>
    <t>Classification and Impact of Call-to-Actions in Push-Notifications</t>
  </si>
  <si>
    <t>Push-notifications are a constant presence in our lives today due to the growing ubiquity of devices and services with push-technology enabled. Each push-notification is created with a purpose driven by the spawning device or application, however this purpose is not always clear to the users receiving the notifications. This paper explores the text content of push-notifications and the subsequent Call-to-actions (CTAs) associated with them. Using an existing notification data set annotated with CTAs, we present the results of a number of classifiers capable of inferring 11 distinct CTA categories within push-notifications. By subsequently applying the CTA classifier to two existing user-studies on push-notification engagement in-the-wild, the impact of CTAs on push-notification receptivity was quantified and the implications for marketers creating and subscribers receiving them was analysed.</t>
  </si>
  <si>
    <t>Walsh, S., Fraser, K., &amp; Conlan, O. (2022, November). Classification and Impact of Call-to-Actions in Push-Notifications. In International Conference on Advances in Mobile Computing and Multimedia Intelligence (pp. 3-17). Cham: Springer Nature Switzerland.</t>
  </si>
  <si>
    <t>Walsh, S., Fraser, K., &amp; Conlan, O.</t>
  </si>
  <si>
    <t>International Conference on Advances in Mobile Computing and Multimedia Intelligence</t>
  </si>
  <si>
    <t>Push-notification · Call-to-action · Text classification ·
Marketing · Human-computer interaction</t>
  </si>
  <si>
    <t>Review of Sentiment Analysis on COVID-19 and Lockdown Twitter Data: Novel Techniques</t>
  </si>
  <si>
    <t>Hase, S. K., &amp; Soni, R. (2022, September). Review of Sentiment Analysis on COVID-19 and Lockdown Twitter Data: Novel Techniques. In Proceedings of 3rd International Conference on Machine Learning, Advances in Computing, Renewable Energy and Communication: MARC 2021 (pp. 195-204). Singapore: Springer Nature Singapore.</t>
  </si>
  <si>
    <t>Hase, S. K., &amp; Soni, R.</t>
  </si>
  <si>
    <t>Sentiment analysis · BERT · ASUM · NLP</t>
  </si>
  <si>
    <t>Novel coronavirus (COVID-19) saw a daily major rise after August 2021. Health ministry of India shows more than 1000 deaths in 24 h. Reviewing this pandemic situation, there are again possibilities of lockdown in India. Daily updates of vaccinations, government permissions are changing day by day. Live updates and its insights should be reached to the common man. People are creating rumors about COVID-19. Social media like Twitter can ease the lifestyle in pandemic situations. The survey of COVID-19 sentiment analysis of Twitter data included in this paper. Novel techniques like BERT model, TextBlob, and VADER libraries are also discussed.</t>
  </si>
  <si>
    <t>Multi-source Inductive Knowledge Graph Transfer</t>
  </si>
  <si>
    <t>Hao, J., Tang, L. A., Sun, Y., Chen, Z., Chen, H., Rhee, J., ... &amp; Wang, W. (2022, September). Multi-source Inductive Knowledge Graph Transfer. In Joint European Conference on Machine Learning and Knowledge Discovery in Databases (pp. 155-171). Cham: Springer International Publishing.</t>
  </si>
  <si>
    <t>Hao, J., Tang, L. A., Sun, Y., Chen, Z., Chen, H., Rhee, J., ... &amp; Wang, W.</t>
  </si>
  <si>
    <t>Joint European Conference on Machine Learning and Knowledge Discovery in Databases</t>
  </si>
  <si>
    <t>Large-scale information systems, such as knowledge graphs (KGs), enterprise system networks, often exhibit dynamic and complex activities. Recent research has shown that formalizing these information systems as graphs can effectively characterize the entities (nodes) and their relationships (edges). Transferring knowledge from existing well-curated source graphs can help construct the target graph of newly-deployed systems faster and better which no doubt will benefit downstream tasks such as link prediction and anomaly detection for new systems. However, current graph transferring methods are either based on a single source, which does not sufficiently consider multiple available sources, or not selectively learns from these sources. In this paper, we propose MSGT-GNN, a graph knowledge transfer model for efficient graph link prediction from multiple source graphs. MSGT-GNN consists of two components: the Intra-Graph Encoder, which embeds latent graph features of system entities into vectors; and the graph transferor, which utilizes graph attention mechanism to learn and optimize the embeddings of corresponding entities from multiple source graphs, in both node level and graph level. Experimental results on multiple real-world datasets from various domains show that MSGT-GNN outperforms other baseline approaches in the link prediction and demonstrate the merit of attentive graph knowledge transfer and the effectiveness of MSGT-GNN.</t>
  </si>
  <si>
    <t>Knowledge graphs · Graph neural network · Transfer
learning</t>
  </si>
  <si>
    <t>Federated Learning in Heterogeneous Data Settings for Virtual Assistants – A Case Study</t>
  </si>
  <si>
    <t>Pardela, P., Fajfer, A., Góra, M., &amp; Janicki, A. (2022, September). Federated Learning in Heterogeneous Data Settings for Virtual Assistants–A Case Study. In International Conference on Text, Speech, and Dialogue (pp. 451-463). Cham: Springer International Publishing.</t>
  </si>
  <si>
    <t>Pardela, P., Fajfer, A., Góra, M., &amp; Janicki, A.</t>
  </si>
  <si>
    <t>International Conference on Text, Speech, and Dialogue</t>
  </si>
  <si>
    <t>Due to recent increased interest in data privacy, it is important to consider how personal virtual assistants (VA) handle data. The established design of VAs makes data sharing mandatory. Federated learning (FL) appears to be the most optimal way of increasing data privacy of data processed by VAs, as in FL, models are trained directly on users’ devices, without sending them to a centralized server. However, VAs operate in a heterogeneous environment – they are installed on various devices and acquire various quantities of data. In our work, we check how FL performs in such heterogeneous settings. We compare the performance of several optimizers for data of various levels of heterogeneity and various percentages of stragglers. As a FL algorithm, we used FedProx, proposed by Sahu et al. in 2018. For a test database, we use a publicly available Leyzer corpus, dedicated to VA-related experiments. We show that skewed quantity and label distributions affect the quality of VA models trained to solve intent classification problems. We conclude by showing that a carefully selected local optimizer can successfully mitigate this effect, yielding 99% accuracy for the ADAM and RMSProp optimizers even for highly skewed distributions and a high share of stragglers.</t>
  </si>
  <si>
    <t>federated learning · FedProx · natural language
understanding · virtual assistants · ADAM · PGD</t>
  </si>
  <si>
    <t>Healthcare Question–Answering System: Trends and Perspectives</t>
  </si>
  <si>
    <r>
      <t>Singh, S., &amp; Susan, S. (2023, May). Healthcare Question–Answering System: Trends and Perspectives. In </t>
    </r>
    <r>
      <rPr>
        <i/>
        <sz val="13"/>
        <color rgb="FF222222"/>
        <rFont val="Arial"/>
        <family val="2"/>
      </rPr>
      <t>Proceedings of the International Health Informatics Conference: IHIC 2022</t>
    </r>
    <r>
      <rPr>
        <sz val="13"/>
        <color rgb="FF222222"/>
        <rFont val="Arial"/>
        <family val="2"/>
      </rPr>
      <t> (pp. 239-249). Singapore: Springer Nature Singapore.</t>
    </r>
  </si>
  <si>
    <t xml:space="preserve">Singh, S., &amp; Susan, S. </t>
  </si>
  <si>
    <t>International Health Informatics Conference: IHIC 2022</t>
  </si>
  <si>
    <t xml:space="preserve">Question–answering (QA) system has been a major breakthrough in the field of medical science. An abundant amount of research work has been done in the field of automated text-based QA agents also called chatbots using different neural networks. There has been a steady rise in the number of QA agents in the medical domain in recent times since the Covid-19 pandemic started in December 2019. People have resorted to online consultation to resolve their health issues due to lockdowns and movement restrictions. In this paper, we discuss contemporary healthcare chatbots that answer user queries related to various health issues. There are two types of such agents based on the response generation—first, the conversational type empathetic chatbots employed for psychological or mental health counseling, and second, the medical QA chatbots having domain-specific medical knowledge. In this paper, we concentrate on the second type of chatbots that are used for healthcare question–answering. We outline the limitations of general chatbots and discuss the shifting trend toward the development of more personalized healthcare chatbots in the near future.
</t>
  </si>
  <si>
    <t>Healthcare chatbots · Question–answering agent · Deep learning ·
Medical domain knowledge</t>
  </si>
  <si>
    <t>Eye Gaze Based Model for Anxiety Detection of Engineering Students</t>
  </si>
  <si>
    <t>Agustianto, K., Riskiawan, H. Y., Setyohadi, D. P. S., Wiryawan, I. G., Mansur, A. B. F., &amp; Basori, A. H. (2021, June). Eye Gaze Based Model for Anxiety Detection of Engineering Students. In International Conference on Emerging Technology Trends in Internet of Things and Computing (pp. 195-205). Cham: Springer International Publishing.</t>
  </si>
  <si>
    <t>Agustianto, K., Riskiawan, H. Y., Setyohadi, D. P. S., Wiryawan, I. G., Mansur, A. B. F., &amp; Basori, A. H.</t>
  </si>
  <si>
    <t>International Conference on Emerging Technology Trends in Internet of Things and Computing</t>
  </si>
  <si>
    <t>Education is a vital component for country development, particularly in the engineering or technology field. The engineering students must maintain their focus and attention due to the complexity of their study. The objective of this research is to observe student anxiety who is taking a course in engineering fields. Students with anxiety disorders show moderate interest in learning, have a weak performance on exams and assignments. Stress detected from the eye gaze. It has a pattern that represents the anxiety condition of engineering students. The main contribution of our paper is providing an observation result on how to deal with the anxiety experienced by engineering students using eye gaze by identifying eye movement patterns from students. The eye gaze pattern divided into 16 areas (A1, A2, A3, A4, B1, B2, B3, B4, C1, C2, C3, C4, D1, D2, D3, and D4). The research results show 85.5% accuracy. These results provide a guideline for how teachers can rapidly comprehend students’ anxiety condition and perform a particular action to help students gain their optimum learning result.</t>
  </si>
  <si>
    <t>Student modeling · Engineering students · Eye gaze · Anxiety
detection system</t>
  </si>
  <si>
    <t>Interactive Journaling with AI: Probing into Words and Language as Interaction Design Materials</t>
  </si>
  <si>
    <t>Angenius, M., &amp; Ghajargar, M. (2022, November). Interactive Journaling with AI: Probing into Words and Language as Interaction Design Materials. In International Workshop on Chatbot Research and Design (pp. 150-170). Cham: Springer International Publishing.</t>
  </si>
  <si>
    <t>Angenius, M., &amp; Ghajargar, M.</t>
  </si>
  <si>
    <t>International Workshop on Chatbot Research and Design</t>
  </si>
  <si>
    <t>Conversational Agents (CAs) are making human-computer interaction more collaborative and conversational through using natural language. The HCI and interaction design communities, have been experimenting with and exploring the area of designing conversational interactions. Furthermore, interaction designers may need to acquire new skills for designing, prototyping, and evaluating artifacts that embody AI technologies in general, and CAs in particular. This paper builds upon a previous study on principles of designing interactive journaling experiences with CA and explores the practice of designing such experiences, using words, language, and conversations as design materials. We present a prototype for interactive and reflective journaling interaction with CA and the result of a Wizard of Oz experiment. Our findings suggest that designing interactions with CA challenges designers to use materials with inherently different natures and qualities. Despite this challenge, words appear to have unique characteristics to support designers to externalize and iterate on ideas, e.g., tone and intent. Hence, we suggest considering words, language, and conversations as the primary design materials, and the AI’s predictability, adaptivity, and agency as secondary materials, while designing human interactions with Conversational Agents.</t>
  </si>
  <si>
    <t>Reflective journaling · Conversational agents · Human-AI
interaction · Design methods · Design materials · User experience · Interaction
modality</t>
  </si>
  <si>
    <t>EXMULF: An Explainable Multimodal Content-Based Fake News Detection System</t>
  </si>
  <si>
    <t>Amri, S., Sallami, D., &amp; Aïmeur, E. (2021, December). Exmulf: an explainable multimodal content-based fake news detection system. In International Symposium on Foundations and Practice of Security (pp. 177-187). Cham: Springer International Publishing.</t>
  </si>
  <si>
    <t>Amri, S., Sallami, D., &amp; Aïmeur, E.</t>
  </si>
  <si>
    <t>International Symposium on Foundations and Practice of Security</t>
  </si>
  <si>
    <t>In this work, we present an explainable multimodal content-based fake news detection system. It is concerned with the veracity analysis of information based on its textual content and the associated image, together with an Explainable AI (XAI) assistant. To the best of our knowledge, this is the first study that aims to provide a fully explainable multimodal content-based fake news detection system using Latent Dirichlet Allocation (LDA) topic modeling, Vision-and-Language BERT (VilBERT) and Local Interpretable Model-agnostic Explanations (LIME) models. Our experiments on two real-world datasets demonstrate the relevance of learning the connection between two modalities, with an accuracy that exceeds 10 state-of-the-art fake news detection models.</t>
  </si>
  <si>
    <t>Fake news · Multimodal detection · Explainability</t>
  </si>
  <si>
    <t>Inspiring Heterogeneous Perspectives in News Media Comment Sections</t>
  </si>
  <si>
    <t>Steimann, J., Feger, M., &amp; Mauve, M. (2022, June). Inspiring Heterogeneous Perspectives in News Media Comment Sections. In International Conference on Human-Computer Interaction (pp. 118-131). Cham: Springer International Publishing.</t>
  </si>
  <si>
    <t>Steimann, J., Feger, M., &amp; Mauve, M.</t>
  </si>
  <si>
    <t>Discussions in the comment sections of news articles are often characterized by highly one-sided arguments. One reason for this is that users primarily consume information that fit into their worldview and consequently argue from their echo chamber when responding to a comment. In this paper we introduce a new approach to comment recommendation. To this end, we present a model that makes recommendations based on a specific comment the user is interested in. These recommendations provide the user with alternative related comments and thereby broaden the perspective of the user before reacting to the specific comment that was originally selected. This is in contrast to previous work that tries to recommend comments based on the interests and previous behavior of the user and therefore fueling the filter bubble by providing information that fit into the worldview of the user.</t>
  </si>
  <si>
    <t>Artificial intelligence and IoT · Evaluation methods and
techniques · Information bubble and echo chamber</t>
  </si>
  <si>
    <t>In this study, by a wide ensemble of Takagi-Sugeno-Kang (TSK) fuzzy sub-classifiers without an individual aggregation step, an interpretable fuzzy classifier (WEIFC) is developed from a novel perspective. WEIFC has two merits: (1) the antecedent parts of fuzzy rules in each sub-classifier of WEIFC are built on a different bootstrapped data subspace, which guarantees both the diversity among the sub-classifiers and the avoidance of the curse of dimensionality caused by the multi-dimensional and even high-dimensional input data. (2) all sub-classifiers on their respective bootstrapped data subspaces can be trained in parallel without an individual aggregation step, which guarantees both the fast training procedure and good interpretability. According to the novel ensemble structure of WEIFC, it becomes very suitable for applications where the classification testing accuracy and interpretability should be well balanced. As a result, WEIFC is applied to the smartphone sensor-based human activity recognition (SSHAR) task to evaluate its practicability. Compared with the thirteen state-of-the-art classification methods for SSHAR, the experimental results on the benchmarking dataset human activity recognition (HAR) show that WEIFC has better classification testing accuracy than most of them.</t>
  </si>
  <si>
    <t>Xie, R., &amp; Wang, S. (2022, November). Wide Ensemble of Interpretable TSK Fuzzy Classifiers with Application to Smartphone Sensor-Based Human Activity Recognition. In International Conference on Neural Information Processing (pp. 381-394). Singapore: Springer Nature Singapore.</t>
  </si>
  <si>
    <t xml:space="preserve">Xie, R., &amp; Wang, S. </t>
  </si>
  <si>
    <t>International Conference on Neural Information Processing</t>
  </si>
  <si>
    <t>TSK fuzzy classifiers · single structure · interpretability ·
generalization</t>
  </si>
  <si>
    <t>User-Centred Detection of Violent Conversations on Mobile Edge Devices</t>
  </si>
  <si>
    <t>Anwar, A., &amp; Kanjo, E. (2023, July). User-Centred Detection of Violent Conversations on Mobile Edge Devices. In International Conference on Human-Computer Interaction (pp. 335-346). Cham: Springer Nature Switzerland.</t>
  </si>
  <si>
    <t>Anwar, A., &amp; Kanjo, E.</t>
  </si>
  <si>
    <t>Mobile devices are ubiquitous for users in everyday life, often with individuals throughout their daily routine. The widespread use of mobile devices allows novel technologies to be designed to improve personal security and safety. The research presented in this paper provides additional functionality through pervasive sensors on mobile devices, making use of acoustic recordings and transcriptions to enable violent language detection in near-real time through a user-centred application. The purpose of the application is to provide a tool to improve the safety of individuals who may experience violent conversations. We have developed a mobile application which actively demonstrates applied theoretical practises across both the Tiny Machine Learning and Human-Computer Interaction literature. The application uses the built-in phone speaker and the device’s on-board transcription service, providing an improved capability to correctly detect violent language in conversations through user proximity.</t>
  </si>
  <si>
    <t>Violent Language Detection · Mobile Edge Devices · Edge
Crime Prevention</t>
  </si>
  <si>
    <t>Kim, M., Kim, H., Park, G., &amp; Sohn, M. (2021, October). Semantic Embedding-Based Entity Alignment for Cybersecurity Knowledge Graphs. In International Symposium on Mobile Internet Security (pp. 52-64). Singapore: Springer Nature Singapore.</t>
  </si>
  <si>
    <t>Semantic Embedding-Based Entity Alignment for Cybersecurity Knowledge Graphs</t>
  </si>
  <si>
    <t>Kim, M., Kim, H., Park, G., &amp; Sohn, M.</t>
  </si>
  <si>
    <t>International Symposium on Mobile Internet Security</t>
  </si>
  <si>
    <t xml:space="preserve">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
</t>
  </si>
  <si>
    <t>Cybersecurity · Knowledge graph · Entity alignment · Semantic
embeddings</t>
  </si>
  <si>
    <t>Learning to Map the GDPR to Logic Representation on DAPRECO-KB</t>
  </si>
  <si>
    <t>Nguyen, M. P., Nguyen, T. T. T., Tran, V., Nguyen, H. T., Nguyen, L. M., &amp; Satoh, K. (2022, November). Learning to Map the GDPR to Logic Representation on DAPRECO-KB. In Asian Conference on Intelligent Information and Database Systems (pp. 442-454). Cham: Springer International Publishing.</t>
  </si>
  <si>
    <t>Nguyen, M. P., Nguyen, T. T. T., Tran, V., Nguyen, H. T., Nguyen, L. M., &amp; Satoh, K.</t>
  </si>
  <si>
    <t>Conference on Intelligent Information and Database Systems</t>
  </si>
  <si>
    <t>General Data Protection Regulation (GDPR) is an important framework for data protection that applies to all European Union countries. Recently, DAPRECO knowledge base (KB) which is a repository of if-then rules written in LegalRuleML as a formal logic representation of GDPR has been introduced to assist compliance checking. DAPRECO KB is, however, constructed manually and the current version does not cover all the articles in GDPR. Looking for an automated method, we present our machine translation approach to obtain a semantic parser translating the regulations in GDPR to their logic representation on DAPRECO KB. We also propose a new version of GDPR Semantic Parsing data by splitting each complex regulation into simple subparagraph-like units and re-annotating them based on published data from DAPRECO project. Besides, to improve the performance of our semantic parser, we propose two mechanisms: Sub-expression intersection and PRESEG. The former deals with the problem of duplicate sub-expressions while the latter distills knowledge from pre-trained language model BERT. Using these mechanisms, our semantic parser obtained a performance of 60.49% F1 in sub-expression level, which outperforms the baseline model by 5.68%.</t>
  </si>
  <si>
    <t>GDPR · Semantic parsing · Logic representation</t>
  </si>
  <si>
    <t>Iterative Learning for Semi-automatic Annotation Using User Feedback</t>
  </si>
  <si>
    <t>Guemimi, M., Camâra, D., &amp; Genoe, R. (2021, October). Iterative Learning for Semi-automatic Annotation Using User Feedback. In International Conference on Intelligent Technologies and Applications (pp. 31-44). Cham: Springer International Publishing.</t>
  </si>
  <si>
    <t>Guemimi, M., Camâra, D., &amp; Genoe, R</t>
  </si>
  <si>
    <t>International Conference on Intelligent Technologies and Applications</t>
  </si>
  <si>
    <t>With the advent of state-of-the-art models based on Neural Networks, the need for vast corpora of accurately labeled data has become fundamental. However, building such datasets is a very resource-consuming task that additionally requires domain expertise. The present work seeks to alleviate this limitation by proposing an interactive semi-automatic annotation tool using an incremental learning approach to reduce human effort. The automatic models used to assist the annotation are incrementally improved based on user corrections to better annotate the next data. To demonstrate the effectiveness of the proposed method, we build a dataset with named entities and relations between them related to the crime field with the help of the tool. Analysis results show that annotation effort is considerably reduced while still maintaining the annotation quality compared to fully manual labeling.</t>
  </si>
  <si>
    <t>Semi-automatic annotation · Natural language processing · Named
entity recognition · Semantic relation extraction · Incremental learning ·
Criminal entities</t>
  </si>
  <si>
    <t>Targeted Aspect-Based Sentiment Analysis for Ugandan Telecom Reviews from Twitter</t>
  </si>
  <si>
    <t>Kabiito, D., &amp; Nakatumba-Nabende, J. (2021). Targeted Aspect-Based Sentiment Analysis for Ugandan Telecom Reviews from Twitter. In Advances in Artificial Intelligence and Applied Cognitive Computing: Proceedings from ICAI’20 and ACC’20 (pp. 311-322). Springer International Publishing.</t>
  </si>
  <si>
    <t>Kabiito, D., &amp; Nakatumba-Nabende, J.</t>
  </si>
  <si>
    <t>Advances in Artificial Intelligence and Applied Cognitive Computing</t>
  </si>
  <si>
    <t>In this paper we present SentiTel, a fine-grained opinion mining dataset that is human annotated for the task of targeted aspect-based sentiment analysis (TABSA). SentiTel contains Twitter reviews about three telecoms in Uganda posted in the period between February 2019 and September 2019. The reviews in the dataset have a code-mix of English and Luganda a language that is commonly spoken in Uganda. The dataset in this paper consists of 5973 human annotated reviews with the target entity which is the target telecom, aspect and sentiment towards the aspect of the target telecom. Each review contains at least one target telecom. Two models are trained for the TABSA task that is random forest which is the baseline model and BERT. The best results are obtained using BERT with an Area Under the ROC Curve (AUC) of 0.950 and 0.965 on aspect category detection and sentiment classification respectively. The results show that even though tweets are written without the intention of writing a formal review, they are rich in information and can be used for fine-grained opinion mining. Finally, the results show that fine-tuning the pre-trained BERT model on a downstream task generates better results compared to the baseline models.</t>
  </si>
  <si>
    <t>Event Detection from Web Data in Chinese Based on Bi-LSTM with Attention</t>
  </si>
  <si>
    <t>Wu, Y., Xu, Z., Li, H., Gan, Y., Ying, J. J. C., Yu, T., &amp; Zhang, J. (2022, November). Event Detection from Web Data in Chinese Based on Bi-LSTM with Attention. In International Conference on Advanced Data Mining and Applications (pp. 93-105). Cham: Springer Nature Switzerland.</t>
  </si>
  <si>
    <t>Wu, Y., Xu, Z., Li, H., Gan, Y., Ying, J. J. C., Yu, T., &amp; Zhang, J.</t>
  </si>
  <si>
    <t>International Conference on Advanced Data Mining and Applications</t>
  </si>
  <si>
    <t>Events are important activities people are involved in real life, and the information about events may be fascinating and important for people to understand and keep abreast with the key developments of some important social and individual subjects. In the big data era, event detection methods can help people efficiently and quickly extract specific information from massive Web information. However, the existing methods usually load the entire Web page information as the input into the models, and the rich noise and irrelevant information on Web pages will seriously impact the event detection performance of these methods. Also, the existing methods mostly used static models, which fail to consider the dynamics of information on the Web. To improve the performance of event detection and classification, we propose in this paper a new method that partitions the Web pages into multiple text blocks and utilizes Bi-LSTM with the attention mechanism for fine-grained event detection from Chinese Web pages. We also propose a dynamic method that updates the data as well as the model regularly and incrementally, making our model more adaptive to the ongoing changes of the Webpage data. The experimental results show that our model outperforms existing methods in event detection in terms of detection performance, the associated computational overhead, and the ability to deal with evolving Webpage information.</t>
  </si>
  <si>
    <t>Event detection · Text blocks · Dynamic maintenance</t>
  </si>
  <si>
    <t>S.A.R.A (Smart AI Refrigerator Assistant)</t>
  </si>
  <si>
    <t>Bhadoriya, S. S., Kirkire, S., Vyas, R., Deshmukh, S., &amp; Bandi, Y. (2022, April). SARA (Smart AI Refrigerator Assistant). In XVIII International Conference on Data Science and Intelligent Analysis of Information (pp. 499-510). Cham: Springer International Publishing.</t>
  </si>
  <si>
    <t>Bhadoriya, S. S., Kirkire, S., Vyas, R., Deshmukh, S., &amp; Bandi, Y.</t>
  </si>
  <si>
    <t>International Conference on Data Science and Intelligent Analysis of Information</t>
  </si>
  <si>
    <t>The advent of new technologies has dramatically revolutionized our lifestyles. The traditional approach toward the development of devices like cell phones, televisions, and watches has now been enhanced, improvised, and modernized with novel technologies like AI, ML, and IOT to realize the modern-day ideas of smartphones, smart TVs, and smartwatches. In this paper, an AI-powered assistant was presented so as to introduce some innovative features to the modern-day refrigerators. This assistant is capable of interacting with the user through a progressive web application while the data processing is entirely cloud-based. The data required for the recommendation algorithm was acquired by leveraging the web scraping technologies like Beautiful Soup. Its main feature is recipe recommendations based on the availability of food items inside the refrigerator. This functionality is achieved through extensive natural language processing algorithms like TFIDF and NNMF. The technologies used are completely open source and can be integrated with a conventional fridge like a plug-and-play device with minimum modifications, thus making the assistant budget-friendly.</t>
  </si>
  <si>
    <t>International Conference on Communications and Networking</t>
  </si>
  <si>
    <t>Text error correction · Transfer learning · BERT model ·
Multi-domain text</t>
  </si>
  <si>
    <t>Multilingual Embeddings for Clustering Cultural Events</t>
  </si>
  <si>
    <t>Kunilovskaya, M., &amp; Kuzmenko, E. (2021, December). Multilingual Embeddings for Clustering Cultural Events. In International Conference on Analysis of Images, Social Networks and Texts (pp. 84-96). Cham: Springer International Publishing.</t>
  </si>
  <si>
    <t>Kunilovskaya, M., &amp; Kuzmenko, E.</t>
  </si>
  <si>
    <t>International Conference on Analysis of Images, Social Networks and Texts</t>
  </si>
  <si>
    <t>In the present paper we describe our approach to semi-automatic text annotation based on clustering. Given a large collection of announcements of cultural events from several websites, we group them based on their content and infer respective semantic categories that can be used for annotation (e.g. lecture, sports, food, music). We experiment with various models for vectorising the texts, including pretrained multilingual Sentence Transformers and multilingual ELMo models. The produced text embeddings are then clustered using K-means. We evaluate our clustering results using a stratified sample of texts with pre-existing categories (collected from websites listing the events) as well as intrinsic evaluation measures. The rationale behind this work is to produce a single categorisation covering texts from various sources and in two languages - English and Russian. The labelled collection of texts is intended for use in a Digital Humanities project aimed at describing cultural life in a selected location, for example, comparing types of events in Russian and British cities.</t>
  </si>
  <si>
    <t>Clustering · mSBERT · mELMo · Multilingual
embeddings · Digital humanities</t>
  </si>
  <si>
    <t>Evaluation of Word Embeddings for Toxic Span Prediction</t>
  </si>
  <si>
    <t>Kiran Babu, N., &amp; Hima Bindu, K. (2022, November). Evaluation of Word Embeddings for Toxic Span Prediction. In Proceedings of the International Conference on Cognitive and Intelligent Computing: ICCIC 2021, Volume 1 (pp. 177-190). Singapore: Springer Nature Singapore.</t>
  </si>
  <si>
    <t>Kiran Babu, N., &amp; Hima Bindu, K.</t>
  </si>
  <si>
    <t>Proceedings of the International Conference on Cognitive and Intelligent Computing: ICCIC 2021</t>
  </si>
  <si>
    <t>Toxic span prediction task is to predict the span of toxic content in social media posts, to identify objectionable parts of them. This task is dependent on word embeddings that represent the tokens as vectors and the model used for span prediction. This paper describes our experiment to evaluate word embeddings ranging from static and contextual to transformer-based embeddings for toxic span detection. Motivated by the top performers of SemEval 2021 Task 5, we chose to follow the sequence tagging approach for span prediction, hence, a stacked BiLSTM layer followed by CRF is used to predict the toxicity of each token. Our model with RoBERTa embeddings, fine-tuned on toxicity classification task has achieved the highest performance of 70.26 F1 score among all the word embeddings, which is on par with the top two performers of this task that are ensemble models. Our experiments compared word embeddings in terms of F1 score, training, and inference time of the model.</t>
  </si>
  <si>
    <t>Toxic span ·Contextual word embeddings ·Transformer embeddings ·BiLSTM-CRF ·Sequence tagging</t>
  </si>
  <si>
    <t>Chinese Electronic Medical Record Retrieval Method Using Fine-Tuned RoBERTa and Hybrid Features</t>
  </si>
  <si>
    <t>Yu, Y., Li, J., Zhu, Z., Pei, Y., Cheng, Z., Zeng, K., &amp; Zhang, F. (2022, January). Chinese Electronic Medical Record Retrieval Method Using Fine-Tuned RoBERTa and Hybrid Features. In International Conference on Innovative Computing (pp. 86-95). Singapore: Springer Nature Singapore.</t>
  </si>
  <si>
    <t>Yu, Y., Li, J., Zhu, Z., Pei, Y., Cheng, Z., Zeng, K., &amp; Zhang, F.</t>
  </si>
  <si>
    <t>International Conference on Innovative Computing</t>
  </si>
  <si>
    <t>Electronic medical records are an essential basis for doctors in clinical diagnosis and treatment. Accurate and effective retrieval of similar medical records can not only offer great help to clinical decision-making but also bring benefits and convenience to case-based patient research and the unearthing of similar patient groups. However, the existing electronic medical record retrieval model cannot accurately and efficiently retrieve similar medical records. In this paper, we propose a Chinese electronic medical record retrieval method using fine-tuned Roberta and hybrid features. Firstly, RoBERTa pre-trained language model was adopted and finetuned by using real clinical Chinese electronic medical records to make character-level embedding more suitable for Chinese electronic medical records. Then, the character vectors generated from Fine-tuned RoBERTa model are input to BiLSTM and CNN respectively and the features of electronic medical records respectively output from BiLSTM and CNN are combined. Finally, the similarities between combined features of Chinese electronic medical records are calculated to obtain the most similar medical records. A comparative experiment conducted on a real dataset shows that our method can make a progress in the accuracy of Chinese electronic medical record retrieval.</t>
  </si>
  <si>
    <t>Roberta · BiLSTM · CNN · Chinese Electronic Medical
Record Retrieval · Hybrid features</t>
  </si>
  <si>
    <t>Using Text Understanding to Create Formatted Semantic Web from BIM</t>
  </si>
  <si>
    <t>Li, J. (2022, June). Using Text Understanding to Create Formatted Semantic Web from BIM. In The International Conference on Computational Design and Robotic Fabrication (pp. 199-208). Singapore: Springer Nature Singapore.</t>
  </si>
  <si>
    <t>Li, J.</t>
  </si>
  <si>
    <t>International Conference on Computational Design and Robotic Fabrication</t>
  </si>
  <si>
    <t>The application of BIM in the building life cycle needs to be continuous. The information collected and accumulated in the early stages should flow to the subsequent phases. However, BIM applications currently focus on collision inspection, compliance inspection, and engineering calculation, few models can be successively used in the following stages. Remodeling is required in the operation and maintenance period, resulting in waste. Meanwhile, some of the information accumulated by BIM might be frequently used in the operation and maintenance stage, while some data are relatively rarely used. The semantic web can help manage building information at all stages. But the generation of a semantic web is mostly manually completed. It is necessary to standardize the repeated semantic description in the model and convert BIM into a standard semantic model for information indexing, reducing the resource consumption of model loading and optimizing the efficiency of the operation and maintenance system. When the existing research transforms from BIM to the semantic web, there will be a lack of information and descriptions of the ownership relationship between entities due to the limitation of formats. To realize the standard transformation from BIM to the semantic web, this work proposes a method of using Natural Language Processing (NLP) to understand the text and infer the relationship between entities according to the knowledge map. First, the entities are extracted from BIM, such as air conditioning unit, electric lamp, fan, etc., if the name of the extracted entity is irregular, the names are translated with the help of NLP and Ontology (such as brick or haystack) to obtain the standard definition. By comparing the complete knowledge graph (such as the knowledge graph of the air conditioning system), the relationships can be deduced, and then a standardized semantic model can be generated.</t>
  </si>
  <si>
    <t>BIM · Semantic web · Text understanding</t>
  </si>
  <si>
    <t>Topology-Hiding Computation Beyond Semi-Honest Adversaries</t>
  </si>
  <si>
    <t>LaVigne, R., Liu-Zhang, C. D., Maurer, U., Moran, T., Mularczyk, M., &amp; Tschudi, D. (2018, November). Topology-hiding computation beyond semi-honest adversaries. In Theory of Cryptography Conference (pp. 3-35). Cham: Springer International Publishing.</t>
  </si>
  <si>
    <t>LaVigne, R., Liu-Zhang, C. D., Maurer, U., Moran, T., Mularczyk, M., &amp; Tschudi, D.</t>
  </si>
  <si>
    <t>Theory of Cryptography Conference</t>
  </si>
  <si>
    <t>Topology-hiding communication protocols allow a set of parties, connected by an incomplete network with unknown communication graph, where each party only knows its neighbors, to construct a complete communication network such that the network topology remains hidden even from a powerful adversary who can corrupt parties. This communication network can then be used to perform arbitrary tasks, for example secure multi-party computation, in a topology-hiding manner. Previously proposed protocols could only tolerate passive corruption. This paper proposes protocols that can also tolerate fail-corruption (i.e., the adversary can crash any party at any point in time) and so-called semi-malicious corruption (i.e., the adversary can control a corrupted party’s randomness), without leaking more than an arbitrarily small fraction of a bit of information about the topology. A small-leakage protocol was recently proposed by Ball et al. [Eurocrypt’18], but only under the unrealistic set-up assumption that each party has a trusted hardware module containing secret correlated pre-set keys, and with the further two restrictions that only passively corrupted parties can be crashed by the adversary, and semi-malicious corruption is not tolerated. Since leaking a small amount of information is unavoidable, as is the need to abort the protocol in case of failures, our protocols seem to achieve the best possible goal in a model with fail-corruption.
Further contributions of the paper are applications of the protocol to obtain secure MPC protocols, which requires a way to bound the aggregated leakage when multiple small-leakage protocols are executed in parallel or sequentially. Moreover, while previous protocols are based on the DDH assumption, a new so-called PKCR public-key encryption scheme based on the LWE assumption is proposed, allowing to base topology-hiding computation on LWE. Furthermore, a protocol using fully-homomorphic encryption achieving very low round complexity is proposed.</t>
  </si>
  <si>
    <t>A Survey on Intelligent Question and Answer Systems</t>
  </si>
  <si>
    <t>Guo, X., Zhao, B., &amp; Ning, B. (2022, July). A Survey on Intelligent Question and Answer Systems. In International Conference on Mobile Computing, Applications, and Services (pp. 81-88). Cham: Springer Nature Switzerland.</t>
  </si>
  <si>
    <t>Guo, X., Zhao, B., &amp; Ning, B.</t>
  </si>
  <si>
    <t>International Conference on Mobile Computing, Applications, and Services</t>
  </si>
  <si>
    <t>With the rapid development of technology in society, people are surrounded by all kinds of data in the information age. So the means to access external information accurately and quickly have become particularly important. Currently, intelligent question and answer systems are a promising area of research in the field of artificial intelligence and natural language processing. As an interactive system, it significantly differs from traditional search engines. When people perform advanced information retrieval, it can accurately understand the natural language questions asked by the user and give the user a corresponding answer using natural language, which meets people’s needs for quickly, easily and accurately accessing information. Intelligent question and answer systems are already widely used in people’s daily life, such as common intelligent voice interaction, online customer service, knowledge acquisition, emotional chat, etc. Deep learning, a branch of machine learning, is now widely used for various tasks in natural language processing. This paper focuses on the applications of deep learning to intelligent question and answer systems.</t>
  </si>
  <si>
    <t>Intelligent question and answer systems · Information
retrieval · Natural language processing · Deep learning</t>
  </si>
  <si>
    <t>Classification Models for Partially Ordered Sequences</t>
  </si>
  <si>
    <t>Ger, S., Klabjan, D., &amp; Utke, J. (2021, September). Classification Models for Partially Ordered Sequences. In International Conference on Artificial Neural Networks (pp. 294-305). Cham: Springer International Publishing.</t>
  </si>
  <si>
    <t>Ger, S., Klabjan, D., &amp; Utke, J.</t>
  </si>
  <si>
    <t>International Conference on Artificial Neural Networks</t>
  </si>
  <si>
    <t>Many models such as Long Short Term Memory (LSTMs), Gated Recurrent Units (GRUs) and transformers have been developed to classify time series data with the assumption that events in a sequence are ordered. On the other hand, fewer models have been developed for set based inputs, where order does not matter. There are several use cases where data is given as partially-ordered sequences because of the granularity or uncertainty of time stamps. We introduce a novel transformer based model for such prediction tasks, and benchmark against extensions of existing order invariant models. We also discuss how transition probabilities between events in a sequence can be used to improve model performance. We show that the transformer-based equal-time model outperforms extensions of existing set models on three data sets.</t>
  </si>
  <si>
    <t>Timeseries · Transformers · Recurrent Neural Networks</t>
  </si>
  <si>
    <t>Benchmarking AI Inference: Where we are in 2020</t>
  </si>
  <si>
    <t>Hodak, M., Ellison, D., &amp; Dholakia, A. (2020, August). Benchmarking AI inference: where we are in 2020. In Technology Conference on Performance Evaluation and Benchmarking (pp. 93-102). Cham: Springer International Publishing.</t>
  </si>
  <si>
    <t>Hodak, M., Ellison, D., &amp; Dholakia, A.</t>
  </si>
  <si>
    <t>Technology Conference on Performance Evaluation and Benchmarking</t>
  </si>
  <si>
    <t>AI is continuing to emerge as an important workload across enterprise and academia. Benchmarking is an essential tool to understand its computational requirements and to evaluate performance of different types of accelerators available for AI. However, benchmarking AI inference is complicated as one needs to balance between throughput, latency, and efficiency. Here we survey current state of the field and analyze MLPerf Inference results, which represent the most comprehensive inference performance data available. Additionally, we present our own experience in AI inference benchmarking along with lessons learned in the process. Finally, we offer suggestions for the future we would like to see in AI benchmarking from a point of view of a datacenter server vendor.</t>
  </si>
  <si>
    <t>Artificial intelligence · Inference · MLPerf · Deep learning · GPU ·
Performance</t>
  </si>
  <si>
    <t>Graph Attention Network for Word Embeddings</t>
  </si>
  <si>
    <t>Long, Y., Xu, H., Qi, P., Zhang, L., &amp; Li, J. (2021). Graph Attention Network for Word Embeddings. In Artificial Intelligence and Security: 7th International Conference, ICAIS 2021, Dublin, Ireland, July 19–23, 2021, Proceedings, Part II 7 (pp. 191-201). Springer International Publishing.</t>
  </si>
  <si>
    <t>Long, Y., Xu, H., Qi, P., Zhang, L., &amp; Li, J.</t>
  </si>
  <si>
    <t>Artificial Intelligence and Security: 7th International Conference, ICAIS 2021</t>
  </si>
  <si>
    <t>The word embeddings approaches have attracted extensive attention and widely used in many natural language processing (NLP) tasks. Relatedness between words can be reflected in vector space by word embeddings. However, the current word embeddings approaches commonly do not explore the context-specific information of word deeply in the overall corpus. In this paper, we propose to use graph attention network for word embeddings. We build a large single word graph for a corpus based on word order, then learn a word embeddings graph attention network (WEGAT) for the corpus. Our WEGAT is initialized with one-hot representation for word. We propose to use masked language model (MLM) as supervised task. In addition, through the text classification experiment, it is showed that accuracy of the word embeddings represented by WEGAT is higher than the current method for the same classification method.</t>
  </si>
  <si>
    <t>Word embeddings · Word graph · Graph attention network</t>
  </si>
  <si>
    <t>Temporal Saliency Query Network for Efficient Video Recognition</t>
  </si>
  <si>
    <t>Xia, B., Wang, Z., Wu, W., Wang, H., &amp; Han, J. (2022, October). Temporal saliency query network for efficient video recognition. In European Conference on Computer Vision (pp. 741-759). Cham: Springer Nature Switzerland.</t>
  </si>
  <si>
    <t>Xia, B., Wang, Z., Wu, W., Wang, H., &amp; Han, J.</t>
  </si>
  <si>
    <t>Efficient video recognition is a hot-spot research topic with the explosive growth of multimedia data on the Internet and mobile devices. Most existing methods select the salient frames without awareness of the class-specific saliency scores, which neglect the implicit association between the saliency of frames and its belonging category. To alleviate this issue, we devise a novel Temporal Saliency Query (TSQ) mechanism, which introduces class-specific information to provide fine-grained cues for saliency measurement. Specifically, we model the class-specific saliency measuring process as a query-response task. For each category, the common pattern of it is employed as a query and the most salient frames are responded to it. Then, the calculated similarities are adopted as the frame saliency scores. To achieve it, we propose a Temporal Saliency Query Network (TSQNet) that includes two instantiations of the TSQ mechanism based on visual appearance similarities and textual event-object relations. Afterward, cross-modality interactions are imposed to promote the information exchange between them. Finally, we use the class-specific saliencies of the most confident categories generated by two modalities to perform the selection of salient frames. Extensive experiments demonstrate the effectiveness of our method by achieving state-of-the-art results on ActivityNet, FCVID and Mini-Kinetics datasets. Our project page is at https://lawrencexia2008.github.io/projects/tsqnet.</t>
  </si>
  <si>
    <t>Video recognition · Transformer · Temporal sampling</t>
  </si>
  <si>
    <t>Joint Extraction of Entities and Relations in the News Domain</t>
  </si>
  <si>
    <t>Li, Z., Ma, H., Lv, Y., &amp; Shen, H. (2022, November). Joint Extraction of Entities and Relations in the News Domain. In International Conference on Advanced Data Mining and Applications (pp. 81-92). Cham: Springer Nature Switzerland.</t>
  </si>
  <si>
    <t xml:space="preserve">Li, Z., Ma, H., Lv, Y., &amp; Shen, H. </t>
  </si>
  <si>
    <t>Extracting entities and relationships between entities from news text information is the core task of building news knowledge graphs. In recent years, with the rise of knowledge graphs, the joint extraction of entity relationships has become a research hotspot in the field of natural language processing. Aiming at the problem that there are many entities in news text data and overlapping relationships between entities are common, this paper first proposes a labeling strategy around the central entity, which transforms the extraction of entities and relationships into sequence labeling problems. After that, this paper also proposes a joint extraction model, which is based on pre-trained language and combined with the improved Bi-directional Long Short-Term Memory (BiLSTM) and Conditional Random Field (CRF) model to achieve entity and relationship extraction. The experimental results on two public news datasets show that our proposed joint extraction model has different degrees of improvement in accuracy and recall compared with other popular joint extraction models. The F1 value on NYT and DuIE both achieved the highest values, reaching 71.6% and 81.4%, which proves that the method proposed in this paper is effective.</t>
  </si>
  <si>
    <t>Joint extraction · Deep learning · Relation overlap</t>
  </si>
  <si>
    <t>Ada: Poet of Computing</t>
  </si>
  <si>
    <t>Schinzel, B. (2017). Ada: Poet of Computing: A One Person Opera Libretto. In Informatics in the Future: Proceedings of the 11th European Computer Science Summit (ECSS 2015), Vienna, October 2015 (pp. 99-109). Cham: Springer International Publishing.</t>
  </si>
  <si>
    <t>Schinzel, B.</t>
  </si>
  <si>
    <t>11th European Computer Science Summit (ECSS 2015)</t>
  </si>
  <si>
    <t>This text will describe the libretto for a one person opera about Ada, countess of Lovelace, its development, and with it Ada’s life and work. There was a big challenge to make audible and visible her abstract mathematical abilities and her insights into the capabilities of computers at the early time of the nineteenth century, as well as her (first) programming, of e.g. the Bernoulli-numbers. In particular logistic problems of the staging arising from a one-person opera are described. The solution is found with the intertwining of an oratorium-like form with stage imaging and projections, electronic devices and tuning.</t>
  </si>
  <si>
    <t>Lightweight Approximation of Softmax Layer for On-Device Inference</t>
  </si>
  <si>
    <t>Vasyltsov, I., &amp; Chang, W. (2021). Lightweight Approximation of Softmax Layer for On-Device Inference. In Advances in Artificial Intelligence and Applied Cognitive Computing: Proceedings from ICAI’20 and ACC’20 (pp. 561-570). Springer International Publishing.</t>
  </si>
  <si>
    <t>Vasyltsov, I., &amp; Chang, W.</t>
  </si>
  <si>
    <t>In this paper we propose a method to approximate softmax layer for computer vision applications, especially on the devices with limited hardware (HW) resources, such as mobile or edge platforms. In this paper we showed that using a max-normalization in the inverse way as 𝑥∗𝑖=𝑚𝑎𝑥(𝑥)−𝑥𝑖
 together with the substitution of e x by its reciprocal 1∕e x allows to obtain an efficient formula for inference on the devices with constrained resources. To validate our method we have conducted experiments with human segmentation model over dataset with 1,000 images. It is shown that even ultra-low quantization down to 2-bit is applicable, maintaining a negligibly small accuracy loss (0.06% for 2-bit quantization). The required size of look-up-table (LUT) is also small (3 to 8 Bytes only).</t>
  </si>
  <si>
    <t>Multi-Task Learning with Personalized Transformer for Review Recommendation</t>
  </si>
  <si>
    <t>Wang, H., Liu, W., &amp; Yin, J. (2021). Multi-Task Learning with Personalized Transformer for Review Recommendation. In Web Information Systems Engineering–WISE 2021: 22nd International Conference on Web Information Systems Engineering, WISE 2021, Melbourne, VIC, Australia, October 26–29, 2021, Proceedings, Part II 22 (pp. 162-176). Springer International Publishing.</t>
  </si>
  <si>
    <t>Wang, H., Liu, W., &amp; Yin, J.</t>
  </si>
  <si>
    <t>Web Information Systems Engineering–WISE 2021</t>
  </si>
  <si>
    <t>Drastic increase in item/product review volume has caused serious information overload. Traditionally, product reviews are exhibited in chronological or popularity order without personalization. The review recommendation model provides users with attractive reviews and efficient consumption experience, allowing users to grasp the characteristics of items in seconds. However, the sparsity of interactions between users and reviews appears to be a major challenge. And the multi-relationship context, especially potential semantic feature in reviews, is not fully exploited. To address these problems, Multi-Task Learning model incorporating Personalized Transformer (MTL-PT) is proposed to provide users with an interesting review list. It contains three tasks: the main task models user’s preference to reviews with the proposed poly aggregator, incorporating the user-item-aware semantic feature. Two auxiliary tasks model the quality of reviews, and user-item interactions, respectively. These tasks collaboratively learn the multi-relationship among user, item, and review. The shared latent features of user/item link the three tasks together. Especially, the personalized semantic features of reviews are also fused into the tasks with the proposed personalized transformer. Two new real-world datasets for personalized review recommendation are collected and constructed. Extensive experiments are conducted on them. Compared with the state-of-the-arts, the results validate the effectiveness of our model for review recommendation.</t>
  </si>
  <si>
    <t>Multi-task learning · Personalized transformer · Review
recommendation</t>
  </si>
  <si>
    <t>SyReNN: A Tool for Analyzing Deep Neural Networks</t>
  </si>
  <si>
    <t>Sotoudeh, M., Tao, Z., &amp; Thakur, A. V. (2023). SyReNN: a tool for analyzing deep neural networks. International Journal on Software Tools for Technology Transfer, 25(2), 145-165.</t>
  </si>
  <si>
    <t>Sotoudeh, M., Tao, Z., &amp; Thakur, A. V.</t>
  </si>
  <si>
    <t>International Journal on Software Tools for Technology Transfer</t>
  </si>
  <si>
    <t>Deep Neural Networks (DNNs) are rapidly gaining popularity in a variety of important domains. Formally, DNNs are complicated vector-valued functions which come in a variety of sizes and applications. Unfortunately, modern DNNs have been shown to be vulnerable to a variety of attacks and buggy behavior. This has motivated recent work in formally analyzing the properties of such DNNs. This paper introduces SyReNN, a tool for understanding and analyzing a DNN by computing its symbolic representation. The key insight is to decompose the DNN into linear functions. Our tool is designed for analyses using low-dimensional subsets of the input space, a unique design point in the space of DNN analysis tools. We describe the tool and the underlying theory, then evaluate its use and performance on three case studies: computing Integrated Gradients, visualizing a DNN’s decision boundaries, and patching a DNN.</t>
  </si>
  <si>
    <t>Deep Neural Networks · Symbolic representation · Integrated
Gradients</t>
  </si>
  <si>
    <t>Bi-PointFlowNet: Bidirectional Learning for Point Cloud Based Scene Flow Estimation</t>
  </si>
  <si>
    <t>Cheng, W., &amp; Ko, J. H. (2022, October). Bi-pointflownet: Bidirectional learning for point cloud based scene flow estimation. In European Conference on Computer Vision (pp. 108-124). Cham: Springer Nature Switzerland.</t>
  </si>
  <si>
    <t>Cheng, W., &amp; Ko, J. H.</t>
  </si>
  <si>
    <t>Scene flow estimation, which extracts point-wise motion between scenes, is becoming a crucial task in many computer vision tasks. However, all of the existing estimation methods utilize only the unidirectional features, restricting the accuracy and generality. This paper presents a novel scene flow estimation architecture using bidirectional flow embedding layers. The proposed bidirectional layer learns features along both forward and backward directions, enhancing the estimation performance. In addition, hierarchical feature extraction and warping improve the performance and reduce computational overhead. Experimental results show that the proposed architecture achieved a new state-of-the-art record by outperforming other approaches with large margin in both FlyingThings3D and KITTI benchmarks. Codes are available at https://github.com/cwc1260/BiFlow.</t>
  </si>
  <si>
    <t>Scene flow estimation · Point cloud · Bidirectional
learning</t>
  </si>
  <si>
    <t>A Black-Box Graph Partitioner for Generalized Deep Neural Network Parallelization</t>
  </si>
  <si>
    <t>Mateu Cuadrat, J., Park, D., &amp; Egger, B. (2022, September). A Black-Box Graph Partitioner for Generalized Deep Neural Network Parallelization. In International Conference on the Economics of Grids, Clouds, Systems, and Services (pp. 132-140). Cham: Springer Nature Switzerland.</t>
  </si>
  <si>
    <t>Mateu Cuadrat, J., Park, D., &amp; Egger, B.</t>
  </si>
  <si>
    <t>International Conference on the Economics of Grids, Clouds, Systems, and Services</t>
  </si>
  <si>
    <t>In the quest for higher accuracy, large deep neural networks (DNNs) have grown significantly over the past few years. Training and executing large networks with trillions of parameters requires high-end hardware that is expensive to own or rent. A more economical alternative is to distribute the workload to several less powerful but cheaper machines. To devise an efficient workload division, existing parallelization strategies require users to posses intricate knowledge of the model, available hardware, and algorithms. In this paper, we present BBGraP, a device- and model-agnostic black-box partitioner that computes efficient parallelization plans for deep learning inference. For a given network and hardware configuration, BBGraP generates a data-parallel execution plan for each machine. The initial workload partition is optimized by eliminating redundant operations, data transfers, and synchronization points. As a proof-of-concept, BBGraP is applied to a set comprising three distributed nodes and achieves a 30% reduced latency compared to a single node.</t>
  </si>
  <si>
    <t>Deep Learning · Inference Parallelization · Resource Scheduling</t>
  </si>
  <si>
    <t>CodeBERT Based Software Defect Prediction for Edge-Cloud Systems</t>
  </si>
  <si>
    <t>Kwon, S., Jang, J. I., Lee, S., Ryu, D., &amp; Baik, J. (2022, July). CodeBERT based software defect prediction for edge-cloud systems. In International Conference on Web Engineering (pp. 11-21). Cham: Springer Nature Switzerland.</t>
  </si>
  <si>
    <t>Kwon, S., Jang, J. I., Lee, S., Ryu, D., &amp; Baik, J.</t>
  </si>
  <si>
    <t>Edge-cloud system is a crucial computing infrastructure for the innovations of modern society. In addition, the high interest in the edge-cloud system leads to various studies for testing to ensure the reliability of the system. However, like traditional software systems, the amount of resources for testing is always limited. Thus, we suggest CodeBERT Based Just-In-Time (JIT) Software Defect Prediction (SDP) model to address the limitation. This method helps practitioners prioritize the limited testing resources for the defect-prone functions in commits and improves the system’s reliability. We generate GitHub Pull-Request (GHPR) datasets on two open-source framework projects for edge-cloud system in GitHub. After that, we evaluate the performance of the proposed model on the GHPR datasets in within-project environment and cross-project environment. To the best of our knowledge, it is the first attempt to apply SDP to edge-cloud systems, and as a result of the evaluation, we can confirm the applicability of JIT SDP in edge-cloud project. In addition, we expect the proposed method would be helpful for the effective allocation of limited resources when developing edge-cloud systems.</t>
  </si>
  <si>
    <t>Edge-cloud system · Just-in-time software defect
prediction · CodeBERT</t>
  </si>
  <si>
    <t>Capturing Cross-View Dynamics Using Recurrent Neural Networks for Multi-modal Sentiment Analysis</t>
  </si>
  <si>
    <t>Chitale, P., Dhope, T., &amp; Kalbande, D. (2023). Capturing Cross-View Dynamics Using Recurrent Neural Networks for Multi-modal Sentiment Analysis. In Intelligent Systems and Human Machine Collaboration: Select Proceedings of ICISHMC 2022 (pp. 261-273). Singapore: Springer Nature Singapore.</t>
  </si>
  <si>
    <t>Chitale, P., Dhope, T., &amp; Kalbande, D.</t>
  </si>
  <si>
    <t>Intelligent Systems and Human Machine Collaboration</t>
  </si>
  <si>
    <t>Sentiment analysis through multi-modal approaches has shown the potential to outperform uni-modal approaches. One of the challenges in this domain is to effectively model cross-view dynamics from view-specific dynamics. This paper proposes a model that captures both dynamics, and applies attention over the contributing features from each modality, to predict utterance-level sentiments. In the model, the paper introduces a deep learning pipeline called the Cross-view Recurrent Neural Network Pair to compute cross-view dynamics and integrate them with view-specific dynamics, to obtain contextually rich utterance representations. The proposed model is evaluated on CMU Multi-modal Opinion-level Sentiment Intensity (CMU-MOSI) and CMU Multi-modal Opinion Sentiment and Emotion Intensity (CMU-MOSEI) datasets. The model achieves an accuracy of 81.78% on CMU-MOSI and 80.45% on CMU-MOSEI.</t>
  </si>
  <si>
    <t>Multi-modal · Sentiment analysis · Deep learning · Recurrent neural
network · Natural language processing</t>
  </si>
  <si>
    <t>Recognition of Chinese Medical Named Entity Using Multi-word Segmentation Method</t>
  </si>
  <si>
    <t>Li, D., Li, J., Zhu, Z., Wei, Y. C., &amp; Pei, Y. (2022, January). Recognition of Chinese Medical Named Entity Using Multi-word Segmentation Method. In International Conference on Innovative Computing (pp. 74-85). Singapore: Springer Nature Singapore.</t>
  </si>
  <si>
    <t>Li, D., Li, J., Zhu, Z., Wei, Y. C., &amp; Pei, Y.</t>
  </si>
  <si>
    <t>In recent years, with the continuous increase of electronic medical record data, people have begun to pay attention to medical named entity recognition. Medical named entity recognition can transform the free text in an electronic medical record from information to data, so it has high research value and application value. However, most of the current deep learning methods use character-level segmentation for semantic feature extraction, which leads to the loss of local dependencies between characters. In order to solve this problem, this paper proposes a multi-word segmentation method, which mainly uses “jieba” to segment as many sentences as possible, and then uses the BILSTM model to train the words after segmentation. The purpose of this method is to enrich the semantic features that can be used in the model learning process, so as to further improve the entity recognition ability of the model. Experimental results show that this method can improve the performance of the model.</t>
  </si>
  <si>
    <t>Electronic medical record · Deep learning · Named entity
recognition · Multi-word segmentation · Machine learning</t>
  </si>
  <si>
    <t>XLMRQA: Open-Domain Question Answering on Vietnamese Wikipedia-Based Textual Knowledge Source</t>
  </si>
  <si>
    <t>Nguyen, K. V., Do, P. N. T., Nguyen, N. D., Huynh, T. V., Nguyen, A. G. T., &amp; Nguyen, N. L. T. (2022, November). Xlmrqa: Open-domain question answering on vietnamese wikipedia-based textual knowledge source. In Asian Conference on Intelligent Information and Database Systems (pp. 377-389). Cham: Springer International Publishing.</t>
  </si>
  <si>
    <t>Nguyen, K. V., Do, P. N. T., Nguyen, N. D., Huynh, T. V., Nguyen, A. G. T., &amp; Nguyen, N. L. T</t>
  </si>
  <si>
    <t>Asian Conference on Intelligent Information and Database Systems</t>
  </si>
  <si>
    <t>Question answering (QA) is a natural language understanding task within the fields of information retrieval and information extraction that has attracted much attention from the computational linguistics and artificial intelligence research community in recent years because of the strong development of machine reading comprehension-based models. A reader-based QA system is a high-level search engine that can find correct answers to queries or questions in open-domain or domain-specific texts using machine reading comprehension (MRC) techniques. The majority of advancements in data resources and machine-learning approaches in the MRC and QA systems especially are developed significantly in two resource-rich languages such as English and Chinese. A low-resource language like Vietnamese has witnessed a scarcity of research on QA systems. This paper presents XLMRQA, the first Vietnamese QA system using a supervised transformer-based reader on the Wikipedia-based textual knowledge source (using the UIT-ViQuAD corpus), outperforming the two robust QA systems using deep neural network models: DrQA and BERTserini with 24.46% and 6.28%, respectively. From the results obtained on the three systems, we analyze the influence of question types on the performance of the QA systems.</t>
  </si>
  <si>
    <t>Question answering · Transformer · BERT · XLM-R ·
Transfer learning · Machine reading comprehension</t>
  </si>
  <si>
    <t>SqueezeBioBERT: BioBERT Distillation for Healthcare Natural Language Processing</t>
  </si>
  <si>
    <t>Du, H. G., &amp; Hu, Y. (2020). SqueezeBioBERT: BioBERT Distillation for Healthcare Natural Language Processing. In Computational Data and Social Networks: 9th International Conference, CSoNet 2020, Dallas, TX, USA, December 11–13, 2020, Proceedings 9 (pp. 193-201). Springer International Publishing.</t>
  </si>
  <si>
    <t>Du, H. G., &amp; Hu, Y.</t>
  </si>
  <si>
    <t>Computational Data and Social Networks: 9th International Conference</t>
  </si>
  <si>
    <t>Healthcare text mining attracts increasing research interest as electronic health record (EHR) and healthcare claim data have skyrocketed over the past decade. Recently, deep pre-trained language models have improved many natural language processing tasks significantly. However, directly applying them to healthcare text mining won’t generate satisfactory results, because those models are trained from generic domain corpora, which contains a word distribution shift from healthcare corpora. Moreover, deep pre-trained language models are generally computationally expensive and memory intensive, which makes them very difficult to use on resource-restricted devices. In this work, we designed a novel knowledge distillation method, which is very effective for Transformer-based models. We applied this knowledge distillation method to BioBERT [5], and experiments show that knowledge encoded in the large BioBERT can be effectively transferred to a compressed version of SqueezeBioBERT. We evaluated SqueezeBioBERT on three healthcare text mining tasks: named entity recognition, relation extraction and question answering. The result shows that SqueezeBioBERT achieves more than 95% of the performance of teacher BioBERT on these three tasks, while being 4.2X smaller.</t>
  </si>
  <si>
    <t>Natural language processing · Transformer · Deep
learning · Knowledge distillation · Healthcare</t>
  </si>
  <si>
    <t>MIDFA: Memory-Based Instance Division and Feature Aggregation Network for Video Object Detection</t>
  </si>
  <si>
    <t>Chen, Q., Zhou, M., &amp; Yu, H. (2023, May). MIDFA: Memory-Based Instance Division and Feature Aggregation Network for Video Object Detection. In Pacific-Asia Conference on Knowledge Discovery and Data Mining (pp. 153-164). Cham: Springer Nature Switzerland.</t>
  </si>
  <si>
    <t>Chen, Q., Zhou, M., &amp; Yu, H.</t>
  </si>
  <si>
    <t>Pacific-Asia Conference on Knowledge Discovery and Data Mining</t>
  </si>
  <si>
    <t>Previous video object detection methods focus on aggregating the features of other frames into the current frame to alleviate the image degradation, but they rarely focus on multi-class scenes. Aggregating features of different classes will generate confusing information and affect network performance. This problem can be solved by using a classifier to divide the features. However, classifier method has three problems: (a) Heterogeneous high-similarity objects and homogeneous low-similarity objects affect the accuracy of the classifier. (b) Two objects whose positions overlap also affect the classifier. (c) Previous classifier method did not exploit sufficient global information. Therefore, we propose a new method that divides the features of different instances to deal with the problems of (a) and (b). Then we designed two new memories (one is Init Memory and the other is MDR) to solve problem (c). These three parts constitute the MIDFA network. Experiments show that our method achieves 83.76% mAP on the ImageNet VID dataset based on ResNet-101, and 84.6% mAP on ResNeXt-101. In addition, we also conduct experiments on a custom-designed multi-class VID dataset, and adding Instance Division and MDR can increase the mAP of the network by 0.6% compared to using only Init Memory.</t>
  </si>
  <si>
    <t>Video Object Detection · Instance Division · Memory ·
Feature Aggregation</t>
  </si>
  <si>
    <t>A New Academic Conference Information Management System Based on Social Network</t>
  </si>
  <si>
    <t>Xiao, W., Lan, L., Guo, J., Lin, R., Lai, Y., &amp; Tang, Y. (2021, November). A New Academic Conference Information Management System Based on Social Network. In CCF Conference on Computer Supported Cooperative Work and Social Computing (pp. 267-280). Singapore: Springer Nature Singapore.</t>
  </si>
  <si>
    <t>Xiao, W., Lan, L., Guo, J., Lin, R., Lai, Y., &amp; Tang, Y.</t>
  </si>
  <si>
    <t>CCF Conference on Computer Supported Cooperative Work and Social Computing</t>
  </si>
  <si>
    <t>SCHOLAT is a free, massive and comprehensive academic social network platform, which aims to realize reliable data sharing. In this paper, a new conference information management system based on SCHOLAT is designed and developed. In addition to containing typical functions of conference information management system, the system also provides individual services, including convenient online conference space, personalized domain, association with SCHOLAT ecosystem and customized access control. A hybrid classification algorithm for SCHOLAT user’s academic emails is proposed to enhance the high quality services of the system. Benefit from convenient and helpful services, the conference system has grown rapidly in popularity since it was deployed and has been applied to lots of academic conferences up to now.</t>
  </si>
  <si>
    <t>Social network · Conference system · SVM · Text processing ·
SCHOLAT · Classification algorithm</t>
  </si>
  <si>
    <t>Explorations in Active Learning Applied to Image Classification</t>
  </si>
  <si>
    <t>Klimczak, A., Wenka, M., Ganzha, M., &amp; Paprzycki, M. (2022, December). Explorations in Active Learning Applied to Image Classification. In International Conference on Big Data Analytics (pp. 17-30). Cham: Springer Nature Switzerland.</t>
  </si>
  <si>
    <t>Klimczak, A., Wenka, M., Ganzha, M., &amp; Paprzycki, M.</t>
  </si>
  <si>
    <t>International Conference on Big Data Analytics</t>
  </si>
  <si>
    <t>While development of very large models is the core of today’s artificial intelligence, very often the cost of model training is being raised. In this context, active learning is pointed to as a method to maximize model quality, while minimizing the amount of resources needed to train it. The aim of this contribution is to systematically compare performance of active learning applied to the image classification task for three datasets.</t>
  </si>
  <si>
    <t>Frugal AI · Neural networks · Active learning · Image
classification</t>
  </si>
  <si>
    <t>Bonte, P., Ongenae, F., Schaballie, J., Vancroonenburg, W., Vankeirsbilck, B., &amp; De Turck, F. (2017). Context-aware and self-learning dynamic transport scheduling in hospitals. In The Semantic Web: ESWC 2017 Satellite Events: ESWC 2017 Satellite Events, Portorož, Slovenia, May 28–June 1, 2017, Revised Selected Papers 14 (pp. 167-171). Springer International Publishing.</t>
  </si>
  <si>
    <t>Context-aware and self-learning dynamic transport scheduling in hospitals.</t>
  </si>
  <si>
    <t>Bonte, P., Ongenae, F., Schaballie, J., Vancroonenburg, W., Vankeirsbilck, B., &amp; De Turck, F.</t>
  </si>
  <si>
    <t>Semantic Web: ESWC 2017 Satellite Events</t>
  </si>
  <si>
    <t>The increase in available ICT infrastructure in hospitals offers cost reduction opportunities by optimizing various workflows, while maintaining quality of care. In this demonstrator-paper, we present a self-learning dashboard, for monitoring and learning the cause of delays of hospital transports. By identifying these causes, future delays in transport time can be reduced.</t>
  </si>
  <si>
    <t>Network Security Situation Assessment Method Based on MHSA-FL Model</t>
  </si>
  <si>
    <t>Zhang, K., Jiang, X., Yu, X., &amp; Feng, L. (2021, December). Network Security Situation Assessment Method Based on MHSA-FL Model. In International Conference on Frontiers in Cyber Security (pp. 197-213). Singapore: Springer Singapore.</t>
  </si>
  <si>
    <t>Zhang, K., Jiang, X., Yu, X., &amp; Feng, L.</t>
  </si>
  <si>
    <t>International Conference on Frontiers in Cyber Security</t>
  </si>
  <si>
    <t>Confront the evaluation quality problems caused by high data dimension and imbalance between positive and negative samples in the network security situation, this paper proposes a new situation assessment method based on the MHSA-FL model. Firstly, the model references multiple self-attention weight matrices to learn data information in different subspaces, which promotes the ability to extract key features of the global context. Secondly, the model introduces the Focal Loss function to reduce the weight of natural flow samples in training, which effectively mines attack samples that account for a small proportion of network data. Finally, a situation quantification method based on the network attack influence factor is proposed, which calculates the network security situation value in a period through a sliding time window, and realizes the quantitative evaluation of the network security situation. This paper conducts a situation assessment experiment on the MHSA-FL model on the open network security data set CIC-IDS2018. Experimental results show that the MHSA-FL model improves the F1 value by 2%–5% compared with other models.</t>
  </si>
  <si>
    <t>Network security situation assessment · MHSA-FL
model · Multi-head self-attention · Focal loss function · Sliding time
window</t>
  </si>
  <si>
    <t>Research on Feature Extraction Method of Data Quality Intelligent Detection</t>
  </si>
  <si>
    <t>Liu, W., Lei, S., Zheng, X., &amp; Liang, X. (2022, April). Research on Feature Extraction Method of Data Quality Intelligent Detection. In International Conference on Database Systems for Advanced Applications (pp. 376-386). Cham: Springer International Publishing.</t>
  </si>
  <si>
    <t>Liu, W., Lei, S., Zheng, X., &amp; Liang, X.</t>
  </si>
  <si>
    <t>International Conference on Database Systems for Advanced Applications</t>
  </si>
  <si>
    <t>Data quality intelligent detection feature extraction method was studied in the paper. The text segmentation model, word clustering, similarity calculation and other methods were applied to the treatment of data asset list, Data quality detection feature key word library and data asset feature list were generated, and then data quality detection was performed. The data knowledge in the data asset list was firstly used to extract the data characteristics and precipitate the business knowledge. Besides, the method adaptability was firstly studied base on different data type. Moreover, general data quality detection was carried out intended for a large number of discrete data in this work. The results showed that, the efficiency was improved by automatically data feature extraction based on data asset list other than manual works. And the shortage of incomplete statistics and insufficient accuracy of feature extraction was covered. In addition, the generality of data quality detection was furtherly improved and, the blind scanning range of data quality detection was reduced, leading to significant improvement of the efficiency and the accuracy of data quality intelligent detection.</t>
  </si>
  <si>
    <t>Data asset · Word segmentation · Feature</t>
  </si>
  <si>
    <t>A Multi-modal Seq2seq Chatbot Framework</t>
  </si>
  <si>
    <t>Ji, Z. (2021, December). A Multi-modal Seq2seq Chatbot Framework. In INTERNATIONAL CONFERENCE ON WIRELESS COMMUNICATIONS, NETWORKING AND APPLICATIONS (pp. 225-233). Singapore: Springer Nature Singapore.</t>
  </si>
  <si>
    <t>Ji, Z.</t>
  </si>
  <si>
    <t>The pandemic has forced young people to stay away from school and friends, complete online learning at home and live at home. Therefore, various mental illnesses such as anxiety and depression occur more frequently. Chatbot is a communication method that is more acceptable to young people. This paper proposes a multi-modal chatbot seq2seq framework, which divides the mental state of young people into different types through multi-modal information such as text and images entered by users in the chatbot. This model combines image description and text summarization modules with the attention mechanism in a multi-modal model to control related content in different modalities. Experiments on multi-modal data sets show that this method has 70% average accuracy and real users who use this system also believe that this method has good judgment ability.</t>
  </si>
  <si>
    <t>Chatbot · Multi-modal · Seq2seq · Machine learning</t>
  </si>
  <si>
    <t>Sentiment Analysis of Tweets Using Deep Learning</t>
  </si>
  <si>
    <t>Ranganathan, J., &amp; Tsahai, T. (2022, November). Sentiment Analysis of Tweets Using Deep Learning. In International Conference on Advanced Data Mining and Applications (pp. 106-117). Cham: Springer Nature Switzerland.</t>
  </si>
  <si>
    <t>Ranganathan, J., &amp; Tsahai, T.</t>
  </si>
  <si>
    <t>The coronavirus pandemic has caused a worldwide crisis and a drastic change in day-to-day life activities. Worldwide, people use social media platforms to share and discuss their opinions about the situation. Twitter is one such platform for public conversation around the coronavirus pandemic, the spread of disease, vaccination, non-pharmaceutical interventions, and many other discussions. In this study, we use Twitter social medial data for sentiment analysis. The tweets are collected based on covid-19 related hashtags. This work presents a deep learning-based framework for sentiment analysis using DistilBERT, a distilled version of Bidirectional Encoder Representation from Transformers (BERT), Convolutional Neural Network (CNN), and Long Short Term Memory (LSTM). The results show that transformer-based pre-processing and fine-tuning yield better performance results. The DistilBERT model yields the highest accuracy of 91.46% compared to the CNN and LSTM models.</t>
  </si>
  <si>
    <t>BERT · Coronavirus · Convolutional Neural Network ·
Long Short Term Memory · Tweets · Sentiment analysis</t>
  </si>
  <si>
    <t>PTQ4ViT: Post-training Quantization for Vision Transformers with Twin Uniform Quantization</t>
  </si>
  <si>
    <t>Yuan, Z., Xue, C., Chen, Y., Wu, Q., &amp; Sun, G. (2022, October). Ptq4vit: Post-training quantization for vision transformers with twin uniform quantization. In European Conference on Computer Vision (pp. 191-207). Cham: Springer Nature Switzerland.</t>
  </si>
  <si>
    <t>Yuan, Z., Xue, C., Chen, Y., Wu, Q., &amp; Sun, G.</t>
  </si>
  <si>
    <t xml:space="preserve">Quantization is one of the most effective methods to compress neural networks, which has achieved great success on convolutional neural networks (CNNs). Recently, vision transformers have demonstrated great potential in computer vision. However, previous post-training quantization methods performed not well on vision transformer, resulting in more than 1% accuracy drop even in 8-bit quantization. Therefore, we analyze the problems of quantization on vision transformers. We observe the distributions of activation values after softmax and GELU functions are quite different from the Gaussian distribution. We also observe that common quantization metrics, such as MSE and cosine distance, are inaccurate to determine the optimal scaling factor. In this paper, we propose the twin uniform quantization method to reduce the quantization error on these activation values. And we propose to use a Hessian guided metric to evaluate different scaling factors, which improves the accuracy of calibration at a small cost. To enable the fast quantization of vision transformers, we develop an efficient framework, PTQ4ViT. Experiments show the quantized vision transformers achieve near-lossless prediction accuracy (less than 0.5% drop at 8-bit quantization) on the ImageNet classification task.
</t>
  </si>
  <si>
    <t>Topic-Wise Speech Summarization with Emotion Classification</t>
  </si>
  <si>
    <t>Anand, A., Choudhary, H., Singhania, A., Manuraj, A., &amp; Jayashree, R. (2023, January). Topic-Wise Speech Summarization with Emotion Classification. In Proceedings of the International Conference on Cognitive and Intelligent Computing: ICCIC 2021, Volume 2 (pp. 421-432). Singapore: Springer Nature Singapore.</t>
  </si>
  <si>
    <t>Anand, A., Choudhary, H., Singhania, A., Manuraj, A., &amp; Jayashree, R.</t>
  </si>
  <si>
    <t>International Conference on Cognitive and Intelligent Computing</t>
  </si>
  <si>
    <t>In the era of Internet, there is a tremendous amount of textual and audio data spread all over the place, and it becomes very important to develop a method to fetch the most important information efficiently and quickly. Extracting summary manually is a very redundant and time-consuming process. A good summarizing technique is one where we discern all the important points and topics of a speech or document without leaving out any valuable information. Summarizing a speech without losing the actual context has always been a challenge for programmers for a long time. This paper explores a method to divide a large speech into multiple small speeches to summarize them individually to generate an efficient and precise summary. Each sub-speech is further processed to predict the emotion of the speaker at various points during the speech. These individual emotions are used to classify a generalized emotion of the speaker throughout the speech.</t>
  </si>
  <si>
    <t>Speech summarization ·Emotion recognition ·Textual data ·Automatic speech recognition ·Speech-to-text ·Sentence similarity</t>
  </si>
  <si>
    <t>Intelligent Recommendation Algorithm for Regulations in Smart City Management</t>
  </si>
  <si>
    <t>Li, S., Wang, J., &amp; Rui, L. (2022, October). Intelligent Recommendation Algorithm for Regulations in Smart City Management. In International Conference on Computer Engineering and Networks (pp. 339-348). Singapore: Springer Nature Singapore.</t>
  </si>
  <si>
    <t>Li, S., Wang, J., &amp; Rui, L.</t>
  </si>
  <si>
    <t>With the rapid development of Internet, digital and intelligent urban management construction has gradually become a reality. However, there are obstacles to the development of smart cities. With the continuous improvement of the law and the perfection of the legal system, it is an arduous task to find the legal provisions suitable for trial cases from a wide range of legal provisions, which is accompanied by large work costs and time consumption. Therefore, designing a reasonable and effective intelligent law recommendation algorithm has become a key research direction. In this paper, a new intelligent recommendation algorithm based on WMD similarity calculation and ESVM (enhanced-SVM) idea, namely ESVM-WMD algorithm, is proposed. Simulation results show that ESVM-WMD algorithm outperforms other similar algorithms. At the same time, this paper finds that ESVM can improve the performance of traditional algorithms based on similarity calculation.</t>
  </si>
  <si>
    <t>Smart city management · Intelligent recommendation algorithm for
regulations · Recommendation algorithm</t>
  </si>
  <si>
    <t>Automatic Question Generation System for English Reading Comprehension</t>
  </si>
  <si>
    <t>Fung, Y. C., Kwok, J. C. W., Lee, L. K., Chui, K. T., &amp; U, L. H. (2020). Automatic question generation system for english reading comprehension. In Technology in Education. Innovations for Online Teaching and Learning: 5th International Conference, ICTE 2020, Macau, China, August 19-22, 2020, Revised Selected Papers 5 (pp. 136-146). Springer Singapore.</t>
  </si>
  <si>
    <t>Fung, Y. C., Kwok, J. C. W., Lee, L. K., Chui, K. T., &amp; U, L. H.</t>
  </si>
  <si>
    <t>Technology in Education. Innovations for Online Teaching and Learning</t>
  </si>
  <si>
    <t>This paper presents a web-based automatic question generation (AQG) system to generate reading comprehension questions and multiple-choice (MC) questions on grammar from a given English text. Such system saves teachers’ time on setting questions and facilitates students and their parents to prepare self-learning exercises. Our web-based system can automatically generate Wh-questions (i.e., what, who, when, where, why, and how) and MC grammar questions of selected sentences. Wh-questions can also be generated from user-specified answer phrases. The generation of Wh-questions exploits the pre-trained natural language understanding model, Text-To-Text Transfer Transformer (T5), and an adapted version of the SQuAD 2.0 machine reading comprehension dataset. The generation of MC questions involves identifying regular verbs in a text and using the verb’s lexemes as the answer choices. Our system takes an average time of about 1 s to generate a Wh-question and it generates a MC question almost instantly. User evaluation indicated that our system is easy-to-use and satisfactory in usefulness, usability, and quality, revealing the effectiveness of our system for teachers and parents.</t>
  </si>
  <si>
    <t>Automatic question generation · English reading comprehension ·
Wh-questions · Multiple-choice questions · Natural language processing</t>
  </si>
  <si>
    <t>Split Learning Based on Self-supervised Learning</t>
  </si>
  <si>
    <t>Yang, S., Chen, H., Huang, J., Yan, Y., Chen, J., &amp; Xiong, A. (2022, October). Split Learning Based on Self-supervised Learning. In International Conference on Computer Engineering and Networks (pp. 95-104). Singapore: Springer Nature Singapore.</t>
  </si>
  <si>
    <t>Yang, S., Chen, H., Huang, J., Yan, Y., Chen, J., &amp; Xiong, A.</t>
  </si>
  <si>
    <t xml:space="preserve"> International Conference on Computer Engineering and Networks</t>
  </si>
  <si>
    <t>Vertical federated learning is a type of federated learning which aims to achieve feature fusion of different participants, and the data possessed at distinct participants usually contain different features. In vertical federated learning, distributed deep learning schemes represented by Split learning have received extensive attention. However, Split learning has problems such as label leakage due to frequent gradient interactions. Aiming to solving the above problems, and considering that there are many unused non-overlapping data in the vertical federated learning participants, we propose Split learning based on Self-supervised learning (self-split learning). We split the model into presentation layers and inference layers. The participants first perform self-supervised learning based on the idea of autoencoder on non-overlapping data. After the training of the presentation layers is completed, the server aggregates the overlapping data encoded by each participant, and completes the training of the inference layers independently. By truncating the gradient propagation between the server and the participants, the scheme proposed in this paper effectively solves a series of problems caused by gradient leakage, enables privacy protection. At the same time, our method only requires participants to upload once, which reduces communication overhead and alleviates disconnection, etc. question. We conducted experiments on the financial risk control dataset, and the experiments proved that our algorithm is competitive in performance with current mainstream vertical federated learning algorithms.</t>
  </si>
  <si>
    <t>Vertical federated learning · Self-supervised learning · Privacy
protection</t>
  </si>
  <si>
    <t>GELibRec: Third-Party Libraries Recommendation Using Graph Neural Network</t>
  </si>
  <si>
    <t>Zou, C., &amp; Fan, Z. (2022, April). GELibRec: Third-Party Libraries Recommendation Using Graph Neural Network. In International Conference on Database Systems for Advanced Applications (pp. 332-340). Cham: Springer International Publishing.</t>
  </si>
  <si>
    <t>Zou, C., &amp; Fan, Z.</t>
  </si>
  <si>
    <t>Third-party libraries have become an indispensable part of the software. The function provided by well-tested third-party libraries can be reused through their programming interfaces, significantly increasing developers’ software quality and productivity of developers. However, the vast number of third-party libraries and the complex dependencies are the main obstacles to efficiently exploiting the available resources. So, advanced methods are needed to explore the dependencies between projects and third-party libraries to make meaningful recommendations. This paper proposes GELibRec, which combines graph embedding and collaborative filtering to recommend libraries to developers. We extract a dataset from the open-source dataset libraries.io, and the experimental results show that GELibRec outperforms these methods concerning various quality metrics.</t>
  </si>
  <si>
    <t>Third-party libraries · Recommender system · Graph
embedding · Collaborative filtering</t>
  </si>
  <si>
    <t>Xia, J., Tang, Y., Zhao, T., &amp; Li, J. (2022, November). AuCM: Course Map Data Analytics for Australian IT Programs in Higher Education. In International Conference on Advanced Data Mining and Applications (pp. 158-172). Cham: Springer Nature Switzerland.</t>
  </si>
  <si>
    <t>AuCM: Course Map Data Analytics for Australian IT Programs in Higher Education</t>
  </si>
  <si>
    <t>Xia, J., Tang, Y., Zhao, T., &amp; Li, J.</t>
  </si>
  <si>
    <t>Concept maps have emerged as an essential tool for illustrating the mutual relationships between knowledge in the domain. It provides guidance and suggestions in many educational applications such as optimal study order generating, curriculum design and course evaluation. However, there are no consistent datasets for concept map research. In this work, we aim to build a comprehensive dataset for learning concept maps. Specifically, we collect 1292 undergraduate courses in Information Technology (IT) and Computer Science (CS) from 14 Australian universities including course ID, category and prerequisite requirements. Besides, we analyze the semantic properties based on the concepts retrieved from the course description and visualize them to illustrate how our dataset could be used. To the best of our knowledge, this is the first dataset containing course information from Australian universities.</t>
  </si>
  <si>
    <t>Course map · Educational dataset · Prerequisite relation</t>
  </si>
  <si>
    <t>Charting the Evolution and Future of Conversational Agents: A Research Agenda Along Five Waves and New Frontiers</t>
  </si>
  <si>
    <t>Schöbel, S., Schmitt, A., Benner, D., Saqr, M., Janson, A., &amp; Leimeister, J. M. (2023). Charting the Evolution and Future of Conversational Agents: A Research Agenda Along Five Waves and New Frontiers. Information Systems Frontiers, 1-26.</t>
  </si>
  <si>
    <t>Schöbel, S., Schmitt, A., Benner, D., Saqr, M., Janson, A., &amp; Leimeister, J. M.</t>
  </si>
  <si>
    <t>Information Systems Frontiers</t>
  </si>
  <si>
    <t>Conversational agents (CAs) have come a long way from their first appearance in the 1960s to today’s generative models. Continuous technological advancements such as statistical computing and large language models allow for an increasingly natural and effortless interaction, as well as domain-agnostic deployment opportunities. Ultimately, this evolution begs multiple questions: How have technical capabilities developed? How is the nature of work changed through humans’ interaction with conversational agents? How has research framed dominant perceptions and depictions of such agents? And what is the path forward? To address these questions, we conducted a bibliometric study including over 5000 research articles on CAs. Based on a systematic analysis of keywords, topics, and author networks, we derive “five waves of CA research” that describe the past, present, and potential future of research on CAs. Our results highlight fundamental technical evolutions and theoretical paradigms in CA research. Therefore, we discuss the moderating role of big technologies, and novel technological advancements like OpenAI GPT or BLOOM NLU that mark the next frontier of CA research. We contribute to theory by laying out central research streams in CA research, and offer practical implications by highlighting the design and deployment opportunities of CAs.</t>
  </si>
  <si>
    <t>Bibliometric analysis · Chatbot · Conversational agent · Voice assistant · ChatGPT · Large language models ·
Generative artificial intelligence</t>
  </si>
  <si>
    <t>Natural language processing · Transformer · POI · Social media · LSTM · Deep learning</t>
  </si>
  <si>
    <t>A sequential neural recommendation system exploiting BERT and LSTM on social media posts</t>
  </si>
  <si>
    <t>Tourists share opinions about Points of Interest (POIs) through online posts and social media platforms. Opinion mining is a popular technique for extracting feedback from tourists who visited various places hidden in reviews, which are used in several tourist applications that generally reflect their preference towards POI. On the other hand, a trip schema is difficult for tourists because they must pick up sequential POIs in unknown areas that meet their limitations and preferences. However, most prior trip suggestion methods are suboptimal for several reasons, including that they do not consider valuable user reviews and rely exclusively on left-to-right unidirectional discovery sequence models. This study proposes a Neural Network-Long Short-Term Memory (LSTM) POI recommendation system for calculating user similarity based on opinions and preferences. In addition, it presents a method for discovering sequential trip recommendations with Bidirectional Encoder Representations from Transformer (BERT) using a deep learning method. Furthermore, this neural hybrid framework identifies a list of optimal trip candidates by combining personalized POIs with multifaceted context. Furthermore, this method employs the valuable information contained in user posts and their demographic information on social media to mitigate the well-known cold start issue. In the experimental evaluation based on two datasets, Tripadvisor and Yelp, this hybrid method outperforms other state-of-the-art methods when considering F-Score, nDCG, RMSE, and MAP.</t>
  </si>
  <si>
    <t>Noorian, A., Harounabadi, A. &amp; Hazratifard, M. A sequential neural recommendation system exploiting BERT and LSTM on social media posts. Complex Intell. Syst. (2023). https://doi.org/10.1007/s40747-023-01191-4</t>
  </si>
  <si>
    <t>Noorian, A., Harounabadi, A. &amp; Hazratifard, M.</t>
  </si>
  <si>
    <t>Complex Intell. Syst.</t>
  </si>
  <si>
    <t>Machine learning applications for COVID-19 outbreak management</t>
  </si>
  <si>
    <t>Heidari, A., Jafari Navimipour, N., Unal, M., &amp; Toumaj, S. (2022). Machine learning applications for COVID-19 outbreak management. Neural Computing and Applications, 34(18), 15313-15348.</t>
  </si>
  <si>
    <t>Heidari, A., Jafari Navimipour, N., Unal, M., &amp; Toumaj, S.</t>
  </si>
  <si>
    <t>Neural Computing and Applications</t>
  </si>
  <si>
    <t>Recently, the COVID-19 epidemic has resulted in millions of deaths and has impacted practically every area of human life. Several machine learning (ML) approaches are employed in the medical field in many applications, including detecting and monitoring patients, notably in COVID-19 management. Different medical imaging systems, such as computed tomography (CT) and X-ray, offer ML an excellent platform for combating the pandemic. Because of this need, a significant quantity of study has been carried out; thus, in this work, we employed a systematic literature review (SLR) to cover all aspects of outcomes from related papers. Imaging methods, survival analysis, forecasting, economic and geographical issues, monitoring methods, medication development, and hybrid apps are the seven key uses of applications employed in the COVID-19 pandemic. Conventional neural networks (CNNs), long short-term memory networks (LSTM), recurrent neural networks (RNNs), generative adversarial networks (GANs), autoencoders, random forest, and other ML techniques are frequently used in such scenarios. Next, cutting-edge applications related to ML techniques for pandemic medical issues are discussed. Various problems and challenges linked with ML applications for this pandemic were reviewed. It is expected that additional research will be conducted in the upcoming to limit the spread and catastrophe management. According to the data, most papers are evaluated mainly on characteristics such as flexibility and accuracy, while other factors such as safety are overlooked. Also, Keras was the most often used library in the research studied, accounting for 24.4 percent of the time. Furthermore, medical imaging systems are employed for diagnostic reasons in 20.4 percent of applications.</t>
  </si>
  <si>
    <t>Machine learning   Applications, COVID-19   Medical imaging   Outbreak</t>
  </si>
  <si>
    <t>Large-scale predictive modeling and analytics through regression queries in data management systems</t>
  </si>
  <si>
    <t>Anagnostopoulos, C., &amp; Triantafillou, P. (2020). Large-scale predictive modeling and analytics through regression queries in data management systems. International Journal of Data Science and Analytics, 9, 17-55.</t>
  </si>
  <si>
    <t>Anagnostopoulos, C., &amp; Triantafillou, P.</t>
  </si>
  <si>
    <t>International Journal of Data Science and Analytics</t>
  </si>
  <si>
    <t>Regression analytics has been the standard approach to modeling the relationship between input and output variables, while recent trends aim to incorporate advanced regression analytics capabilities within data management systems (DMS). Linear regression queries are fundamental to exploratory analytics and predictive modeling. However, computing their exact answers leaves a lot to be desired in terms of efficiency and scalability. We contribute with a novel predictive analytics model and an associated statistical learning methodology, which are efficient, scalable and accurate in discovering piecewise linear dependencies among variables by observing only regression queries and their answers issued to a DMS. We focus on in-DMS piecewise linear regression and specifically in predicting the answers to mean-value aggregate queries, identifying and delivering the piecewise linear dependencies between variables to regression queries and predicting the data dependent variables within specific data subspaces defined by analysts and data scientists. Our goal is to discover a piecewise linear data function approximation over the underlying data only through query–answer pairs that is competitive with the best piecewise linear approximation to the ground truth. Our methodology is analyzed, evaluated and compared with exact solution and near-perfect approximations of the underlying relationships among variables achieving orders of magnitude improvement in analytics processing.</t>
  </si>
  <si>
    <t>Predictive analytics · Piecewise linear regression learning · Query-driven analytics · Data subspace exploration ·
Vector regression quantization</t>
  </si>
  <si>
    <t>State of the art: a review of sentiment analysis based on sequential transfer learning</t>
  </si>
  <si>
    <t>Chan, J. Y. L., Bea, K. T., Leow, S. M. H., Phoong, S. W., &amp; Cheng, W. K. (2023). State of the art: a review of sentiment analysis based on sequential transfer learning. Artificial Intelligence Review, 56(1), 749-780.</t>
  </si>
  <si>
    <t>Chan, J. Y. L., Bea, K. T., Leow, S. M. H., Phoong, S. W., &amp; Cheng, W. K.</t>
  </si>
  <si>
    <t>Artificial Intelligence Review</t>
  </si>
  <si>
    <t>Recently, sequential transfer learning emerged as a modern technique for applying the “pretrain then fine-tune” paradigm to leverage existing knowledge to improve the performance of various downstream NLP tasks, with no exception of sentiment analysis. Previous pieces of literature mostly focus on reviewing the application of various deep learning models to sentiment analysis. However, supervised deep learning methods are known to be data hungry, but insufficient training data in practice may cause the application to be impractical. To this end, sequential transfer learning provided a solution to alleviate the training bottleneck issues of data scarcity and facilitate sentiment analysis application. This study aims to discuss the background of sequential transfer learning, review the evolution of pretrained models, extend the literature with the application of sequential transfer learning to different sentiment analysis tasks (aspect-based sentiment analysis, multimodal sentiment analysis, sarcasm detection, cross-domain sentiment classification, multilingual sentiment analysis, emotion detection) and suggest future research directions on model compression, effective knowledge adaptation techniques, neutrality detection and ambivalence handling tasks.</t>
  </si>
  <si>
    <t>Sentiment analysis · Deep learning · Word embedding · Pretrained models ·
Transfer learning · Natural language processing</t>
  </si>
  <si>
    <t>Demystifying the Role of Natural Language Processing (NLP) in Smart City Applications: Background, Motivation, Recent Advances, and Future Research Directions</t>
  </si>
  <si>
    <t>Tyagi, N., &amp; Bhushan, B. (2023). Demystifying the Role of Natural Language Processing (NLP) in Smart City Applications: Background, Motivation, Recent Advances, and Future Research Directions. Wireless Personal Communications, 130(2), 857-908.</t>
  </si>
  <si>
    <t>Tyagi, N., &amp; Bhushan, B., 857-908.</t>
  </si>
  <si>
    <t>Wireless Personal Communications</t>
  </si>
  <si>
    <t>Natural Language Processing · Smart City · Internet of Things · Security · Smart Home · Machine Learning</t>
  </si>
  <si>
    <t>Smart cities provide an efficient infrastructure for the enhancement of the quality of life of the people by aiding in fast urbanization and resource management through sustainable and scalable innovative solutions. The penetration of Information and Communication Technology (ICT) in smart cities has been a major contributor to keeping up with the agility and pace of their development. In this paper, we have explored Natural Language Processing (NLP) which is one such technical discipline that has great potential in optimizing ICT processes and has so far been kept away from the limelight. Through this study, we have established the various roles that NLP plays in building smart cities after thoroughly analyzing its architecture, background, and scope. Subsequently, we present a detailed description of NLP’s recent applications in the domain of smart healthcare, smart business, and industry, smart community, smart media, smart research, and development as well as smart education accompanied by NLP’s open challenges at the very end. This work aims to throw light on the potential of NLP as one of the pillars in assisting the technical advancement and realization of smart cities.</t>
  </si>
  <si>
    <t>How to keep text private? A systematic review of deep learning methods for privacy-preserving natural language processing</t>
  </si>
  <si>
    <t>Sousa, S., &amp; Kern, R. (2023). How to keep text private? A systematic review of deep learning methods for privacy-preserving natural language processing. Artificial Intelligence Review, 56(2), 1427-1492.</t>
  </si>
  <si>
    <t>Sousa, S., &amp; Kern, R.</t>
  </si>
  <si>
    <t>Deep learning · Privacy · Natural language processing · Differential privacy ·
Homomorphic encryption · Searchable encryption · Federated learning</t>
  </si>
  <si>
    <t xml:space="preserve">Deep learning (DL) models for natural language processing (NLP) tasks often handle private data, demanding protection against breaches and disclosures. Data protection laws, such as the European Union’s General Data Protection Regulation (GDPR), thereby enforce the need for privacy. Although many privacy-preserving NLP methods have been proposed in recent years, no categories to organize them have been introduced yet, making it hard to follow the progress of the literature. To close this gap, this article systematically reviews over sixty DL methods for privacy-preserving NLP published between 2016 and 2020, covering theoretical foundations, privacy-enhancing technologies, and analysis of their suitability for real-world scenarios. First, we introduce a novel taxonomy for classifying the existing methods into three categories: data safeguarding methods, trusted methods, and verification methods. Second, we present an extensive summary of privacy threats, datasets for applications, and metrics for privacy evaluation. Third, throughout the review, we describe privacy issues in the NLP pipeline in a holistic view. Further, we discuss open challenges in privacy-preserving NLP regarding data traceability, computation overhead, dataset size, the prevalence of human biases in embeddings, and the privacy-utility tradeoff. Finally, this review presents future research directions to guide successive research and development of privacy-preserving NLP models.
</t>
  </si>
  <si>
    <t>Intelligent mobile edge computing for IoT big data</t>
  </si>
  <si>
    <t>Jeon, G., Albertini, M., Bellandi, V., &amp; Chehri, A. (2022). Intelligent mobile edge computing for IoT big data. Complex &amp; Intelligent Systems, 8(5), 3595-3601.</t>
  </si>
  <si>
    <t>Jeon, G., Albertini, M., Bellandi, V., &amp; Chehri, A.</t>
  </si>
  <si>
    <t>Complex &amp; Intelligent Systems</t>
  </si>
  <si>
    <t>The progression of Internet of Things (IoT) has influenced
several application areas during last decade and is expected
to multiply further. The number of IoT connected IT devices
has reached 40 billion, and is assumed to exceed 70 billion
in 5 years. This fact highly advocates the added-value possibility
of IoT but brings new challenges, such as effective
handling of big volumes of data continually produced by IoT
devices. The cloud-based IoT devices often fail to achieve the
growing claims of their end user clients, particularly regarding
the delivery of real time services and high quality of
experience, keeping the privacy and security of the integrated
system. This has led to IoT deployments that send data managing
operations at the edge of the IT network, providing rise
to IoT solutions based on edge computing. This can allow
data processing and storage to be processed in a distributed
fashion, close to the end user data sources, and handling network
bandwidth conditions, high latency issues, and privacy
and performance matters. However, there are still a lot of
objections that need to be tackled before IoT big data systems
can apply the edge computing paradigm in full, such as
heterogeneity and resource constraints of most IoT devices,
performance, scalability, and privacy.
Mobile edge computing is a European Telecommunications
Standards Institute defined network architecture
concept that enables cloud computing capabilities and an
IT service environment at the edge of the cellular network
and, more in general at the edge of any network. The basic
idea behind mobile edge computing is that by running applications
and performing related processing tasks closer to
the cellular customer, network congestion is reduced and
applications perform better. MEC technology is designed
to be implemented at the cellular base stations or other
edge nodes, and enables flexible and rapid deployment of
new applications and services for customers. The highperformance
mobile edge computing for IoT big data is
embraced as a significant research topic bymany researchers
and professions due to its capabilities to handle complex
and challenging big data issues. Due to the tremendous
interests from industry and academia in the design and development
of innovative techniques and tools for the large
and complex information processing issues, researchers have
adopted high-performance mobile edge computing for the
big data information system problems to deliver efficient
solutions within a reasonable time. The rapid development
of technologies such as the IoT, online social media, vehicular
communications, machine to machine communications
creates computational and storage problems. The big data
generated from the aforementioned technologies requires
robust data processing techniques with high computational
and massive storage capabilities, and mobile edge computing
is the effective solution to handle these issues. In otherwords,
with the proven and promising potential, mobile edge computing
is used to solve many real-time large-scale big data
information system challenges.</t>
  </si>
  <si>
    <t>Deep Learning applications for COVID-19</t>
  </si>
  <si>
    <t>Shorten, C., Khoshgoftaar, T. M., &amp; Furht, B. (2021). Deep Learning applications for COVID-19. Journal of big Data, 8(1), 1-54.</t>
  </si>
  <si>
    <t>Shorten, C., Khoshgoftaar, T. M., &amp; Furht, B.</t>
  </si>
  <si>
    <t>Journal of big Data</t>
  </si>
  <si>
    <t>This survey explores how Deep Learning has battled the COVID-19 pandemic and provides directions for future research on COVID-19. We cover Deep Learning applications in Natural Language Processing, Computer Vision, Life Sciences, and Epidemiology. We describe how each of these applications vary with the availability of big data and how learning tasks are constructed. We begin by evaluating the current state of Deep Learning and conclude with key limitations of Deep Learning for COVID-19 applications. These limitations include Interpretability, Generalization Metrics, Learning from Limited Labeled Data, and Data Privacy. Natural Language Processing applications include mining COVID-19 research for Information Retrieval and Question Answering, as well as Misinformation Detection, and Public Sentiment Analysis. Computer Vision applications cover Medical Image Analysis, Ambient Intelligence, and Vision-based Robotics. Within Life Sciences, our survey looks at how Deep Learning can be applied to Precision Diagnostics, Protein Structure Prediction, and Drug Repurposing. Deep Learning has additionally been utilized in Spread Forecasting for Epidemiology. Our literature review has found many examples of Deep Learning systems to fight COVID-19. We hope that this survey will help accelerate the use of Deep Learning for COVID-19 research.</t>
  </si>
  <si>
    <t>COVID-19, Deep Learning applications, Natural Language Processing,
Computer Vision, Life Sciences, Epidemiology</t>
  </si>
  <si>
    <t>Impact of word embedding models on text analytics in deep learning environment: a review</t>
  </si>
  <si>
    <t>Asudani, D. S., Nagwani, N. K., &amp; Singh, P. (2023). Impact of word embedding models on text analytics in deep learning environment: a review. Artificial Intelligence Review, 1-81.</t>
  </si>
  <si>
    <t>Asudani, D. S., Nagwani, N. K., &amp; Singh, P.</t>
  </si>
  <si>
    <t>The selection of word embedding and deep learning models for better outcomes is vital. Word embeddings are an n-dimensional distributed representation of a text that attempts to capture the meanings of the words. Deep learning models utilize multiple computing layers to learn hierarchical representations of data. The word embedding technique represented by deep learning has received much attention. It is used in various natural language processing (NLP) applications, such as text classification, sentiment analysis, named entity recognition, topic modeling, etc. This paper reviews the representative methods of the most prominent word embedding and deep learning models. It presents an overview of recent research trends in NLP and a detailed understanding of how to use these models to achieve efficient results on text analytics tasks. The review summarizes, contrasts, and compares numerous word embedding and deep learning models and includes a list of prominent datasets, tools, APIs, and popular publications. A reference for selecting a suitable word embedding and deep learning approach is presented based on a comparative analysis of different techniques to perform text analytics tasks. This paper can serve as a quick reference for learning the basics, benefits, and challenges of various word representation approaches and deep learning models, with their application to text analytics and a future outlook on research. It can be concluded from the findings of this study that domain-specific word embedding and the long short term memory model can be employed to improve overall text analytics task performance.</t>
  </si>
  <si>
    <t>Word embedding · Natural language processing · Deep learning · Text analytics</t>
  </si>
  <si>
    <t>A literature review of smart warehouse operations management</t>
  </si>
  <si>
    <t>Zhen, L., &amp; Li, H. (2022). A literature review of smart warehouse operations management. Frontiers of Engineering Management, 9(1), 31-55.</t>
  </si>
  <si>
    <t>Zhen, L., &amp; Li, H.</t>
  </si>
  <si>
    <t>Frontiers of Engineering Management</t>
  </si>
  <si>
    <t>E-commerce, new retail, and other changes have highlighted the requirement of high efficiency and accuracy in the logistics service. As an important section in logistics and supply chain management, warehouses need to respond positively to the increasing requirement. The “smart warehouse” system, which is equipped with emerging warehousing technologies, is increasingly attracting the attention of industry and technology giants as an efficient solution for the future of warehouse development. This study provides a holistic view of operations management problems within the context of smart warehouses. We provide a framework to review smart warehouse operations management based on the characteristics of smart warehouses, including the perspectives of information interconnection, equipment automation, process integration, and environmental sustainability. A comprehensive review of relevant literature is then carried out based on the framework with four perspectives. This study could provide future research directions on smart warehouses for academia and industry practitioners.</t>
  </si>
  <si>
    <t>smart warehouse, operations management,
interconnection, automation, integration, sustainability</t>
  </si>
  <si>
    <t>Learnings from Industry 4.0 for transitioning towards Industry 4.0+: challenges and solutions for Indian pharmaceutical sector</t>
  </si>
  <si>
    <t>Sharma, M., Sehrawat, R., Giannakis, M., &amp; Dwivedi, Y. K. (2023). Learnings from Industry 4.0 for transitioning towards Industry 4.0+: challenges and solutions for Indian pharmaceutical sector. Annals of operations research, 1-28.</t>
  </si>
  <si>
    <t>Sharma, M., Sehrawat, R., Giannakis, M., &amp; Dwivedi, Y. K.</t>
  </si>
  <si>
    <t>Annals of operations research</t>
  </si>
  <si>
    <t>Industry 4.0 (I4.0) is helping production units to become smarter using cyber-physical systems and cognitive intelligence. The advanced diagnostics with I4.0 technologies (I4.0t) help in making the process highly flexible, resilient and autonomous. Still, the adoption of I4.0t especially in emerging economies like India is at a very slow pace. The present research has used an integrated approach i.e., Analytical Hierarchy Process-Combinative Distance-Based Assessment-Decision-Making Trial and Evaluation Laboratory to propose a barrier solution framework using data from pharmaceutical manufacturing sector. The findings reveal that “Costly venture” is found to be the most critical deterrent while “Customer awareness and satisfaction” is one of the potential solutions for I4.0t adoption. Further, lack of standardisation and fair benchmarking policies especially in the context of developing economies needs immediate attention. This article concludes by proposing a framework which will help to move from I4.0 towards Industry 4.0 + (I4.0+) which emphasises on role of collaboration between man and machine. And leads to sustainable supply chain management.</t>
  </si>
  <si>
    <t>Industry 4.0 · Supply chain performance · Sustainable supply chain
management · Developing economies</t>
  </si>
  <si>
    <t>Natural language understanding approaches based on joint task of intent detection and slot filling for IoT voice interaction</t>
  </si>
  <si>
    <t>Ni, P., Li, Y., Li, G., &amp; Chang, V. (2020). Natural language understanding approaches based on joint task of intent detection and slot filling for IoT voice interaction. Neural Computing and Applications, 32, 16149-16166.</t>
  </si>
  <si>
    <t>Ni, P., Li, Y., Li, G., &amp; Chang, V.</t>
  </si>
  <si>
    <t>Internet of Things (IoT) based voice interaction system, as a new artificial intelligence application, provides a new human–computer interaction mode. The more intelligent and efficient communication approach poses greater challenges to the semantic understanding module in the system. Facing with the complex and diverse interactive scenarios in practical applications, the academia and the industry urgently need more powerful Natural Language Understanding (NLU) methods as support. Intent Detection and Slot Filling joint task, as one of the core sub-tasks in NLU, has been widely used in different human–computer interaction scenarios. In the current era of deep learning, the joint task of Intent Detection and Slot Filling has also changed from previous rule-based methods to deep learning-based methods. It is an important problem to explore how to realize the models of these tasks to be refined and targeted designed, and to make the Intent Detection task better serve the improvement of precision of Slot Filling task by connecting the before and after tasks. It has great significance for building a more humanized IoT voice interaction system. In this study, we designed two joint models to realize Intent Detection and Slot Filling joint task. For the Intent Detection type task, one is based on BiGRU-Att-CapsuleNet (hybrid-based model) and the other is based on the RCNN model. Both methods use the BiGRU-CRF model for the Slot Filling type task. The hybrid-based model can enhance the semantic capture capability of a single model. And by combining specialized models built independently for each task to achieve a complete joint task, it can be better to achieve optimal performance on each task. This study also carried out detailed comparative experiments of tasks and joint tasks on multiple datasets. Experiments show that the joint models have achieved competitive results in 7 typical datasets included in multiple scenarios in English and Chinese compared with other models.</t>
  </si>
  <si>
    <t>Internet of Things   Artificial intelligence   Natural language understanding   Voice interaction  
Intent detection and slot filling   Capsule network</t>
  </si>
  <si>
    <t>A Software-Defined Network-based Intelligent Decision Support System for the Internet of Things Networks</t>
  </si>
  <si>
    <t>Qureshi, K. N., Alhudhaif, A., Azahar, M., Javed, I. T., &amp; Jeon, G. (2022). A Software-Defined Network-based Intelligent Decision Support System for the Internet of Things Networks. Wireless Personal Communications, 126(4), 2825-2839.</t>
  </si>
  <si>
    <t>Qureshi, K. N., Alhudhaif, A., Azahar, M., Javed, I. T., &amp; Jeon, G.</t>
  </si>
  <si>
    <t>The concept of connected devices is effectively integrated to create heterogeneous wireless networks like the Internet of Things (IoT). These networks are using multiples technologies and standards to manage open, complex, distributed, and dynamic networks. The smart home is one of the amazing area of services in IoT where smart devices are connected with consumer devices for better monitoring and controlling the systems. With tremendous benefits, the smart devices have some barriers to accomplish the tasks like heterogeneity which leads to interoperability, big data handling, scalability, resource allocation, and connectivity issues. In this context, this paper proposes an intelligent Software Defined Network-based Intelligent Decision Support System for IoT (SDN-IDSSIoT). The proposed system contains two main modules including IDSS conceptual model and SDN-based architecture to support interoperability among heterogeneous smart home devices. Experiments are conducted to evaluate the proposed system in terms of average throughput and round trip time as compared to the stat of the art existing models. The proposed model archives around 20% more throughput, around 30% less round trip time in the presence of different number of nodes.</t>
  </si>
  <si>
    <t>Smart home · Interoperability · SDN · Internet of Things · IDSS</t>
  </si>
  <si>
    <t>Wankhade, M., Rao, A. C. S., &amp; Kulkarni, C. (2022). A survey on sentiment analysis methods, applications, and challenges. Artificial Intelligence Review, 55(7), 5731-5780.</t>
  </si>
  <si>
    <t>A survey on sentiment analysis methods, applications, and challenges</t>
  </si>
  <si>
    <t>Wankhade, M., Rao, A. C. S., &amp; Kulkarni, C.</t>
  </si>
  <si>
    <t>The rapid growth of Internet-based applications, such as social media platforms and blogs, has resulted in comments and reviews concerning day-to-day activities. Sentiment analysis is the process of gathering and analyzing people’s opinions, thoughts, and impressions regarding various topics, products, subjects, and services. People’s opinions can be beneficial to corporations, governments, and individuals for collecting information and making decisions based on opinion. However, the sentiment analysis and evaluation procedure face numerous challenges. These challenges create impediments to accurately interpreting sentiments and determining the appropriate sentiment polarity. Sentiment analysis identifies and extracts subjective information from the text using natural language processing and text mining. This article discusses a complete overview of the method for completing this task as well as the applications of sentiment analysis. Then, it evaluates, compares, and investigates the approaches used to gain a comprehensive understanding of their advantages and disadvantages. Finally, the challenges of sentiment analysis are examined in order to define future directions.</t>
  </si>
  <si>
    <t>Sentiment analysis · Text analysis · Word embedding · Machine learning ·
Social media</t>
  </si>
  <si>
    <t>Research streams and open challenges in the metaverse</t>
  </si>
  <si>
    <t>Carrión, C. (2023). Research streams and open challenges in the metaverse. The Journal of Supercomputing, 1-42.</t>
  </si>
  <si>
    <t>Carrión, C.</t>
  </si>
  <si>
    <t>The Journal of Supercomputing</t>
  </si>
  <si>
    <t>The metaverse is seen as a future generation of the Internet in which the virtual and the real merge into a common world. Technologies such as IoT, cloud computing, artificial intelligence or the reality–virtuality continuum underpin the metaverse and condition its evolution. This paper presents a bibliometric study on the WoS database (from 1995 to 2022) to obtain a comprehensive and non-subjective understanding of the metaverse. The study identifies the main subject areas and sources, the leading countries and authors. It also analyzes the evolution over time and the core and future research themes. Extended reality, blockchain, artificial intelligence and sensors are identified as core themes, while building information modeling, digital twins and governance emerge as future themes. Based on the bibliometric study, a general layered metaverse architecture is proposed that streamlines open challenges in the metaverse to assist researchers and companies in introducing innovative and disruptive improvements.</t>
  </si>
  <si>
    <t>Metaverse · Bibliometric study · Open challenges · Technologies ·
Ecosystem · Democracy</t>
  </si>
  <si>
    <t>Deep learning for compressive sensing: a ubiquitous systems perspective</t>
  </si>
  <si>
    <t>Machidon, A. L., &amp; Pejović, V. (2023). Deep learning for compressive sensing: a ubiquitous systems perspective. Artificial Intelligence Review, 56(4), 3619-3658.</t>
  </si>
  <si>
    <t>Machidon, A. L., &amp; Pejović, V.</t>
  </si>
  <si>
    <t>Compressive sensing (CS) is a mathematically elegant tool for reducing the sensor sampling rate, potentially bringing context-awareness to a wider range of devices. Nevertheless, practical issues with the sampling and reconstruction algorithms prevent further proliferation of CS in real world domains, especially among heterogeneous ubiquitous devices. Deep learning (DL) naturally complements CS for adapting the sampling matrix, reconstructing the signal, and learning from the compressed samples. While the CS–DL integration has received substantial research interest recently, it has not yet been thoroughly surveyed, nor has any light been shed on practical issues towards bringing the CS–DL to real world implementations in the ubiquitous computing domain. In this paper we identify main possible ways in which CS and DL can interplay, extract key ideas for making CS–DL efficient, outline major trends in the CS–DL research space, and derive guidelines for the future evolution of CS–DL within the ubiquitous computing domain.</t>
  </si>
  <si>
    <t>Neural networks · Deep learning · Compressive sensing · Ubiquitous computing</t>
  </si>
  <si>
    <t>A BERT-based recommender system for secure blockchain-based cyber physical drug supply chain management</t>
  </si>
  <si>
    <t>Yazdinejad, A., Rabieinejad, E., Hasani, T., &amp; Srivastava, G. (2023). A BERT-based recommender system for secure blockchain-based cyber physical drug supply chain management. Cluster Computing, 1-15.</t>
  </si>
  <si>
    <t>Yazdinejad, A., Rabieinejad, E., Hasani, T., &amp; Srivastava, G.</t>
  </si>
  <si>
    <t>Cluster Computing</t>
  </si>
  <si>
    <t>Drug Supply Chain Management (DSCM) can be one of the most affected streams in healthcare due to pandemics. The delivery of medicine to patients through DSCM is a complex process. Also, DSCM has several challenges, including counterfeiting, fraud, and the availability of medicine. Therefore, there is a need for security and intelligence strategies to remove pharmaceutical fraud, which remains a significant challenge since ensuring fair and secure access to medicine, services, and assistance is essential in Cyber-Physical Systems (CPS)-based DSCM. The existing CPS-based DSCM systems do, however, have some limitations in security, intelligence, planning, scheduling, quality, and logistics. This paper proposes a secure drug supply chain management framework that can acheive more security and intelligence via machine learning models. The proposed framework utilizes Bidirectional Encoder Representations from Transformers (BERT)-based and machine learning-based attack detection modules to provide more intelligence and security in blockchain-based DSCM. Evaluation results show that BERT-based recommender systems ideally suggest appropriate alternative drugs that are close to 99%
 similar to the prescribed medication based on public datasets. Moreover, attack detection in the proposed framework provides significant accuracy, precision, recall, and F-measure results in threat detection (phishing, scamming, and abnormal transactions) in the blockchain layer.</t>
  </si>
  <si>
    <t>Supply chain   DSCM   CPS   BERT   Blockchain   Machine learning</t>
  </si>
  <si>
    <t>A Roadmap for HEP Software and Computing R&amp;D for the 2020s</t>
  </si>
  <si>
    <t>Albrecht, J., Alves, A. A., Amadio, G., Andronico, G., Anh-Ky, N., ... &amp; Kagan, M.</t>
  </si>
  <si>
    <t>Computing and software for big science</t>
  </si>
  <si>
    <t>Albrecht, J., Alves, A. A., Amadio, G., Andronico, G., Anh-Ky, N., ... &amp; Kagan, M. (2019). A Roadmap for HEP Software and Computing R&amp;D for the 2020s. Computing and software for big science, 3, 1-49.</t>
  </si>
  <si>
    <t>Particle physics has an ambitious and broad experimental programme for the coming decades. This programme requires large investments in detector hardware, either to build new facilities and experiments, or to upgrade existing ones. Similarly, it requires commensurate investment in the R&amp;D of software to acquire, manage, process, and analyse the shear amounts of data to be recorded. In planning for the HL-LHC in particular, it is critical that all of the collaborating stakeholders agree on the software goals and priorities, and that the efforts complement each other. In this spirit, this white paper describes the R&amp;D activities required to prepare for this software upgrade.</t>
  </si>
  <si>
    <t>Particle physics · HL-LHC · Computing &amp; software upgrade · Software performance · Machine learning</t>
  </si>
  <si>
    <t>Explainable AI for clinical and remote health applications: a survey on tabular and time series data</t>
  </si>
  <si>
    <t>Di Martino, F., &amp; Delmastro, F. (2023). Explainable AI for clinical and remote health applications: a survey on tabular and time series data. Artificial Intelligence Review, 56(6), 5261-5315.</t>
  </si>
  <si>
    <t>Di Martino, F., &amp; Delmastro, F.</t>
  </si>
  <si>
    <t>Nowadays Artificial Intelligence (AI) has become a fundamental component of healthcare applications, both clinical and remote, but the best performing AI systems are often too complex to be self-explaining. Explainable AI (XAI) techniques are defined to unveil the reasoning behind the system’s predictions and decisions, and they become even more critical when dealing with sensitive and personal health data. It is worth noting that XAI has not gathered the same attention across different research areas and data types, especially in healthcare. In particular, many clinical and remote health applications are based on tabular and time series data, respectively, and XAI is not commonly analysed on these data types, while computer vision and Natural Language Processing (NLP) are the reference applications. To provide an overview of XAI methods that are most suitable for tabular and time series data in the healthcare domain, this paper provides a review of the literature in the last 5 years, illustrating the type of generated explanations and the efforts provided to evaluate their relevance and quality. Specifically, we identify clinical validation, consistency assessment, objective and standardised quality evaluation, and human-centered quality assessment as key features to ensure effective explanations for the end users. Finally, we highlight the main research challenges in the field as well as the limitations of existing XAI methods.</t>
  </si>
  <si>
    <t>Explainable AI · Health · EHR · Time series · Remote patient monitoring ·
Clinical DSS</t>
  </si>
  <si>
    <t>Person retrieval in surveillance using textual query: a review</t>
  </si>
  <si>
    <t>Galiyawala, H., &amp; Raval, M. S. (2021). Person retrieval in surveillance using textual query: a review. Multimedia Tools and Applications, 80(18), 27343-27383.</t>
  </si>
  <si>
    <t>Galiyawala, H., &amp; Raval, M. S.</t>
  </si>
  <si>
    <t>Multimedia Tools and Applications</t>
  </si>
  <si>
    <t>Recent advancement of research in biometrics, computer vision, and natural language processing has discovered opportunities for person retrieval from surveillance videos using textual query. The prime objective of a surveillance system is to locate a person using a description, e.g., a short woman with a pink t-shirt and white skirt carrying a black purse. She has brown hair. Such a description contains attributes like gender, height, type of clothing, colour of clothing, hair colour, and accessories. Such attributes are formally known as soft biometrics. They help bridge the semantic gap between a human description and a machine as a textual query contains the person’s soft biometric attributes. It is also not feasible to manually search through huge volumes of surveillance footage to retrieve a specific person. Hence, automatic person retrieval using vision and language-based algorithms is becoming popular. In comparison to other state-of-the-art reviews, the contribution of the paper is as follows: 1. Recommends most discriminative soft biometrics for specific challenging conditions. 2. Integrates benchmark datasets and retrieval methods for objective performance evaluation. 3. A complete snapshot of techniques based on features, classifiers, number of soft biometric attributes, type of the deep neural networks, and performance measures. 4. The comprehensive coverage of person retrieval from handcrafted features based methods to end-to-end approaches based on natural language description.</t>
  </si>
  <si>
    <t>Attribute recognition · Natural language description · Person retrieval ·
Soft biometric attributes · Video surveillance</t>
  </si>
  <si>
    <t>AI and data science for smart emergency, crisis and disaster resilience</t>
  </si>
  <si>
    <t>Cao, L. (2023). AI and data science for smart emergency, crisis and disaster resilience. International journal of data science and analytics, 15(3), 231-246.</t>
  </si>
  <si>
    <t>Cao, L.</t>
  </si>
  <si>
    <t>International journal of data science and analytics</t>
  </si>
  <si>
    <t>The uncertain world has seen increasing emergencies, crises and disasters (ECDs), such as the COVID-19 pandemic, hurricane Ian, global financial inflation and recession, misinformation disaster, and cyberattacks. AI for smart disaster resilience (AISDR) transforms classic reactive and scripted disaster management to digital proactive and intelligent resilience across ECD ecosystems. A systematic overview of diverse ECDs, classic ECD management, ECD data complexities, and an AISDR research landscape are presented in this article. Translational disaster AI is essential to enable smart disaster resilience.</t>
  </si>
  <si>
    <t>Emergency · Crisis and disaster · AI for disaster management · Data science for disaster management · Smart
disaster resilience · Disaster AI · COVID-19</t>
  </si>
  <si>
    <t>Customer centric hybrid recommendation system for E-Commerce applications by integrating hybrid sentiment analysis</t>
  </si>
  <si>
    <t>Karn, A. L., Karna, R. K., Kondamudi, B. R., Bagale, G., Pustokhin, D. A., Pustokhina, I. V., &amp; Sengan, S. (2023). Customer centric hybrid recommendation system for E-Commerce applications by integrating hybrid sentiment analysis. Electronic Commerce Research, 23(1), 279-314.</t>
  </si>
  <si>
    <t>Karn, A. L., Karna, R. K., Kondamudi, B. R., Bagale, G., Pustokhin, D. A., Pustokhina, I. V., &amp; Sengan, S.</t>
  </si>
  <si>
    <t>Electronic Commerce Research</t>
  </si>
  <si>
    <t>Internet applications such as Online Social Networking and Electronic commerce are becoming incredibly common, resulting in more content being available. Recommender systems (RS) assist users in identifying appropriate information out of a large pool of options. In today’s internet applications, RS are extremely important. To increase user satisfaction, this type of system supports personalized recommendations based on a massive volume of data. These suggestions assist clients in selecting products, while concerns can increase product utilization. We discovered that much research work is going on in the field of recommendation and that there are some effective systems out there. In the context of social information, sentimental analysis (SA) can aid in increasing the knowledge of a user’s behaviour, views, and reactions, which is helpful for incorporating into RS to improve recommendation accuracy. RS has been found to resolve information overload challenges in information retrieval, but they still have issues with cold-start and data sparsity. SA, on the other hand, is well-known for interpreting text and conveying user choices. It’s frequently used to assist E-Commerce in tracking customer feedback on their products and attempting to comprehend customer needs and preferences. To improve the accuracy and correctness of any RS, this paper proposes a recommendation model based on a Hybrid Recommendation Model (HRM) and hybrid SA. In the proposed method, we first generate a preliminary recommendation list using a HRM. To generate the final recommendation list, the HRM with SA is used. In terms of various evaluation criteria, the HRM with SA outperforms traditional models.</t>
  </si>
  <si>
    <t>Hybrid recommender system · E-Commerce · Sentiment analysis ·
Neural network · Accuracy · Filtering · Deep learning · Bert</t>
  </si>
  <si>
    <t>A Deep Learning-Based Privacy-Preserving Model for Smart Healthcare in Internet of Medical Things Using Fog Computing</t>
  </si>
  <si>
    <t>Moqurrab, S. A., Tariq, N., Anjum, A., Asheralieva, A., Malik, S. U., Malik, H., ... &amp; Gill, S. S. (2022). A deep learning-based privacy-preserving model for smart healthcare in Internet of medical things using fog computing. Wireless Personal Communications, 126(3), 2379-2401.</t>
  </si>
  <si>
    <t>Moqurrab, S. A., Tariq, N., Anjum, A., Asheralieva, A., Malik, S. U., Malik, H., ... &amp; Gill, S. S.</t>
  </si>
  <si>
    <t>With the emergence of COVID-19, smart healthcare, the Internet of Medical Things, and big data-driven medical applications have become even more important. The biomedical data produced is highly confidential and private. Unfortunately, conventional health systems cannot support such a colossal amount of biomedical data. Hence, data is typically stored and shared through the cloud. The shared data is then used for different purposes, such as research and discovery of unprecedented facts. Typically, biomedical data appear in textual form (e.g., test reports, prescriptions, and diagnosis). Unfortunately, such data is prone to several security threats and attacks, for example, privacy and confidentiality breach. Although significant progress has been made on securing biomedical data, most existing approaches yield long delays and cannot accommodate real-time responses. This paper proposes a novel fog-enabled privacy-preserving model called 𝛿𝑟
 sanitizer, which uses deep learning to improve the healthcare system. The proposed model is based on a Convolutional Neural Network with Bidirectional-LSTM and effectively performs Medical Entity Recognition. The experimental results show that 𝛿𝑟
 sanitizer outperforms the state-of-the-art models with 91.14% recall, 92.63% in precision, and 92% F1-score. The sanitization model shows 28.77% improved utility preservation as compared to the state-of-the-art.</t>
  </si>
  <si>
    <t>Internet of Things · Fog computing · Machine learning · Smart healthcare ·
Privacy · Sanitization</t>
  </si>
  <si>
    <t>The AI gambit: leveraging artificial intelligence to combat climate change—opportunities, challenges, and recommendations</t>
  </si>
  <si>
    <t>Cowls, J., Tsamados, A., Taddeo, M., &amp; Floridi, L. (2021). The AI gambit: leveraging artificial intelligence to combat climate change—opportunities, challenges, and recommendations. Ai &amp; Society, 1-25.</t>
  </si>
  <si>
    <t>Cowls, J., Tsamados, A., Taddeo, M., &amp; Floridi, L.</t>
  </si>
  <si>
    <t>Ai &amp; Society</t>
  </si>
  <si>
    <t xml:space="preserve">In this article, we analyse the role that artificial intelligence (AI) could play, and is playing, to combat global climate change. We identify two crucial opportunities that AI offers in this domain: it can help improve and expand current understanding of climate change, and it can contribute to combatting the climate crisis effectively. However, the development of AI also raises two sets of problems when considering climate change: the possible exacerbation of social and ethical challenges already associated with AI, and the contribution to climate change of the greenhouse gases emitted by training data and computation-intensive AI systems. We assess the carbon footprint of AI research, and the factors that influence AI’s greenhouse gas (GHG) emissions in this domain. We find that the carbon footprint of AI research may be significant and highlight the need for more evidence concerning the trade-off between the GHG emissions generated by AI research and the energy and resource efficiency gains that AI can offer. In light of our analysis, we argue that leveraging the opportunities offered by AI for global climate change whilst limiting its risks is a gambit which requires responsive, evidence-based, and effective governance to become a winning strategy. We conclude by identifying the European Union as being especially well-placed to play a leading role in this policy response and provide 13 recommendations that are designed to identify and harness the opportunities of AI for combatting climate change, while reducing its impact on the environment.
</t>
  </si>
  <si>
    <t>Artificial intelligence · Climate change · Digital ethics · Digital governance · Environment · Sustainability ·
Carbon footprint</t>
  </si>
  <si>
    <t>Combining machine learning and main path analysis to identify research front: from the perspective of science-technology linkage</t>
  </si>
  <si>
    <t>Yu, D., &amp; Yan, Z. (2022). Combining machine learning and main path analysis to identify research front: from the perspective of science-technology linkage. Scientometrics, 127(7), 4251-4274.</t>
  </si>
  <si>
    <t>Yu, D., &amp; Yan, Z.</t>
  </si>
  <si>
    <t>Scientometrics</t>
  </si>
  <si>
    <t>With the development of the era of big data, research data are accumulating, and various research directions emerge endlessly. It is difficult for researchers to grasp the hotspots and development trends of the discipline. Therefore, exploring methods to quickly and accurately identify research fronts is of great significance to scientific and technological innovation. This paper proposes a research front identification method integrating machine learning and main path analysis in conjunction with papers and patents based on the existing research. The innovation of this method is the combination of citation analysis and semantic analysis to identify research front from the perspective of science-technology linkage. This article takes the Internet of Things in supply chain as an example to verify the feasibility and effectiveness of the method. It is of great significance to identify important scientific and technological research fronts in a specific domain by intuitively revealing knowledge diffusion and text mining. The proposed method enriches the application of MPA and helps scholars grasp the latest information, mainstreams and future directions.</t>
  </si>
  <si>
    <t>Main path analysis · Text classification · Machine learning · Science-technology
linkage · Internet of Things</t>
  </si>
  <si>
    <t>Quo vadis artificial intelligence?</t>
  </si>
  <si>
    <t>Jiang, Y., Li, X., Luo, H., Yin, S., &amp; Kaynak, O. (2022). Quo vadis artificial intelligence?. Discover Artificial Intelligence, 2(1), 4.</t>
  </si>
  <si>
    <t>Jiang, Y., Li, X., Luo, H., Yin, S., &amp; Kaynak, O.</t>
  </si>
  <si>
    <t>Discover Artificial Intelligence</t>
  </si>
  <si>
    <t xml:space="preserve">The study of artificial intelligence (AI) has been a continuous endeavor of scientists and engineers for over 65 years. The simple contention is that human-created machines can do more than just labor-intensive work; they can develop human-like intelligence. Being aware or not, AI has penetrated into our daily lives, playing novel roles in industry, healthcare, transportation, education, and many more areas that are close to the general public. AI is believed to be one of the major drives to change socio-economical lives. In another aspect, AI contributes to the advancement of state-of-the-art technologies in many fields of study, as helpful tools for groundbreaking research. However, the prosperity of AI as we witness today was not established smoothly. During the past decades, AI has struggled through historical stages with several winters. Therefore, at this juncture, to enlighten future development, it is time to discuss the past, present, and have an outlook on AI. In this article, we will discuss from a historical perspective how challenges were faced on the path of revolution of both the AI tools and the AI systems. Especially, in addition to the technical development of AI in the short to mid-term, thoughts and insights are also presented regarding the symbiotic relationship of AI and humans in the long run.
</t>
  </si>
  <si>
    <t>IaaSI: a device based interoperability as a service for IoMT devices</t>
  </si>
  <si>
    <t xml:space="preserve">Interoperability is a crucial aspect of the effective functioning of Internet of Things (IoT) devices, particularly in the healthcare industry. Although the use of IoT devices in healthcare has brought numerous benefits, such as remote sensing, monitoring, and data analysis, it has also introduced new challenges, notably in the area of interoperability. The lack of semantic and syntactic interoperability has hindered the ability of these devices to communicate and share data, leading to inefficiencies and limitations in their use. To address these challenges, this study proposes a solution that employs natural language processing (NLP) techniques to enhance the efficiency and effectiveness of healthcare IoT. Specifically, the solution utilizes Bidirectional Encoder Representations from Transformers (BERT) based string matching and Fuzzy Inference System (FIS) to facilitate data correlation with an existing vocabulary and a parser. The proposed approach was evaluated with real-world data from healthcare IoT devices, yielding an accuracy of 85.71% and an average processing delay of 0.46 s, thus demonstrating the potential of natural language processing techniques to enhance the interoperability of healthcare IoT devices.
</t>
  </si>
  <si>
    <t>Kotha, A., Manohar, K. &amp; U, V. IaaSI: a device based interoperability as a service for IoMT devices. J Ambient Intell Human Comput (2023). https://doi.org/10.1007/s12652-023-04669-8</t>
  </si>
  <si>
    <t>Kotha, A., Manohar, K. &amp; U, V.</t>
  </si>
  <si>
    <t>Ambient Intell Human Comput</t>
  </si>
  <si>
    <t>BERT · Data exchange · Fuzzy logic · Helathcare · Interoperability · Natural language processing</t>
  </si>
  <si>
    <t>Innovation Commons for the Data Economy</t>
  </si>
  <si>
    <t xml:space="preserve">Data-driven innovation entails an overall positive effect on society. Innovation is a central policy goal in the EU, and the regulation of the data economy tends to elect innovation as a primary objective. However, considerably less attention is devoted to the identification of the qualitative characteristics of the desired innovation. From a technological point of view, (data-driven) innovation can be cumulative, combinatorial, or generative. In all three instances, innovation commons are crucial. The design of successful data commons demands the analysis of the relational dimension of the data economy, which can be conducted through the framework of business ecosystems. Incentives for data-based competition or cooperation in ecosystems are inspired by a metaphorical cognition of the economic function of data: whether data is considered a resource or an infrastructure ultimately affects the design of innovation commons. To conclude, the paper draws the policy implications of this framework. Policymakers and regulators may select one narrative over another, thus molding the features of future innovation.
</t>
  </si>
  <si>
    <t>Guidi, S. Innovation Commons for the Data Economy. DISO 2, 31 (2023). https://doi.org/10.1007/s44206-023-00059-x</t>
  </si>
  <si>
    <t>Guidi, S.</t>
  </si>
  <si>
    <t xml:space="preserve"> DISO 2</t>
  </si>
  <si>
    <t>Innovation · Data economy · Cumulative · Combinatorial ·
Generative innovation</t>
  </si>
  <si>
    <t>Research in computing-intensive simulations for nature-oriented civil-engineering and related scientific fields, using machine learning and big data: an overview of open problems</t>
  </si>
  <si>
    <t>Babović, Z., Bajat, B., Đokić, V., Đorđević, F., Drašković, D., Filipović, N., ... &amp; Zak, S. (2023). Research in computing-intensive simulations for nature-oriented civil-engineering and related scientific fields, using machine learning and big data: an overview of open problems. Journal of Big Data, 10(1), 1-21.</t>
  </si>
  <si>
    <t>Babović, Z., Bajat, B., Đokić, V., Đorđević, F., Drašković, D., Filipović, N., ... &amp; Zak, S.</t>
  </si>
  <si>
    <t>Journal of Big Data</t>
  </si>
  <si>
    <t>This article presents a taxonomy and represents a repository of open problems in computing for numerically and logically intensive problems in a number of disciplines that have to synergize for the best performance of simulation-based feasibility studies on nature-oriented engineering in general and civil engineering in particular. Topics include but are not limited to: Nature-based construction, genomics supporting nature-based construction, earthquake engineering, and other types of geophysical disaster prevention activities, as well as the studies of processes and materials of interest for the above. In all these fields, problems are discussed that generate huge amounts of Big Data and are characterized with mathematically highly complex Iterative Algorithms. In the domain of applications, it has been stressed that problems could be made less computationally demanding if the number of computing iterations is made smaller (with the help of Artificial Intelligence or Conditional Algorithms), or if each computing iteration is made shorter in time (with the help of Data Filtration and Data Quantization). In the domain of computing, it has been stressed that computing could be made more powerful if the implementation technology is changed (Si, GaAs, etc.…), or if the computing paradigm is changed (Control Flow, Data Flow, etc.…).</t>
  </si>
  <si>
    <t>Computing paradigms, Artificial intelligence, Control flow, Data flow, Big
data</t>
  </si>
  <si>
    <t>Needs and artificial intelligence</t>
  </si>
  <si>
    <t>Human, S., &amp; Watkins, R. (2022). Needs and artificial intelligence. AI and Ethics, 1-16.</t>
  </si>
  <si>
    <t>Human, S., &amp; Watkins, R.</t>
  </si>
  <si>
    <t>AI and Ethics</t>
  </si>
  <si>
    <t>Throughout our history, we, Homo sapiens, have used technologies to better satisfy our needs. The relation between needs and technology is so fundamental that the US National Research Council defines the distinguishing characteristic of technology as its goal “to make modifications in the world [in order] to meet human needs” [1]. Artificial intelligence (AI) is one of the most promising emerging technologies of our time. Similar to other technologies, AI is expected by many “to meet [human] needs”. In this article, we reflect on the relationship between needs and AI, and call for the realization of needs-aware AI systems. We argue that re-thinking needs for, through, by, and with AI can be a very useful means towards the development of realistic approaches for sustainable Human-aware, Accountable, Lawful, and Ethical (HALE) AI systems. We discuss some of the most critical gaps, barriers, enablers, and drivers of co-creating future AI-based sociotechnical systems in which [human] needs are well considered and met. Finally, we provide an overview of potential challenges and considerations that should be carefully taken into account; and call for joint, immediate, and interdisciplinary efforts and collaborations to start on the path to needs-aware AI.</t>
  </si>
  <si>
    <t>Needs · Artificial intelligence · Human-awareness · Human-centricity · Ethics · Sustainability · Needs-aware AI</t>
  </si>
  <si>
    <t>Machine learning towards intelligent systems: applications, challenges, and opportunities</t>
  </si>
  <si>
    <t>Injadat, M., Moubayed, A., Nassif, A. B., &amp; Shami, A. (2021). Machine learning towards intelligent systems: applications, challenges, and opportunities. Artificial Intelligence Review, 54, 3299-3348.</t>
  </si>
  <si>
    <t>Injadat, M., Moubayed, A., Nassif, A. B., &amp; Shami, A.</t>
  </si>
  <si>
    <t>The emergence and continued reliance on the Internet and related technologies has resulted in the generation of large amounts of data that can be made available for analyses. However, humans do not possess the cognitive capabilities to understand such large amounts of data. Machine learning (ML) provides a mechanism for humans to process large amounts of data, gain insights about the behavior of the data, and make more informed decision based on the resulting analysis. ML has applications in various fields. This review focuses on some of the fields and applications such as education, healthcare, network security, banking and finance, and social media. Within these fields, there are multiple unique challenges that exist. However, ML can provide solutions to these challenges, as well as create further research opportunities. Accordingly, this work surveys some of the challenges facing the aforementioned fields and presents some of the previous literature works that tackled them. Moreover, it suggests several research opportunities that benefit from the use of ML to address these challenges.</t>
  </si>
  <si>
    <t>Machine learning · Data analytics · Application fields · Research opportunities</t>
  </si>
  <si>
    <t>Trans-AI/DS: transformative, transdisciplinary and translational artificial intelligence and data science</t>
  </si>
  <si>
    <t>Cao, L. (2023). Trans-AI/DS: transformative, transdisciplinary and translational artificial intelligence and data science. International Journal of Data Science and Analytics, 1-13.</t>
  </si>
  <si>
    <t>After the many ups and downs over the past 70 years of AI and 50 years of data science (DS), AI/DS have migrated into their new age. This new-generation AI/DS build on the consilience and universology of science, technology and engineering. In particular, it synergizes AI and data science, inspiring Trans-AI/DS (i.e., Trans-AI, Trans-DS and their hybridization) thinking, vision, paradigms, approaches and practices. Trans-AI/DS feature their transformative (or transformational), transdisciplinary, and translational AI/DS in terms of thinking, paradigms, methodologies, technologies, engineering, and practices. Here, we discuss these important paradigm shifts and directions. Trans-AI/DS encourage big and outside-the-box thinking beyond the classic AI, data-driven, model-based, statistical, shallow and deep learning hypotheses, methodologies and developments. They pursue foundational and original AI/DS thinking, theories and practices from the essence of intelligences and complexities inherent in humans, nature, society, and their creations.</t>
  </si>
  <si>
    <t>Trans-AI · Trans-DS · Trans-AI/DS · Transformative AI · Transformative data science · Transdisciplinary AI ·
Transdisciplinary data science · Translational AI · Translational data science</t>
  </si>
  <si>
    <t>From Legal Contracts to Formal Specifications: A Systematic Literature Review</t>
  </si>
  <si>
    <t>Soavi, M., Zeni, N., Mylopoulos, J., &amp; Mich, L. (2022). From legal contracts to formal specifications: a systematic literature review. SN Computer Science, 3(5), 345.</t>
  </si>
  <si>
    <t>Soavi, M., Zeni, N., Mylopoulos, J., &amp; Mich, L.</t>
  </si>
  <si>
    <t>SN Computer Science</t>
  </si>
  <si>
    <t>The opportunity to automate and monitor the execution of legal contracts is gaining increasing interest in Business and Academia, thanks to the advent of smart contracts, blockchain technologies, and the Internet of Things. A critical issue in developing smart contract systems is the formalization of legal contracts, which are traditionally expressed in natural language with all the pitfalls that this entails. This paper presents a systematic literature review of papers for the main steps related to the transformation of a legal contract expressed in natural language into a formal specification. Key research studies have been identified, classified, and analyzed according to a four-step transformation process: (a) structural and semantic annotation to identify legal concepts in text, (b) identification of relationships among concepts, (c) contract domain modeling, and (d) generation of a formal specification. Each one of these steps poses serious research challenges that have been the subject of research for decades. The systematic review offers an overview of the most relevant research efforts undertaken to address each step and identifies promising approaches, best practices, and existing gaps in the literature.</t>
  </si>
  <si>
    <t>Legal contract · Semantic annotation · Conceptual model · Systematic literature review · Requirement ·
Specification</t>
  </si>
  <si>
    <t>A survey on artificial intelligence techniques for security event correlation: models, challenges, and opportunities</t>
  </si>
  <si>
    <t>Levshun, D., &amp; Kotenko, I. (2023). A survey on artificial intelligence techniques for security event correlation: models, challenges, and opportunities. Artificial Intelligence Review, 1-44.</t>
  </si>
  <si>
    <t>Levshun, D., &amp; Kotenko, I.</t>
  </si>
  <si>
    <t>Information systems need to process a large amount of event monitoring data. The process of finding the relationships between events is called correlation, which creates a context between independent events and previously collected information in real time and normalizes it for subsequent processing. In cybersecurity, events can determine the steps of attackers and can be analyzed as part of a specific attack strategy. In this survey, we present the systematization of security event correlation models in terms of their representation in AI-based monitoring systems as: rule-based, semantic, graphical and machine learning based-models. We define the main directions of current research in the field of AI-based security event correlation and the methods used for the correlation of both single events and their sequences in attack scenarios. We also describe the prospects for the development of hybrid correlation models. In conclusion, we identify the existing problems in the field and possible ways to overcome them.</t>
  </si>
  <si>
    <t>Event correlation · Security event · Data mining · Situational awareness ·
Knowledge representation · Cybersecurity</t>
  </si>
  <si>
    <t>CB-Fake: A multimodal deep learning framework for automatic fake news detection using capsule neural network and BERT</t>
  </si>
  <si>
    <t>Palani, B., Elango, S., &amp; Viswanathan K, V. (2022). CB-Fake: A multimodal deep learning framework for automatic fake news detection using capsule neural network and BERT. Multimedia Tools and Applications, 81(4), 5587-5620.</t>
  </si>
  <si>
    <t>Palani, B., Elango, S., &amp; Viswanathan K, V.</t>
  </si>
  <si>
    <t>The progressive growth of today’s digital world has made news spread exponentially faster on social media platforms like Twitter, Facebook, and Weibo. Unverified news is often disseminated in the form of multimedia content like text, picture, audio, or video. The dissemination of such false news deceives the public and leads to protests and creates troubles for the public and the government. Hence, it is essential to verify the authenticity of the news at an early stage before sharing it with the public. Earlier fake news detection (FND) approaches combined textual and visual features, but the semantic correlations between words were not addressed and many informative visual features were lost. To address this issue, an automated fake news detection system is proposed, which fuses textual and visual features to create a multimodal feature vector with high information content. The proposed work incorporates the bidirectional encoder representations from transformers (BERT) model to extract the textual features, which preserves the semantic relationships between words. Unlike the convolutional neural network (CNN), the proposed capsule neural network (CapsNet) model captures the most informative visual features from an image. These features are combined to obtain a richer data representation that helps to determine whether the news is fake or real. We investigated the performance of our model against different baselines using two publicly accessible datasets, Politifact and Gossipcop. Our proposed model achieves significantly better classification accuracy of 93% and 92% for the Politifact and Gossipcop datasets, respectively, compared to 84.6% and 85.6% for the SpotFake+ model.</t>
  </si>
  <si>
    <t>Fake news detection · Deep learning · BERT · Capsule neural network ·
Routing-by-agreement</t>
  </si>
  <si>
    <t>The Ethics of Smart Stadia: A Stakeholder Analysis of the Croke Park Project</t>
  </si>
  <si>
    <t>O’brolcháin, F., De Colle, S., &amp; Gordijn, B. (2019). The ethics of smart stadia: a stakeholder analysis of the Croke Park project. Science and engineering ethics, 25(3), 737-769.</t>
  </si>
  <si>
    <t>O’brolcháin, F., De Colle, S., &amp; Gordijn, B.</t>
  </si>
  <si>
    <t>Science and engineering ethics</t>
  </si>
  <si>
    <t>The development of “smart stadia”, i.e. the use of “smart technologies” in the way sports stadia are designed and managed, promises to enhance the experience of attending a live match through innovative and improved services for the audience, as well as for the players, vendors and other stadium stakeholders. These developments offer us a timely opportunity to reflect on the ethical implications of the use of smart technologies and the emerging Internet of Things (IoT). The IoT has the potential to radically transform society and is representative of the ways that novel technologies will alter human life. We use Dublin’s Croke Park stadium smart project as a case study for examining the development of smart stadia.</t>
  </si>
  <si>
    <t>Ethics · Internet-of-Things · Smart stadia · Privacy · Autonomy ·
Stakeholder theory · Business ethics · Virtue · Surveillance</t>
  </si>
  <si>
    <t>Test case selection and prioritization using machine learning: a systematic literature review</t>
  </si>
  <si>
    <t>Pan, R., Bagherzadeh, M., Ghaleb, T. A., &amp; Briand, L. (2022). Test case selection and prioritization using machine learning: a systematic literature review. Empirical Software Engineering, 27(2), 29.</t>
  </si>
  <si>
    <t>Pan, R., Bagherzadeh, M., Ghaleb, T. A., &amp; Briand, L.</t>
  </si>
  <si>
    <t>Empirical Software Engineering</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</si>
  <si>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t>
  </si>
  <si>
    <t>Machine learning · Software testing · Test case prioritization · Test case
selection · Continuous integration · Systematic literature review</t>
  </si>
  <si>
    <t>User intent classification in noisy texts: an investigation on neural language models</t>
  </si>
  <si>
    <t>Blackman Sphaier, P., &amp; Paes, A. (2022). User intent classification in noisy texts: an investigation on neural language models. Neural Computing and Applications, 34(20), 17381-17406.</t>
  </si>
  <si>
    <t>Blackman Sphaier, P., &amp; Paes, A.</t>
  </si>
  <si>
    <t>User-generated content is a fundamental source of information to aid the decision-making in several tasks, such as online marketing and follow-up intent response. Nonetheless, they also present several challenges, as the utterance sentences are short, noisy, lack proper grammar, and relate to multiple classes. Classification from texts has been widely addressed in the last years by extracting features from pretrained language models. However, because of the noisy nature of utterance sentences, directly extracting embeddings from general corpora may not work well to train a user-intention classifier. This manuscript investigates if such a perception empirically proves true in three real-world datasets, one written in English and two in Portuguese. To that, we evaluate pretrained embeddings with several strategies, including different language-based models, general and specific pretrained embeddings, learning embeddings from scratch, and fine-tuning embeddings. We show that adjusting the language of the embeddings to the target dataset vocabulary with a step of the task adaptive pretraining strategy achieves the best overall results. However, directly employing bag-of-words could also work surprisingly well. We also analyze the results with an interpretability method to better understand the predictions and identify classes incorrectly labeled in a dataset.</t>
  </si>
  <si>
    <t>Embeddings   User-intent   Fine-tuning   Short-text   Noisy-text   Multiclass</t>
  </si>
  <si>
    <t>Technological troubleshooting based on sentence embedding with deep transformers</t>
  </si>
  <si>
    <t>Alfeo, A. L., Cimino, M. G., &amp; Vaglini, G. (2021). Technological troubleshooting based on sentence embedding with deep transformers. Journal of Intelligent Manufacturing, 32(6), 1699-1710.</t>
  </si>
  <si>
    <t>Alfeo, A. L., Cimino, M. G., &amp; Vaglini, G.</t>
  </si>
  <si>
    <t>Journal of Intelligent Manufacturing</t>
  </si>
  <si>
    <t>In nowadays manufacturing, each technical assistance operation is digitally tracked. This results in a huge amount of textual data that can be exploited as a knowledge base to improve these operations. For instance, an ongoing problem can be addressed by retrieving potential solutions among the ones used to cope with similar problems during past operations. To be effective, most of the approaches for semantic textual similarity need to be supported by a structured semantic context (e.g. industry-specific ontology), resulting in high development and management costs. We overcome this limitation with a textual similarity approach featuring three functional modules. The data preparation module provides punctuation and stop-words removal, and word lemmatization. The pre-processed sentences undergo the sentence embedding module, based on Sentence-BERT (Bidirectional Encoder Representations from Transformers) and aimed at transforming the sentences into fixed-length vectors. Their cosine similarity is processed by the scoring module to match the expected similarity between the two original sentences. Finally, this similarity measure is employed to retrieve the most suitable recorded solutions for the ongoing problem. The effectiveness of the proposed approach is tested (i) against a state-of-the-art competitor and two well-known textual similarity approaches, and (ii) with two case studies, i.e. private company technical assistance reports and a benchmark dataset for semantic textual similarity. With respect to the state-of-the-art, the proposed approach results in comparable retrieval performance and significantly lower management cost: 30-min questionnaires are sufficient to obtain the semantic context knowledge to be injected into our textual search engine.</t>
  </si>
  <si>
    <t>Deep learning · Sentence embedding · Textual similarity · Remote technical assistance</t>
  </si>
  <si>
    <t>Employing BERT-DCNN with sentic knowledge base for social media sentiment analysis</t>
  </si>
  <si>
    <t>Jain, P. K., Quamer, W., Saravanan, V., &amp; Pamula, R. (2022). Employing BERT-DCNN with sentic knowledge base for social media sentiment analysis. Journal of Ambient Intelligence and Humanized Computing, 1-13.</t>
  </si>
  <si>
    <t>Jain, P. K., Quamer, W., Saravanan, V., &amp; Pamula, R.</t>
  </si>
  <si>
    <t>Journal of Ambient Intelligence and Humanized Computing</t>
  </si>
  <si>
    <t>Machine learning is considered advantageous smart cities through sentiment analysis using social media reviews. Social media reviews can be helpful inside smart cities for various purposes. Primary convolutional neural networks (CNNs) are hard to implement for parallelizing applications and inadequate to understand the contextual semantics in long-term sequences for emotion classification. In this context, this paper presents a Bidirectional Encoder Representations from Transformers (BERT) based Dilated Convolutional Neural Network (BERT-DCNN) model, which leverages BERT as a pre-trained language model to generate word embeddings. Additionally, three parallel layers of Dilated Convolutional Neural Network (DCNN) stacked with a global average pooling layer helps in fine-tuning the model. Our implemented BERT-DCNN model performs dimensionality reduction and assimilates an increase of related dimensions withstanding any information loss. Furthermore, the model can capture long-term dependencies by utilizing various dilation rates. Moreover, the sentic knowledge base is incorporated in our model, enabling it to achieve concept-level sentiment analysis. Our experimental study demonstrates the importance of the implemented model in terms of F-measure, recall, precision, and accuracy with different machine learning models.</t>
  </si>
  <si>
    <t>Sentiment analysis · Smart city · Social media · Dilated convolution neural network · Machine learning · BERT</t>
  </si>
  <si>
    <t>Deep learning in economics: a systematic and critical review</t>
  </si>
  <si>
    <t>Zheng, Y., Xu, Z., &amp; Xiao, A. (2023). Deep learning in economics: a systematic and critical review. Artificial Intelligence Review, 1-43.</t>
  </si>
  <si>
    <t>Zheng, Y., Xu, Z., &amp; Xiao, A.</t>
  </si>
  <si>
    <t xml:space="preserve">From the perspective of historical review, the methodology of economics develops from qualitative to quantitative, from a small sampling of data to a vast amount of data. Because of the superiority in learning inherent law and representative level, deep learning models assist in realizing intelligent decision-making in economics. After presenting some statistical results of relevant researches, this paper systematically investigates deep learning in economics, including a survey of frequently-used deep learning models in economics, several applications of deep learning models used in economics. Then, some critical reviews of deep learning in economics are provided, including models and applications, why and how to implement deep learning in economics, research gap and future challenges, respectively. It is obvious that several deep learning models and their variants have been widely applied in different subfields of economics, e.g., financial economics, macroeconomics and monetary economics, agricultural and natural resource economics, industrial organization, urban, rural, regional, real estate and transportation economics, health, education and welfare, business administration and microeconomics, etc. We are very confident that decision-making in economics will be more intelligent with the development of deep learning, because the research of deep learning in economics has become a hot and important topic recently.
</t>
  </si>
  <si>
    <t>Deep learning · Economics · Critical review · Intelligent decision-making</t>
  </si>
  <si>
    <t>Large-scale Multi-modal Pre-trained Models: A Comprehensive Survey</t>
  </si>
  <si>
    <t>Wang, X., Chen, G., Qian, G., Gao, P., Wei, X. Y., Wang, Y., ... &amp; Gao, W. (2023). Large-scale multi-modal pre-trained models: A comprehensive survey. Machine Intelligence Research, 1-36.</t>
  </si>
  <si>
    <t>Wang, X., Chen, G., Qian, G., Gao, P., Wei, X. Y., Wang, Y., ... &amp; Gao, W.</t>
  </si>
  <si>
    <t>Machine Intelligence Research</t>
  </si>
  <si>
    <t>With the urgent demand for generalized deep models, many pre-trained big models are proposed, such as bidirectional encoder representations (BERT), vision transformer (ViT), generative pre-trained transformers (GPT), etc. Inspired by the success of these models in single domains (like computer vision and natural language processing), the multi-modal pre-trained big models have also drawn more and more attention in recent years. In this work, we give a comprehensive survey of these models and hope this paper could provide new insights and helps fresh researchers to track the most cutting-edge works. Specifically, we firstly introduce the background of multi-modal pre-training by reviewing the conventional deep learning, pre-training works in natural language process, computer vision, and speech. Then, we introduce the task definition, key challenges, and advantages of multi-modal pre-training models (MM-PTMs), and discuss the MM-PTMs with a focus on data, objectives, network architectures, and knowledge enhanced pre-training. After that, we introduce the downstream tasks used for the validation of large-scale MM-PTMs, including generative, classification, and regression tasks. We also give visualization and analysis of the model parameters and results on representative downstream tasks. Finally, we point out possible research directions for this topic that may benefit future works. In addition, we maintain a continuously updated paper list for large-scale pre-trained multi-modal big models: https://github.com/wangxiao5791509/MultiModal_BigModels_Survey.</t>
  </si>
  <si>
    <t>Multi-modal (MM), pre-trained model (PTM), information fusion, representation learning, deep learning.</t>
  </si>
  <si>
    <t>A critical evaluation, challenges, and future perspectives of using artificial intelligence and emerging technologies in smart classrooms</t>
  </si>
  <si>
    <t>Dimitriadou, E., &amp; Lanitis, A. (2023). A critical evaluation, challenges, and future perspectives of using artificial intelligence and emerging technologies in smart classrooms. Smart Learning Environments, 10(1), 1-26.</t>
  </si>
  <si>
    <t>Dimitriadou, E., &amp; Lanitis, A.</t>
  </si>
  <si>
    <t>Smart Learning Environments</t>
  </si>
  <si>
    <t>The term "Smart Classroom" has evolved over time and nowadays reflects the technological advancements incorporated in educational spaces. The rapid advances in technology, and the need to create more efficient and creative classes that support both in-class and remote activities, have led to the integration of Artificial Intelligence and smart technologies in smart classes. In this paper we discuss the concept of Artificial Intelligence in Education and present a literature review related to smart classroom technology, with an emphasis on emerging technologies such as AI-related technologies. As part of this survey key technologies related to smart classes used for effective class management that enhance the convenience of classroom environments, the use of different types of smart teaching aids during the educational process and the use of automated performance assessment technologies are presented. Apart from discussing a variety of technological accomplishments in each of the aforementioned areas, the role of AI is discussed, allowing the readers to comprehend the importance of AI in key technologies related to smart classes. Furthermore, through a SWOT analysis, the Strengths, Weaknesses, Opportunities, and Threats of adopting AI in smart classes are presented, while the future perspectives and challenges in utilizing AI-based techniques in smart classes are discussed. This survey targets educators and AI professionals so that the former get informed about the potential, and limitations of AI in education, while the latter can get inspiration from the challenges and peculiarities of educational AI-based systems.</t>
  </si>
  <si>
    <t>Smart environment, Educational technology, Artificial intelligence,
Emerging technologies, Smart classroom</t>
  </si>
  <si>
    <t>Noise invariant feature pooling for the internet of audio things</t>
  </si>
  <si>
    <t>Nalmpantis, C., Vrysis, L., Vlachava, D., Papageorgiou, L., &amp; Vrakas, D. (2022). Noise invariant feature pooling for the internet of audio things. Multimedia Tools and Applications, 81(22), 32057-32072.</t>
  </si>
  <si>
    <t>Nalmpantis, C., Vrysis, L., Vlachava, D., Papageorgiou, L., &amp; Vrakas, D.</t>
  </si>
  <si>
    <t>This manuscript discusses the robustness to noise of deep learning models for two audio classification tasks. The first task is a speaker recognition application, trying to identify five different speakers. The second one is a speech command identification where the goal is to classify ten voice commands. These two tasks are very important to make the communication between humans and smart devices as smooth and natural as possible. The emergence of smart home devices such as personal assistants and the deployment of audio based applications in noisy environments raise new challenges and reveal the weaknesses of existing speech recognition systems. Despite the advances of deep learning in audio tasks, most of the proposed architectures are computationally inefficient and very sensitive to noise. This research addresses these problems by proposing two neural architectures that incorporate a novel pooling operation, named entropy pooling. Entropy pooling is based on the principle of maximum entropy. A detailed ablation study is conducted to evaluate the performance of entropy pooling against the classic max and average pooling layers. The neural networks that are developed are based on two architectures, convolutional networks and residual ones. The study shows that entropy based feature pooling improves the robustness of these architectures in the presence of noise.</t>
  </si>
  <si>
    <t>Internet of audio things · IoAuT · Robust deep learning · Noise robustness ·
Entropy pooling · Speech commands · Speaker recognition</t>
  </si>
  <si>
    <t>AI-driven streamlined modeling: experiences and lessons learned from multiple domains</t>
  </si>
  <si>
    <t>Sunkle, S., Saxena, K., Patil, A., &amp; Kulkarni, V. (2022). AI-driven streamlined modeling: experiences and lessons learned from multiple domains. Software and Systems Modeling, 21(3), 1-23.</t>
  </si>
  <si>
    <t>Sunkle, S., Saxena, K., Patil, A., &amp; Kulkarni, V.</t>
  </si>
  <si>
    <t>Software and Systems Modeling</t>
  </si>
  <si>
    <t>Model-driven technologies (MD*), considered beneficial through abstraction and automation, have not enjoyed widespread adoption in the industry. In keeping with the recent trends, using AI techniques might help the benefits of MD* outweigh their costs. Although the modeling community has started using AI techniques, it is, in our opinion, quite limited and requires a change in perspective. We provide such a perspective through five industrial case studies where we use AI techniques in different modeling activities. We discuss our experiences and lessons learned, in some cases evolving purely modeling solutions with AI techniques, and in others considering the AI aids from the beginning. We believe that these case studies can help the researchers and practitioners make sense of various artifacts and data available to them and use applicable AI techniques to enhance suitable modeling activities.</t>
  </si>
  <si>
    <t>AI-driven · Domain modeling · Natural language processing · Information extraction · Knowledge graphs</t>
  </si>
  <si>
    <t>Secure Knowledge Management and Cybersecurity in the Era of Artificial Intelligence</t>
  </si>
  <si>
    <t>Samtani, S., Zhao, Z., &amp; Krishnan, R. (2023). Secure Knowledge Management and Cybersecurity in the Era of Artificial Intelligence. Information Systems Frontiers, 25(2), 425-429.</t>
  </si>
  <si>
    <t>Samtani, S., Zhao, Z., &amp; Krishnan, R.</t>
  </si>
  <si>
    <t>Over the past half-decade, numerous federal funding agencies such as the National Science Foundation (NSF), National Academies of Science (NAS), and National Security and Technology Council (NSTC) have noted the significant role that Artificial Intelligence (AI)-enabled analytics techniques such as deep learning, machine learning, network science, generative models, reinforcement learning, text analytics, and other techniques could play for Secure Knowledge Management (SKM), and more broadly, cybersecurity. Despite significant interest in the subject, how to design, develop, and evaluate AI-enabled analytics techniques to execute fundamental SKM and cybersecurity tasks, including the systematic process of gathering, synthesizing, organizing data in a secure fashion, malware analysis, incident report generation, password management, risk management, and many other application areas.
In October 2021, the Secure Knowledge Management (SKM) Conference convened many of scholars and practitioners to discuss and share ideas about the use and development of AI for SKM and cybersecurity. Based on the successes of the conference, we launched a special issue to further solidify and attract additional contributions to the rapidly growing and exciting area of research with significant practical impact. In this editorial, we provide a brief background on the role that AI can play in SKM and cybersecurity. We also summarize the papers that were submitted to this special issue and the specific approaches and contributions each accepted paper made to our broader understanding of SKM and cybersecurity.</t>
  </si>
  <si>
    <t>A review on cyber security named entity recognition</t>
  </si>
  <si>
    <t>Gao, C., Zhang, X., Han, M., &amp; Liu, H. (2021). A review on cyber security named entity recognition. Frontiers of Information Technology &amp; Electronic Engineering, 22(9), 1153-1168.</t>
  </si>
  <si>
    <t>Gao, C., Zhang, X., Han, M., &amp; Liu, H.</t>
  </si>
  <si>
    <t>Frontiers of Information Technology &amp; Electronic Engineering</t>
  </si>
  <si>
    <t>With the rapid development of Internet technology and the advent of the era of big data, more and more cyber security texts are provided on the Internet. These texts include not only security concepts, incidents, tools, guidelines, and policies, but also risk management approaches, best practices, assurances, technologies, and more. Through the integration of large-scale, heterogeneous, unstructured cyber security information, the identification and classification of cyber security entities can help handle cyber security issues. Due to the complexity and diversity of texts in the cyber security domain, it is difficult to identify security entities in the cyber security domain using the traditional named entity recognition (NER) methods. This paper describes various approaches and techniques for NER in this domain, including the rule-based approach, dictionary-based approach, and machine learning based approach, and discusses the problems faced by NER research in this domain, such as conjunction and disjunction, non-standardized naming convention, abbreviation, and massive nesting. Three future directions of NER in cyber security are proposed: (1) application of unsupervised or semi-supervised technology; (2) development of a more comprehensive cyber security ontology; (3) development of a more comprehensive deep learning model.</t>
  </si>
  <si>
    <t>Named entity recognition (NER); Information extraction; Cyber security; Machine learning; Deep learning</t>
  </si>
  <si>
    <t>Prediction of global spread of COVID-19 pandemic: a review and research challenges</t>
  </si>
  <si>
    <t>Shah, S., Mulahuwaish, A., Ghafoor, K. Z., &amp; Maghdid, H. S. (2022). Prediction of global spread of COVID-19 pandemic: a review and research challenges. Artificial Intelligence Review, 1-22.</t>
  </si>
  <si>
    <t>Shah, S., Mulahuwaish, A., Ghafoor, K. Z., &amp; Maghdid, H. S.</t>
  </si>
  <si>
    <t>Since the initial reports of the Coronavirus surfacing in Wuhan, China, the novel virus currently without a cure has spread like wildfire across the globe, the virus spread exponentially across all inhabited continent, catching local governments by surprise in many cases and bringing the world economy to a standstill. As local authorities work on a response to deal with the virus, the scientific community has stepped in to help analyze and predict the pattern and conditions that would influence the spread of this unforgiving virus. Using existing statistical modeling tools to the latest artificial intelligence technology, the scientific community has used public and privately available data to help with predictions. A lot of this data research has enabled local authorities to plan their response—whether that is to deploy tightly available medical resources like ventilators or how and when to enforce policies to social distance, including lockdowns. On the one hand, this paper shows what accuracy of research brings to enable fighting this disease; while on the other hand, it also shows what lack of response from local authorities can do in spreading this virus. This is our attempt to compile different research methods and comparing their accuracy in predicting the spread of COVID-19.</t>
  </si>
  <si>
    <t>COVID-19 · Machine learning · Deep learning · Prediction methods</t>
  </si>
  <si>
    <t>Literature Review on Transfer Learning for Human Activity Recognition Using Mobile and Wearable Devices with Environmental Technology</t>
  </si>
  <si>
    <t>Hernandez, N., Lundström, J., Favela, J., McChesney, I., &amp; Arnrich, B. (2020). Literature review on transfer learning for human activity recognition using mobile and wearable devices with environmental technology. SN Computer Science, 1, 1-16.</t>
  </si>
  <si>
    <t>Hernandez, N., Lundström, J., Favela, J., McChesney, I., &amp; Arnrich, B.</t>
  </si>
  <si>
    <t>Activity recognition systems utilise data from sensors in mobile, environmental and wearable devices, ubiquitously available to individuals. It is a growing research area within intelligent systems that aims to model and identify human physical, cognitive and social actions, patterns and skills. They typically rely on supervised machine-learning approaches, in which the cost of gathering and labelling data is high due to the diverse, interleaved and dynamic nature of human behaviour. Transfer learning is an approach in which previously learned knowledge is utilised to model a new but related setting. For instance, it can reuse existing knowledge to recognise activities performed by different types of users, using different sensor technologies and in different environmental conditions. As the adoption of Internet of Thing devices increases, mobile and wearable sensing is becoming pervasive, and more challenging behaviour recognition activities are being tackled. Yet, the availability of more data does not necessarily translate to better recognition models, if these data are not properly labelled. Thus, the importance of taking advantage of transfer learning to advance the field of activity recognition. This literature review summarises the transfer learning techniques and explores the benefits of combining mobile and wearable devices with environmental sensors in support of transfer learning. We also discuss the maturity of transfer learning by analysing the validation method used in the papers reviewed. Overall, 170 selected articles published between 2014 and 2019 were reviewed following the Okali and Schabram methodology. Findings show an increase of 41% of publications when comparing the output of 2019 against the average number of papers published in the previous 5 years (2014–2018). Inertial sensors such as accelerometers and gyroscopes, are the most frequently used. Feature and instance representation are mature techniques for transfer knowledge. Unsupervised learning across users is a typical application, and shallow techniques and active learning are areas of opportunity in transfer learning methodologies.</t>
  </si>
  <si>
    <t>Transfer learning · Human activity recognition · Activities of daily living · Mobile sensing · Wearable
computing · Environmental technology</t>
  </si>
  <si>
    <t>PipeBERT: High-throughput BERT Inference for ARM Big.LITTLE Multi-core Processors</t>
  </si>
  <si>
    <t>Chang, H. Y., Mozafari, S. H., Chen, C., Clark, J. J., Meyer, B. H., &amp; Gross, W. J. (2022). PipeBERT: High-throughput BERT Inference for ARM Big. LITTLE Multi-core Processors. Journal of Signal Processing Systems, 1-18.</t>
  </si>
  <si>
    <t>Chang, H. Y., Mozafari, S. H., Chen, C., Clark, J. J., Meyer, B. H., &amp; Gross, W. J.</t>
  </si>
  <si>
    <t>Journal of Signal Processing Systems</t>
  </si>
  <si>
    <t>Transformer-based models such as BERT model have achieved state-of-the-art accuracy in the natural language processing (NLP) tasks. Nevertheless, these models are extremely cumbersome and have low throughput in NLP inference. This is more challenging for edge inference due to the limited memory size and computational power of edge devices. Therefore, we aim to improve the edge inference throughput of transformer-based models, which is critical for real-life applications that process multiple independent tasks concurrently on resource-constrained devices to provide a better user experience. Pipelining a deep neural network (DNN) model across heterogeneous processing elements has been shown to significantly improve throughput. However, existing deep learning (DL) frameworks do not support pipeline inference, and previous works dedicated to pipelining lack full support for BERT models. In this work, we propose a heterogeneous pipelining framework (PipeBERT), built on TVM, for BERT models to utilize all available heterogeneous resources present in the ARM big.LITTLE architecture, which is common in modern edge devices. PipeBERT is the first pipelining framework that fully supports BERT operations, and improve overall throughput by employing heterogeneous ARM CPU clusters concurrently. PipeBERT splits BERT model into subgraphs, then maps subgraphs onto either ARM big or LITTLE cluster. To efficiently find pipeline configurations that balance the workload between heterogeneous clusters, we propose an improved binary search algorithm, which uses hardware performance metric feedback to find the best split configurations faster. Our search algorithm finds the best split point on average 1.2x and 165x faster than baseline binary search and exhaustive search, respectively. On the HiKey970 embedded platform and for BERT models, PipeBERT demonstrates on average 48.6% of higher inference throughput than running on four big cores (i.e., ARM big CPU cluster), and an average 61% of lower energy-delay product (EDP) than the best homogeneous inference.</t>
  </si>
  <si>
    <t>Throughput · Pipeline · Transformer models · BERT · ARM big.LITTLE · Heterogeneous hardware · TVM</t>
  </si>
  <si>
    <t>A natural language processing model for supporting sustainable development goals: translating semantics, visualizing nexus, and connecting stakeholders</t>
  </si>
  <si>
    <t>Matsui, T., Suzuki, K., Ando, K., Kitai, Y., Haga, C., Masuhara, N., &amp; Kawakubo, S. (2022). A natural language processing model for supporting sustainable development goals: translating semantics, visualizing nexus, and connecting stakeholders. Sustainability Science, 17(3), 969-985.</t>
  </si>
  <si>
    <t>Matsui, T., Suzuki, K., Ando, K., Kitai, Y., Haga, C., Masuhara, N., &amp; Kawakubo, S.</t>
  </si>
  <si>
    <t>Sustainability Science</t>
  </si>
  <si>
    <t>Sharing successful practices with other stakeholders is important for achieving SDGs. In this study, with a deep-learning natural language processing model, bidirectional encoder representations from transformers (BERT), the authors aimed to build (1) a classifier that enables semantic mapping of practices and issues in the SDGs context, (2) a visualizing method of SDGs nexus based on co-occurrence of goals (3) a matchmaking process between local issues and initiatives that may embody solutions. A data frame was built using documents published by official organizations and multi-labels corresponding to SDGs. A pretrained Japanese BERT model was fine-tuned on a multi-label text classification task, while nested cross-validation was conducted to optimize the hyperparameters and estimate cross-validation accuracy. A system was then developed to visualize the co-occurrence of SDGs and to couple the stakeholders by evaluating embedded vectors of local challenges and solutions. The paper concludes with a discussion of four future perspectives to improve the natural language processing system. This intelligent information system is expected to help stakeholders take action to achieve the sustainable development goals.</t>
  </si>
  <si>
    <t>Sustainable development goals · Nexus and interlinkages · Matchmaking stakeholders · Artificial intelligence
technology · Text classification · BERT model</t>
  </si>
  <si>
    <t>Big data augmentated business trend identification: the case of mobile commerce</t>
  </si>
  <si>
    <t>Saritas, O., Bakhtin, P., Kuzminov, I., &amp; Khabirova, E. (2021). Big data augmentated business trend identification: the case of mobile commerce. Scientometrics, 126, 1553-1579.</t>
  </si>
  <si>
    <t>Saritas, O., Bakhtin, P., Kuzminov, I., &amp; Khabirova, E.</t>
  </si>
  <si>
    <t>Identifying and monitoring business and technological trends are crucial for innovation and competitiveness of businesses. Exponential growth of data across the world is invaluable for identifying emerging and evolving trends. On the other hand, the vast amount of data leads to information overload and can no longer be adequately processed without the use of automated methods of extraction, processing, and generation of knowledge. There is a growing need for information systems that would monitor and analyse data from heterogeneous and unstructured sources in order to enable timely and evidence-based decision-making. Recent advancements in computing and big data provide enormous opportunities for gathering evidence on future developments and emerging opportunities. The present study demonstrates the use of text-mining and semantic analysis of large amount of documents for investigating in business trends in mobile commerce (m-commerce). Particularly with the on-going COVID-19 pandemic and resultant social isolation, m-commerce has become a large technology and business domain with ever growing market potentials. Thus, our study begins with a review of global challenges, opportunities and trends in the development of m-commerce in the world. Next, the study identifies critical technologies and instruments for the full utilization of the potentials in the sector by using the intelligent big data analytics system based on in-depth natural language processing utilizing text-mining, machine learning, science bibliometry and technology analysis. The results generated by the system can be used to produce a comprehensive and objective web of interconnected technologies, trends, drivers and barriers to give an overview of the whole landscape of m-commerce in one business intelligence (BI) data mart diagram.</t>
  </si>
  <si>
    <t>M-commerce · COVID-19 · Natural language processing · Machine learning ·
Horizon scanning · Tech mining · Global trends</t>
  </si>
  <si>
    <t>Social and ethical challenges of the metaverse</t>
  </si>
  <si>
    <t>Benjamins, R., Rubio Viñuela, Y., &amp; Alonso, C. (2023). Social and ethical challenges of the metaverse: Opening the debate. AI and Ethics, 1-9.</t>
  </si>
  <si>
    <t>Benjamins, R., Rubio Viñuela, Y., &amp; Alonso, C.</t>
  </si>
  <si>
    <t>The metaverse is attracting a huge amount of attention as the next version of the internet, and companies are starting to explore the many new business opportunities it provides. However, based on experience with artificial intelligence, we know that there are also potential negative ethical and social consequences of the massive use of technology that must be dealt with. In this white paper [Social and ethical challenges of the metaverse. Preprint at https://www.telefonica.com/en/communication-room/the-social-andethical- challenges-of-the-metaverse/ (2022). Accessed Dec 2022], we briefly describe what the metaverse is, what technologies are part of its ecosystem, and where it comes from. We then focus on the potential societal/social and ethical risks of the metaverse. We argue that companies that are implementing the responsible use of AI are well prepared for the social and ethical risks of the metaverse. Not because they know the future, but because they have the right governance and culture in place to deal with such risks.</t>
  </si>
  <si>
    <t>Metaverse · Artificial intelligence · Ethics · Society</t>
  </si>
  <si>
    <t>A Survey on the Use of P2P Technology for Network Management</t>
  </si>
  <si>
    <t>Nobre, J. C., Melchiors, C., Marquezan, C. C., Tarouco, L. M. R., &amp; Granville, L. Z. (2018). A survey on the use of P2P technology for network management. Journal of Network and Systems Management, 26, 189-221.</t>
  </si>
  <si>
    <t>Nobre, J. C., Melchiors, C., Marquezan, C. C., Tarouco, L. M. R., &amp; Granville, L. Z.</t>
  </si>
  <si>
    <t>Journal of Network and Systems Management</t>
  </si>
  <si>
    <t>Network management has steadily evolved over recent years. Along with the growing need for advanced features in network management solutions, several distribution models were investigated, varying from centralized to fully distributed models. Despite the common agreement that some sort of distribution is really needed to execute management tasks, there seems to exist a permanent quest for the next distributed network management model. Among the distributed models, an interesting and emerging possibility is the use of P2P technology in network management, also known as P2P-Based Network Management (P2PBNM). Several investigations have shown that P2PBNM can be seen as an enabler for advanced network management features. However, due to the dispersion concerning the concepts and features related to these investigations, it is difficult to draw a comprehensive picture of the P2PBNM area. The purpose of this article is to look at literature on P2PBNM and to highlight initiatives regarding the use of P2P technology in network management. Furthermore, such initiatives are classified in respect to proposed review questions. Finally, future trends are discussed in order to predict what the future holds for P2PBNM.</t>
  </si>
  <si>
    <t>Distributed network management   P2P technology   P2P-based
network management</t>
  </si>
  <si>
    <t>A survey on providing customer and public administration based services using AI: chatbot</t>
  </si>
  <si>
    <t>Nirala, K. K., Singh, N. K., &amp; Purani, V. S. (2022). A survey on providing customer and public administration based services using AI: chatbot. Multimedia Tools and Applications, 81(16), 22215-22246.</t>
  </si>
  <si>
    <t>Nirala, K. K., Singh, N. K., &amp; Purani, V. S.</t>
  </si>
  <si>
    <t>A chatbot is emerged as an effective tool to address the user queries in automated, most appropriate and accurate way. Depending upon the complexity of the subject domain, researchers are employing variety of soft-computing techniques to make the chatbot user-friendly. It is observed that chatbots have flooded the globe with wide range of services including ordering foods, suggesting products, advising for insurance policies, providing customer support, giving financial assistance, schedule meetings etc. However, public administration based services wherein chatbot intervention influence the most, is not explored yet. This paper discuses about artificial intelligence based chatbots including their applications, challenges, architecture and models. It also talks about evolution of chatbots starting from Turing Test and Rule-based chatbots to advanced Artificial Intelligence based Chatbots (AI-Chatbots). AI-Chatbots are providing much kind of services, which this paper outlines into two main aspects including customer based services and public administration based services. The purpose of this survey is to understand and explore the possibility of customer &amp; public administration services based chatbot. The survey demonstrates that there exist an immense potential in the AI assisted chatbot system for providing customer services and providing better governance in public administration services.</t>
  </si>
  <si>
    <t>Chatbot · Artificial Intelligence (AI) · Natural Language Processing (NLP) ·
Public administration · Neural network · Deep learning · Natural Language Understanding
(NLU)</t>
  </si>
  <si>
    <t>A survey on event and subevent detection from microblog data towards crisis management</t>
  </si>
  <si>
    <t>Chowdhury, S. R., Basu, S., &amp; Maulik, U. (2022). A survey on event and subevent detection from microblog data towards crisis management. International Journal of Data Science and Analytics, 14(4), 319-349.</t>
  </si>
  <si>
    <t>Chowdhury, S. R., Basu, S., &amp; Maulik, U.</t>
  </si>
  <si>
    <t>Social media data analysis is a popular research domain since the last decade. Detecting the events and sub-events from social media posts that require special attention is one of the key research problem in this domain with wide range of applications. Particularly in the field of crisis management, event and sub-event detection can be of great benefit assisting the public safety departments to plan for quick responses. In this paper, we review the existing researches in the field of event and sub-event identification from social media based microblog data for disaster management. The contribution of the paper includes the study of research papers from two different aspects - i) Computational Steps for performing a research on event and sub-event detection from social media data, ii) Computational Techniques briefly discussing the methods adopted in recent studies pertaining to event and sub-event detection and summarization. This study would help the future researches in the social media data analytics domain for crisis management.</t>
  </si>
  <si>
    <t>Microblog · Social media · Event · Sub-event · Detection · Summarization · Disaster management</t>
  </si>
  <si>
    <t>A review of machine learning-based human activity recognition for diverse applications</t>
  </si>
  <si>
    <t>Kulsoom, F., Narejo, S., Mehmood, Z., Chaudhry, H. N., Butt, A., &amp; Bashir, A. K. (2022). A review of machine learning-based human activity recognition for diverse applications. Neural Computing and Applications, 34(21), 18289-18324.</t>
  </si>
  <si>
    <t>Kulsoom, F., Narejo, S., Mehmood, Z., Chaudhry, H. N., Butt, A., &amp; Bashir, A. K.</t>
  </si>
  <si>
    <t xml:space="preserve">Human activity recognition (HAR) is a very active yet challenging and demanding area of computer science. Due to the articulated nature of human motion, it is not trivial to detect human activity with high accuracy for all applications. Generally, activities are recognized from a series of actions performed by the human through vision-based sensors or non-vision-based sensors. HAR’s application areas span from health, sports, smart home-based, and other diverse areas. Moreover, detecting human activity is also needed to automate systems to monitor ambient and detect suspicious activity while performing surveillance. Besides, providing appropriate information about individuals is a necessary task in pervasive computing. However, identifying human activities and actions is challenging due to the complexity of activities, speed of action, dynamic recording, and diverse application areas. Besides that, all the actions and activities are performed in distinct situations and backgrounds. There is a lot of work done in HAR; finding a suitable algorithm and sensors for a certain application area is still challenging. While some surveys are already conducted in HAR, the comprehensive survey to investigate algorithms and sensors concerning diverse applications is not done yet. This survey investigates the best and optimal machine learning algorithms and techniques to recognize human activities in the field of HAR. It provides an in-depth analysis of which algorithms might be suitable for a certain application area. It also investigates which vision-based or non-vision-based acquisition devices are mostly employed in the literature and are suitable for a specific HAR application.
</t>
  </si>
  <si>
    <t>Machine learning   Human activity recognition   Activities of daily living   Sensors   Videos</t>
  </si>
  <si>
    <t>Blockchain-based rumor detection approach for COVID-19</t>
  </si>
  <si>
    <t>Rani, P., Jain, V., Shokeen, J., &amp; Balyan, A. (2022). Blockchain-based rumor detection approach for COVID-19. Journal of Ambient Intelligence and Humanized Computing, 1-15.</t>
  </si>
  <si>
    <t>Rani, P., Jain, V., Shokeen, J., &amp; Balyan, A.</t>
  </si>
  <si>
    <t>The ubiquity of handheld devices and easy access to the Internet help users get easy and quick updates from social media. Generally, people share information with their friends and groups without inspecting the posts’ veracity, which causes false information propagation in the network. Moreover, detecting false news and rumors in such a massive load of unstructured information is a very tedious task. Results, many literature papers explored different machine learning and deep learning approaches to detect the presence of rumors on social media networks. Although detection of misleading news and rumors is not sufficient, therefore, we have proposed a model for the detection and prevention of transmitted rumors in this paper. In this paper, we use blockchain technology to verify the credibility of information and design a framework with four layers: network layer, blockchain layer, machine layer, and device layer, to prevent the propagation of rumors in the network. We also use deep learning techniques to identify the anomalies in the network. The Bi-directional Long Short Term Memory (Bi-LSTM) model is used to prevent the introduction of new rumors by continuously monitoring incoming messages in the network. The experimental results demonstrate that the proposed Bi-LSTM model outperforms state-of-the-art machine learning methods and recent baseline work. Performance is compared over different metrics such as accuracy, precision, recall, f1-score, and specificity. Experiment results show that our Bi-LSTM model outperforms all the other approaches and achieved 99.63 % accuracy. Additionally, the probability of incorrect detection is significantly low with only 0.13% false positive.</t>
  </si>
  <si>
    <t>COVID-19 · Blockchain · LSTM · Rumor</t>
  </si>
  <si>
    <t>An effective deep learning pipeline for improved question classification into bloom’s taxonomy’s domains</t>
  </si>
  <si>
    <t>Sharma, H., Mathur, R., Chintala, T., Dhanalakshmi, S., &amp; Senthil, R. (2023). An effective deep learning pipeline for improved question classification into bloom’s taxonomy’s domains. Education and Information Technologies, 28(5), 5105-5145.</t>
  </si>
  <si>
    <t>Sharma, H., Mathur, R., Chintala, T., Dhanalakshmi, S., &amp; Senthil, R.</t>
  </si>
  <si>
    <t>Education and Information Technologies</t>
  </si>
  <si>
    <t xml:space="preserve">Examination assessments undertaken by educational institutions are pivotal since it is one of the fundamental steps to determining students’ understanding and achievements for a distinct subject or course. Questions must be framed on the topics to meet the learning objectives and assess the student’s capability in a particular subject. The generation of examination questions from extensive text material is challenging and complicated. For example, massive volumes of textbooks make it time-consuming for faculties to annotate good-quality questions, keeping them manually well balanced. Thus, teachers rely on the Bloom’s taxonomy’s cognitive domain, a popular framework to assess students’ intellectual abilities. This study’s motivation is to propose a pipeline that could provide new questions from a given text corpus that could be retrieved from a particular input. These generated questions could be incorporated into a question recommender while being automatically classified under the specific cognitive domain under the Bloom’s taxonomy. Literature reviews showed that the work done over the Bloom’s taxonomy domain had obtained results by implementing classical machine learning methods and few with deep neural networks. The proposed network architectures have shown remarkable results and state-of-the-art architectures compared to the literature. This research study concluded that the pipeline is effective and significant in generating questions, like manually drafting questions, categorizing them into the Bloom’s taxonomy’s domains, and providing explicit content-based question recommendations.
</t>
  </si>
  <si>
    <t>Bloom’s taxonomy · Content-based recommendations · Deep learning · Natural language processing · Siamese neural networks · Transformers</t>
  </si>
  <si>
    <t>Machine learning-based social media bot detection: a comprehensive literature review</t>
  </si>
  <si>
    <t>Aljabri, M., Zagrouba, R., Shaahid, A., Alnasser, F., Saleh, A., &amp; Alomari, D. M. (2023). Machine learning-based social media bot detection: A comprehensive literature review. Social Network Analysis and Mining, 13(1), 20.</t>
  </si>
  <si>
    <t>Aljabri, M., Zagrouba, R., Shaahid, A., Alnasser, F., Saleh, A., &amp; Alomari, D. M.</t>
  </si>
  <si>
    <t>Social Network Analysis and Mining</t>
  </si>
  <si>
    <t xml:space="preserve">In today’s digitalized era, Online Social Networking platforms are growing to be a vital aspect of each individual’s daily life. The availability of the vast amount of information and their open nature attracts the interest of cybercriminals to create malicious bots. Malicious bots in these platforms are automated or semi-automated entities used in nefarious ways while simulating human behavior. Moreover, such bots pose serious cyber threats and security concerns to society and public opinion. They are used to exploit vulnerabilities for illicit benefits such as spamming, fake profiles, spreading inappropriate/false content, click farming, hashtag hijacking, and much more. Cybercriminals and researchers are always engaged in an arms race as new and updated bots are created to thwart ever-evolving detection technologies. This literature review attempts to compile and compare the most recent advancements in Machine Learning-based techniques for the detection and classification of bots on five primary social media platforms namely Facebook, Instagram, LinkedIn, Twitter, and Weibo. We bring forth a concise overview of all the supervised, semi-supervised, and unsupervised methods, along with the details of the datasets provided by the researchers. Additionally, we provide a thorough breakdown of the extracted feature categories. Furthermore, this study also showcases a brief rundown of the challenges and opportunities encountered in this field, along with prospective research directions and promising angles to explore.
In today’s digitalized era, Online Social Networking platforms are growing to be a vital aspect of each individual’s daily life. The availability of the vast amount of information and their open nature attracts the interest of cybercriminals to create malicious bots. Malicious bots in these platforms are automated or semi-automated entities used in nefarious ways while simulating human behavior. Moreover, such bots pose serious cyber threats and security concerns to society and public opinion. They are used to exploit vulnerabilities for illicit benefits such as spamming, fake profiles, spreading inappropriate/false content, click farming, hashtag hijacking, and much more. Cybercriminals and researchers are always engaged in an arms race as new and updated bots are created to thwart ever-evolving detection technologies. This literature review attempts to compile and compare the most recent advancements in Machine Learning-based techniques for the detection and classification of bots on five primary social media platforms namely Facebook, Instagram, LinkedIn, Twitter, and Weibo. We bring forth a concise overview of all the supervised, semi-supervised, and unsupervised methods, along with the details of the datasets provided by the researchers. Additionally, we provide a thorough breakdown of the extracted feature categories. Furthermore, this study also showcases a brief rundown of the challenges and opportunities encountered in this field, along with prospective research directions and promising angles to explore.
</t>
  </si>
  <si>
    <t>Social media security · Bot detection · Machine learning · Social bots · Feature engineering · Cybersecurity</t>
  </si>
  <si>
    <t>A data-driven approach for constructing multilayer network-based service ecosystem models</t>
  </si>
  <si>
    <t>Liu, M., Tu, Z., Xu, X., Wang, Z., &amp; Wang, Y. (2023). A data-driven approach for constructing multilayer network-based service ecosystem models. Software and Systems Modeling, 22(3), 919-939.</t>
  </si>
  <si>
    <t>Liu, M., Tu, Z., Xu, X., Wang, Z., &amp; Wang, Y.</t>
  </si>
  <si>
    <t>Services are flourishing drastically both on the Internet and in the real world. In addition, services have become much more interconnected to facilitate transboundary business collaboration to create and deliver distinct new values to customers. Various service ecosystems come into being and are increasingly becoming a focus in both research and practice. However, due to the lack of widely recognized service ecosystem models and sufficient real data for constructing such models, existing studies on service ecosystems are limited to a very narrow scope and cannot effectively guide the design, optimization, and evolution of service ecosystems. In this paper, we first propose a multilayer network-based service ecosystem model (MSEM), which covers a variety of service-related elements, including stakeholders, channels, functional and nonfunctional features, and domains, and more importantly, structural and evolutionary relations between them. “Events” are introduced to describe the triggers of service ecosystem evolution. Then, we propose a data-driven approach for constructing MSEM from public media news and external data sources. Experiments conducted on real news corpora show that compared with other approaches, our approach can construct large-scale models for real-world service ecosystems with lower cost and higher efficiency.</t>
  </si>
  <si>
    <t>Service ecosystem · Multilayer knowledge graph · Service-related event · Event mining · Model construction ·
Evolution</t>
  </si>
  <si>
    <t>The cascading neural network: building the Internet of Smart Things</t>
  </si>
  <si>
    <t>Leroux, S., Bohez, S., De Coninck, E., Verbelen, T., Vankeirsbilck, B., Simoens, P., &amp; Dhoedt, B. (2017). The cascading neural network: building the internet of smart things. Knowledge and Information Systems, 52, 791-814.</t>
  </si>
  <si>
    <t>Leroux, S., Bohez, S., De Coninck, E., Verbelen, T., Vankeirsbilck, B., Simoens, P., &amp; Dhoedt, B.</t>
  </si>
  <si>
    <t>Knowledge and Information Systems</t>
  </si>
  <si>
    <t>Most of the research on deep neural networks so far has been focused on obtaining higher accuracy levels by building increasingly large and deep architectures. Training and evaluating these models is only feasible when large amounts of resources such as processing power and memory are available. Typical applications that could benefit from these models are, however, executed on resource-constrained devices. Mobile devices such as smartphones already use deep learning techniques, but they often have to perform all processing on a remote cloud. We propose a new architecture called a cascading network that is capable of distributing a deep neural network between a local device and the cloud while keeping the required communication network traffic to a minimum. The network begins processing on the constrained device, and only relies on the remote part when the local part does not provide an accurate enough result. The cascading network allows for an early-stopping mechanism during the recall phase of the network. We evaluated our approach in an Internet of Things context where a deep neural network adds intelligence to a large amount of heterogeneous connected devices. This technique enables a whole variety of autonomous systems where sensors, actuators and computing nodes can work together. We show that the cascading architecture allows for a substantial improvement in evaluation speed on constrained devices while the loss in accuracy is kept to a minimum.</t>
  </si>
  <si>
    <t>Neural networks · Internet of Things (IoT) · Deep learning · Distributed systems
and applications · Cloud computing · Mobile systems · Ubiquitous and pervasive computing</t>
  </si>
  <si>
    <t>An automated internet of behavior detection method based on feature selection and multiple pooling using network data</t>
  </si>
  <si>
    <t>Kilincer, I. F., Tuncer, T., Ertam, F., &amp; Sengur, A. (2023). An automated internet of behavior detection method based on feature selection and multiple pooling using network data. Multimedia Tools and Applications, 1-19.</t>
  </si>
  <si>
    <t>Kilincer, I. F., Tuncer, T., Ertam, F., &amp; Sengur, A.</t>
  </si>
  <si>
    <t>Nowadays, the internet is the most used communication environment, and therefore it becomes very important to try to determine the behavior of users regarding internet use. Due to the internet of behaviors (IoBe) information, user-specific recommendations can be customized in various fields such as trade, health, economy, law, and entertainment. This study presents an automated and accurate classification model and a new dataset to detect IoBe. This model uses internet packets, and a dataset is created using variable behaviors. A new feature engineering model is presented to classify IoBe by using the collected packets. The developed model has three phases: feature increasing using four pooling functions/methods, ReliefF based meaningful feature selection, classification, and majority voting. The developed model has been tested on the collected IoBe dataset and CICDarknet2020 dataset to predict behaviors. The presented pooling increasing method and ReliefF-based model attained 83.01% and 93.90% accuracy for IoBe and CICDarknet2020 datasets. These classification accuracies and findings demonstrated the success of the proposed feature engineering model, and a new dataset has been publicly published to contribute IoBe works.</t>
  </si>
  <si>
    <t>Internet of behavior . Multiple pooling feature increasing . ReliefF . Iterative BT
classifier</t>
  </si>
  <si>
    <t>Artificial intelligence in deep learning algorithms for multimedia analysis</t>
  </si>
  <si>
    <t>Jeon, G., Anisetti, M., Damiani, E., &amp; Kantarci, B. (2020). Artificial intelligence in deep learning algorithms for multimedia analysis. Multimedia Tools and Applications, 79, 34129-34139.</t>
  </si>
  <si>
    <t>Jeon, G., Anisetti, M., Damiani, E., &amp; Kantarci, B.</t>
  </si>
  <si>
    <t xml:space="preserve">Deep learning has gained a lot of research interest in artificial intelligence (AI) in many applications, such as image understanding, object detection, feature extraction, audio/video processing, image demosaicking and denoising, overhead views in industrial applications. In addition, exploitation of deep learning in the field of data science, particularly in big data analytics focuses on high-level feature extraction and abstraction as data representation based on the hierarchical learning process. Moreover, deep learning is also designed to tackle supervised learning problems for a wide variety of tasks. How to reliably solve unsupervised tasks with a similar degree of success is an important issue to address. Such studies are investigated based on the adoption of parallel computing, i.e., GPUs and CPUs clusters.
Various algorithms are already applied to achieve the desired goals. For instance, convolutional neural network has established superior performance on large-scale image and video classification. The supervised learning (semi/weakly) methods have expressively enhanced the performance when only a small amount of annotated data is available. In addition, correlation analysis, transfer learning, multi-tasking have proven their effective contribution in integrating heterogeneous data. Moreover, clustering and sparse techniques are examined in demosaicking and denoising raw data. A large amount of audio, video, and text data being generated by machines that require efficient deep learning algorithms in terms of accuracy and efficiency. Another key aspect is to work on smaller datasets, which focuses on how we can get the gains of un-labelled instances with few labelled samples. Deep agents can play a vital role in the decision system where other deep learning techniques are used to focus on bridging the data gap between data and the application decision.
At this juncture, several challenges need to be addressed to reduce capability gaps. Indeed, increasing depth and width of audio/video and the emerging phenomenon of big dimensionality of data render the shortfalls of ensemble deep learning, thus increasing the number of challenges. Methods and techniques are needed to address the aforementioned constraints in terms of enhancing accuracy and efficiency, reducing the complexity, removal of noise, and to be more specific, novel frameworks are required that focus on the deep learning aspect of artificial intelligence while keeping the quality within the bounds in a real-time and context aware fashion.
</t>
  </si>
  <si>
    <t>IoT of active and healthy ageing: cases from indoor location analytics in the wild</t>
  </si>
  <si>
    <t>Konstantinidis, E. I., Billis, A. S., Dupre, R., Fernández Montenegro, J. M., Conti, G., Argyriou, V., &amp; Bamidis, P. D. (2017). IoT of active and healthy ageing: cases from indoor location analytics in the wild. Health and Technology, 7, 41-49.</t>
  </si>
  <si>
    <t>Konstantinidis, E. I., Billis, A. S., Dupre, R., Fernández Montenegro, J. M., Conti, G., Argyriou, V., &amp; Bamidis, P. D.</t>
  </si>
  <si>
    <t>Health and Technology</t>
  </si>
  <si>
    <t>Recently much research has been conducted on early detection of cognitive and physical status deterioration in elderly adults. Primarily the focus is on gait analysis methodologies exploiting average speed, however this presents an issue when used for context aware applications. Additionally data capture tends to be in short bursts over a long period, allowing for localized temporal factors, such as short term injury, to potentially skew measurements. As such this work collects gait and trajectory IoT data from elderly adults in senior homes (“in the wild”) over a sustained period of time (1 year). Density based clustering algorithms are then applied to the data to provide long-term insights into how the high density regions change over time. The data is collected, analyzed and made available by the indoor analytics client utilizing available processing resources and delivers the analytics outcome even when it is hosted in hardware with constrained resources. Promising results are obtained from the long-term study, suggesting that this form of evaluation has strong potential in the analysis of cognitive and physical status deterioration.</t>
  </si>
  <si>
    <t>Indoor location . IoT analytics . Active and
healthy ageing . Gait analysis</t>
  </si>
  <si>
    <t>Conversational question answering: a survey</t>
  </si>
  <si>
    <t>Zaib, M., Zhang, W. E., Sheng, Q. Z., Mahmood, A., &amp; Zhang, Y. (2022). Conversational question answering: A survey. Knowledge and Information Systems, 64(12), 3151-3195.</t>
  </si>
  <si>
    <t>Zaib, M., Zhang, W. E., Sheng, Q. Z., Mahmood, A., &amp; Zhang, Y.</t>
  </si>
  <si>
    <t xml:space="preserve">Question answering (QA) systems provide a way of querying the information available in various formats including, but not limited to, unstructured and structured data in natural languages. It constitutes a considerable part of conversational artificial intelligence (AI) which has led to the introduction of a special research topic on conversational question answering (CQA), wherein a system is required to understand the given context and then engages in multi-turn QA to satisfy a user’s information needs. While the focus of most of the existing research work is subjected to single-turn QA, the field of multi-turn QA has recently grasped attention and prominence owing to the availability of large-scale, multi-turn QA datasets and the development of pre-trained language models. With a good amount of models and research papers adding to the literature every year recently, there is a dire need of arranging and presenting the related work in a unified manner to streamline future research. This survey is an effort to present a comprehensive review of the state-of-the-art research trends of CQA primarily based on reviewed papers over the recent years. Our findings show that there has been a trend shift from single-turn to multi-turn QA which empowers the field of Conversational AI from different perspectives. This survey is intended to provide an epitome for the research community with the hope of laying a strong foundation for the field of CQA.
</t>
  </si>
  <si>
    <t>Question answering · Conversational agents · Conversational machine reading
comprehension · Knowledge base · Conversational AI</t>
  </si>
  <si>
    <t>A survey of uncover misleading and cyberbullying on social media for public health</t>
  </si>
  <si>
    <t>Darwish, O., Tashtoush, Y., Bashayreh, A., Alomar, A., Alkhaza’leh, S., &amp; Darweesh, D. (2023). A survey of uncover misleading and cyberbullying on social media for public health. Cluster computing, 26(3), 1709-1735.</t>
  </si>
  <si>
    <t>Darwish, O., Tashtoush, Y., Bashayreh, A., Alomar, A., Alkhaza’leh, S., &amp; Darweesh, D.</t>
  </si>
  <si>
    <t>Cluster computing</t>
  </si>
  <si>
    <t>Misleading health information is a critical phenomenon in our modern life due to advance in technology. In fact, social media facilitated the dissemination of information, and as a result, misinformation spread rapidly, cheaply, and successfully. Fake health information can have a significant effect on human behavior and attitudes. This survey presents the current works developed for misleading information detection (MLID) in health fields based on machine learning and deep learning techniques and introduces a detailed discussion of the main phases of the generic adopted approach for MLID. In addition, we highlight the benchmarking datasets and the most used metrics to evaluate the performance of MLID algorithms are discussed and finally, a deep investigation of the limitations and drawbacks of the current progressing technologies in various research directions is provided to help the researchers to use the most proper methods in this emerging task of MLID.</t>
  </si>
  <si>
    <t>Misleading information   Misinformative   Deep learning   Machine learning   Disinformation  
COVID-19   BERT</t>
  </si>
  <si>
    <t>Deep Learning-Driven Data Curation and Model Interpretation for Smart Manufacturing</t>
  </si>
  <si>
    <t>Zhang, J., &amp; Gao, R. X. (2021). Deep learning-driven data curation and model interpretation for smart manufacturing. Chinese Journal of Mechanical Engineering, 34, 1-21.</t>
  </si>
  <si>
    <t>Zhang, J., &amp; Gao, R. X.</t>
  </si>
  <si>
    <t>Chinese Journal of Mechanical Engineering</t>
  </si>
  <si>
    <t xml:space="preserve">Characterized by self-monitoring and agile adaptation to fast changing dynamics in complex production environments, smart manufacturing as envisioned under Industry 4.0 aims to improve the throughput and reliability of production beyond the state-of-the-art. While the widespread application of deep learning (DL) has opened up new opportunities to accomplish the goal, data quality and model interpretability have continued to present a roadblock for the widespread acceptance of DL for real-world applications. This has motivated research on two fronts: data curation, which aims to provide quality data as input for meaningful DL-based analysis, and model interpretation, which intends to reveal the physical reasoning underlying DL model outputs and promote trust from the users. This paper summarizes several key techniques in data curation where breakthroughs in data denoising, outlier detection, imputation, balancing, and semantic annotation have demonstrated the effectiveness in information extraction from noisy, incomplete, insufficient, and/or unannotated data. Also highlighted are model interpretation methods that address the “black-box” nature of DL towards model transparency.
</t>
  </si>
  <si>
    <t>Deep learning, Data curation, Model interpretation</t>
  </si>
  <si>
    <t>A Linked Democracy Approach for Regulating Public Health Data</t>
  </si>
  <si>
    <t>Casanovas, P., Mendelson, D., &amp; Poblet, M. (2017). A linked democracy approach for regulating public health data. Health and Technology, 7(4), 519-537.</t>
  </si>
  <si>
    <t>Casanovas, P., Mendelson, D., &amp; Poblet, M.</t>
  </si>
  <si>
    <t>This article addresses the problem of constructing a public space to build sustainable data ecosystems for the biomedical field. It outlines three models of democracy —deliberative, epistemic, and linked— where privacy and data protection can be explored in connection with the existing ethical frameworks for Public Health Data, and the Theory of Justice. For the construction of a sustainable public space, it suggests exploring the analytical dimension of Linked Democracy, and the need for building new tools to regulate ‘Linked Open Data’, based on rule of law and the analytical dimension of the meta-rule of law. The construction of ‘intermediate’ or ‘anchoring’ institutions would help in embedding the protections of the rule of law into specific ecosystems (including direct, indirect and tactic modelling of privacy by design).</t>
  </si>
  <si>
    <t>Linked democracy . Privacy by design .Meta-rule
of law . Web of data . Electronic health records . Identity</t>
  </si>
  <si>
    <t>Comparison of Semantic Similarity Models on Constrained Scenarios</t>
  </si>
  <si>
    <t>Teixeira, R., Antunes, M., Gomes, D., &amp; Aguiar, R. L. (2022). Comparison of Semantic Similarity Models on Constrained Scenarios. Information Systems Frontiers, 1-24.</t>
  </si>
  <si>
    <t>Teixeira, R., Antunes, M., Gomes, D., &amp; Aguiar, R. L.</t>
  </si>
  <si>
    <t>The technological world has grown by incorporating billions of small sensing devices, collecting and sharing large amounts of diversified data over the new generation of wireless and mobile networks. We can use semantic similarity models to help organize and optimize these devices. Even so, many of the proposed semantic similarity models do not consider the constrained and dynamic environments where these devices are present (IoT, edge computing, 5g, and next-generation networks). In this paper, we review the commonly used models, discuss the limitations of our previous model, and explore latent space methods (through matrix factorization) to reduce noise and correct the model profiles with no additional data. The new proposal is evaluated with corpus-based state-of-the-art approaches achieving competitive results while having four times faster training time than the next fastest model and occupying 36 times less disk space than the next smallest model.</t>
  </si>
  <si>
    <t>Semantic Similarity · Distributional profiles · Constrained datasets · Word embeddings · IoT · NGN</t>
  </si>
  <si>
    <t>Responsible Digital Transformation for a Sustainable Society</t>
  </si>
  <si>
    <t>Pappas, I. O., Mikalef, P., Dwivedi, Y. K., Jaccheri, L., &amp; Krogstie, J. (2023). Responsible Digital Transformation for a Sustainable Society. Information Systems Frontiers, 1-9.</t>
  </si>
  <si>
    <t>Pappas, I. O., Mikalef, P., Dwivedi, Y. K., Jaccheri, L., &amp; Krogstie, J.</t>
  </si>
  <si>
    <t xml:space="preserve">In the ever-evolving area of digital transformation, following responsible and sustainable practices is essential. This editorial article discusses the importance of responsible digital transformation, emphasizing the need for academia, private and public organizations, civil society, and individuals to work together in developing digital business models that generate shared value while addressing societal challenges. The article highlights the emergence of corporate digital responsibility (CDR) and the shift from industry 4.0 to industry 5.0, which focuses on human-centric approaches and human-AI partnerships. Furthermore, it underscores the need for interdisciplinary research and systematic approaches encompassing various dimensions of sustainability. By integrating sustainable ICT principles into digital transformation initiatives, organizations can contribute to a more sustainable and responsible digital future. The suggestions in this paper, coupled with the nice research contributions included in the special issue, seek to offer a broader foundation to support responsible digital transformations for sustainable societies.
</t>
  </si>
  <si>
    <t>Responsible digital transformation · Responsible AI · Responsible digitalization · sustainability · human-centered AI · industry 5.0</t>
  </si>
  <si>
    <t>HAS: Hybrid Analysis of Sentiments for the perspective of customer review summarization</t>
  </si>
  <si>
    <t>Kaur, G., &amp; Sharma, A. (2022). HAS: Hybrid Analysis of Sentiments for the perspective of customer review summarization. Journal of Ambient Intelligence and Humanized Computing, 1-14.</t>
  </si>
  <si>
    <t>Kaur, G., &amp; Sharma, A.</t>
  </si>
  <si>
    <t xml:space="preserve">The reviews posted online by the end-users can help the business owners obtain a fair evaluation of their products/services and take the necessary steps. However, due to the large volume of online reviews being generated from time to time, it becomes challenging for business owners to track each review. The Customer Review Summarization (CRS) model that can present the summarized information and offer businesses with significant acumens to understand the reason behind customers' choices and behavior, would therefore be desirable. We propose the Hybrid Analysis of Sentiments (HAS) for the perspective of effective CRS in this paper. The HAS consists of steps like pre-processing, feature extraction, and review classification. The pre-processing phase removes the unwanted data from the text reviews using Natural Language Processing (NLP) based on different pre-processing functions. For efficient feature extraction, the hybrid mechanism consisting of aspect-related features and review-related features is proposed to build the unique feature vector for each customer review. Review classification is performed using different supervised classifiers like Support Vector Machine (SVM), Naïve Bayes, and Random Forest. The experimental results show that HAS efficiently performed the sentiment analysis and outperformed the existing state-of-the-art techniques with an F1 score of 92.2%.
</t>
  </si>
  <si>
    <t>Aspect category extraction · Customer review summarization · Feature extraction · Hybrid features · Sentiment
analysis · Supervised classification</t>
  </si>
  <si>
    <t>Deep learning-based open API recommendation for Mashup development</t>
  </si>
  <si>
    <t>Wang, Y., Chen, J., Huang, Q., Xia, X., &amp; Jiang, B. (2023). Deep learning-based open API recommendation for Mashup development. Science China Information Sciences, 66(7), 1-18.</t>
  </si>
  <si>
    <t>Wang, Y., Chen, J., Huang, Q., Xia, X., &amp; Jiang, B.</t>
  </si>
  <si>
    <t>Science China Information Sciences</t>
  </si>
  <si>
    <t xml:space="preserve">Mashup developers often need to find open application programming interfaces (APIs) for their composition application development. Although most enterprises and service organizations have encapsulated their businesses or resources online as open APIs, finding the right high-quality open APIs is not an easy task from a library with several open APIs. To solve this problem, this paper proposes a deep learning-based open API recommendation (DLOAR) approach. First, the hierarchical density-based spatial clustering of applications with a noise topic model is constructed to build topic models for Mashup clusters. Second, developers’ requirement keywords are extracted by the TextRank algorithm, and the language model is built. Third, a neural network-based three-level similarity calculation is performed to find the most relevant open APIs. Finally, we complement the relevant information of open APIs in the recommended list to help developers make better choices. We evaluate the DLOAR approach on a real dataset and compare it with commonly used open API recommendation approaches: term frequency-inverse document frequency, latent dirichlet allocation, Word2Vec, and Sentence-BERT. The results show that the DLOAR approach has better performance than the other approaches in terms of precision, recall, F1-measure, mean average precision, and mean reciprocal rank.
</t>
  </si>
  <si>
    <t>Mashup development, open API recommendation, deep learning, neural network, service discovery</t>
  </si>
  <si>
    <t>The offer network protocol: Mathematical foundations and a roadmap for the development of a global brain</t>
  </si>
  <si>
    <t>Heylighen, F. (2017). The Offer Network Protocol: mathematical foundations and a roadmap for the development of a global brain. The European Physical Journal Special Topics, 226(2), 283-312.</t>
  </si>
  <si>
    <t>Heylighen, F.</t>
  </si>
  <si>
    <t>The European Physical Journal Special Topics</t>
  </si>
  <si>
    <t>The world is confronted with a variety of interdependent problems, including scarcity, unsustainability, inequality, pollution and poor governance. Tackling such complex challenges requires coordinated action. The present paper proposes the development of a self-organizing system for coordination, called an “offer network”, that would use the distributed intelligence of the Internet to match the offers and needs of all human, technological and natural agents on the planet. This would maximize synergy and thus minimize waste and scarcity of resources. Implementing such coordination requires a protocol that formally defines agents, offers, needs, and the network of condition-action rules or reactions that interconnect them. Matching algorithms can then determine self-sustaining subnetworks in which each consumed resource (need) is also produced (offer). After sketching the elements of a mathematical foundation for offer networks, the paper proposes a roadmap for their practical implementation. This includes step-by-step integration with technologies such as the Semantic Web, ontologies, the Internet of Things, reputation and recommendation systems, reinforcement learning, governance through legal constraints and nudging, and ecosystem modeling. The resulting intelligent platform should be able to tackle nearly all practical and theoretical problems in a bottom-up, distributed manner, thus functioning like a Global Brain for humanity.</t>
  </si>
  <si>
    <t>The role of data science in healthcare advancements: applications, benefits, and future prospects</t>
  </si>
  <si>
    <t>Subrahmanya, S. V. G., Shetty, D. K., Patil, V., Hameed, B. Z., Paul, R., Smriti, K., ... &amp; Somani, B. K. (2022). The role of data science in healthcare advancements: applications, benefits, and future prospects. Irish Journal of Medical Science (1971-), 191(4), 1473-1483.</t>
  </si>
  <si>
    <t>Subrahmanya, S. V. G., Shetty, D. K., Patil, V., Hameed, B. Z., Paul, R., Smriti, K., ... &amp; Somani, B. K.</t>
  </si>
  <si>
    <t>Irish Journal of Medical Science</t>
  </si>
  <si>
    <t>Data science is an interdisciplinary field that extracts knowledge and insights from many structural and unstructured data, using scientific methods, data mining techniques, machine-learning algorithms, and big data. The healthcare industry generates large datasets of useful information on patient demography, treatment plans, results of medical examinations, insurance, etc. The data collected from the Internet of Things (IoT) devices attract the attention of data scientists. Data science provides aid to process, manage, analyze, and assimilate the large quantities of fragmented, structured, and unstructured data created by healthcare systems. This data requires effective management and analysis to acquire factual results. The process of data cleansing, data mining, data preparation, and data analysis used in healthcare applications is reviewed and discussed in the article. The article provides an insight into the status and prospects of big data analytics in healthcare, highlights the advantages, describes the frameworks and techniques used, briefs about the challenges faced currently, and discusses viable solutions. Data science and big data analytics can provide practical insights and aid in the decision-making of strategic decisions concerning the health system. It helps build a comprehensive view of patients, consumers, and clinicians. Data-driven decision-making opens up new possibilities to boost healthcare quality.</t>
  </si>
  <si>
    <t>Big data · Data analytics · Data mining · Healthcare · Healthcare informatics</t>
  </si>
  <si>
    <t>International Journal of Machine Learning and Cybernetics</t>
  </si>
  <si>
    <t>The rapid development of Internet of Things (IoT) brings an urgent requirement on intelligent human–device interactions using natural language, which are critical for facilitating people to use IoT devices. The efficient interactive approaches depend on various natural language understanding technologies. Among them, sentence pair modeling (SPM) is essential, where neural networks have achieved great success in SPM area due to their powerful abilities in feature extraction and representation. However, as sentences are one-dimensional (1D) texts, the available neural networks are usually limited to 1D sequential models, which prevents the performance improvement of SPM task. To address this gap, in this paper, we propose a novel neural architecture for sentence pair modeling, which utilizes 1D sentences to construct multi-dimensional feature maps similar to images containing multiple color channels. Based on the feature maps, more kinds of neural models become applicable on SPM task, including 2D CNN. In the proposed model, first, the sentence on a specific granularity is encoded with BiLSTM to generate the representation on this granularity, which is viewed as a special channel of the sentence. The representations from different granularity are merged together to construct semantic feature map of the input sentence. Then, 2D CNN is employed to encode the feature map to capture the deeper semantic features contained in the sentence. Next, another 2D CNN is utilized to capture the interactive matching features between sentences, followed by 2D max-pooling and attention mechanism to generate the final matching representation. Finally, the matching degree of sentences are judged with a sigmoid function according to the matching representation. Extensive experiments are conducted on two real-world data sets. In comparison with benchmarks, the proposed model achieved remarkable results, and performed better or comparably with BERT-based models. Our work is beneficial to building a more powerful humanized interaction system with IoT devices.</t>
  </si>
  <si>
    <t>2D CNN · Semantic feature map · Sentence pair modeling · IoT · Human–device interaction</t>
  </si>
  <si>
    <t>Potential for the use of large unstructured data resources by public innovation support institutions</t>
  </si>
  <si>
    <t>Cetera, W., Gogołek, W., Żołnierski, A., &amp; Jaruga, D. (2022). Potential for the use of large unstructured data resources by public innovation support institutions. Journal of Big Data, 9(1), 46.</t>
  </si>
  <si>
    <t>Cetera, W., Gogołek, W., Żołnierski, A., &amp; Jaruga, D.</t>
  </si>
  <si>
    <t>Effective programming of research and development (R&amp;D) support, adjusted to the actual potential of beneficiaries, requires the use of modern analytical tools. An efficient R&amp;D support system requires up-to-date data on technological trends, ongoing (and planning) research, market needs and developing innovation. The most popular programming methods were based on the analysis of data with a 4 to 5-year time delay until recently. Having described the method of refining information from unstructured data, we explore how to make it possible not only to solve the issue of up-to-date data but to identify of the latest trends in R&amp;D activities.
The analytical tools we describe were already fully functional in 2018 and are constantly being improved. The article presents the potential of one tool that can be applied in public support institutions. Methods of identifying and diagnosing technology trends are presented within the case study of the electric car technology trend. The presented case study shows the effectiveness of the method we developed for identifying and diagnosing areas requiring support from public funds. Public institutions, including public institutions supporting R&amp;D and innovation processes, can apply tools that allow an increase in the quality of public support programmes offered, but also beneficial for the quality of strategic resources management within the institution itself. The comparison of the predictions made by the described tools with the classifications made by experts, the former are more accurate and precise. Moreover, the results of the analyses performed by the presented model are not influenced by distorting factors—fads, trends, political pressures, or processes with an unidentified, non-substantive background. It should be emphasized that the accuracy of the whole model is 0.84. The described tools and methods are already directly applicable in many areas related to the support of R&amp;D activity worldwide. The article presents a solution that effectively enables the management of more precise programmes supporting innovative activities used for the first time in Poland. It is also one of the first uses of these methods by public administration in the world. Our approach not only strengthens improved adjustment of the support offered for R&amp;D activity, but also makes it possible to apply and improve management methods in public institutions.</t>
  </si>
  <si>
    <t>Big Data, Information refining, Information technologies management,
Research and development management, Research and development support
programming, Data management, Business statistics, Innovation</t>
  </si>
  <si>
    <t>EHHR: an efficient evolutionary hyper-heuristic based recommender framework for short-text classifier selection</t>
  </si>
  <si>
    <t>Almas, B., Mujtaba, H., &amp; Khan, K. U. (2023). EHHR: an efficient evolutionary hyper-heuristic based recommender framework for short-text classifier selection. Cluster Computing, 26(2), 1425-1446.</t>
  </si>
  <si>
    <t>Almas, B., Mujtaba, H., &amp; Khan, K. U.</t>
  </si>
  <si>
    <t xml:space="preserve">With various machine learning heuristics, it becomes difficult to choose an appropriate heuristic to classify short-text emerging from various social media sources in the form of tweets and reviews. The No Free Lunch theorem asserts that no heuristic applies to all problems indiscriminately. Regardless of their success, the available classifier recommendation algorithms only deal with numeric data. To cater to these limitations, an umbrella classifier recommender must determine the best heuristic for short-text data. This paper presents an efficient reminisce-enabled classifier recommender framework to recommend a heuristic for new short-text data classification. The proposed framework, “Efficient Evolutionary Hyper-heuristic based Recommender Framework for Short-text Classifier Selection (EHHR),” reuses the previous solutions to predict the performance of various heuristics for an unseen problem. The Hybrid Adaptive Genetic Algorithm (HAGA) in EHHR facilitates dataset-level feature optimization and performance prediction. HAGA reveals that the influential features for recommending the best short-text heuristic are the average entropy, mean length of the word string, adjective variation, verb variation II, and average hard examples. The experimental results show that HAGA is 80% more accurate when compared to the standard Genetic Algorithm (GA). Additionally, EHHR clusters datasets and rank heuristics cluster-wise. EHHR clusters 9 out of 10 problems correctly.
</t>
  </si>
  <si>
    <t>Machine learning   Social media   Hyper-heuristics   Short-text classification   Evolutionary algorithm</t>
  </si>
  <si>
    <t>CalcGraph: taming the high costs of deep learning using models</t>
  </si>
  <si>
    <t>Lorentz, J., Hartmann, T., Moawad, A., Fouquet, F., Aouada, D., &amp; Le Traon, Y. (2022). CalcGraph: taming the high costs of deep learning using models. Software and Systems Modeling, 1-24.</t>
  </si>
  <si>
    <t>Lorentz, J., Hartmann, T., Moawad, A., Fouquet, F., Aouada, D., &amp; Le Traon, Y.</t>
  </si>
  <si>
    <t>Models based on differential programming, like deep neural networks, are well established in research and able to outperform manually coded counterparts in many applications. Today, there is a rising interest to introduce this flexible modeling to solve real-world problems. A major challenge when moving from research to application is the strict constraints on computational resources (memory and time). It is difficult to determine and contain the resource requirements of differential models, especially during the early training and hyperparameter exploration stages. In this article, we address this challenge by introducing CalcGraph, a model abstraction of differentiable programming layers. CalcGraph allows to model the computational resources that should be used and then CalcGraph’s model interpreter can automatically schedule the execution respecting the specifications made. We propose a novel way to efficiently switch models from storage to preallocated memory zones and vice versa to maximize the number of model executions given the available resources. We demonstrate the efficiency of our approach by showing that it consumes less resources than state-of-the-art frameworks like TensorFlow and PyTorch for single-model and multi-model execution.</t>
  </si>
  <si>
    <t>Differentiable programming · Computational graph model · Edge AI</t>
  </si>
  <si>
    <t>Smart integration of sensors, computer vision and knowledge representation for intelligent monitoring and verbal human-computer interaction</t>
  </si>
  <si>
    <t>Mavropoulos, T., Symeonidis, S., Tsanousa, A., Giannakeris, P., Rousi, M., Kamateri, E., ... &amp; Kompatsiaris, I. (2021). Smart integration of sensors, computer vision and knowledge representation for intelligent monitoring and verbal human-computer interaction. Journal of Intelligent Information Systems, 57(2), 321-345.</t>
  </si>
  <si>
    <t>Mavropoulos, T., Symeonidis, S., Tsanousa, A., Giannakeris, P., Rousi, M., Kamateri, E., ... &amp; Kompatsiaris, I.</t>
  </si>
  <si>
    <t>Journal of Intelligent Information Systems</t>
  </si>
  <si>
    <t>The details presented in this article revolve around a sophisticated monitoring framework equipped with knowledge representation and computer vision capabilities, that aims to provide innovative solutions and support services in the healthcare sector, with a focus on clinical and non-clinical rehabilitation and care environments for people with mobility problems. In contemporary pervasive systems most modern virtual agents have specific reactions when interacting with humans and usually lack extended dialogue and cognitive competences. The presented tool aims to provide natural human-computer multi-modal interaction via exploitation of state-of-the-art technologies in computer vision, speech recognition and synthesis, knowledge representation, sensor data analysis, and by leveraging prior clinical knowledge and patient history through an intelligent, ontology-driven, dialogue manager with reasoning capabilities, which can also access a web search and retrieval engine module. The framework’s main contribution lies in its versatility to combine different technologies, while its inherent capability to monitor patient behaviour allows doctors and caregivers to spend less time collecting patient-related information and focus on healthcare. Moreover, by capitalising on voice, sensor and camera data, it may bolster patients’ confidence levels and encourage them to naturally interact with the virtual agent, drastically improving their moral during a recuperation process.</t>
  </si>
  <si>
    <t>Human-computer interaction · Sensors · Natural language processing ·
Pervasive systems · Computer vision · Healthcare</t>
  </si>
  <si>
    <t>Semi-automatic service value network modeling approach based on external public data</t>
  </si>
  <si>
    <t>Wang, J., Ma, C., Xu, H., Tu, Z., Xu, X., Xu, H., &amp; Wang, Z. (2023). Semi-automatic service value network modeling approach based on external public data. Software and Systems Modeling, 22(2), 751-775.</t>
  </si>
  <si>
    <t>Wang, J., Ma, C., Xu, H., Tu, Z., Xu, X., Xu, H., &amp; Wang, Z.</t>
  </si>
  <si>
    <t>Various emerging IT technologies are widely used in the service industry. Thus, an increasing number of new service models have also emerged, including the Internet of Services (IoS). The IoS supports network-based service collaboration and transactions among various service participants from different domains and different organizations, and it is expected to deliver the maximum service value to all stakeholders. To describe the cross-domain, cross-organization, and cross-value chain characteristics of the IoS from a value perspective and support subsequent analysis of the value network and optimization of the IoS, this paper proposes a semi-automatic modeling method for a IoS-oriented value network based on external public data. We first propose an intelligent domain entity recognition algorithm based on multidimensional web data to help value network modelers realize effective and efficient recognition of service participants. Then, based on external news data, an intelligent domain relationship extraction algorithm that combines the Bert + BiLSTM + CRF model with the LightGBM model is proposed to effectively and efficiently identify the value exchange relationships among service participants, thereby forming an IoS-oriented value network model (IVN). Finally, to extend the cross-domain semantics of the IVN and support analysis of the IVN, we present a domain-specific value chain extraction algorithm based on typical patterns to complete the cross-domain semantic annotation of the IVN. The effectiveness and efficiency of the proposed methods and algorithms are validated through experimental analysis and a case study, which can be of great help in IVN modeling.</t>
  </si>
  <si>
    <t>Service value network · Modeling method · Service value · Value network modeling</t>
  </si>
  <si>
    <t>Collective intelligence and knowledge exploration: an introduction</t>
  </si>
  <si>
    <t>Sassi, S., Ivanovic, M., Chbeir, R., Prasath, R., &amp; Manolopoulos, Y. (2022). Collective intelligence and knowledge exploration: an introduction. International Journal of Data Science and Analytics, 14(2), 99-111.</t>
  </si>
  <si>
    <t>Sassi, S., Ivanovic, M., Chbeir, R., Prasath, R., &amp; Manolopoulos, Y.</t>
  </si>
  <si>
    <t>Collective intelligence and Knowledge Exploration (CI and KE) have been adopted to solve many problems. They are particularly used by companies as a support for innovation to efficiently obtain usable results. CI is usually defined as a group ability to perform consistently well across a wide variety of tasks, and it has to be combined with KD to ensure processes optimization, efficient management process, participative management, leadership, continuous teamwork, and so on. The importance of innovation grows the same way as the importance of mixing CI and KE, ensuring the successful exploitation of knowledge. Here, we present a quick review of current knowledge-oriented CI developments and applications. It aims at showing some observations about what's currently missing. Our editorial presents some recent interesting studies that we have gathered after a tight selection process. It also concludes by proposing avenue challenges to continue pushing CI and KE research forward, particularly regarding knowledge exploration.</t>
  </si>
  <si>
    <t>Collective intelligence · Collective knowledge · Knowledge management · Knowledge exploration · Knowledge
discovery · Knowledge community · Human-centered computer</t>
  </si>
  <si>
    <t>Smart vehicles networks: BERT self-attention mechanisms for cyber-physical system security</t>
  </si>
  <si>
    <t>Aldossary, S. M. (2023). Smart vehicles networks: BERT self-attention mechanisms for cyber-physical system security. International Journal of System Assurance Engineering and Management, 1-9.</t>
  </si>
  <si>
    <t>Aldossary, S. M.</t>
  </si>
  <si>
    <t>International Journal of System Assurance Engineering and Management</t>
  </si>
  <si>
    <t xml:space="preserve">People can freely communicate on a travel-related subject over the internet through IoT on smart vehicles to maintain their interpersonal relationships. Cyber security challenges are brought on by the rising use of smart vehicle communications and information. Attackers use the chance to fabricate communications to obtain users’ personal information from smart vehicles. It is a significant duty to distinguish genuine postings from phishing messages and violence among the millions of messages on smart vehicle networks. The Bidirectional Encoder Representations from Transformers (BERT) method with self-attention is proposed in this paper to process textual threats, vulnerability data, and cyber-attacks. The BERT-SA model is fine-tuned to enhance performance. The self-attention method of a proposed model determines the contextual relationships among words in a text input, i.e., governs the relative reputation of each word in the phrase by examining its exact placement inside the sentence. This model’s primary goal is to accurately carry out tasks specialized in cyber-security. The BERT model performs better than other neural networks models like CNN, RNN, and LSTM. Sentiment140, T4SA datasets are used to assess the effectiveness of the BERT model. The experimental results show that the proposed model enhances the accuracy by up to 96.65%.
</t>
  </si>
  <si>
    <t>Cyber security · BERT · Smart vehicles ·
Violence · Smart vehicles networks</t>
  </si>
  <si>
    <t>A distributed learning based sentiment analysis methods with Web applications</t>
  </si>
  <si>
    <t>Xiong, G., Yan, K., &amp; Zhou, X. (2022). A distributed learning based sentiment analysis methods with Web applications. World Wide Web, 25(5), 1905-1922.</t>
  </si>
  <si>
    <t>Xiong, G., Yan, K., &amp; Zhou, X.</t>
  </si>
  <si>
    <t>World Wide Web</t>
  </si>
  <si>
    <t>The main challenge of using deep learning (DL) for sentiment analysis tasks is that insufficient data leads to a decrement in classification accuracy. In addition, privacy issues are always concerned for sentiment data analysis. To tackle the above two mentioned problems, We propose a model based on the federated learning framework (Fed_BERT_MSCNN), which contains a Bidirectional Encoder Represent-ations from Transformers (BERT) module and a multi-scale convolution layer. It uses the BERT_MSCNN model for training on the data sets of multiple companies, and employs the federated learning framework to collect the model parameters of different distributed nodes. Finally, these model parameters are transmitted to the central node. The central node performs a weighted average of all model parameters, sending a set of common model parameters to the distributed nodes. According to the experimental results, the proposed model performs better than the state-of-the-art models in terms of accuracy, F1-score, and computational efficiency. In addition, we optimize the model parameters in order to practice in distributed computing models for web applications.</t>
  </si>
  <si>
    <t>Sentiment analysis · Federated learning · Pre-training model · Feature extract ·
Distributed computing · Web applications</t>
  </si>
  <si>
    <t>Sentiment Data Analysis for Detecting Social Sense after COVID-19 using Hybrid Optimization Method</t>
  </si>
  <si>
    <t>Seth, R., Sharaff, A. Sentiment Data Analysis for Detecting Social Sense after COVID-19 using Hybrid Optimization Method. SN COMPUT. SCI. 4, 568 (2023). https://doi.org/10.1007/s42979-023-02017-3</t>
  </si>
  <si>
    <t xml:space="preserve">Seth, R., Sharaff, A. </t>
  </si>
  <si>
    <t xml:space="preserve"> SN COMPUT. SCI.</t>
  </si>
  <si>
    <t>Sentiment analysis is the most effective way to understand opinions presented in digital media. Social sense is the concept of understanding every user's emotions connected through an online social media platform. This emotion helps to understand the mental health of people. Every stage of extracting social impact contains several problems with several methods associated with it, like lexicon-based techniques, which were proposed, developed, and evaluated but sometimes had poor accuracy. Machine Learning (ML) is useful to recognize patterns, in various aspects of sentiment analysis and it will best suited for this traditional algorithm where the large dataset is chunked into the smaller dataset to train the model. NLP methods do not account for different domains when modeling sentiment information. In a classification dilemma, reducing the feature set size diminishes the algorithm's time demand while improving the method's accuracy to obtain the optimal features. Scalability refers to handling large amounts of data and performing several computations like time and cost efficiently. This paper's perspective is to overcome the shortcomings of each system, and this article proposes a hybrid approach to sentiment analysis. Data has been collected from Twitter via the Twitter API. This research investigates the effects of negations, URLs, usernames, punctuation, repeated character normalization, and hashtags on sentiment classification output using an n-gram representation model, which is a kind of probabilistic language model and also integrates a cross-domain sentiment-aware learning model that can collect both sentiment awareness and domain validity of a word simultaneously to solve the problem of words from various domains. To fix the scalability problem, the article offers the novel Tunicate Swarm Algorithm (TSA), which increases scalability and reduces computation time. Meanwhile, this paper custom a hybrid Harris Hawks Optimization (HHO) algorithm based on simulated annealing (SA) and bitwise operations to solve the local optima problem. This proposed work results in the sentiment score that people with positive sentiments are more than those with negative. The proposed model gives better feature size reduction measured using the correlation coefficient metric and comparing other state-of-the-art algorithms like the wrapper approach, particle swarm optimization, and greedy feature selection with a reduction in feature size of up to 64%. The precision–recall curve ranges toward one, which means the classifier does classification accurately. In the sentiment analysis of Twitter feedback, the suggested solution has greater exactness and scalability with 96 s. The proposed model is well-trained, and the best validation is achieved at the 4th epoch with 0.6672. The area under the ROC curve evaluates the separability near one that shows the proposed model works excellently. The claim of a proposed model has been validated through comparison from different classifiers like Naïve Bayes, kNN, Random Forest, CNN-RNN, and AC-BiLSTM with admissible accuracy of 96.37%.</t>
  </si>
  <si>
    <t>Sentiment analysis · Twitter · N-gram representation · Word embedding · Feature selection · Tunicate swarm
algorithm · ANN classification · Butterfly optimization algorithm · ROC curve · Simulated annealing</t>
  </si>
  <si>
    <t>Evaluation of a machine learning classifier for metamodels</t>
  </si>
  <si>
    <t>Nguyen, P. T., Di Rocco, J., Iovino, L., Di Ruscio, D., &amp; Pierantonio, A. (2021). Evaluation of a machine learning classifier for metamodels. Software and Systems Modeling, 20(6), 1797-1821.</t>
  </si>
  <si>
    <t>Nguyen, P. T., Di Rocco, J., Iovino, L., Di Ruscio, D., &amp; Pierantonio, A.</t>
  </si>
  <si>
    <t>Modeling is a ubiquitous activity in the process of software development. In recent years, such an activity has reached a high degree of intricacy, guided by the heterogeneity of the components, data sources, and tasks. The democratized use of models has led to the necessity for suitable machinery for mining modeling repositories. Among others, the classification of metamodels into independent categories facilitates personalized searches by boosting the visibility of metamodels. Nevertheless, the manual classification of metamodels is not only a tedious but also an error-prone task. According to our observation, misclassification is the norm which leads to a reduction in reachability as well as reusability of metamodels. Handling such complexity requires suitable tooling to leverage raw data into practical knowledge that can help modelers with their daily tasks. In our previous work, we proposed AURORA as a machine learning classifier for metamodel repositories. In this paper, we present a thorough evaluation of the system by taking into consideration different settings as well as evaluation metrics. More importantly, we improve the original AURORA tool by changing its internal design. Experimental results demonstrate that the proposed amendment is beneficial to the classification of metamodels. We also compared our approach with two baseline algorithms, namely gradient boosted decision tree and support vector machines. Eventually, we see that AURORA outperforms the baselines with respect to various quality metrics.</t>
  </si>
  <si>
    <t>Model-driven engineering · Machine learning · Neural networks · GBDT · SVM</t>
  </si>
  <si>
    <t>A survey on question answering systems over linked data and documents</t>
  </si>
  <si>
    <t>Dimitrakis, E., Sgontzos, K., &amp; Tzitzikas, Y. (2020). A survey on question answering systems over linked data and documents. Journal of intelligent information systems, 55, 233-259.</t>
  </si>
  <si>
    <t>Dimitrakis, E., Sgontzos, K., &amp; Tzitzikas, Y.</t>
  </si>
  <si>
    <t>Journal of intelligent information systems</t>
  </si>
  <si>
    <t>Question Answering (QA) systems aim at supplying precise answers to questions, posed by users in a natural language form. They are used in a wide range of application areas, from bio-medicine to tourism. Their underlying knowledge source can be structured data (e.g. RDF graphs and SQL databases), unstructured data in the form of plain text (e.g. textual excerpts from Wikipedia), or combinations of the above. In this paper we survey the recent work that has been done in the area of stateless QA systems with emphasis on methods that have been applied in RDF and Linked Data, documents, and mixtures of these. We identify the main challenges, we categorize the existing approaches according to various aspects, we review 21 recent systems, and 23 evaluation and training datasets that are most commonly used in the literature categorized according to the type of the domain, the underlying knowledge source, the provided tasks, and the associated evaluation metrics.</t>
  </si>
  <si>
    <t>Question answering · dialogue systems · RDF and linked data ·
evaluation collections</t>
  </si>
  <si>
    <t>Boosting and rectifying few-shot learning prototype network for skin lesion classification based on the internet of medical things</t>
  </si>
  <si>
    <t>Xiao, J., Xu, H., Fang, D., Cheng, C., &amp; Gao, H. (2023). Boosting and rectifying few-shot learning prototype network for skin lesion classification based on the internet of medical things. Wireless Networks, 29(4), 1507-1521.</t>
  </si>
  <si>
    <t>Xiao, J., Xu, H., Fang, D., Cheng, C., &amp; Gao, H.</t>
  </si>
  <si>
    <t>Wireless Networks</t>
  </si>
  <si>
    <t>The Internet of Medical Things (IoMT), with advances in wireless technologies, has boosted traditional healthcare into smart healthcare. Computer-aided diagnosis technology based on IoMT is thriving with the help of deep learning. However, fully supervised deep learning need to be trained with enough annotated samples, which is difficult in healthcare. Few-shot learning network can be trained with only a small number of annotated samples, which alleviates the difficulty of medical image collection and annotation. We proposed a few-shot prototype network to address the shortage of annotated samples based on IoMT. First, the capability of the feature extractor is enhanced by designing a contrast learning branch. Second, a novel strategy for constructing positive and negative sample pairs is proposed for the contrast learning, which avoids to specifically maintain a sample queue. Third, the contrast learning branch is also used to rectify the corruption samples and refine the category prototype. Finally, the hybrid loss, consisting of prototype loss and contrastive loss, is used to improve the classification accuracy and convergence speed. Our method achieved satisfactory performance on the mini-ISIC-2𝑖
 and mini-ImageNet datasets.</t>
  </si>
  <si>
    <t>IoMT   skin lesion   few-shot learning   contrast learning   rectified corruption samples</t>
  </si>
  <si>
    <t>Towards unifying pre-trained language models for semantic text exchange</t>
  </si>
  <si>
    <t>Miao, J., Zhang, Y., Jiang, N., Wen, J., Pei, K., Wan, Y., ... &amp; Chen, H. (2023). Towards unifying pre-trained language models for semantic text exchange. Wireless Networks, 1-14.</t>
  </si>
  <si>
    <t>Miao, J., Zhang, Y., Jiang, N., Wen, J., Pei, K., Wan, Y., ... &amp; Chen, H.</t>
  </si>
  <si>
    <t>In the field of Social Internet of Things (SIoT), the widespread adoption of Internet of Things (IoT) devices and the rise of social media have resulted in a significant amount of social IoT data, including textual data. However, the mining and analysis of these data have been a challenging task. To address this issue, we leverage semantic text exchange techniques from the field of Natural Language Processing (NLP) to generate text that preserves the original style while modifying its semantic information. this task can be used for a wide range of NLP tasks, including data augmentation, adversarial attacks on text, and conversational systems. However, the present methods of semantic text exchange have some shortcomings, such as the generated text is not natural, the content is not rich, and the cost of model training is high. This paper presents a semantically independent sentence generation method, which can generate fluent and diverse semantically independent sentences. We combine three word substitution patterns with a pre-trained text infilling model to generate text. The essential advantage of the proposed method is that it does not require training the model for text infilling on specific datasets, which greatly reduces the cost of text generation. Experimental results show that our method generates more fluent and more diverse sentences than baselines. And it has a good performance in sentiment preservation of the original sentence and semantic similarity between the replacement words and the generated sentences.</t>
  </si>
  <si>
    <t>NLP   NLG   Controlled text generation   Text infilling   Semantic text exchange</t>
  </si>
  <si>
    <t>Investigating transformer-based models for automated e-governance in Indian Railway using Twitter</t>
  </si>
  <si>
    <t>Agarwal, S., Kumar, A., &amp; Ganguly, R. (2023). Investigating transformer-based models for automated e-governance in Indian Railway using Twitter. Multimedia Tools and Applications, 1-27.</t>
  </si>
  <si>
    <t>Agarwal, S., Kumar, A., &amp; Ganguly, R.</t>
  </si>
  <si>
    <t>Recently, Twitter has been used as a citizen-engaging platform by Indian Railway Ministry (IRM) for collecting civic issues. However, due to the manual inspection model, a large percentage of complaints are left unaddressed affecting the credibility of the citizen-sourcing mediums. The existing solutions are for English reports and unable to capture the diverse range of code-mixed languages used in the complaints. In this paper, we developed a multilingual cased version of BERT (mBERT) for automated identification of monolingual and code-mixed Hindi-English complaints. In addition to the grievances classification, we also employ BERT multi-label classifier for labelling the tweets with the issues reported in the complaints. The proposed solution approach obtains a weighted f1-score of 82% and overall accuracy of 96% for binary and multilabel tasks, respectively. We compare our results against conventional machine learning algorithms proposed in existing literature. Further, the benchmarking is performed against BERTweet and IndicBERT and observe that the proposed framework outperforms these models. Additionally, a critical analysis is presented on the classified reports and a location-based analysis to visualise the velocity and veracity of complaints across India.</t>
  </si>
  <si>
    <t>Indian railway · Public grievances · Code-mixed text classifier ·
Transformers learning · Twitter</t>
  </si>
  <si>
    <t>The Indian approach to Artificial Intelligence: an analysis of policy discussions, constitutional values, and regulation</t>
  </si>
  <si>
    <t>Biju, P. R., &amp; Gayathri, O. (2023). The Indian approach to Artificial Intelligence: an analysis of policy discussions, constitutional values, and regulation. AI &amp; SOCIETY, 1-15.</t>
  </si>
  <si>
    <t>Biju, P. R., &amp; Gayathri, O.</t>
  </si>
  <si>
    <t>AI &amp; SOCIETY</t>
  </si>
  <si>
    <t>India has produced several drafts of data policies. In this work, they are referred to [1] JBNSCR 2018, [2] DPDPR 2018, [3] NSAI 2018, [4] RAITF 2018, [5] PDPB 2019, [6] PRAI 2021, [7] JPCR 2021, [8] IDAUP 2022, [9] IDABNUP 2022. All of them consider Artificial Intelligence (AI) a social problem solver at the societal level, let alone an incentive for economic growth. However, these policy drafts warn of the social disruptions caused by algorithms and encourage the careful use of computational technologies in various social contexts. Hence, the emerging data society and its implications in India's social contexts demand immense social science attention, which needs to be improved in the policy drafts, primarily because they are creations of industry stakeholders, technocrats, bureaucrats, and experts from tech schools. In the larger social milieu of digital infrastructure emerging, the fundamental question is whether India's national philosophy envisioned in the Indian constitution is reflected in the policy papers. The paper enquires whether the national data policy upholds the core values dispersed through the philosophy of the Indian constitution, which, among other things, is not confined only to inclusion, diversity, rights, liberty, justice and equality. By focusing on constitutional values, the paper seeks to offer a broader and more critical understanding of India's approach to AI policy by bringing together analyses of a wide array of policy documents available in the public realm.</t>
  </si>
  <si>
    <t>Data · Algorithms · Artificial Intelligence · AI approach · Constitutional values</t>
  </si>
  <si>
    <t>Electronic Markets</t>
  </si>
  <si>
    <t>Application of Predictive Analytics in Built Environment Research: A Comprehensive Bibliometric Study to Explore Knowledge Domains and Future Research Agenda</t>
  </si>
  <si>
    <t>Halder, A., &amp; Batra, S. (2023). Application of Predictive Analytics in Built Environment Research: A Comprehensive Bibliometric Study to Explore Knowledge Domains and Future Research Agenda. Archives of Computational Methods in Engineering, 1-26.</t>
  </si>
  <si>
    <t>Halder, A., &amp; Batra, S.</t>
  </si>
  <si>
    <t>Archives of Computational Methods in Engineering</t>
  </si>
  <si>
    <t>The built environment (BE) sector has seen a significant digital transformation in the past few decades. While predictive analytics (PA) plays a critical role in such a transition. Applications of PA in the BE sector range from making a reliable prediction of the compressive strength of a given concrete mix design, forecasting cost for budget planning, to predicting the safety performance of construction projects. A few literature reviews have been published in related fields but do not provide a comprehensive state-of-the-art review of PA in the BE sector. To fully understand the applications of PA techniques in the BE sector, this study proposes a bibliometric analysis of extant literature. In this paper, a bibliometric analysis of 613 articles in the Scopus database from 2012 to 2021 was carried out to determine the leading knowledge formation entities (countries, institutions, authors, sources, and documents), critical research domains, and the current status of PA-BE research. The results showed that M Y Cheng is the most productive and influential author and China has emerged as the most productive and collaborative country. In terms of scientific impact (measured through average article citation), we observed France to be the most influential country. Through bibliographic coupling analysis, we observed that PA-BE research is presently clustered across four broad verticals: Action Recognition, Sustainability, Cost &amp; Financial prediction, and safety. This paper developed a map of different predictive analytics methods with four clusters and provided PA-BE scholars with research gaps, suggestions and future research directions.</t>
  </si>
  <si>
    <t>Social media analysis of car parking behavior using similarity based clustering</t>
  </si>
  <si>
    <t>Arhab, N., Oussalah, M., &amp; Jahan, M. S. (2022). Social media analysis of car parking behavior using similarity based clustering. Journal of big Data, 9(1), 1-29.</t>
  </si>
  <si>
    <t>Arhab, N., Oussalah, M., &amp; Jahan, M. S.</t>
  </si>
  <si>
    <t>This paper investigates car parking users’ behaviors from social media perspective using social network based analysis of online communities revealed by mining the associated hashtags in Twitter. We propose a new interpretable community detection approach for mapping user’s car parking behavior by combining Clique, K-core and Girvan–Newman community detection algorithms together with a content-based analysis that exploits polarity, relative frequency and dominant topics. Twitter API was used to collect relevant data by tracking popular car-parking hashtags. A social network graph is constructed using a similarity-based analysis. Finally, interpretable communities are inferred by monitoring the outcomes of clique, K-core and Girvan–Newman community detection algorithms. This interpretability is linked to the aggregation of keywords, hashtags and/or location attributes of the tweet messages as well as a visualization module that enables interaction with users. In parallel, a global trend analysis investigates parking types and Twitter influence with respect to both sentiment polarity and dominant trends (extracted using KeyBERT based approach) is performed. The implementation of this social media analytics has uncovered several aspects associated to car-parking behaviors. A comparison with some state-of-the-art community detection methods has also been carried out and revealed some similarities with our developed approach.</t>
  </si>
  <si>
    <t>Natural language processing (NLP), Parking, Social media, Social networks,
Twitter</t>
  </si>
  <si>
    <t>VAMPIRE: vectorized automated ML pre-processing and post-processing framework for edge applications</t>
  </si>
  <si>
    <t>Daher, A. W., Ferrari, E., Muselli, M., Chible, H., &amp; Caviglia, D. D. (2022). VAMPIRE: vectorized automated ML pre-processing and post-processing framework for edge applications. Computing, 104(11), 2453-2487.</t>
  </si>
  <si>
    <t>Daher, A. W., Ferrari, E., Muselli, M., Chible, H., &amp; Caviglia, D. D.</t>
  </si>
  <si>
    <t>Computing</t>
  </si>
  <si>
    <t>Algorithms · Artificial intelligence · Multi Layer Perceptron ·
Classification · Edge computing · Feature extraction · Machine learning ·
Pre-processing · Post-processing · Signal processing</t>
  </si>
  <si>
    <t>Machine learning techniques aim to mimic the human ability to automatically learn how to perform tasks through training examples. They have proven capable of tasks such as prediction, learning and adaptation based on experience and can be used in virtually any scientific application, ranging from biomedical, robotic, to business decision applications, and others. However, the lack of domain knowledge for a particular application can make feature extraction ineffective or even unattainable. Furthermore, even in the presence of pre-processed datasets, the iterative process of optimizing Machine Learning parameters, which do not translate from one domain to another, maybe difficult for inexperienced practitioners. To address these issues, we present in this paper a Vectorized Automated ML Pre-processIng and post-pRocEssing framework, approximately named (VAMPIRE), which implements feature extraction algorithms capable of converting large time-series recordings into datasets. Also, it introduces a new concept, the Activation Engine, which is attached to the output of a Multi Layer Perceptron and extracts the optimal threshold to apply binary classification. Moreover, a tree-based algorithm is used to achieve multi-class classification using the Activation Engine. Furthermore, the internet of things gives rise to new applications such as remote sensing and communications, so consequently applying Machine Learning to improve operation accuracy, latency, and reliability is beneficial in such systems. Therefore, all classifications in this paper were performed on the edge in order to reach high accuracy with limited resources. Moreover, forecasts were applied on three unrelated biomedical datasets, and on two other pre-processed urban and activity detection datasets. Features were extracted when required, and training and testing were performed on the Raspberry Pi remotely, where high accuracy and inference speed were achieved in every experiment. Additionally, the board remained competitive in terms of power consumption when compared with a laptop which was optimized using a Graphical Processing Unit.</t>
  </si>
  <si>
    <t>Managing entrepreneurs’ behavior personalities in digital environments: A review</t>
  </si>
  <si>
    <t>González-Padilla, P., Navalpotro, F. D., &amp; Saura, J. R. (2023). Managing entrepreneurs’ behavior personalities in digital environments: A review. International Entrepreneurship and Management Journal, 1-25.</t>
  </si>
  <si>
    <t>González-Padilla, P., Navalpotro, F. D., &amp; Saura, J. R.</t>
  </si>
  <si>
    <t>International Entrepreneurship and Management Journal</t>
  </si>
  <si>
    <t xml:space="preserve">During the present-day digitization, entrepreneurs can make use of the great connectivity offered by the Internet. The digital entrepreneur is just a click away from any information needed, buying products, exchanging opinions on a public level, and making use of many other functions offered by the network. This power given to the entrepreneurs is of utmost importance for the good achievement of concrete actions according to their personality types and for relevant success in their entrepreneurial projects. However, the differences between digital entrepreneurs and users’ personalities and traits have made marketers aware of having to adapt their actions according to what consumers demand. In addition to keeping abreast of trends and dominant patterns, entrepreneurs should be aware of the personalities and the influence they exert on users’ behavior. In this context, the present study explores the influence of different digital entrepreneurs’ personalities on their digital behavior and usage processes. In order to identify the different roles and personalities adopted by entrepreneurs in digital environments, in this study, we undertake a systematic literature review. Based on the results, we classify 7 personalities of digital entrepreneurs that directly influence their relationship with the environment and with brands, as well as companies with digital presence. In addition, information about five classic personalities (also known as Big Five) of the digital entrepreneur are analyzed. The paper concludes with a discussion of the different processes that can be followed to find out what type of role each entrepreneur belongs to. We also discuss the issue of personal data and privacy issues on the Internet.
</t>
  </si>
  <si>
    <t>Entrepreneurs’ behavior · Digital entrepreneurs · Digital personalities ·
Entrepreneurs</t>
  </si>
  <si>
    <t>Data Analytics in Healthcare: A Tertiary Study</t>
  </si>
  <si>
    <t>Taipalus, T., Isomöttönen, V., Erkkilä, H., &amp; Äyrämö, S. (2022). Data Analytics in Healthcare: A Tertiary Study. SN Computer Science, 4(1), 87.</t>
  </si>
  <si>
    <t>Taipalus, T., Isomöttönen, V., Erkkilä, H., &amp; Äyrämö, S.</t>
  </si>
  <si>
    <t>The field of healthcare has seen a rapid increase in the applications of data analytics during the last decades. By utilizing different data analytic solutions, healthcare areas such as medical image analysis, disease recognition, outbreak monitoring, and clinical decision support have been automated to various degrees. Consequently, the intersection of healthcare and data analytics has received scientific attention to the point of numerous secondary studies. We analyze studies on healthcare data analytics, and provide a wide overview of the subject. This is a tertiary study, i.e., a systematic review of systematic reviews. We identified 45 systematic secondary studies on data analytics applications in different healthcare sectors, including diagnosis and disease profiling, diabetes, Alzheimer’s disease, and sepsis. Machine learning and data mining were the most widely used data analytics techniques in healthcare applications, with a rising trend in popularity. Healthcare data analytics studies often utilize four popular databases in their primary study search, typically select 25–100 primary studies, and the use of research guidelines such as PRISMA is growing. The results may help both data analytics and healthcare researchers towards relevant and timely literature reviews and systematic mappings, and consequently, towards respective empirical studies. In addition, the meta-analysis presents a high-level perspective on prominent data analytics applications in healthcare, indicating the most popular topics in the intersection of data analytics and healthcare, and provides a big picture on a topic that has seen dozens of secondary studies in the last 2 decades.</t>
  </si>
  <si>
    <t>Data analytics · Healthcare · Review · Machine learning · Data mining · Artificial intelligence</t>
  </si>
  <si>
    <t>A comprehensive review of Binary Neural Network</t>
  </si>
  <si>
    <t>Yuan, C., &amp; Agaian, S. S. (2023). A comprehensive review of binary neural network. Artificial Intelligence Review, 1-65.</t>
  </si>
  <si>
    <t>Yuan, C., &amp; Agaian, S. S.</t>
  </si>
  <si>
    <t>Deep learning (DL) has recently changed the development of intelligent systems and is widely adopted in many real-life applications. Despite their various benefits and potentials, there is a high demand for DL processing in different computationally limited and energy-constrained devices. It is natural to study game-changing technologies such as Binary Neural Networks (BNN) to increase DL capabilities. Recently remarkable progress has been made in BNN since they can be implemented and embedded on tiny restricted devices and save a significant amount of storage, computation cost, and energy consumption. However, nearly all BNN acts trade with extra memory, computation cost, and higher performance. This article provides a complete overview of recent developments in BNN. This article focuses exclusively on 1-bit activations and weights 1-bit convolution networks, contrary to previous surveys in which low-bit works are mixed in. It conducted a complete investigation of BNN’s development—from their predecessors to the latest BNN algorithms/techniques, presenting a broad design pipeline and discussing each module’s variants. Along the way, it examines BNN (a) purpose: their early successes and challenges; (b) BNN optimization: selected representative works that contain essential optimization techniques; (c) deployment: open-source frameworks for BNN modeling and development; (d) terminal: efficient computing architectures and devices for BNN and (e) applications: diverse applications with BNN. Moreover, this paper discusses potential directions and future research opportunities in each section.</t>
  </si>
  <si>
    <t>Binary Neural Network · Convolution Neural Network · Model compression
and acceleration · Binarization · Quantization</t>
  </si>
  <si>
    <t>A malware detection system using a hybrid approach of multi-heads attention-based control flow traces and image visualization</t>
  </si>
  <si>
    <t>Ullah, F., Srivastava, G., &amp; Ullah, S. (2022). A malware detection system using a hybrid approach of multi-heads attention-based control flow traces and image visualization. Journal of Cloud Computing, 11(1), 1-21.</t>
  </si>
  <si>
    <t>Ullah, F., Srivastava, G., &amp; Ullah, S.</t>
  </si>
  <si>
    <t xml:space="preserve"> Journal of Cloud Computing</t>
  </si>
  <si>
    <t>Android is the most widely used mobile platform, making it a prime target for malicious attacks. Therefore, it is imperative to effectively circumvent these attacks. Recently, machine learning has been a promising solution for malware detection, which relies on distinguishing features. While machine learning-based malware scanners have a large number of features, adversaries can avoid detection by using feature-related expertise. Therefore, one of the main tasks of the Android security industry is to consistently propose cutting-edge features that can detect suspicious activity. This study presents a novel feature representation approach for malware detection that combines API-Call Graphs (ACGs) with byte-level image representation. First, the reverse engineering procedure is used to obtain the Java programming codes and Dalvik Executable (DEX) file from Android Package Kit (APK). Second, to depict Android apps with high-level features, we develop ACGs by mining API-Calls and API sequences from Control Flow Graph (CFG). The ACGs can act as a digital fingerprint of the actions taken by Android apps. Next, the multi-head attention-based transfer learning method is used to extract trained features vector from ACGs. Third, the DEX file is converted to a malware image, and the texture features are extracted and highlighted using a combination of FAST (Features from Accelerated Segment Test) and BRIEF (Binary Robust Independent Elementary Features). Finally, the ACGs and texture features are combined for effective malware detection and classification. The proposed method uses a customized dataset prepared from the CIC-InvesAndMal2019 dataset and outperforms state-of-the-art methods with 99.27% accuracy.</t>
  </si>
  <si>
    <t>Android malware, Control flow graph, Malware visualization, Transfer learning, Ensemble learning,
Cybersecurity</t>
  </si>
  <si>
    <t>Multi-modal traffic event detection using shapelets</t>
  </si>
  <si>
    <t>AlDhanhani, A., Damiani, E., Mizouni, R., Wang, D., &amp; Al-Rubaie, A. (2023). Multi-modal traffic event detection using shapelets. Neural Computing and Applications, 35(2), 1395-1408.</t>
  </si>
  <si>
    <t>AlDhanhani, A., Damiani, E., Mizouni, R., Wang, D., &amp; Al-Rubaie, A.</t>
  </si>
  <si>
    <t>Traffic management continues to be one of the most critical challenges facing smart cities. Timely detection of incidents plays an important role in reducing fatality rates, avoiding congestion and improving traffic conditions. Currently, traditional traffic event detection approaches often rely on one source of data, such as road sensor readings or social media posts. However, there is a need for new approaches that can combine these channels and benefit from the diversity of the collected data for better event detection performance. This paper presents a new framework for near real-time event detection based on the fusion of sensor readings and social media data. The shapelets technique, used for sensor readings, generates sub-sequences of the time series representing distinctive patterns. Each pattern is called a shapelet and is selected based on the maximal differentiation achieved between the different classes of a time series set. In traffic events, shapelets can represent patterns of incidents/congestion as well as normal traffic situations that the framework utilizes to detect the occurrence of events. Similarly, social media posts can be featured as shapelets to enable the combination of both media channels creating a multi-modal solution. In the proposed framework, two pipelines are defined : sensor readings detection pipeline and social media detection pipeline. In addition, two multi-modal fusion techniques based on Shapelet Transform are suggested and compared, namely early fusion and late fusion. They help in combining the two pipelines either at the data level or at the decision level. Validation using the M25 London Circular road data shows that early fusion of both sources has better detection rate and better performance over late fusion.</t>
  </si>
  <si>
    <t>Event detection   Multi-modal   Automatic incident detection   Traffic   Shapelet transform   Time series
classification</t>
  </si>
  <si>
    <t>Effective two-tier tokenization for intelligent transportation supply chain systems using hybrid optimized query expansion</t>
  </si>
  <si>
    <t>Vivekananda, G. N., Jarwar, M. A., Jaber, M. M., Prakash, C., Buddhi, D., Gnanasigamani, L. J., &amp; Sanz-Prieto, I. (2022). Effective two-tier tokenization for intelligent transportation supply chain systems using hybrid optimized query expansion. Multimedia Tools and Applications, 1-29.</t>
  </si>
  <si>
    <t>Vivekananda, G. N., Jarwar, M. A., Jaber, M. M., Prakash, C., Buddhi, D., Gnanasigamani, L. J., &amp; Sanz-Prieto, I.</t>
  </si>
  <si>
    <t>Intelligent Transportation Supply Chain Systems has continued to metamorphose forward-looking supply chain management (SCM). Using data from the Intelligent Transportation Systems and Supply Chain Management Systems on real-time information Transportation services is critical to survival. The new protocol proposes to fulfill this deficiency gap in Intelligent Transportation Systems and Supply Chain Management. This research suggested the two-tier Tokenization for Intelligent Transportation Supply Chain Systems Using a Hybrid optimized query expansion strategy and Smart Contracts to automatically handle the Intelligent Transportation Supply Chain Systems vehicle alignment on live driving. This helps to enhance the vehicle conditions and traffic to enhance overall transportation systems. This Proposed System has three modules to improve the Intelligent Transportation Supply Chain Systems. Firstly, the Intelligent Transportation Supply Chain Systems for cloud resources scheduling of semantic driving with vehicle alignment. It Shows the Intelligent Transportation activities and Supply Chain Systems management based on “Brent’s algorithm.” This encourages the two-tier tokenization. Broadly, the two-tier Tokenization Enabled Smart Contracts show process verification. The formation of Tier 1 is Fungible Tokens based process verification, and Tier 2 is Non-Fungible Tokens based process verification. Also, the Smart Contracts are adaptable to Security concerns in the Intelligent Transportation Supply Chain Systems. It is Forming the “Hybrid Optimized Query Expansion Strategy” for Intelligent Transportation ranking. The simulation result of effective two-tier tokenization for intelligent transportation supply chain systems using hybrid optimized query expansion strategy and smart contracts improves the supply chain management system in planning at 34.5%, optimization at 56.8%, the level of system management at 60.23%, also the analysis 72.3% and finally at the execution stage by 75%.</t>
  </si>
  <si>
    <t>Brent’s algorithm. Cloud resources scheduling . Intelligent transportation . Query
expansion . Smart contracts . Supply chain systems</t>
  </si>
  <si>
    <t>A human-centred systems manifesto for smart digital immersion in Industry 5.0: a case study of cultural heritage</t>
  </si>
  <si>
    <t>Murphy, C., Carew, P. J., &amp; Stapleton, L. (2023). A human-centred systems manifesto for smart digital immersion in Industry 5.0: a case study of cultural heritage. AI &amp; SOCIETY, 1-16.</t>
  </si>
  <si>
    <t>Murphy, C., Carew, P. J., &amp; Stapleton, L.</t>
  </si>
  <si>
    <t>Emergent digital technologies provide cultural heritage spaces with the opportunity to reassess their current user journey. An immersive user experience can be developed that is innovative, dynamic, and customised for each attendee. Museums have already begun to move towards interactive exhibitions utilising Artificial Intelligence (AI) and the Internet of Things (IOT), and more recently, the use of Virtual Reality (VR) and Augmented Reality (AR) has become more common in cultural heritage spaces to present items of historical significance. VR concentrates on the provision of full immersion within a digitised environment utilising a headset, whilst AR focuses on the inclusion of digitised content within the existing physical environment that can be accessed through a medium such as a mobile phone application. Machine learning techniques such as a recommender system can support an immersive user journey by issuing personalised recommendations regarding a user’s preferred future content based on their previous activity. An ethical approach is necessary to take the precautions required to protect the welfare of human participants and eliminate any aspect of stereotyping or biased behaviour. This paper sets out a human-centred manifesto intended to provide guidance when inducing smart digital immersion in cultural heritage spaces. A review of existing digital cultural heritage projects was conducted to determine their adherence to the manifesto with the findings indicating that Education was a primary focus across all projects and that Personalisation, Respect and Empathy, and Support were also highly valued. Additionally, the findings indicated that there were areas with room for improvement such as Fairness to ensure that a well-balanced human-centred system is implemented.</t>
  </si>
  <si>
    <t>Cultural heritage · Manifesto · Human-centred · Immersive · Digital · User journey</t>
  </si>
  <si>
    <t>Algo-Rhythms and the Beat of the Legal Drum</t>
  </si>
  <si>
    <t>Pagallo, U. (2018). Algo-rhythms and the beat of the legal drum. Philosophy &amp; Technology, 31(4), 507-524.</t>
  </si>
  <si>
    <t xml:space="preserve">Pagallo, U. </t>
  </si>
  <si>
    <t>Philosophy &amp; Technology</t>
  </si>
  <si>
    <t xml:space="preserve">The paper focuses on concerns and legal challenges brought on by the use of algorithms. A particular class of algorithms that augment or replace analysis and decision-making by humans, i.e. data analytics and machine learning, is under scrutiny. Taking into account Balkin’s work on “the laws of an algorithmic society”, attention is drawn to obligations of transparency, matters of due process, and accountability. This US-centric analysis on drawbacks and loopholes of current legal systems is complemented with the analysis of norms and principles of the EU data protection law, or “GDPR”. The aim is twofold. On the one hand, the intent is to shed light on some crucial differences between the US and EU law on the regulation of algorithmic operators, both public and private. Whereas, in the USA, scholars debate whether and to what extent new duties and responsibilities of algorithmic operators, e.g. information fiduciaries, have to amend the current framework of self-regulation and light government—as shown by the White House’s Office of Science and Technology Policy report from November 2016—in EU law much of the new duties and responsibilities of algorithmic operators have been passed upon them as data controllers. Whether such approaches will successfully tackle the normative challenges of the algorithmic society is, on the other hand, an open issue that will likely represent the main topic of debate over the next years. Disagreement may concern: (i) the terms framing the legal question in e.g. statistical purposes of the data processing; (ii) how such terms are related to each other in legal reasoning (e.g. a right to explanation as valid law in the EU); and (iii) legal hard cases that will increasingly have to do with the principles that are at stake also but not only in data protection (e.g. informational self-determination). By entrusting such legal hard cases to algorithms, or some sort of smart artificial agent, humans still bear full responsibility for the judgment of what is socially, ethically, and legally “plain” and “hard” in social affairs. The balance between delegation of decisions to algorithms and non-delegation will be the leitmotiv of the algorithmic society. Since the devil is in the detail, the current paper is devoted to some of them.
</t>
  </si>
  <si>
    <t>Algorithm. Algorithmic society.Data protectionlaw. Legalhard case . Right
to explanation . Technological convergence</t>
  </si>
  <si>
    <t>A new knowledge discovery approach for mining business trade barriers</t>
  </si>
  <si>
    <t>Pagallo, U., &amp; Durante, M. (2022). The Good, the Bad, and the Invisible with Its Opportunity Costs: Introduction to the ‘J’Special Issue on “the Impact of Artificial Intelligence on Law”. J, 5(1), 139-149.</t>
  </si>
  <si>
    <t>Pagallo, U., &amp; Durante, M.</t>
  </si>
  <si>
    <t>Special Issue on “the Impact of Artificial Intelligence on Law"</t>
  </si>
  <si>
    <t xml:space="preserve">Cross-border trade barriers introduced by national authorities to protect local business and labor force cause substantial damage to international economical actors. Therefore, identifying such barriers beyond regulator’s audit reporting is of paramount importance. This paper contributes towards this goal by proposing a novel approach that uses natural language processing and deep learning method for uncovering Finnish-Russian trade barriers in the fish industry from selected business discussion forums. Especially, the approach makes use i) a three-leg ontology for data collection, ii) a BERT architecture for mapping Onkivisit-Shaw-Kananen trade barrier ontology to negative polarity posts and, iii) a new reverse-engineering clustering approach to identify the causes of individual trade-barrier types. A comparison with official statistical reports has been carried out to identify the salient aspects of trade-barriers that hold regardless of the time difference. The findings reveal the dominance of the Time-length barrier type in the Finnish discussion forum dataset and import vs export tariff discrepancy and product requirement barrier types in the Russian forum dataset. The developed framework can serve as a tool to assist companies or regulators in providing business-related recommendations to overcome the detected trade barriers.
</t>
  </si>
  <si>
    <t>Trade barriers · Sentiment analysis · Natural language processing · BERT ·
Causality</t>
  </si>
  <si>
    <t>Federated Learning with Privacy-preserving and Model IP-right-protection</t>
  </si>
  <si>
    <t>Yang, Q., Huang, A., Fan, L., Chan, C. S., Lim, J. H., Ng, K. W., ... &amp; Li, B. (2023). Federated Learning with Privacy-preserving and Model IP-right-protection. Machine Intelligence Research, 20(1), 19-37.</t>
  </si>
  <si>
    <t>Yang, Q., Huang, A., Fan, L., Chan, C. S., Lim, J. H., Ng, K. W., ... &amp; Li, B.</t>
  </si>
  <si>
    <t>In the past decades, artificial intelligence (AI) has achieved unprecedented success, where statistical models become the central entity in AI. However, the centralized training and inference paradigm for building and using these models is facing more and more privacy and legal challenges. To bridge the gap between data privacy and the need for data fusion, an emerging AI paradigm federated learning (FL) has emerged as an approach for solving data silos and data privacy problems. Based on secure distributed AI, federated learning emphasizes data security throughout the lifecycle, which includes the following steps: data preprocessing, training, evaluation, and deployments. FL keeps data security by using methods, such as secure multi-party computation (MPC), differential privacy, and hardware solutions, to build and use distributed multiple-party machine-learning systems and statistical models over different data sources. Besides data privacy concerns, we argue that the concept of “model” matters, when developing and deploying federated models, they are easy to expose to various kinds of risks including plagiarism, illegal copy, and misuse. To address these issues, we introduce FedIPR, a novel ownership verification scheme, by embedding watermarks into FL models to verify the ownership of FL models and protect model intellectual property rights (IPR or IP-right for short). While security is at the core of FL, there are still many articles referred to distributed machine learning with no security guarantee as “federated learning”, which are not satisfied with the FL definition supposed to be. To this end, in this paper, we reiterate the concept of federated learning and propose secure federated learning (SFL), where the ultimate goal is to build trustworthy and safe AI with strong privacy-preserving and IP-right-preserving. We provide a comprehensive overview of existing works, including threats, attacks, and defenses in each phase of SFL from the lifecycle perspective.</t>
  </si>
  <si>
    <t>Federated learning, privacy-preserving machine learning, security, decentralized learning, intellectual property
protection.</t>
  </si>
  <si>
    <t>Trust in artificial intelligence: From a Foundational Trust Framework to emerging research opportunities</t>
  </si>
  <si>
    <t>Lukyanenko, R., Maass, W., &amp; Storey, V. C. (2022). Trust in artificial intelligence: From a Foundational Trust Framework to emerging research opportunities. Electronic Markets, 32(4), 1993-2020.</t>
  </si>
  <si>
    <t>Lukyanenko, R., Maass, W., &amp; Storey, V. C.</t>
  </si>
  <si>
    <t>With the rise of artificial intelligence (AI), the issue of trust in AI emerges as a paramount societal concern. Despite increased attention of researchers, the topic remains fragmented without a common conceptual and theoretical foundation. To facilitate systematic research on this topic, we develop a Foundational Trust Framework to provide a conceptual, theoretical, and methodological foundation for trust research in general. The framework positions trust in general and trust in AI specifically as a problem of interaction among systems and applies systems thinking and general systems theory to trust and trust in AI. The Foundational Trust Framework is then used to gain a deeper understanding of the nature of trust in AI. From doing so, a research agenda emerges that proposes significant questions to facilitate further advances in empirical, theoretical, and design research on trust in AI.</t>
  </si>
  <si>
    <t>Artificial intelligence (AI) · Trust · Foundational Trust Framework · Trust in AI · Explainable AI ·
Transparency · Systems</t>
  </si>
  <si>
    <t>Learning algorithms for vector quantization using vertically partitioned data with IoT</t>
  </si>
  <si>
    <t>Miyajima, H., Shigei, N., Miyajima, H., &amp; Shiratori, N. (2021). Learning algorithms for vector quantization using vertically partitioned data with IoT. Artificial Life and Robotics, 26, 283-290.</t>
  </si>
  <si>
    <t>Miyajima, H., Shigei, N., Miyajima, H., &amp; Shiratori, N.</t>
  </si>
  <si>
    <t>Artificial Life and Robotics</t>
  </si>
  <si>
    <t>The use of cloud computing systems that support AI is expanding. On the other hand, as the number of terminals and devices connected to the system increases, the decline in capacity is becoming apparent. Edge (or fog) computing system is known as one for improving a conventional cloud system. Then, how should machine learning be realized on the edge system? SMC (Secure Multiparty Computation) is known as one model to perform secure learning methods. Horizontally and vertically partitioned data are used as data structure for SMC. There have been proposed some methods of machine learning using horizontally partitioned data of SMC on the edge system. On the other hand, few studies have been done on methods using the vertically partitioned data. In this paper, fast and secure vector quantization algorithms for classification problems on vertically partitioned data with an edge system are proposed. The effectiveness is shown by numerical simulations.</t>
  </si>
  <si>
    <t>Application of energy informatics in Danish research projects</t>
  </si>
  <si>
    <t>IoT · Machine learning · Secure multiparty computation · Clustering and classification problems · Edge
computing · Vertically partitioned data</t>
  </si>
  <si>
    <t>Howard, D. A., Ma, Z., &amp; Jørgensen, B. N. (2022). Application of energy informatics in Danish research projects. Energy Informatics, 5(4), 1-31.</t>
  </si>
  <si>
    <t>Howard, D. A., Ma, Z., &amp; Jørgensen, B. N.</t>
  </si>
  <si>
    <t>Energy Informatics</t>
  </si>
  <si>
    <t>To enable sound scientific research in future energy informatics projects, it is necessary to obtain an overview of the current state of the research field to identify unaddressed gaps and challenges. Therefore, this paper aims to investigate the research trends and achievements within energy informatics in a Danish context within the last three decades. This paper reviews 207 energy informatics projects collected until the second quarter of 2022. Quantitative analysis results show that most projects have focused on applying energy informatics through energy-aware control of end-user consumption. The qualitative review finds an emphasis on data usage and end-users which aligns with the quantitative review. Furthermore, it tends to focus on specific end-users, e.g., buildings and heat pumps. Four overall recommendations are established: (I) Increased emphasis on research for sector coupling to aid in unlocking energy system flexibility, (II) project data value chain output, focusing on structuring and managing the data to make it applicable for future re-use, (III) utilizing industrial loads and incorporating an end-user perspective, (IV) inclusion of research institutions for the improved overall output of the projects through interdisciplinary solutions.</t>
  </si>
  <si>
    <t>Danish, Energy informatics, Project review, Domain trends, Funding
applications</t>
  </si>
  <si>
    <t>High precision hybrid RF and ultrasonic chirp-based ranging for low-power IoT nodes</t>
  </si>
  <si>
    <t>Cox, B., Van der Perre, L., Wielandt, S., Ottoy, G., &amp; De Strycker, L. (2020). High precision hybrid RF and ultrasonic chirp-based ranging for low-power IoT nodes. EURASIP Journal on Wireless Communications and Networking, 2020(1), 1-24.</t>
  </si>
  <si>
    <t>Cox, B., Van der Perre, L., Wielandt, S., Ottoy, G., &amp; De Strycker, L.</t>
  </si>
  <si>
    <t>EURASIP Journal on Wireless Communications and Networking</t>
  </si>
  <si>
    <t>Hybrid acoustic-RF systems offer excellent ranging accuracy, yet they typically come at a power consumption that is too high to meet the energy constraints of mobile IoT nodes. We combine pulse compression and synchronized wake-ups to achieve a ranging solution that limits the active time of the nodes to 1 ms. Hence, an ultra low-power consumption of 9.015 µW for a single measurement is achieved. The operation time is estimated on 8.5 years on a CR2032 coin cell battery at a 1 Hz update rate, which is over 250 times larger than state-of-the-art RF-based positioning systems. Measurements based on a proof-of-concept hardware platform show median distance error values below 10 cm. Both simulations and measurements demonstrate that the accuracy is reduced at low signal-to-noise ratios and when reflections occur. We introduce three methods that enhance the distance measurements at a low extra processing power cost. Hence, we validate in realistic environments that the centimeter accuracy can be obtained within the energy budget of mobile devices and IoT nodes. The proposed hybrid signal ranging system can be extended to perform accurate, low-power indoor positioning.</t>
  </si>
  <si>
    <t>Ranging, Hybrid signaling, Ultra low-power electronics, Pulse compression,
Acoustic signal processing</t>
  </si>
  <si>
    <t>RBN: enhancement in language attribute prediction using global representation of natural language transfer learning technology like Google BERT</t>
  </si>
  <si>
    <t>Sur, C. (2020). RBN: enhancement in language attribute prediction using global representation of natural language transfer learning technology like Google BERT. SN Applied Sciences, 2(1), 22.</t>
  </si>
  <si>
    <t>Sur, C.</t>
  </si>
  <si>
    <t>SN Applied Sciences</t>
  </si>
  <si>
    <t>Transfer learning can replace the long and costly data collection, labeling and training session by effective and the most efficient representations. BERT, trained by Google, is a language representation generator and is far more global to be effectively determine the representations of natural languages and create the numerical version of grammatical structures and inter-dependencies of language attributes. In this work, we introduced recurrent BERT network and singular BERT network and have demonstrated the effective way of utilization of BERT for applications like parts-of-speech tagging and phrase tagging, which are integral part of understanding languages structure and interpretation of message. We have achieved extraordinarily high accuracy for prediction with these models and have done a comparative study using different datasets and is aimed at applications related to sentence generation. We created an accuracy of 96.65% for parts-of-speech detection and 95.24% for phrase prediction for Penn Tree Bank sentences and 99.64% and 97.94% for MSCOCO dataset sentences. Different origin sentences will ensure that while human generated sentences are complex for high accuracy and prone to errors, effective machine generated sentence attribute detection provision must be kept open for progress in language understanding.</t>
  </si>
  <si>
    <t>POS tagging · Phrase tagging · BERT · Deep representation learning · Natural language global embedding</t>
  </si>
  <si>
    <t>Data science and AI in FinTech: an overview</t>
  </si>
  <si>
    <t>Cao, L., Yang, Q., &amp; Yu, P. S. (2021). Data science and AI in FinTech: An overview. International Journal of Data Science and Analytics, 12, 81-99.</t>
  </si>
  <si>
    <t>Cao, L., Yang, Q., &amp; Yu, P. S.</t>
  </si>
  <si>
    <t>Financial technology (FinTech) has been playing an increasingly critical role in driving modern economies, society, technology, and many other areas. Smart FinTech is the new-generation FinTech, largely inspired and empowered by data science and artificial intelligence (DSAI) techniques. Smart FinTech synthesizes broad DSAI and transforms finance and economies to drive intelligent, automated, whole-of-business and personalized economic and financial businesses, services and systems. The research on data science and AI in FinTech involves many latest progress made in smart FinTech for BankingTech, TradeTech, LendTech, InsurTech, WealthTech, PayTech, RiskTech, cryptocurrencies, and blockchain, and the DSAI techniques including complex system methods, quantitative methods, intelligent interactions, recognition and responses, data analytics, deep learning, federated learning, privacy-preserving processing, augmentation, optimization, and system intelligence enhancement. Here, we present a highly dense research overview of smart financial businesses and their challenges, the smart FinTech ecosystem, the DSAI techniques to enable smart FinTech, and some research directions of smart FinTech futures to the DSAI communities.</t>
  </si>
  <si>
    <t>Financial technology · FinTech · Financial service · Smart FinTech · Finance · Economics · Blockchain ·
Data science · Artificial intelligence (AI) · Intelligent systems · Machine learning · Deep learning · Federated learning ·
Privacy-preserving · Modeling · Mathematics · Statistics · Ethics</t>
  </si>
  <si>
    <t>Design of Smart Antenna for 5G Network Using Array Synthesis Methods and Leaky LMS Algorithm</t>
  </si>
  <si>
    <t>Senapati, A., Patro, B. S., &amp; Roy, J. S. (2023). Design of Smart Antenna for 5G Network Using Array Synthesis Methods and Leaky LMS Algorithm. Wireless Personal Communications, 129(4), 2829-2841.</t>
  </si>
  <si>
    <t>Senapati, A., Patro, B. S., &amp; Roy, J. S.</t>
  </si>
  <si>
    <t>5G antenna arrays are being designed to generate a dedicated stream of data for every single user. This results in more capacity and speed over the network along with the least possible latency rate. Depending upon the direction of the user demanding internet access, the beam can be steered in that direction. Meanwhile, the occurrence of side lobes in such systems can be menacing. The smart antenna is a pivotal technology for modern cellular communication. It helps the user’s signal to determine the direction of arrival It also estimates antenna arrays using an adaptive signal processing algorithm that produces a radiation beam for communication. This work presents beamforming for uniform linear smart antenna array using leaky least mean square algorithm and side lobe level reduction using array synthesis methods like Tchebycheff and Taylor distribution. Multiple interferers are considered for the smart antenna. Here, one of the aims is to reduce side lobe levels nearer to the main beam which can enhance more efficient frequency reuse in a cellular network. Side lobe level is reduced up to about 16 dB that enacted for signal-to-noise ratio to 20 dB.</t>
  </si>
  <si>
    <t>Beamforming · Leaky least mean square · Side lobe level · Smart antenna ·
Tchebycheff distribution · Taylor distribution</t>
  </si>
  <si>
    <t>Label prompt for multi-label text classification</t>
  </si>
  <si>
    <t>Song, R., Liu, Z., Chen, X., An, H., Zhang, Z., Wang, X., &amp; Xu, H. (2023). Label prompt for multi-label text classification. Applied Intelligence, 53(8), 8761-8775.</t>
  </si>
  <si>
    <t>Song, R., Liu, Z., Chen, X., An, H., Zhang, Z., Wang, X., &amp; Xu, H.</t>
  </si>
  <si>
    <t>Applied Intelligence</t>
  </si>
  <si>
    <t xml:space="preserve">Multi-label text classification has been widely concerned by scholars due to its contribution to practical applications. One of the key challenges in multi-label text classification is how to extract and leverage the correlation among labels. However, it is quite challenging to directly model the correlations among labels in a complex and unknown label space. In this paper, we propose a Label Prompt Multi-label Text Classification model (LP-MTC), which is inspired by the idea of prompt learning of pre-trained language model. Specifically, we design a set of templates for multi-label text classification, integrate labels into the input of the pre-trained language model, and jointly optimize by Masked Language Models (MLM). In this way, the correlations among labels as well as semantic information between labels and text with the help of self-attention can be captured, and thus the model performance is effectively improved. Extensive empirical experiments on multiple datasets demonstrate the effectiveness of our method. Compared with BERT, LP-MTC improved 3.4% micro-F1 on average over the four public datasets.
</t>
  </si>
  <si>
    <t>Multi-label text classification · BERT · Pormpt learning · Masked language model</t>
  </si>
  <si>
    <t>Semantic and secure search over encrypted outsourcing cloud based on BERT</t>
  </si>
  <si>
    <t>Fu, Z., Wang, Y., Sun, X., &amp; Zhang, X. (2022). Semantic and secure search over encrypted outsourcing cloud based on BERT. Frontiers of Computer Science, 16, 1-8.</t>
  </si>
  <si>
    <t>Fu, Z., Wang, Y., Sun, X., &amp; Zhang, X.</t>
  </si>
  <si>
    <t>Frontiers of Computer Science</t>
  </si>
  <si>
    <t>Searchable encryption provides an effective way for data security and privacy in cloud storage. Users can retrieve encrypted data in the cloud under the premise of protecting their own data security and privacy. However, most of the current content-based retrieval schemes do not contain enough semantic information of the article and cannot fully reflect the semantic information of the text. In this paper, we propose two secure and semantic retrieval schemes based on BERT (bidirectional encoder representations from transformers) named SSRB-1, SSRB-2. By training the documents with BERT, the keyword vector is generated to contain more semantic information of the documents, which improves the accuracy of retrieval and makes the retrieval result more consistent with the user’s intention. Finally, through testing on real data sets, it is shown that both of our solutions are feasible and effective.</t>
  </si>
  <si>
    <t>cloud computing, semantic search, BERT model,
searchable encryption</t>
  </si>
  <si>
    <t>Sharma, D. K., &amp; Garg, S. (2021). IFND: a benchmark dataset for fake news detection. Complex &amp; Intelligent Systems, 1-21.</t>
  </si>
  <si>
    <t>IFND: a benchmark dataset for fake news detection</t>
  </si>
  <si>
    <t>Sharma, D. K., &amp; Garg, S.</t>
  </si>
  <si>
    <t>Spotting fake news is a critical problem nowadays. Social media are responsible for propagating fake news. Fake news propagated over digital platforms generates confusion as well as induce biased perspectives in people. Detection of misinformation over the digital platform is essential to mitigate its adverse impact. Many approaches have been implemented in recent years. Despite the productive work, fake news identification poses many challenges due to the lack of a comprehensive publicly available benchmark dataset. There is no large-scale dataset that consists of Indian news only. So, this paper presents IFND (Indian fake news dataset) dataset. The dataset consists of both text and images. The majority of the content in the dataset is about events from the year 2013 to the year 2021. Dataset content is scrapped using the Parsehub tool. To increase the size of the fake news in the dataset, an intelligent augmentation algorithm is used. An intelligent augmentation algorithm generates meaningful fake news statements. The latent Dirichlet allocation (LDA) technique is employed for topic modelling to assign the categories to news statements. Various machine learning and deep-learning classifiers are implemented on text and image modality to observe the proposed IFND dataset's performance. A multi-modal approach is also proposed, which considers both textual and visual features for fake news detection. The proposed IFND dataset achieved satisfactory results. This study affirms that the accessibility of such a huge dataset can actuate research in this laborious exploration issue and lead to better prediction models.</t>
  </si>
  <si>
    <t>Front-end deep learning web apps development and deployment: a review</t>
  </si>
  <si>
    <t>Goh, H. A., Ho, C. K., &amp; Abas, F. S. (2022). Front-end deep learning web apps development and deployment: a review. Applied Intelligence, 1-23.</t>
  </si>
  <si>
    <t>Goh, H. A., Ho, C. K., &amp; Abas, F. S.</t>
  </si>
  <si>
    <t>Machine learning and deep learning models are commonly developed using programming languages such as Python, C++, or R and deployed as web apps delivered from a back-end server or as mobile apps installed from an app store. However, recently front-end technologies and JavaScript libraries, such as TensorFlow.js, have been introduced to make machine learning more accessible to researchers and end-users. Using JavaScript, TensorFlow.js can define, train, and run new or existing, pre-trained machine learning models entirely in the browser from the client-side, which improves the user experience through interaction while preserving privacy. Deep learning models deployed on front-end browsers must be small, have fast inference, and ideally be interactive in real-time. Therefore, the emphasis on development and deployment is different. This paper aims to review the development and deployment of these deep-learning web apps to raise awareness of the recent advancements and encourage more researchers to take advantage of this technology for their own work. First, the rationale behind the deployment stack (front-end, JavaScript, and TensorFlow.js) is discussed. Then, the development approach for obtaining deep learning models that are optimized and suitable for front-end deployment is then described. The article also provides current web applications divided into seven categories to show deep learning potential on the front end. These include web apps for deep learning playground, pose detection and gesture tracking, music and art creation, expression detection and facial recognition, video segmentation, image and signal analysis, healthcare diagnosis, recognition, and identification.</t>
  </si>
  <si>
    <t>Deep learning web apps · TensorFlow.js · Front-end deep learning · Browser-based deep learning · Client-side
deep learning</t>
  </si>
  <si>
    <t>Preuveneers, D., &amp; Joosen, W. (2017). QoC^ 2 2 Breaker: intelligent software circuit breakers for fault-tolerant distributed context-aware applications. Journal of Reliable Intelligent Environments, 3, 5-20.</t>
  </si>
  <si>
    <t>QoC2 Breaker: intelligent software circuit breakers for fault-tolerant distributed context-aware applications</t>
  </si>
  <si>
    <t>Preuveneers, D., &amp; Joosen, W.</t>
  </si>
  <si>
    <t>Journal of Reliable Intelligent Environments</t>
  </si>
  <si>
    <t xml:space="preserve">Reliability is a key concern when distributed context-aware applications assist end-users in intelligent environments. As these adaptive applications are never deployed in isolation, delivering failsafe behavior is a non-trivial challenge. Indeed, they usually operate well in the cool comfort of a lab environment, but may not behave as expected in the real world due to unforeseen circumstances. Furthermore, intelligent environments continuously evolve as end-users install and interconnect new sensors, actuators or other appliances. These observations make it challenging for software engineers to design, develop and deploy context-aware distributed applications that guarantee fault-tolerant behavior under all possible situations. In this work, we advocate a ‘Design for Failure’ approach to build applications that are expected to handle faults gracefully. We use enhanced software circuit breakers for distributed context-aware applications to deliver fault-tolerant intelligent environments. Our QoC 2
 Breaker framework specializes circuit breakers with notions of Quality of Context to offer context-aware applications a greater stability and resilience against different types of faults. The evaluation of our framework on a prototypical case study shows that it can mitigate circumstances where isolated or transient errors can cascade into catastrophic failures throughout the whole intelligent environment, and this with a limited performance overhead.
</t>
  </si>
  <si>
    <t>Design for failure · Circuit breaker · Quality
of Context · Reliability · Adaptive systems · Fault-tolerant
intelligent environments</t>
  </si>
  <si>
    <t>Robots, artificial intelligence, and service automation (RAISA) in hospitality: sentiment analysis of YouTube streaming data</t>
  </si>
  <si>
    <t>Kim, T., Jo, H., Yhee, Y., &amp; Koo, C. (2022). Robots, artificial intelligence, and service automation (RAISA) in hospitality: sentiment analysis of YouTube streaming data. Electronic Markets, 32(1), 259-275.</t>
  </si>
  <si>
    <t>Kim, T., Jo, H., Yhee, Y., &amp; Koo, C.</t>
  </si>
  <si>
    <t>Humans in hospitality areas are being replaced by robot concierges, delivery robots, chatbots, and information assistants through a variety of devices, for example, mobile apps and self-service check-in/check-out machines. Powered by artificial intelligence (AI) algorithms, big data, mobile Internet and internet-of-things technologies, inventions supporting a sustainable shift to social robotics have recently been growing exponentially. Despite this unidirectional movement, there has been a lack of effort to monitor customer responses regarding specific situations in a timely manner. In this study, we examine YouTube, an online streaming video website, to uncover what factors affect attitudes towards RAISA (Robot, AI, and Service Automation) applications in the hospitality industry. The findings show that the sentiment of the content of video narration and physical interaction influence potential customer attitudes toward RAISA services in hospitality. This study provides insights about how online buzz can offer an initial reference for potential customers to deal with the uncertainty of innovative services and provide practitioners with information about proper design guidelines for promoting RAISA applications to their businesses by grasping the trend of broad opinion in real time.</t>
  </si>
  <si>
    <t>Robot · Artificial intelligence · Sentiment analysis · YouTube · Streaming data · Hospitality</t>
  </si>
  <si>
    <t>Artificial intelligence development in Islamic System of Governance: a literature review</t>
  </si>
  <si>
    <t>Shamdi, W., Lai, D., Aziz, A. A., &amp; Anshari, M. (2022). Artificial intelligence development in Islamic System of Governance: a literature review. Contemporary Islam, 16(2-3), 321-334.</t>
  </si>
  <si>
    <t>Shamdi, W., Lai, D., Aziz, A. A., &amp; Anshari, M.</t>
  </si>
  <si>
    <t>Contemporary Islam</t>
  </si>
  <si>
    <t>The applications of artificial intelligence (AI) in our daily activities have helped us accomplish our tasks more effectively and efficiently. With the advancement of computing power and the Internet, AI systems have been applied in many areas such as business, management, and health. This paper analysed the possibility of integrating AI into the Islamic System of Governance (ISG). This research utilised Amin’s ISG, which provides a set of analytical frameworks for gearing relevant organisations towards achieving their objectives. The ISG was derived from the Prophetic Madinian Polity and thus adopted elements of the polity. For instance, the ISG set the Maqāsid of the Sharī’ah as an organisation’s strategic objectives and constructed the Islamic Governance operational framework with four components from elements of the polity: (1) Tauhid, (2) Juristic, (3) Values, and (4) Cultural. A comprehensive literature review was conducted to look into the integration of AI with this ISG. The research findings indicated that there is not much research conducted in this area. Therefore, we explore the potential of applying AI in the context of an ISG. Several researches have investigated the integration of AI into some of the ISG components like the Juristic, Values, and Cultural, in other areas and contexts. However, none of them is completely suitable for the ISG context. Furthermore, none of the research was done as an integrated whole, thus, ignoring the relational dynamic between the components of ISG. Hence, a more comprehensive study is required to fill the gap in deploying AI with the ISG.</t>
  </si>
  <si>
    <t>Islamic Governance · Islamic System of Governance · Governance ·
Maqāsid as-Sharī’ah · Artificial intelligence</t>
  </si>
  <si>
    <t>Privacy challenges in smart homes for people with dementia and people with intellectual disabilities</t>
  </si>
  <si>
    <t>O’Brolcháin, F., &amp; Gordijn, B. (2019). Privacy challenges in smart homes for people with dementia and people with intellectual disabilities. Ethics and Information Technology, 21(3), 253-265.</t>
  </si>
  <si>
    <t>O’Brolcháin, F., &amp; Gordijn, B.</t>
  </si>
  <si>
    <t>Ethics and Information Technology</t>
  </si>
  <si>
    <t>The aim of this paper is to analyse the ethical issues relating to privacy that arise in smart homes designed for people with dementia and for people with intellectual disabilities. We outline five different conceptual perspectives on privacy and detail the ways in which smart home technologies may violate residents’ privacy. We specify these privacy threats in a number of areas and under a variety of conceptions of privacy. Furthermore, we illustrate that informed consent may not provide a solution to this problem. We offer a number of recommendations that designers of smart homes for people with dementia and people with intellectual disabilities might follow to ensure the privacy of potential residents.</t>
  </si>
  <si>
    <t>Ethics · Privacy · Aging · Dementia · Intellectual disability · Smart homes · Assistive living technologies ·
Informed consent</t>
  </si>
  <si>
    <t>Real-time emotional health detection using fine-tuned transfer networks with multimodal fusion</t>
  </si>
  <si>
    <t>Sharma, A., Sharma, K., &amp; Kumar, A. (2022). Real-time emotional health detection using fine-tuned transfer networks with multimodal fusion. Neural Computing and Applications, 1-14.</t>
  </si>
  <si>
    <t>Sharma, A., Sharma, K., &amp; Kumar, A.</t>
  </si>
  <si>
    <t>Recognizing and regulating human emotion or a wave of riding emotions are a vital life skill as it can play an important role in how a person thinks, behaves and acts. Accurate real-time emotion detection can revolutionize the human–computer interaction industry and has the potential to provide a proactive approach to mental health care. Several untapped sources of data, including social media data (psycholinguistic markers), multimodal data (audio and video signals) combined with the sensor-based psychophysiological and brain signals, help to comprehend the affective states and emotional experiences. In this work, we propose a model that utilizes three modalities, i.e., visual (facial expression and body gestures), audio (speech) and text (spoken content), to classify emotion into discrete categories based on Ekman’s model with an additional category for ‘neutral’ state. Transfer learning has been used with multistage fine-tuning for each modality instead of training on a single dataset to make the model generalizable. The use of multiple modalities allows integration of heterogeneous data from different sources effectively. The results of the three modalities are combined at the decision-level using weighted fusion technique. The proposed EmoHD model compares favorably to the state-of-the-art technique on two benchmark datasets MELD and IEMOCAP.</t>
  </si>
  <si>
    <t>Emotion recognition   Transfer learning   Multimodal   Health care Detection</t>
  </si>
  <si>
    <t>Correlating contexts and NFR conflicts from event logs</t>
  </si>
  <si>
    <t>Roy, M., Das, S., Deb, N., Cortesi, A., Chaki, R., &amp; Chaki, N. (2023). Correlating contexts and NFR conflicts from event logs. Software and Systems Modeling, 1-24.</t>
  </si>
  <si>
    <t>Roy, M., Das, S., Deb, N., Cortesi, A., Chaki, R., &amp; Chaki, N.</t>
  </si>
  <si>
    <t>In the design of autonomous systems, it is important to consider the preferences of the interested parties to improve the user experience. These preferences are often associated with the contexts in which each system is likely to operate. The operational behavior of a system must also meet various non-functional requirements (NFRs), which can present different levels of conflict depending on the operational context. This work aims to model correlations between the individual contexts and the consequent conflicts between NFRs. The proposed approach is based on analyzing the system event logs, tracing them back to the leaf elements at the specification level and providing a contextual explanation of the system’s behavior. The traced contexts and NFR conflicts are then mined to produce Context-Context and Context-NFR conflict sequential rules. The proposed Contextual Explainability (ConE) framework uses BERT-based pre-trained language models and sequential rule mining libraries for deriving the above correlations. Extensive evaluations are performed to compare the existing state-of-the-art approaches. The best-fit solutions are chosen to integrate within the ConE framework. Based on experiments, an accuracy of 80%, a precision of 90%, a recall of 97%, and an F1-score of 88% are recorded for the ConE framework on the sequential rules that were mined.</t>
  </si>
  <si>
    <t>Sequential rule mining · Context correlation · Context-NFR conflict correlation · Goal models</t>
  </si>
  <si>
    <t>End-to-End Speech Recognition For Arabic Dialects</t>
  </si>
  <si>
    <t>Nasr, S., Duwairi, R., &amp; Quwaider, M. (2023). End-to-End Speech Recognition For Arabic Dialects. Arabian Journal for Science and Engineering, 1-17.</t>
  </si>
  <si>
    <t>Nasr, S., Duwairi, R., &amp; Quwaider, M.</t>
  </si>
  <si>
    <t>Arabian Journal for Science and Engineering</t>
  </si>
  <si>
    <t>Automatic speech recognition or speech-to-text is a human–machine interaction task, and although it is challenging, it is attracting several researchers and companies such as Google, Amazon, and Facebook. End-to-end speech recognition is still in its infancy for low-resource languages such as Arabic and its dialects due to the lack of transcribed corpora. In this paper, we have introduced novel transcribed corpora for Yamani Arabic, Jordanian Arabic, and multi-dialectal Arabic. We also designed several baseline sequence-to-sequence deep neural models for Arabic dialects’ end-to-end speech recognition. Moreover, Mozilla’s DeepSpeech2 model was trained from scratch using our corpora. The Bidirectional Long Short-Term memory (Bi-LSTM) with attention model achieved encouraging results on the Yamani speech corpus with 59% Word Error Rate (WER) and 51% Character Error Rate (CER). The Bi-LSTM with attention achieved, on the Jordanian speech corpus, 83% WER and 70% CER. By comparison, the model achieved, on the multi-dialectal Yem-Jod-Arab speech corpus, 53% WER and 39% CER. The performance of the DeepSpeech2 model has superseded the performance of the baseline models with 31% WER and 24% CER for the Yamani corpus; 68 WER and 40 CER for the Jordanian corpus. Lastly, DeepSpeech2 gave better results, on multi-dialectal Arabic corpus, with 30% WER and 20% CER.</t>
  </si>
  <si>
    <t>Automatic speech recognition · Arabic dialectal ASR · End-to-end Arabic ASR · Yemeni ASR · Jordanian ASR</t>
  </si>
  <si>
    <t>A survey of word embeddings based on deep learning</t>
  </si>
  <si>
    <t>Wang, S., Zhou, W., &amp; Jiang, C. (2020). A survey of word embeddings based on deep learning. Computing, 102, 717-740.</t>
  </si>
  <si>
    <t>Wang, S., Zhou, W., &amp; Jiang, C.</t>
  </si>
  <si>
    <t xml:space="preserve">The representational basis for downstream natural language processing tasks is word embeddings, which capture lexical semantics in numerical form to handle the abstract semantic concept of words. Recently, the word embeddings approaches, represented by deep learning, has attracted extensive attention and widely used in many tasks, such as text classification, knowledge mining, question-answering, smart Internet of Things systems and so on. These neural networks-based models are based on the distributed hypothesis while the semantic association between words can be efficiently calculated in low-dimensional space. However, the expressed semantics of most models are constrained by the context distribution of each word in the corpus while the logic and common knowledge are not better utilized. Therefore, how to use the massive multi-source data to better represent natural language and world knowledge still need to be explored. In this paper, we introduce the recent advances of neural networks-based word embeddings with their technical features, summarizing the key challenges and existing solutions, and further give a future outlook on the research and application.
</t>
  </si>
  <si>
    <t>Word embeddings · Neural networks · Distributed hypothesis · Multisource
data</t>
  </si>
  <si>
    <t>Long text feature extraction network with data augmentation</t>
  </si>
  <si>
    <t>Tang, C., Ma, K., Cui, B., Ji, K., &amp; Abraham, A. (2022). Long text feature extraction network with data augmentation. Applied Intelligence, 52(15), 17652-17667.</t>
  </si>
  <si>
    <t>Tang, C., Ma, K., Cui, B., Ji, K., &amp; Abraham, A.</t>
  </si>
  <si>
    <t>The spread of COVID-19 has had a serious impact on either work or the lives of people. With the decrease in physical social contacts and the rise of anxiety on the pandemic, social media has become the primary approach for people to access information related to COVID-19. Social media is rife with rumors and fake news, causing great damage to the Society. Facing shortages, imbalance, and nosiness, the current Chinese data set related to the epidemic has not helped the detection of fake news. Besides, the accuracy of classification was also affected by the easy loss of edge characteristics in long text data. In this paper, long text feature extraction network with data augmentation (LTFE) was proposed, which improves the learning performance of the classifier by optimizing the data feature structure. In the stage of encoding, Twice-Masked Language Modeling for Fine-tuning (TMLM-F) and Data Alignment that Preserves Edge Characteristics (DA-PEC) was proposed to extract the classification features of the Chinese Dataset. Between the TMLM-F and DA-PEC processes, we use Attention to capture the dependencies between words and generate corresponding vector representations. The experimental results illustrate that this method is effective for the detection of Chinese fake news pertinent to the pandemic.</t>
  </si>
  <si>
    <t>COVID-19 · Fake news · Social media · Data augmentation · Long text</t>
  </si>
  <si>
    <t>Huawei v. ZTE in Context – EU Competition Policy and Collaborative Standardization in Wireless Telecommunications</t>
  </si>
  <si>
    <t>Tsilikas, H. (2017). Huawei v. ZTE in context–EU competition policy and collaborative standardization in wireless telecommunications. IIC-International Review of Intellectual Property and Competition Law, 48(2), 151-178.</t>
  </si>
  <si>
    <t>Tsilikas, H.</t>
  </si>
  <si>
    <t>IIC-International Review of Intellectual Property and Competition Law</t>
  </si>
  <si>
    <t>Collaborative standardization, an efficient and inclusive form of organized innovation under the auspices of standard-setting organisations (SSOs), has demonstrated significant technological achievements in the field of wireless telecommunications. At the core of collaborative standardization is a working balance of interests and incentives of all stakeholders involved, i.e. contributors of technology and users of standards, epitomized by licensing on FRAND terms. Standardization contributes to significant gains in consumer welfare, in the form of lower prices, more innovation and more consumer choice and convenience. At the same time, standardization fosters competitive markets, upstream and downstream. Public policy has not always been successful in accommodating collaborative standardization. The enforcement of Art. 102 TFEU by the EU Commission, for instance, reveals an underlying mistrust of the operation of markets in the context of collaborative standardization and a strong preference for court-determined FRAND terms. However, the recent CJEU ruling in Huawei v. ZTE provides strong incentives for private stakeholders to determine FRAND through bilateral commercial negotiations and as such it is a welcome shift in EU competition policy in collaborative standardization.</t>
  </si>
  <si>
    <t>FRAND   SSOs   SEPs   Wireless standards   Standardization  
Huawei v. ZTE</t>
  </si>
  <si>
    <t>DFHelper: Help clients to participate in federated learning tasks</t>
  </si>
  <si>
    <t>Wu, Z., Gao, J., Zhang, J., Li, Y., Li, Q., Guan, Z., &amp; Chen, Z. (2023). DFHelper: Help clients to participate in federated learning tasks. Applied Intelligence, 53(10), 12749-12773.</t>
  </si>
  <si>
    <t>Wu, Z., Gao, J., Zhang, J., Li, Y., Li, Q., Guan, Z., &amp; Chen, Z.</t>
  </si>
  <si>
    <t>Federated learning is widely researched due to its strength in broking data islands. In federated learning, data belonging to clients is no longer uploaded to a central server, which brings a great positive influence to privacy protection and data cooperation. However, federated learning also has higher requirements that a client should locally train a model on his own data. Some clients are unwilling to participate in federated learning due to insufficient computing resources or potential economic risks. To encourage all devices to take part in federated learning, we develop a tool DFHelper based on the combination of cloud and edge computing. First, DFHelper provides a collaborative computing service for powerless clients. Through this service, powerless clients can upload their data to nearby edge nodes according to the arrangement of cloud computing. Different edge nodes are responsible for different processes in model training, and the backup mechanism ensures the rights of powerless clients. Second, DFHelper also provides an incentive mechanism for all participating roles, including task publisher, powerful clients, powerless clients, and edge nodes. This incentive mechanism calculates the rewards based on contributions. Numerical results about collaborative computing and incentive mechanism show that DFHelper can relieve the computing pressure of powerless clients and bring reasonable rewards for all roles in federated learning.</t>
  </si>
  <si>
    <t>Federated learning · Edge computing · Incentive mechanism · Collaborative computing · Cloud computing</t>
  </si>
  <si>
    <t>Adaptive Prompt Learning-Based Few-Shot Sentiment Analysis</t>
  </si>
  <si>
    <t>Zhang, P., Chai, T., &amp; Xu, Y. (2023). Adaptive prompt learning-based few-shot sentiment analysis. Neural Processing Letters, 1-14.</t>
  </si>
  <si>
    <t>Zhang, P., Chai, T., &amp; Xu, Y.</t>
  </si>
  <si>
    <t>Neural Processing Letters</t>
  </si>
  <si>
    <t xml:space="preserve">In the field of natural language processing, sentiment analysis via deep learning has a excellent performance by using large labeled datasets. Meanwhile, labeled data are insufficient in many sentiment analysis tasks, and obtaining these data is time-consuming and laborious. Prompt learning devotes to resolving the data deficiency by reformulating downstream tasks with the help of prompt. The model performance of this method depends on the quality of the prompt. This paper proposes an adaptive prompting (AP) construction strategy using seq2seq-attention structure to acquire the semantic information of the input sequence. Our method of dynamically constructing adaptive prompts can not only improve the quality of prompt, but also can effectively generalize to other fields by constructing a pre-trained prompt with existing public labeled data. The experimental results on FewCLUE datasets demonstrate that the proposed method AP can effectively construct appropriate adaptive prompt regardless of the quality of hand-crafted prompt and outperform the state-of-the-art baselines.
</t>
  </si>
  <si>
    <t>Natural language processing · Sentiment analysis · Adaptive prompt learning ·
Seq2seq-attention</t>
  </si>
  <si>
    <t>Analysing the impact of contextual segments on the overall rating in multi-criteria recommender systems</t>
  </si>
  <si>
    <t>Krishna, C. V. M., Rao, G. A., &amp; Anuradha, S. (2023). Analysing the impact of contextual segments on the overall rating in multi-criteria recommender systems. Journal of big Data, 10(1), 16.</t>
  </si>
  <si>
    <t>Krishna, C. V. M., Rao, G. A., &amp; Anuradha, S.</t>
  </si>
  <si>
    <t xml:space="preserve"> Journal of big Data</t>
  </si>
  <si>
    <t xml:space="preserve">Depending on the RMSE and sites sharing travel details, enormous reviews have been posted day by day. In order to recognize potential target customers in a quick and effective manner, hotels are necessary to establish a customer recommender system. The data adopted in this study was rendered by the Trip Advisor which permits the customers to rate the hotel on the basis of six criteria such as, Service, Sleep Quality, Value, Location, Cleanliness and Room. This study suggest the multi-criteria recommender system to analyse the impact of contextual segments on the overall rating based on trip type and hotel classes. In this research we have introduced item-item collaborative filtering approach. Here, the adjusted cosine similarity measure is applied to identify the missing value for context in the dataset. For the selection of significant contexts the backward elimination with multi regression algorithm is introduced. The multi-collinearity among predictors is examined on the basis of Variance Inflation Factor (V.I.F). In the experimental scenario, the results are rendered based on hotel class and trip type. The performance of the multiregression model is evaluated by the statistical measures such as R-square, MAE, MSE and RMSE. Along with this, the ANOVA study is conducted for different hotel classes and trip types under 2, 3, 4 and 5 star hotel classes.
</t>
  </si>
  <si>
    <t>Recommender system, Collaborative filtering, Hotel classes, Trip types and
backward elimination</t>
  </si>
  <si>
    <t>Recent advances on effective and efficient deep learning-based solutions</t>
  </si>
  <si>
    <t>Martín, A., &amp; Camacho, D. (2022). Recent advances on effective and efficient deep learning-based solutions. Neural Computing and Applications, 34(13), 10205-10210.</t>
  </si>
  <si>
    <t>Martín, A., &amp; Camacho, D.</t>
  </si>
  <si>
    <t>This editorial briefly analyses, describes, and provides a short summary of a set of selected papers published in a special issue focused on deep learning methods and architectures and their application to several domains and research areas. The set of selected and published articles covers several aspects related to two basic aspects in deep learning (DL) methods, efficiency of the models and effectiveness of the architectures These papers revolve around different interesting application domains such as health (e.g. cancer, polyps, melanoma, mental health), wearable technologies solar irradiance, social networks, cloud computing, wind turbines, object detection, music, and electricity, among others. This editorial provides a short description of each published article and a brief analysis of their main contributions.</t>
  </si>
  <si>
    <t>Construction of fault diagnosis system for control rod drive mechanism based on knowledge graph and Bayesian inference</t>
  </si>
  <si>
    <t>Jiang, X. J., Zhou, W., &amp; Hou, J. (2023). Construction of fault diagnosis system for control rod drive mechanism based on knowledge graph and Bayesian inference. Nuclear Science and Techniques, 34(2), 21</t>
  </si>
  <si>
    <t>Jiang, X. J., Zhou, W., &amp; Hou, J.</t>
  </si>
  <si>
    <t>Nuclear Science and Techniques</t>
  </si>
  <si>
    <t>Knowledge graph technology has distinct advantages in terms of fault diagnosis. In this study, the control rod drive mechanism (CRDM) of the liquid fuel thorium molten salt reactor (TMSR-LF1) was taken as the research object, and a fault diagnosis system was proposed based on knowledge graph. The subject–relation–object triples are defined based on CRDM unstructured data, including design specification, operation and maintenance manual, alarm list, and other forms of expert experience. In this study, we constructed a fault event ontology model to label the entity and relationship involved in the corpus of CRDM fault events. A three-layer robustly optimized bidirectional encoder representation from transformers (RBT3) pre-training approach combined with a text convolutional neural network (TextCNN) was introduced to facilitate the application of the constructed CRDM fault diagnosis graph database for fault query. The RBT3-TextCNN model along with the Jieba tool is proposed for extracting entities and recognizing the fault query intent simultaneously. Experiments on the dataset collected from TMSR-LF1 CRDM fault diagnosis unstructured data demonstrate that this model has the potential to improve the effect of intent recognition and entity extraction. Additionally, a fault alarm monitoring module was developed based on WebSocket protocol to deliver detailed information about the appeared fault to the operator automatically. Furthermore, the Bayesian inference method combined with the variable elimination algorithm was proposed to enable the development of a relatively intelligent and reliable fault diagnosis system. Finally, a CRDM fault diagnosis Web interface integrated with graph data visualization was constructed, making the CRDM fault diagnosis process intuitive and effective.</t>
  </si>
  <si>
    <t>CRDM · Knowledge graph · Fault diagnosis · Bayesian inference · RBT3-TextCNN · Web interface</t>
  </si>
  <si>
    <t>Design of a NLP-empowered finance fraud awareness model: the anti-fraud chatbot for fraud detection and fraud classification as an instance</t>
  </si>
  <si>
    <t>Chang, J. W., Yen, N., &amp; Hung, J. C. (2022). Design of a NLP-empowered finance fraud awareness model: the anti-fraud chatbot for fraud detection and fraud classification as an instance. Journal of Ambient Intelligence and Humanized Computing, 13(10), 4663-4679.</t>
  </si>
  <si>
    <t>Chang, J. W., Yen, N., &amp; Hung, J. C.</t>
  </si>
  <si>
    <t>Advanced technologies, Internet of things and fundamental information communication technology frameworks in particular, facilitate information sharing. One simple click-on end device can make every tool accessible to users; however, whether correct information is received remains to be an open question. Incorrect information that bundles the factors of fake, malicious, or fraudulent information, whether deliberately or not, may worsen misunderstandings. To avoid these cases escalating to the level of crime, a universal financial fraud-awareness model was designed in this study. The model first targets accurate fraud detection and classification using the natural language processing technique. An anti-fraud chatbot is then implemented as an instance of the model and deployed on a widely used social network service, namely LINE. This implementation aims to manage finance-fraud cases and provide anti-fraud suggestions to deal with foreseeable fraud events. Statistics of the comparison between Word2vec, ELMO, BERT, and DistilBERT on the five-strong conventional machine-learning models and the models of artificial neural networks indicate that the proposed model can achieve an accuracy of over 98% while detecting potential finance-fraud cases. In addition, the more efficient models by DistilBERT with a support vector machine or a random forest have lower resource-computation cost and faster execution time in real applications.</t>
  </si>
  <si>
    <t>Natural language processing · Fraud detection · Fraud classification · Context awareness · Machine learning ·
Smart city service</t>
  </si>
  <si>
    <t>BejaGNN: behavior-based Java malware detection via graph neural network</t>
  </si>
  <si>
    <t>Feng, P., Yang, L., Lu, D., Xi, N., &amp; Ma, J. (2023). BejaGNN: behavior-based Java malware detection via graph neural network. The Journal of Supercomputing, 1-25.</t>
  </si>
  <si>
    <t>Feng, P., Yang, L., Lu, D., Xi, N., &amp; Ma, J.</t>
  </si>
  <si>
    <t xml:space="preserve">As a popular platform-independent language, Java is widely used in enterprise applications. In the past few years, language vulnerabilities exploited by Java malware have become increasingly prevalent, which cause threats for multi-platform. Security researchers continuously propose various approaches for fighting against Java malware programs. The low code path coverage and poor execution efficiency of dynamic analysis limit the large-scale application of dynamic Java malware detection methods. Therefore, researchers turn to extracting abundant static features to implement efficient malware detection. In this paper, we explore the direction of capturing malware semantic information by using graph learning algorithms and present BejaGNN (Behavior-based Java malware detection via Graph Neural Network), a novel behavior-based Java malware detection method using static analysis, word embedding technique, and graph neural network. Specifically, BejaGNN leverages static analysis techniques to extract ICFGs (Inter-procedural Control Flow Graph) from Java program files and then prunes these ICFGs to remove noisy instructions. Then, word embedding techniques are adopted to learn semantic representations for Java bytecode instructions. Finally, BejaGNN builds a graph neural network classifier to determine the maliciousness of Java programs. Experimental results on a public Java bytecode benchmark demonstrate that BejaGNN achieves high F1 98.8% and is superior to existing Java malware detection approaches, which verifies the promise of graph neural network in Java malware detection.
As a popular platform-independent language, Java is widely used in enterprise applications. In the past few years, language vulnerabilities exploited by Java malware have become increasingly prevalent, which cause threats for multi-platform. Security researchers continuously propose various approaches for fighting against Java malware programs. The low code path coverage and poor execution efficiency of dynamic analysis limit the large-scale application of dynamic Java malware detection methods. Therefore, researchers turn to extracting abundant static features to implement efficient malware detection. In this paper, we explore the direction of capturing malware semantic information by using graph learning algorithms and present BejaGNN (Behavior-based Java malware detection via Graph Neural Network), a novel behavior-based Java malware detection method using static analysis, word embedding technique, and graph neural network. Specifically, BejaGNN leverages static analysis techniques to extract ICFGs (Inter-procedural Control Flow Graph) from Java program files and then prunes these ICFGs to remove noisy instructions. Then, word embedding techniques are adopted to learn semantic representations for Java bytecode instructions. Finally, BejaGNN builds a graph neural network classifier to determine the maliciousness of Java programs. Experimental results on a public Java bytecode benchmark demonstrate that BejaGNN achieves high F1 98.8% and is superior to existing Java malware detection approaches, which verifies the promise of graph neural network in Java malware detection.
</t>
  </si>
  <si>
    <t>Java malware detection · Graph neural network · ICFG · Word
embedding</t>
  </si>
  <si>
    <t>Metaverse through the prism of power and addiction: what will happen when the virtual world becomes more attractive than reality?</t>
  </si>
  <si>
    <t>Bojic, L. (2022). Metaverse through the prism of power and addiction: what will happen when the virtual world becomes more attractive than reality?. European Journal of Futures Research, 10(1), 1-24.</t>
  </si>
  <si>
    <t>Bojic, L.</t>
  </si>
  <si>
    <t>European Journal of Futures Research</t>
  </si>
  <si>
    <t xml:space="preserve">New technologies are emerging at a fast pace without being properly analyzed in terms of their social impact or adequately regulated by societies. One of the biggest potentially disruptive technologies for the future is the metaverse, or the new Internet, which is being developed by leading tech companies. The idea is to create a virtual reality universe that would allow people to meet, socialize, work, play, entertain, and create.
Methods coming from future studies are used to analyze expectations and narrative building around the metaverse. Additionally, it is examined how metaverse could shape the future relations of power and levels of media addiction in the society.
Hype and disappointment dynamics created after the video presentation of meta’s CEO Mark Zuckerberg have been found to affect the present, especially in terms of certainty and designability. This idea is supported by a variety of data, including search engine n-grams, trends in the diffusion of NFT technology, indications of investment interest, stock value statistics, and so on. It has been found that discourse in the mentioned presentation of the metaverse contains elements of optimism, epochalism, and inventibility, which corresponds to the concept of future essentialism.
On the other hand, power relations in society, inquired through the prism of classical theorists, indicate that current trends in the concentration of power among Big Tech could expand even more if the metaverse becomes mainstream. Technology deployed by the metaverse may create an attractive environment that would mimic direct reality and further stimulate media addiction in society.
It is proposed that future inquiries examine how virtual reality affects the psychology of individuals and groups, their creative capacity, and imagination. Also, virtual identity as a human right and recommender systems as a public good need to be considered in future theoretical and empirical endeavors.
</t>
  </si>
  <si>
    <t>Metaverse, Emerging technologies, Media addiction, Virtual reality, Power</t>
  </si>
  <si>
    <t>Web service recommendation for mashup creation based on graph network</t>
  </si>
  <si>
    <t>Yu, T., Yu, D., Wang, D., &amp; Hu, X. (2023). Web service recommendation for mashup creation based on graph network. The Journal of Supercomputing, 79(8), 8993-9020.</t>
  </si>
  <si>
    <t>Yu, T., Yu, D., Wang, D., &amp; Hu, X.</t>
  </si>
  <si>
    <t xml:space="preserve">In recent years, the world has witnessed the increased maturity of service-oriented computing. The mashup, as one of the typical service-based applications, aggregates contents from more than one source into a single user interface. Facing the rapid growth of the number of web services, choosing appropriate web services for different mashup sources plays an important issue in mashup development, when, in particular, the new mashup is developed from the scratch. To solve this cold start problem when creating new mashups, we propose a web Service Recommendation approach for Mashup creation based on Graph network, called SRMG. SRMG makes service recommendation based on service characteristics and historical usage. It first leverages Bidirectional Encoder Representations from Transformers, to intelligently discover mashups with similar functionalities based on specifications. Afterward, it employs GraphGAN to obtain representation vectors for mashups and services based on historical usage, and further obtains mashup preferences for each service based on representation vectors. Finally, the new mashup’s preference for target services is derived from the preference of existing mashups that are similar to it. The extensive experiments on real datasets from ProgrammableWeb demonstrate that SRMG is superior to the state-of-the-art ones.
</t>
  </si>
  <si>
    <t>Service recommendation · Recommender system · Mashup
development · GraphGAN · BERT</t>
  </si>
  <si>
    <t>Knowledge-enhanced semantic communication system with OFDM transmissions</t>
  </si>
  <si>
    <t>Xu, X., Xiong, H., Wang, Y., Che, Y., Han, S., Wang, B., &amp; Zhang, P. (2023). Knowledge-enhanced semantic communication system with ofdm transmissions. Science China Information Sciences, 66(7), 172302.</t>
  </si>
  <si>
    <t>Xu, X., Xiong, H., Wang, Y., Che, Y., Han, S., Wang, B., &amp; Zhang, P.</t>
  </si>
  <si>
    <t>As a promising technology to enable effective multi-modal transmission over wireless channels, semantic communication has attracted a lot of attention from academics and industries. Different from Shannon’s information theory, based on common background knowledge provided by the knowledge base, the goal of semantic communication is transmitting intended useful information from the transmitter and recovered by the receiver at the semantic level. However, the existing studies on semantic communication rarely emphasize the essence and the usage of the knowledge base. In this paper, we propose a knowledge-enhanced semantic communication (KESC) system, where the knowledge base is cloud-edge-device collaborative cached. To solve the problem that float-type symbols are difficult to transmit directly through a radio frequency (RF) system, we adopt orthogonal frequency division multiplexing (OFDM) to transmit semantic vectors directly without some traditional signal processing techniques in semantic information transmission, and the semantic pilot is designed to assist semantic reception. Furthermore, we formulate a multi-encoder transformer based neural network model for the KESC system to support text transmission (KESC-T), where the decoder is implemented with a knowledge graph to enhance the performance of semantic decoding. Besides, we define knowledge-enhanced efficiency (KEE) to measure the gain in semantic recovery accuracy brought by per unit of knowledge. Simulation results demonstrate that the recovery accuracy of our proposed KESC outperforms the compared scheme, especially in low signal-to-noise ratio (SNR) or resource-constrained scenarios.</t>
  </si>
  <si>
    <t>semantic communication, knowledge graph, OFDM, transformer, deep learning</t>
  </si>
  <si>
    <t>An efficient document information retrieval using hybrid global search optimization algorithm with density based clustering technique</t>
  </si>
  <si>
    <t>Inje, B., Nagwanshi, K. K., &amp; Rambola, R. K. (2023). An efficient document information retrieval using hybrid global search optimization algorithm with density based clustering technique. Cluster Computing, 1-17.</t>
  </si>
  <si>
    <t>Inje, B., Nagwanshi, K. K., &amp; Rambola, R. K.</t>
  </si>
  <si>
    <t>Due to the increased size of data, there is a need for retrieving the right document for the user efficiently, which finds various applications in the research community. In this work, we propose Hybrid Global Search Optimization with Density based clustering (HGSODC) that extend the current state of the art, which is mostly based on searching a document from closed frequent terms to bring efficient result by alleviating convergence problem. Firstly, the documents are preprocessed by removing stop words, stemming, and then grouped using hierarchical density-based spatial clustering of applications with noise (HDBSCAN) clustering, and then closed frequent patterns mining is performed at each document. Secondly, the search is done using the HGSOA algorithm, and the documents are retrieved. We determine the effectiveness of the HGSODC approach through a set of experiments under the NPL, LISA, and CACM corpus. Compared to some existing related work, a wide range of evaluations are provided to show the strength of the proposed method in terms of precision, recall, MAP, F-score, accuracy, and convergence rate by running multiple experiments to compare our approaches with different baselines. The results indicate that the proposed HGSODC approach outperforms the traditional document information retrieval methods based on returned document quality and running time.</t>
  </si>
  <si>
    <t>Optimization   Clustering   Preprocessing   Pattern mining   Document retrieval</t>
  </si>
  <si>
    <t>Is Privacy and Personal Data Set to Become the New Intellectual Property?</t>
  </si>
  <si>
    <t>Trakman, L., Walters, R., &amp; Zeller, B. (2019). Is privacy and personal data set to become the new intellectual property?. IIC-International Review of Intellectual Property and Competition Law, 50, 937-970.</t>
  </si>
  <si>
    <t>Trakman, L., Walters, R., &amp; Zeller, B.</t>
  </si>
  <si>
    <t>A pressing concern today is whether the rationale underlying the protection of personal data is itself a meaningful foundation for according intellectual property (IP) rights in personal data to data subjects. In particular, are there particular technological attributes about the collection, use and processing of personal data on the Internet, and global access to that data, that provide a strong justification to extend IP rights to data subjects? A central issue in so determining is whether data subjects need the protection of such rights in a technological revolution in which they are increasingly exposed to the use and abuse of their personal data. A further question is how IP law can provide them with the requisite protection of their private space, or whether other means of protecting personal data, such as through general contract rights, render IP protections redundant, or at least, less necessary. This paper maintains that lawmakers often fail to distinguish between general property and IP protection of personal data; that IP protection encompasses important attributes of both property and contract law; and that laws that implement IP protection in light of its sui generis attributes are more fitting means of protecting personal data than the alternatives. The paper demonstrates that one of the benefits of providing IP rights in personal data goes some way to strengthening data subjects’ control and protection over their personal data and strengthening data protection law more generally. It also argues for greater harmonization of IP law across jurisdictions to ensure that the protection of personal data becomes more coherent and internationally sustainable.</t>
  </si>
  <si>
    <t>Data protection   Intellectual property   Personal data   Privacy</t>
  </si>
  <si>
    <t>Diabetes and conversational agents: the AIDA project case study</t>
  </si>
  <si>
    <t>Alloatti, F., Bosca, A., Di Caro, L., &amp; Pieraccini, F. (2021). Diabetes and conversational agents: the AIDA project case study. Discover Artificial Intelligence, 1, 1-21.</t>
  </si>
  <si>
    <t>Alloatti, F., Bosca, A., Di Caro, L., &amp; Pieraccini, F.</t>
  </si>
  <si>
    <t xml:space="preserve">One of the key aspects in the process of caring for people with diabetes is Therapeutic Education (TE). TE is a teaching process for training patients so that they can self-manage their care plan. Alongside traditional methods of providing educational content, there are now alternative forms of delivery thanks to the implementation of advanced Information Technologies systems such as conversational agents (CAs). In this context, we present the AIDA project: an ensemble of two different CAs intended to provide a TE tool for people with diabetes. The Artificial Intelligence Diabetes Assistant (AIDA) consists of a text-based chatbot and a speech-based dialog system. Their content has been created and validated by a scientific board. AIDA Chatbot—the text-based agent—provides a broad spectrum of information about diabetes, while AIDA Cookbot—the voice-based agent—presents recipes compliant with a diabetic patient’s diet. We provide a thorough description of the development process for both agents, the technology employed and their usage by the general public. AIDA Chatbot and AIDA Cookbot are freely available and they represent the first example of conversational agents in Italian to support diabetes patients, clinicians and caregivers.
</t>
  </si>
  <si>
    <t>Ethical perspectives on recommending digital technology for patients with mental illness</t>
  </si>
  <si>
    <t>Bauer, M., Glenn, T., Monteith, S., Bauer, R., Whybrow, P. C., &amp; Geddes, J. (2017). Ethical perspectives on recommending digital technology for patients with mental illness. International journal of bipolar disorders, 5(1), 1-14.</t>
  </si>
  <si>
    <t>Bauer, M., Glenn, T., Monteith, S., Bauer, R., Whybrow, P. C., &amp; Geddes, J.</t>
  </si>
  <si>
    <t>International journal of bipolar disorders</t>
  </si>
  <si>
    <t>The digital revolution in medicine not only offers exciting new directions for the treatment of mental illness, but also presents challenges to patient privacy and security. Changes in medicine are part of the complex digital economy based on creating value from analysis of behavioral data acquired by the tracking of daily digital activities. Without an understanding of the digital economy, recommending the use of technology to patients with mental illness can inadvertently lead to harm. Behavioral data are sold in the secondary data market, combined with other data from many sources, and used in algorithms that automatically classify people. These classifications are used in commerce and government, may be discriminatory, and result in non-medical harm to patients with mental illness. There is also potential for medical harm related to poor quality online information, self-diagnosis and self-treatment, passive monitoring, and the use of unvalidated smartphone apps. The goal of this paper is to increase awareness and foster discussion of the new ethical issues. To maximize the potential of technology to help patients with mental illness, physicians need education about the digital economy, and patients need help understanding the appropriate use and limitations of online websites and smartphone apps.</t>
  </si>
  <si>
    <t>Mental illness, Digital healthcare, Ethics, Digital economy, Privacy</t>
  </si>
  <si>
    <t>Trends and Trajectories in the Software Industry: implications for the future of work</t>
  </si>
  <si>
    <t>Laato, S., Mäntymäki, M., Islam, A. N., Hyrynsalmi, S., &amp; Birkstedt, T. (2023). Trends and Trajectories in the Software Industry: implications for the future of work. Information Systems Frontiers, 25(2), 929-944.</t>
  </si>
  <si>
    <t>Laato, S., Mäntymäki, M., Islam, A. N., Hyrynsalmi, S., &amp; Birkstedt, T.</t>
  </si>
  <si>
    <t>In this study, we explore prominent contemporary technology trajectories in the software industry and how they are expected to influence the work in the software industry. Consequently, we build on cultural lag theory to analyze how technological changes affect work in software development. We present the results from a series of expert interviews that were analyzed using the Gioia method. Moreover, we identify a set of technology trends pertinent to software development from which we derive four main changes affecting the future of work in software development: (1) a shift toward scalable solutions, (2) increased emphasis on data, (3) convergence of IT and non-IT industries, and (4) the cloud as the dominant computing paradigm. Accordingly, this study contains insights into how technology (as an element of material culture) influences non-material culture, as exemplified by the work involved in software development.</t>
  </si>
  <si>
    <t>Software development · Software industry · Digital transformation · Future of work · Changing nature of work · Cultural lag · Cultural lag theory</t>
  </si>
  <si>
    <t>Engineering Brain: Metaverse for future engineering</t>
  </si>
  <si>
    <t>Wang, X., Wang, J., Wu, C., Xu, S., &amp; Ma, W. (2022). Engineering Brain: Metaverse for future engineering. AI in Civil Engineering, 1(1), 2.</t>
  </si>
  <si>
    <t>Wang, X., Wang, J., Wu, C., Xu, S., &amp; Ma, W.</t>
  </si>
  <si>
    <t>AI in Civil Engineering</t>
  </si>
  <si>
    <t xml:space="preserve">The past decade has witnessed a notable transformation in the Architecture, Engineering and Construction (AEC) industry, with efforts made both in the academia and industry to facilitate improvement of efficiency, safety and sustainability in civil projects. Such advances have greatly contributed to a higher level of automation in the lifecycle management of civil assets within a digitalised environment. To integrate all the achievements delivered so far and further step up their progress, this study proposes a novel theory, Engineering Brain, by effectively adopting the Metaverse concept in the field of civil engineering. Specifically, the evolution of the Metaverse and its key supporting technologies are first reviewed; then, the Engineering Brain theory is presented, including its theoretical background, key components and their inter-connections. Outlooks of this theory’s implementation within the AEC sector are offered, as a description of the Metaverse of future engineering. Through a comparison between the proposed Engineering Brain theory and the Metaverse, their relationships are illustrated; and how Engineering Brain may function as the Metaverse for future engineering is further explored. Providing an innovative insight into the future engineering sector, this study can potentially guide the entire industry towards its new era based on the Metaverse environment.
</t>
  </si>
  <si>
    <t>Metaverse, Engineering Brain, Mixed Reality, AI, Computer vision, Edge computing, 5G, NFT</t>
  </si>
  <si>
    <t>The future of online trust (and why Deepfake is advancing it)</t>
  </si>
  <si>
    <t>Etienne, H. (2021). The future of online trust (and why Deepfake is advancing it). AI and Ethics, 1(4), 553-562.</t>
  </si>
  <si>
    <t>Etienne, H.</t>
  </si>
  <si>
    <t>Trust has become a first-order concept in AI, urging experts to call for measures ensuring AI is ‘trustworthy’. The danger of untrustworthy AI often culminates with Deepfake, perceived as unprecedented threat for democracies and online trust, through its potential to back sophisticated disinformation campaigns. Little work has, however, been dedicated to the examination of the concept of trust, what undermines the arguments supporting such initiatives. By investigating the concept of trust and its evolutions, this paper ultimately defends a non-intuitive position: Deepfake is not only incapable of contributing to such an end, but also offers a unique opportunity to transition towards a framework of social trust better suited for the challenges entailed by the digital age. Discussing the dilemmas traditional societies had to overcome to establish social trust and the evolution of their solution across modernity, I come to reject rational choice theories to model trust and to distinguish an ‘instrumental rationality’ and a ‘social rationality’. This allows me to refute the argument which holds Deepfake to be a threat to online trust. In contrast, I argue that Deepfake may even support a transition from instrumental to social rationality, better suited for making decisions in the digital age.</t>
  </si>
  <si>
    <t>Trust · Deepfake · Disinformation · Fake news · AI ethics</t>
  </si>
  <si>
    <t>Using pre-trained models and graph convolution networks to find the causal relations among events in the Chinese financial text data</t>
  </si>
  <si>
    <t>Hu, K., Li, Q., Xie, J., Pu, Y., &amp; Guo, Y. (2023). Using pre-trained models and graph convolution networks to find the causal relations among events in the Chinese financial text data. Multimedia Tools and Applications, 1-22.</t>
  </si>
  <si>
    <t>Hu, K., Li, Q., Xie, J., Pu, Y., &amp; Guo, Y.</t>
  </si>
  <si>
    <t>Nowadays, information explosion happens in every field. In the stock market of China, automatically understanding the market dynamics is extremely important. However, the information and datasets in Chinese are overwhelming for researchers in the field. How to extract useful information and understand the underlying logic in the Chinese corpus are the research hotspot. Causal relation identification is one of the most central tasks. Many works have made important progress in finding the causal relations in open-domain text, however, there is still space for further explorations in the specific domain of the financial field. In this paper, we propose to use the graph convolution network (GCN) to help represent the dependency relations among the entities in the logical networks provided by the Chinese dependency parsing tool, language technology platform(LTP). The motivation for using the GCN method to help represent the dependency relations is that the causal relations are highly correlated with language structures. Besides, we also choose to use the domain-specific pre-trained model FinBERT because this pre-trained model is specific to the financial field. Results show that the GCN-based method and pertained models of FinBERT in our proposed model play a key role in outperforming the baseline model of the traditional sequential labeling method and the start of art method from F1 of 0.4573 and 0.5506 to 0.6254. Our approach also wins third place in the Eastern District of software service outsourcing competition in China in the year 2021. We believe the proposed methods can contribute as at least an alternative option in future relation extraction tasks.</t>
  </si>
  <si>
    <t>Causal relation · Pre-trained models · BERT · Graph convolution network ·
FinBERT · Dependency parsing</t>
  </si>
  <si>
    <t>Word2Vec and LSTM based deep learning technique for context-free fake news detection</t>
  </si>
  <si>
    <t>Mallik, A., &amp; Kumar, S. (2023). Word2Vec and LSTM based deep learning technique for context-free fake news detection. Multimedia Tools and Applications, 1-22.</t>
  </si>
  <si>
    <t>Mallik, A., &amp; Kumar, S.</t>
  </si>
  <si>
    <t>Nowadays, social media and virtual networking hubs like Twitter, Facebook have become an integral part of our daily lives. The recent boom in multimedia technology and increased internet access has led us into a hyper-connected global world. But these networks are often observed as the conduit for propagating fake news, which may cause a severe problem to a healthy social environment and destroy the harmony between the users. This calls for a proper segregation tool to classify various news articles as real or fake. Numerous research has been done on this topic, including the use of Artificial Intelligence (AI). In this work, we propose a deep learning based hybrid framework utilizing Word2Vec embedding and LSTM for fake news detection. As part of our approach, we generate Word2Vec embedding for obtaining vector representations of the news excerpts. The Word2Vec embeddings assist in generating context-free and data agnostic feature vectors for our news articles. The stacked LSTM layers process the extracted feature vectors to obtain the topic-relevant salient features for the news articles. This is followed by two fully connected dense layers for classifying whether the news excerpt under consideration is real or fake. We also perform hyperparameter tuning for achieving a better performance of our model. The proposed model is context-free and independent of datasets as well as topics for fake news detection. We compare the proposed method’s performance with some traditional Machine Learning baseline models, deep learning models, the pre-trained Bidirectional Encoder Representations from Transformers (BERT) via transfer learning, and some recently proposed state-of-the-art models. These models are tested on four datasets belonging to different domains for both training and testing purposes. Our proposed technique outperforms other well-known methods based on various performance metrics through intensive experimentation.</t>
  </si>
  <si>
    <t>Complex networks · Fake news detection · Long short-term memory (LSTM) ·
Neural network · Online social networks</t>
  </si>
  <si>
    <t>Artificial intelligence bias in medical system designs: a systematic review</t>
  </si>
  <si>
    <t>Kumar, A., Aelgani, V., Vohra, R., Gupta, S. K., Bhagawati, M., Paul, S., ... &amp; Suri, J. S. (2023). Artificial intelligence bias in medical system designs: a systematic review. Multimedia Tools and Applications, 1-53.</t>
  </si>
  <si>
    <t>Kumar, A., Aelgani, V., Vohra, R., Gupta, S. K., Bhagawati, M., Paul, S., ... &amp; Suri, J. S.</t>
  </si>
  <si>
    <t xml:space="preserve">Inherent bias in the artificial intelligence (AI)-model brings inaccuracies and variabilities during clinical deployment of the model. It is challenging to recognize the source of bias in AI-model due to variations in datasets and black box nature of system design. Additionally, there is no distinct process to identify the potential source of bias in the AI-model. To the best of our knowledge, this is the first review of its kind that addresses the bias in AI-model by categorizing 48 studies into three classes, namely, point-based, image-based, and hybrid-based AI-models. Selection strategy using PRISMA is adopted to select the 72 crucial AI studies for identifying bias in AI models. Using the three classes, bias is identified in these studies based on 44 critical AI attributes. Bias in the AI-models is computed by analytical, butterfly, and ranking-based bias models. These bias models were evaluated using two experts and compared using variability analysis. AI-studies that lacked sufficient AI-attributes are more prone to risk-of-bias (RoB) in all three classes. Studies with high RoB loses fins in the butterfly model. It has been analyzed that the majority of the studies in healthcare suffer from data bias and algorithmic bias due to incomplete specifications mentioned in the design protocol and weak AI design exploited for prediction.
</t>
  </si>
  <si>
    <t>Data bias · Algorithmic bias · Bias visualization · Bias accountability ·
Mitigating bias · Legal manifestations</t>
  </si>
  <si>
    <t>FedUTN: federated self-supervised learning with updating target network</t>
  </si>
  <si>
    <t>Li, S., Mao, Y., Li, J., Xu, Y., Li, J., Chen, X., ... &amp; Zhao, X. (2023). FedUTN: federated self-supervised learning with updating target network. Applied Intelligence, 53(9), 10879-10892.</t>
  </si>
  <si>
    <t>Li, S., Mao, Y., Li, J., Xu, Y., Li, J., Chen, X., ... &amp; Zhao, X.</t>
  </si>
  <si>
    <t>Self-supervised learning (SSL) is capable of learning noteworthy representations from unlabeled data, which has mitigated the problem of insufficient labeled data to a certain extent. The original SSL method centered on centralized data, but the growing awareness of privacy protection restricts the sharing of decentralized, unlabeled data generated by a variety of mobile devices, such as cameras, phones, and other terminals. Federated Self-supervised Learning (FedSSL) is the result of recent efforts to create Federated learning, which is always used for supervised learning using SSL. Informed by past work, we propose a new FedSSL framework, FedUTN. This framework aims to permit each client to train a model that works well on both independent and identically distributed (IID) and independent and non-identically distributed (non-IID) data. Each party possesses two asymmetrical networks, a target network and an online network. FedUTN first aggregates the online network parameters of each terminal and then updates the terminals’ target network with the aggregated parameters, which is a radical departure from the update technique utilized in earlier studies. In conjunction with this method, we offer a novel control algorithm to replace EMA for the training operation. After extensive trials, we demonstrate that: (1) the feasibility of utilizing the aggregated online network to update the target network. (2) FedUTN’s aggregation strategy is simpler, more effective, and more robust. (3) FedUTN outperforms all other prevalent FedSSL algorithms and outperforms the SOTA algorithm by 0.5%∼
 1.6% under regular experiment con1ditions.</t>
  </si>
  <si>
    <t>Computer vision · Self-supervised learning · Federated learning · Federated self-supervised learning</t>
  </si>
  <si>
    <t>Leveraging Multi-Instance RPL Routing Protocol to Enhance the Video Traffic Delivery in IoMT</t>
  </si>
  <si>
    <t>Bouacheria, I., Bidai, Z., Kechar, B., &amp; Sailhan, F. (2021). Leveraging multi-instance RPL routing protocol to enhance the video traffic delivery in IoMT. Wireless Personal Communications, 116(4), 2933-2962.</t>
  </si>
  <si>
    <t>Bouacheria, I., Bidai, Z., Kechar, B., &amp; Sailhan, F.</t>
  </si>
  <si>
    <t>Nowadays, the massive proliferation of real-world multimedia devices has paved the way to the emergence of a new paradigm called the Internet of Multimedia Things wherein Low-power and Lossy Networks (LLNs) are the main components of this new technology. RPL is an IPv6 routing protocol for LLNs designed by IETF to meet the requirements of a wide range of LLN applications such as Wireless Multimedia Sensor Networks where video traffic is expected to reach 6 times more than non-video traffic in 2025. The mono-instance version of RPL is far from satisfying the network’s Quality of Service (QoS) and the user’s Quality of Experience (QoE), as video in its compressed form is typically composed of various frames with different priorities requiring different QoS and QoE levels. In this paper, we exploit the multi-instance version of RPL for developing a new routing approach that improves the transport of a compressed video, composed of two types of frames with different priorities, by delivering each of them on the corresponding instance. The fundamental question we are addressing, is to find the best way to construct these instances: instances with Nodes Disjoint (ND) or Links Disjoint (LD). To do so, we designed a Multi-Instance routing protocol, named MI-RPL, and we performed extensive simulation experiments using the Cooja simulator. The comparison of MI-RPL-ND, MI-RPL-LD and RPL which regards to QoS and QoE performance metrics, confirms that multi-instance routing for video transmission in WMSN (and in particular MI-RPL-ND) is the best choice.</t>
  </si>
  <si>
    <t>IoMT · LLN · WMSN · RPL · Multi-instance · QoS and QoE</t>
  </si>
  <si>
    <t>A Comprehensive Survey on Summarization Techniques</t>
  </si>
  <si>
    <t>Summarization is the method of extracting valuable information or a summary out of a significant amount of data using a variety of computation techniques. The summarization task has been studied for a long time. Researchers are still paying attention to this task, as text can be extracted from a variety of formats, including text, audio, and multimedia, and because it presents a number of special challenges that require deep learning techniques, including temporal ordering, compression ratio, redundancy, cohesion, and coreference. In addition, the study discusses numerous cutting-edge datasets that can be used for text summarizing as well as various assessment metrics that are used to this issue. The paper’s primary goal is to summarize the various deep learning techniques currently being utilized and addresses the challenges of summarization in the education sector.</t>
  </si>
  <si>
    <t>Uppalapati, P.J., Dabbiru, M. &amp; Rao, K.V. A Comprehensive Survey on Summarization Techniques. SN COMPUT. SCI. 4, 560 (2023). https://doi.org/10.1007/s42979-023-02007-5</t>
  </si>
  <si>
    <t xml:space="preserve">Uppalapati, P.J., Dabbiru, M. &amp; Rao, K.V. </t>
  </si>
  <si>
    <t>SN COMPUT. SCI.</t>
  </si>
  <si>
    <t>Abstractive text summarization (ATS) · Natural language processing (NLP) · Deep learning · Machine learning ·
Corpora · Summary evaluation metrics</t>
  </si>
  <si>
    <t>Hopf physical reservoir computer for reconfigurable sound recognition</t>
  </si>
  <si>
    <t>Shougat, M. R. E. U., Li, X., Shao, S., McGarvey, K., &amp; Perkins, E. (2023). Hopf physical reservoir computer for reconfigurable sound recognition. Scientific Reports, 13(1), 8719.</t>
  </si>
  <si>
    <t>Shougat, M. R. E. U., Li, X., Shao, S., McGarvey, K., &amp; Perkins, E.</t>
  </si>
  <si>
    <t>Scientific Reports</t>
  </si>
  <si>
    <t>The Hopf oscillator is a nonlinear oscillator that exhibits limit cycle motion. This reservoir computer utilizes the vibratory nature of the oscillator, which makes it an ideal candidate for reconfigurable sound recognition tasks. In this paper, the capabilities of the Hopf reservoir computer performing sound recognition are systematically demonstrated. This work shows that the Hopf reservoir computer can offer superior sound recognition accuracy compared to legacy approaches (e.g., a Mel spectrum + machine learning approach). More importantly, the Hopf reservoir computer operating as a sound recognition system does not require audio preprocessing and has a very simple setup while still offering a high degree of reconfigurability. These features pave the way of applying physical reservoir computing for sound recognition in low power edge devices.</t>
  </si>
  <si>
    <t>Review of State-of-the-Art Design Techniques for Chatbots</t>
  </si>
  <si>
    <t>Agarwal, R., &amp; Wadhwa, M. (2020). Review of state-of-the-art design techniques for chatbots. SN Computer Science, 1(5), 246.</t>
  </si>
  <si>
    <t>Agarwal, R., &amp; Wadhwa, M.</t>
  </si>
  <si>
    <t>Amazon’s Alexa, Apple’s Siri, Google Assistant and Microsoft’s Cortana, clearly illustrate the impressive research work and potentials to be explored in the field of conversational agents. Conversational agent, chatter-bot or chatbot is a program expected to converse with near-human intelligence. Chatbots are designed to be used either as task-oriented ones or simply open-ended dialogue generator. Many approaches have been proposed in this field which ranges from earlier versions of hard-coded response generator to the advanced development techniques in Artificial Intelligence. In a broader sense, these can be categorized as rule-based and neural network based. While rule-based relies on predefined templates and responses, a neural network based relies on deep learning models. Rule-based are preferable for simpler task-oriented conversations. Open-domain conversational modeling is a more challenging area and uses mostly neural network-based approaches. This paper begins with an introduction of chatbots, followed by in-depth discussion on various classical or rule-based and neural-network-based approaches. The evaluation metrics employed for chatbots are mentioned. The paper concludes with a table consisting of recent research done in the field. It covers all the latest and significant publications in the field, the evaluation metrics employed, the corpus which is used as well as the possible areas of enhancement that exist in the proposed techniques.</t>
  </si>
  <si>
    <t>AIML · Recurrent Neural Network · LSTM · Deep seq2seq · HRED</t>
  </si>
  <si>
    <t>Continuous Training and Deployment of Deep Learning Models</t>
  </si>
  <si>
    <t>Prapas, I., Derakhshan, B., Mahdiraji, A. R., &amp; Markl, V. (2021). Continuous training and deployment of deep learning models. Datenbank-Spektrum, 21(3), 203-212.</t>
  </si>
  <si>
    <t>Prapas, I., Derakhshan, B., Mahdiraji, A. R., &amp; Markl, V.</t>
  </si>
  <si>
    <t>Datenbank-Spektrum</t>
  </si>
  <si>
    <t>Deep Learning (DL) has consistently surpassed other Machine Learning methods and achieved state-of-the-art performance in multiple cases. Several modern applications like financial and recommender systems require models that are constantly updated with fresh data. The prominent approach for keeping a DL model fresh is to trigger full retraining from scratch when enough new data are available. However, retraining large and complex DL models is time-consuming and compute-intensive. This makes full retraining costly, wasteful, and slow. In this paper, we present an approach to continuously train and deploy DL models. First, we enable continuous training through proactive training that combines samples of historical data with new streaming data. Second, we enable continuous deployment through gradient sparsification that allows us to send a small percentage of the model updates per training iteration. Our experimental results with LeNet5 on MNIST and modern DL models on CIFAR-10 show that proactive training keeps models fresh with comparable—if not superior—performance to full retraining at a fraction of the time. Combined with gradient sparsification, sparse proactive training enables very fast updates of a deployed model with arbitrarily large sparsity, reducing communication per iteration up to four orders of magnitude, with minimal—if any—losses in model quality. Sparse training, however, comes at a price; it incurs overhead on the training that depends on the size of the model and increases the training time by factors ranging from 1.25 to 3 in our experiments. Arguably, a small price to pay for successfully enabling the continuous training and deployment of large DL models.</t>
  </si>
  <si>
    <t>Deep learning · Model deployment · Continuous training · Continuous deployment</t>
  </si>
  <si>
    <t>Human-machine Collaborative Decision-making: An Evolutionary Roadmap Based on Cognitive Intelligence</t>
  </si>
  <si>
    <t>Ren, M., Chen, N., &amp; Qiu, H. (2023). Human-machine Collaborative Decision-making: An Evolutionary Roadmap Based on Cognitive Intelligence. International Journal of Social Robotics, 1-14.</t>
  </si>
  <si>
    <t>Ren, M., Chen, N., &amp; Qiu, H.</t>
  </si>
  <si>
    <t>International Journal of Social Robotics</t>
  </si>
  <si>
    <t xml:space="preserve">With the development of artificial intelligence technology, intelligent machines are increasingly equipped with human-like abilities such as autonomous decision-making, reasoning, active interaction, and situation awareness. Intelligent machines can act as peers to humans and collaborate with humans to complete decision tasks. The ability to collaborate with humans has become an indicator of the intelligence level of a machine, and determines the scope and depth of its applications. Human-machine collaborative decision-making has attracted attentions from multi-disciplines in recent years, and the diverse origins of its developments make the mechanism of collaborative decision-making ambiguous. A thorough combing of the evolution of human-machine collaboration based on cognitive intelligence is of great importance for understanding the nature of human-machine collaboration at the decision layer and guiding future studies. This article makes a retrospect on the evolution of human-machine collaborative decision-making based on cognition intelligence. It summarizes current research in three categories: the human-machine collaborative system implementation, the human-machine intelligence integrative mechanism and the human-machine interaction in collaborative decision-making process. It reveals the roadmap of the evolution of intelligent machines toward human-machine integration intelligence. Based on the roadmap, prospects for future research of human-machine collaborative decision-making are discussed.
</t>
  </si>
  <si>
    <t>Human-machine collaborative decision-making · Cognitive intelligence · Human-computer interaction ·
Human-machine intelligence integration</t>
  </si>
  <si>
    <t>Certain Investigation of Fake News Detection from Facebook and Twitter Using Artificial Intelligence Approach</t>
  </si>
  <si>
    <t>Setiawan, R., Ponnam, V. S., Sengan, S., Anam, M., Subbiah, C., Phasinam, K., ... &amp; Ponnusamy, S. (2021). Certain investigation of fake news detection from facebook and twitter using artificial intelligence approach. Wireless Personal Communications, 1-26.</t>
  </si>
  <si>
    <t>Setiawan, R., Ponnam, V. S., Sengan, S., Anam, M., Subbiah, C., Phasinam, K., ... &amp; Ponnusamy, S.</t>
  </si>
  <si>
    <t>The news platform has moved from traditional newspapers to online communities in the technologically advanced area of Artificial Intelligence. Because Twitter and Facebook allow us to consume news much faster and with less restricted editing, false information continues to spread at an impressive rate and volume. Online Fake News Detection is a promising field in research and captivates the attention of researchers. The sprawl of huge chunks of misinformation in social network platforms is vulnerable to global risk. This article recommends using a Machine Learning optimization technique for automated news article classification on Facebook and Twitter. The emergence of the research is facilitated by the strategic implementation of Natural Language Processing for social forum fake news findings in order to distort news reports from non-recurrent outlets. The relent from the study is outstanding with text document frequency words, which act as extraction technique’s attribute, and the classifier is acted upon by Hybrid Support Vector Machine by achieving 91.23% accuracy.</t>
  </si>
  <si>
    <t>NLP · Hybrid SVM · Machine Learning · Fake News</t>
  </si>
  <si>
    <t>Modern Natural Language Processing Technologies for Strategic Analytics</t>
  </si>
  <si>
    <t>Kuzminov, I. F., Bakhtin, P. D., Timofeev, A. A., Khabirova, E. E., Lobanova, P. A., &amp; Zurabyan, N. I. (2021). Modern natural language processing technologies for strategic analytics. Scientific and Technical Information Processing, 48(6), 467-475.</t>
  </si>
  <si>
    <t>Kuzminov, I. F., Bakhtin, P. D., Timofeev, A. A., Khabirova, E. E., Lobanova, P. A., &amp; Zurabyan, N. I.</t>
  </si>
  <si>
    <t>Scientific and Technical Information Processing</t>
  </si>
  <si>
    <t>This paper provides an overview of the latest natural language processing (NLP) technologies that can be applied in strategic analytics. The main problems in this field and specific tasks that can be solved using NLP tools are investigated. The main areas of application of these tools are considered. Recent advancements in NLP are discussed and their potential is assessed. In conclusion, we outline the directions in which the NLP apparatus should be developed to meet the needs of strategic analytics.</t>
  </si>
  <si>
    <t>NLP, artificial intelligence, text mining, strategic analytics</t>
  </si>
  <si>
    <t>Improving Sentiment Analysis for Social Media Applications Using an Ensemble Deep Learning Language Model</t>
  </si>
  <si>
    <t>Alsayat, A. (2022). Improving sentiment analysis for social media applications using an ensemble deep learning language model. Arabian Journal for Science and Engineering, 47(2), 2499-2511.</t>
  </si>
  <si>
    <t>Alsayat, A.</t>
  </si>
  <si>
    <t xml:space="preserve">As data grow rapidly on social media by users’ contributions, specially with the recent coronavirus pandemic, the need to acquire knowledge of their behaviors is in high demand. The opinions behind posts on the pandemic are the scope of the tested dataset in this study. Finding the most suitable classification algorithms for this kind of data is challenging. Within this context, models of deep learning for sentiment analysis can introduce detailed representation capabilities and enhanced performance compared to existing feature-based techniques. In this paper, we focus on enhancing the performance of sentiment classification using a customized deep learning model with an advanced word embedding technique and create a long short-term memory (LSTM) network. Furthermore, we propose an ensemble model that combines our baseline classifier with other state-of-the-art classifiers used for sentiment analysis. The contributions of this paper are twofold. (1) We establish a robust framework based on word embedding and an LSTM network that learns the contextual relations among words and understands unseen or rare words in relatively emerging situations such as the coronavirus pandemic by recognizing suffixes and prefixes from training data. (2) We capture and utilize the significant differences in state-of-the-art methods by proposing a hybrid ensemble model for sentiment analysis. We conduct several experiments using our own Twitter coronavirus hashtag dataset as well as public review datasets from Amazon and Yelp. For concluding results, a statistical study is carried out indicating that the performance of these proposed models surpasses other models in terms of classification accuracy.
</t>
  </si>
  <si>
    <t>Machine learning · Deep learning · Sentiment analysis · Data mining · Ensemble algorithms · Social media ·
Pandemic · Coronavirus · COVID-19</t>
  </si>
  <si>
    <t>A fuzzy system with common linear-term consequents equivalent to FLNN and GMM</t>
  </si>
  <si>
    <t>Zhang, Y., Wang, G., Chung, F. L., &amp; Wang, S. (2022). A fuzzy system with common linear-term consequents equivalent to FLNN and GMM. International Journal of Machine Learning and Cybernetics, 13(5), 1475-1492.</t>
  </si>
  <si>
    <t>Zhang, Y., Wang, G., Chung, F. L., &amp; Wang, S.</t>
  </si>
  <si>
    <t xml:space="preserve">In this study, a novel Takagi–Sugeno–Kang (TSK) fuzzy system termed as CLT–TSK in which the consequent of each fuzzy rule owns a common linear term is exploited to demonstrate its four distinctive merits. They are: (1) since much less parameters are involved, CLT–TSK has enhanced interpretability. (2) As an extensively used computational intelligence tool, a slightly changed function-link neural network (FLNN) is provably equivalent to CLT–TSK. As a result, FLNN is actually revisited with the first attempt from the philosophy of fuzzy models. (3) With a mild assumption that each component in Gaussian mixture model (GMM) equally contributes to the formulation of GMM in the sense of the effect of the intrinsic structure of training samples in each component on the corresponding label structure, CLT–TSK is theoretically proved to be equivalent to GMM, which actually helps us understand both CLT–TSK and FLNN from a new statistical perspective. (4) The output expression of CLT–TSK is exactly in accordance with the recently-drawn observation that a simple regression should be a basic yet very important component of final prediction models for various data modeling tasks. Owing to the equivalence among CLT–TSK, FLNN and GMM, their respective effective learning methods can be mutually employed from now on, and any new effort in training one model will actually provide a potential new learning method for another among these three models. In particular, with the help of our previous work about the least learning machine, we develop a fast-learning method for CLT–TSK in this study. Experimental results on different kinds of datasets demonstrate the promising classification and runtime performance of CLT–TSK.
</t>
  </si>
  <si>
    <t>TSK fuzzy systems · Common linear term · GMM · FLNN · LLM</t>
  </si>
  <si>
    <t>REBDT: A regular expression boundary-based decision tree model for Chinese logistics address segmentation</t>
  </si>
  <si>
    <t>Ling, G., Xu, A., Wang, C., &amp; Wu, J. (2023). REBDT: A regular expression boundary-based decision tree model for Chinese logistics address segmentation. Applied Intelligence, 53(6), 6856-6872.</t>
  </si>
  <si>
    <t>Ling, G., Xu, A., Wang, C., &amp; Wu, J.</t>
  </si>
  <si>
    <t>Chinese logistics address segmentation is a specific domain of the address resolution, which is very challenging due to language, culture, user privacy, business value, etc. Although deep learning can effectively solve problems where traditional segmentation methods are overly dependent on domain knowledge, it faces the dilemma of costly manual labeling. In this context, a decision tree model based on regular expression boundaries is proposed, which requires no additional data and manual labeling. First, different from traditional methods of describing the entire address elements, a regular expressions rule library (RERL) is constructed, which only describes the boundaries of address elements. Second, the binary split attribute is defined according to the boundary matching algorithm based on RERL. A decision tree model is then constructed concerning the distribution law of address element types to segment an address and to evaluate its effect. The final experimental results demonstrate the improvement of our model and further substantiate that our proposal can provide a high-quality labeling training set for deep learning models without any professional domain knowledge, even if in low-resource scenarios.</t>
  </si>
  <si>
    <t>Chinese logistics address segment · Smart logistics · Regular expressions · Decision tree · Deep learning · Rules</t>
  </si>
  <si>
    <t>NMal-Droid: network-based android malware detection system using transfer learning and CNN-BiGRU ensemble</t>
  </si>
  <si>
    <t>Ullah, F., Ullah, S., Srivastava, G., Lin, J. C. W., &amp; Zhao, Y. (2023). NMal-Droid: network-based android malware detection system using transfer learning and CNN-BiGRU ensemble. Wireless Networks, 1-22.</t>
  </si>
  <si>
    <t>Ullah, F., Ullah, S., Srivastava, G., Lin, J. C. W., &amp; Zhao, Y.</t>
  </si>
  <si>
    <t>Currently, malware activities pose a substantial risk to the security of Android applications. These risks are capable of stealing important information and causing chaos in the economy, social structure, and financial sector. Malicious network traffic targets Android applications due to their constant connectivity. This study develops the NMal-Droid approach for network-based Android malware detection and classification. First, we designed a packet parser algorithm that filters the combination of HTTP traces and TCP flows from PCAPs (Packet Capturing) files. Second, the fine-tune embedding approach is developed that uses a word2vec pre-trained model to analyze features’ embeddings in three different ways, i.e., random, static, and dynamic. It is used to learn and extract feature-matrix matrices with related meanings. Third, The Convolutional Neural Network (CNN) is used to extract effective features from embedded information. Fourth, the Bi-directional Gated Recurrent Unit (Bi-GRU) neural network is designed to compute gradient computation in the context of time-forward and time-reversed. Finally, a multi-head ensemble of CNN-BiGRU is developed for accurate malware classification and detection. The proposed approach is evaluated on five different activation functions with 100 filters and a range of 1–5 kernel sizes for in-depth investigation. An explainable AI-based experiment is conducted to interpret and validate the proposed approach. The proposed method is tested using two big Android malware datasets, CIC-AAGM2017 and CICMalDroid 2020, which comprise a total of 10.2k malware and 3.2K benign samples. It is shown that the proposed approach outperforms as compared to the state-of-the-art methods.</t>
  </si>
  <si>
    <t>Network traffic   Malware classification   Transfer learning   Explainable AI   Cybersecurity</t>
  </si>
  <si>
    <t>Human fall detection using neuro-fuzzy models based on ensemble learning</t>
  </si>
  <si>
    <t>Kordnoori, S., Sharifi, A., &amp; Shah-Hosseini, H. (2022). Human fall detection using neuro-fuzzy models based on ensemble learning. Progress in Artificial Intelligence, 11(3), 219-232.</t>
  </si>
  <si>
    <t>Kordnoori, S., Sharifi, A., &amp; Shah-Hosseini, H.</t>
  </si>
  <si>
    <t>Progress in Artificial Intelligence</t>
  </si>
  <si>
    <t>Human falling may be due to a violent act, a heart attack or perhaps physical illness. Every year, many old people are being treated for injuries or even die in hospitals which caused by falling. From there, there is a long-standing need for a timely and inexpensive system that automatically identifying a falling person and then alert, which reduces the death rate and increases the likelihood of survival. Due to the low accuracy and a lot of faults in the recognition of the systems released in past years, this paper presented human falling detection by using neuro-fuzzy models and ensemble learning algorithms which presented to solve these problems. This showed the influence of the ensemble learning on performance of neuro-fuzzy models. However, it should be noted that feature selection and extraction methods in processing the dataset have their own impact. In this case, five kinds of feature selection/extraction algorithms are used. Five neuro-fuzzy models are used in this research: normalized radial basis function (NRBF) network, radial basis function (RBF) network, adaptive neuro-fuzzy inference system (ANFIS), local linear model trees (LOLIMOT) and generalized regression neural networks (GRNN). LOLIMOT model, by using correlation based features selection algorithm, reached the highest answer with the accuracy of 0.796. The results of these models are entered into the two ensemble learning algorithms, single majority vote and weighted majority vote, which weighted majority vote algorithm reached an accuracy of 0.87917 by using principal component analysis algorithm, and was the highest answer among of all the models used in this paper.</t>
  </si>
  <si>
    <t>Ensemble learning algorithms · NRBF · RBF · ANFIS network · LOLIMOT · GRNN</t>
  </si>
  <si>
    <t>PetroKG: Construction and Application of Knowledge Graph in Upstream Area of PetroChina</t>
  </si>
  <si>
    <t>Zhou, X. G., Gong, R. B., Shi, F. G., &amp; Wang, Z. F. (2020). PetroKG: construction and application of knowledge graph in upstream area of PetroChina. Journal of Computer Science and Technology, 35, 368-378.</t>
  </si>
  <si>
    <t>Zhou, X. G., Gong, R. B., Shi, F. G., &amp; Wang, Z. F.</t>
  </si>
  <si>
    <t>Journal of Computer Science and Technology</t>
  </si>
  <si>
    <t>There is a large amount of heterogeneous data distributed in various sources in the upstream of PetroChina. These data can be valuable assets if we can fully use them. Meanwhile, the knowledge graph, as a new emerging technique, provides a way to integrate multi-source heterogeneous data. In this paper, we present one application of the knowledge graph in the upstream of PetroChina. Specifically, we first construct a knowledge graph from both structured and unstructured data with multiple NLP (natural language progressing) methods. Then, we introduce two typical knowledge graph powered applications and show the benefit that the knowledge graph brings to these applications: compared with the traditional machine learning approach, the well log interpretation method powered by knowledge graph shows more than 7.69% improvement of accuracy.</t>
  </si>
  <si>
    <t>knowledge graph, natural language processing, oil and gas industry</t>
  </si>
  <si>
    <t>Knowledge Graph and Deep Learning-based Text-to-GraphQL Model for Intelligent Medical Consultation Chatbot</t>
  </si>
  <si>
    <t>Ni, P., Okhrati, R., Guan, S., &amp; Chang, V. (2022). Knowledge graph and deep learning-based text-to-GraphQL model for intelligent medical consultation chatbot. Information Systems Frontiers, 1-20.</t>
  </si>
  <si>
    <t>Ni, P., Okhrati, R., Guan, S., &amp; Chang, V.</t>
  </si>
  <si>
    <t>Text-to-GraphQL (Text2GraphQL) is a task that converts the user's questions into Graph + QL (Query Language) when a graph database is given. That is a task of semantic parsing that transforms natural language problems into logical expressions, which will bring more efficient direct communication between humans and machines. The existing related work mainly focuses on Text-to-SQL tasks, and there is no available semantic parsing method and data set for the graph database. In order to fill the gaps in this field to serve the medical Human–Robot Interactions (HRI) better, we propose this task and a pipeline solution for the Text2GraphQL task. This solution uses the Adapter pre-trained by “the linking of GraphQL schemas and the corresponding utterances” as an external knowledge introduction plug-in. By inserting the Adapter into the language model, the mapping between logical language and natural language can be introduced faster and more directly to better realize the end-to-end human–machine language translation task. In the study, the proposed Text2GraphQL task model is mainly constructed based on an improved pipeline composed of a Language Model, Pre-trained Adapter plug-in, and Pointer Network. This enables the model to copy objects' tokens from utterances, generate corresponding GraphQL statements for graph database retrieval, and builds an adjustment mechanism to improve the final output. And the experiments have proved that our proposed method has certain competitiveness on the counterpart datasets (Spider, ATIS, GeoQuery, and 39.net) converted from the Text2SQL task, and the proposed method is also practical in medical scenarios.</t>
  </si>
  <si>
    <t>Text-to-GraphQL · Semantic parsing · Knowledge graph · Natural language processing · Deep learning · Health
informatics</t>
  </si>
  <si>
    <t>BertHANK: hierarchical attention networks with enhanced knowledge and pre-trained model for answer selection</t>
  </si>
  <si>
    <t>Yang, H., Zhao, X., Wang, Y., Sun, D., Chen, W., &amp; Huang, W. (2022). BertHANK: hierarchical attention networks with enhanced knowledge and pre-trained model for answer selection. Knowledge and Information Systems, 64(8), 2189-2213.</t>
  </si>
  <si>
    <t>Yang, H., Zhao, X., Wang, Y., Sun, D., Chen, W., &amp; Huang, W.</t>
  </si>
  <si>
    <t>In recent years, Community Question Answering (CQA) becomes increasingly prevalent, because it provides platforms for users to collect information and share knowledge. However, given a question in a CQA system, there are often many different paired answers. It is almost impossible for users to view them item by item and select the most relevant one. Hence, answer selection becomes an important task of CQA. In this paper, we propose a novel solution - BertHANK, which is a hierarchical attention networks with enhanced knowledge and pre-trained model for answer selection. Specifically, in the encoding stage, knowledge enhancement and pre-training model are used for questions and answers, respectively. Further, we adopt multi-attention mechanism, including the cross-attention on question-answer pairs, the inner attention on questions at word level, and the hierarchical inner attention on answers at both word and sentence level, to capture more subtle semantic features. In more details, the cross-attention focuses on capturing interactive information among encoded questions and answers. While the hierarchical inner attention assigns different weights to words in sentences, and sentences in answers, thereby obtaining both global and local information of question-answer pairs. The hierarchical inner attention contributes to select out best-matched answers for specific questions. Finally, we integrate attention-questions and attention-answers to make prediction. The results show that our model achieves state-of-the-art performance on two corpora, SemEval-2015 and SemEval-2017 CQA datasets, outperforming the advanced baselines by a large margin.</t>
  </si>
  <si>
    <t>Answer selection · BERT · Knowledge enhancement · Cross-attention ·
Hierarchical inner attention</t>
  </si>
  <si>
    <t>Nkabiti, K. P., &amp; Chen, Y. (2021). Application of solely self-attention mechanism in CSI-fingerprinting-based indoor localization. Neural Computing and Applications, 33, 9185-9198.</t>
  </si>
  <si>
    <t>Application of solely self-attention mechanism in CSI-fingerprinting-based indoor localization</t>
  </si>
  <si>
    <t>Nkabiti, K. P., &amp; Chen, Y.</t>
  </si>
  <si>
    <t>With the growth of IoT services, there has been an increased demand for indoor localization-based services. Wi-Fi access is omnipresent; its high accuracy and ability to use commodity devices makes it suitable to be widely adopted for localization in indoor environments. Recent sequence transduction models such as recurrent neural network (RNN) and long short-term memory (LSTM) mostly rely on recurrent and convolution. Both LSTM and RNN have achieved tremendous results in the localization tasks, but their sequential character prevents them from effectively performing parallel computing, therefore, limiting their performance in processing extremely long sequences. Lately, there have been different models developed for natural language processing transduction tasks that relied solely on attention mechanism, and they performed remarkably well with less computation. This paper is the first to propose the sole utilization of self-attention mechanism for localization time-series modeling. We introduce a self-attention mechanism fingerprinting-based model (SAMFI) which uses positional encoding and masking mechanism. To capture the temporal ordering information, we used the extended symbolic aggregate approximation strategy. Moreover, the proposed model utilizes calibrated channel state information as location fingerprints. SAMFI's pivotal concept is simple and empirically potent. The obtained results significantly minimized the location error on the collected dataset with an accuracy level score of 86.5% outperforming both RNN and LSTM models which scored 82.6 and 67.5%, respectively.</t>
  </si>
  <si>
    <t>Channel state information (CSI)   Fingerprinting (FP)   Indoor localization   Self-attention mechanism (SAM)  
Deep learning</t>
  </si>
  <si>
    <t>Image–Text Sentiment Analysis Via Context Guided Adaptive Fine-Tuning Transformer</t>
  </si>
  <si>
    <t>Xiao, X., Pu, Y., Zhao, Z., Nie, R., Xu, D., Qian, W., &amp; Wu, H. (2022). Image–Text Sentiment Analysis Via Context Guided Adaptive Fine-Tuning Transformer. Neural Processing Letters, 1-23.</t>
  </si>
  <si>
    <t>Xiao, X., Pu, Y., Zhao, Z., Nie, R., Xu, D., Qian, W., &amp; Wu, H.</t>
  </si>
  <si>
    <t xml:space="preserve">Compared with single-modal content, multimodal content conveys user’s sentiments and feelings more vividly. Thus, multimodal sentiment analysis has become a research hotspot. Due to the flawed data-hungry of deep learning-based methods, transfer learning is extensively utilized. However, most transfer learning-based approaches transfer the model pre-trained on source domain to target domain by simply considering it as feature extractor (i.e., parameters are frozen) or applying global fine-tuning strategy (i.e., parameters are trainable) on it. This results in the loss of advantages of both source and target domains. In this paper, we propose a novel Context Guided Adaptive Fine-tuning Transformer (CGAFT) that investigates the strengths of both source and target domains adaptively to achieve image–text sentiment analysis. In CGAFT, a Context Guided Policy Network is first introduced to make optimal weights for each image–text instance. These weights indicate how much image sentiment information is necessary to be absorbed from each layer of the image model pre-trained on source domain and the parallel model fine-tuned on target domain. Then, image–text instance and its weights are fed into Sentiment Analysis Network to extract contextual image sentiment representations that are absorbed from both source and target domains to enhance the performance of image–text sentiment analysis. Besides, we observe that no publicly available image–text dataset is in Chinese. To fill this gap, we build an image–Chinese text dataset Flickr-ICT that contains 13,874 image–Chinese text pairs. The experiments conducted on three image–text datasets demonstrate that CGAFT outperforms strong baselines.
</t>
  </si>
  <si>
    <t>Transfer learning · Multimodal sentiment analysis · Transformer · Image–text
dataset</t>
  </si>
  <si>
    <t>Relation extraction between bacteria and biotopes from biomedical texts with attention mechanisms and domain-specific contextual representations</t>
  </si>
  <si>
    <t>Jettakul, A., Wichadakul, D., &amp; Vateekul, P. (2019). Relation extraction between bacteria and biotopes from biomedical texts with attention mechanisms and domain-specific contextual representations. BMC bioinformatics, 20, 1-17.</t>
  </si>
  <si>
    <t>Jettakul, A., Wichadakul, D., &amp; Vateekul, P.</t>
  </si>
  <si>
    <t>BMC bioinformatics</t>
  </si>
  <si>
    <t>The Bacteria Biotope (BB) task is a biomedical relation extraction (RE) that aims to study the interaction between bacteria and their locations. This task is considered to pertain to fundamental knowledge in applied microbiology. Some previous investigations conducted the study by applying feature-based models; others have presented deep-learning-based models such as convolutional and recurrent neural networks used with the shortest dependency paths (SDPs). Although SDPs contain valuable and concise information, some parts of crucial information that is required to define bacterial location relationships are often neglected. Moreover, the traditional word-embedding used in previous studies may suffer from word ambiguation across linguistic contexts.</t>
  </si>
  <si>
    <t>Biomedical text mining, Relation extraction, Deep learning, Attention networks, Contextual
word-embeddings, Domain-specific language</t>
  </si>
  <si>
    <t>A fast spatio-temporal temperature predictor for vacuum assisted resin infusion molding process based on deep machine learning modeling</t>
  </si>
  <si>
    <t>Zhang, R., Liu, Y., Zheng, T., Eddin, S., Nolet, S., Liang, Y. L., ... &amp; Qian, D. (2023). A fast spatio-temporal temperature predictor for vacuum assisted resin infusion molding process based on deep machine learning modeling. Journal of Intelligent Manufacturing, 1-28.</t>
  </si>
  <si>
    <t>Zhang, R., Liu, Y., Zheng, T., Eddin, S., Nolet, S., Liang, Y. L., ... &amp; Qian, D.</t>
  </si>
  <si>
    <t>The manufacture of large wind turbine blades requires well-controlled processing conditions to prevent defect formation and thus produce high-quality composite blades. While the physics-based models provide accurate computational capabilities for the resin infusion and curing process for the glass fiber composites, they suffer from high computational costs, making them infeasible for fast optimization computation and process control during manufacturing. In light of the limitations, we describe a machine learning (ML) approach that employs a deep convolutional and recurrent neural network model to predict the spatio-temporal temperature distribution during the vacuum assisted resin infusion molding (VARIM) process. The ML model is trained with the “big data” generated from the physics-based high-fidelity simulations. Once fully trained, it serves as a digital twin of the blade manufacturing process. Validation is made by comparing simulation results with experimental data on a unidirectional glass fiber composite laminate plate (44 plies, 2 m long and 0.5 m wide). The trained and validated ML model is then extended to evaluate the role of critical VARIM processing parameters on temperature distribution. With the predictive accuracy of 94%, at over 100 times faster computational speed than the physics-based simulations, the ML approach established herein provides a general framework for a digital twin for temperature distribution in the composite manufacturing process.</t>
  </si>
  <si>
    <t>Vacuum assisted resin infusion molding (VARIM) · Machine learning (ML) · Deep convolutional neural network
(CNN) · Recurrent neural network (RNN) · Long short-term memory (LSTM) · Physics-informed surrogate model</t>
  </si>
  <si>
    <t>Design of iRLS Algorithm With/Without Pre-Filter for Antenna Beam Forming Technique</t>
  </si>
  <si>
    <t>Hirikude, S. M., &amp; Patil, S. S. (2021). Design of iRLS algorithm with/without pre-filter for antenna beam forming technique. Wireless Personal Communications, 118, 2785-2805.</t>
  </si>
  <si>
    <t>Hirikude, S. M., &amp; Patil, S. S.</t>
  </si>
  <si>
    <t>Antenna beamforming · Recursive least squares (RLS) · Fast fourier transform
(FFT) · Pre-filter · PSO</t>
  </si>
  <si>
    <t>Beamforming is one of the most significant processes in smart antennas. To change the antenna beam pattern is the major function of beamforming for a given angle. The algorithm that is adaptive beamforming is utilized to choose the conventional weights of each array element from acquired data of array antenna to extract the desired source signal while cancelling noise and interference. A lot of algorithms are already existing for antenna beamforming technique but they all experience low convergence. So this paper deals with an iRLS algorithm for antenna beamforming technique with Particle Swarm Optimized (PSO) FFT filter. As a result, antenna beamforming based on iRLS shows fast convergence with reduced design complexity. The overall work is simulated in MATLAB. The parameters like amplitude, bit error rate, capacity, SINR and error function values are evaluated. Our work is compared with existing Applebaum, Recursive Least Squares (RLS) (with/without filter) and Least Mean Square (LMS) algorithm. Fast convergence is occurred by iRLS when compared with existing algorithms. The iRLS is converged at 90th iteration, whereas existing algorithms likewise RLS with pre-filter, RLS without pre-filter, LMS and Applebaum is converged at 200, 400, 600 and 850th iteration. So here, our proposed iRLS gives better performance when compared with others.</t>
  </si>
  <si>
    <t>A two-stage image process for water level recognition via dual-attention CornerNet and Ctransformer</t>
  </si>
  <si>
    <t>Qiu, R., Cai, Z., Chang, Z., Liu, S., &amp; Tu, G. (2022). A two-stage image process for water level recognition via dual-attention CornerNet and CTransformer. The Visual Computer, 1-20.</t>
  </si>
  <si>
    <t>Qiu, R., Cai, Z., Chang, Z., Liu, S., &amp; Tu, G.</t>
  </si>
  <si>
    <t>The Visual Computer</t>
  </si>
  <si>
    <t>Image processing-based water level detectors have promising practical application value in intelligent agriculture and early water logging alerts. However, water level recognition based on image processing faces illumination, shooting angle, and sediment contamination challenges. In addition, due to the influence of water surface reflection, it is not easy to extract the water level ruler (WLR) on the water surface accurately. This paper proposes a novel dual-attention CornerNet for WLR image extraction and CTransformer for WLR sequence recognition. First, a dual-attention mechanism to obtain the global information is introduced to better predict semantic segmentation feature maps and corner information. Then, asymmetric convolution Resnet-50 is used to extract multi-local information to effectively recognize inconsistent character sizes caused by different shooting angles of WLRs. Recently, the design of vision backbone using self-attention becomes an exciting topic. In this work, an improved CTransformer is designed to retain sufficient global context information and extract more differentiated features for sequence recognition via multi-head self-attention. Evaluation using our in-house dataset shows that the proposed framework achieves an F-score of 91.37 in the detection stage and the accuracy of human estimation error within 0.3 cm in the recognition stage is 95.37%, respectively. The proposed method is also evaluated on several benchmarks. Experiment results demonstrate that the method in this paper is superior to the existing methods.</t>
  </si>
  <si>
    <t>Intelligent water conservancy · Deep learning · Object detection · Text recognition</t>
  </si>
  <si>
    <t>DeepDual-SD: Deep Dual Attribute-Aware Embedding for Binary Code Similarity Detection</t>
  </si>
  <si>
    <t>Guo, J., Zhao, B., Liu, H., Leng, D., An, Y., &amp; Shu, G. (2023). DeepDual-SD: Deep Dual Attribute-Aware Embedding for Binary Code Similarity Detection. International Journal of Computational Intelligence Systems, 16(1), 35.</t>
  </si>
  <si>
    <t>Guo, J., Zhao, B., Liu, H., Leng, D., An, Y., &amp; Shu, G.</t>
  </si>
  <si>
    <t>International Journal of Computational Intelligence Systems</t>
  </si>
  <si>
    <t>Binary code similarity detection (BCSD) is a task of detecting similarity of binary functions which are not available to the corresponding source code. It has been widely utilized to facilitate various kinds of crucial security analysis in software engineering. Because of the complexity of the program compilation process, identifying binary code similarity presents tough challenges. The most sensible binary similarity detector relies on a robust vector representation of binary code. However, few BCSD approaches are suitable to form vector representations for analyzing similarities between binaries, which may not only diverge in semantics but also in structures. And the existing solutions which only depend on hands-on feature engineering to form feature vectors, fail to take into consideration the relationships between instructions. To resolve these problems, we propose a novel and unified approach called DeepDual-SD that aims to combine the dual attributes (semantic and structural attribute). More specifically, DeepDual-SD consists of two branches, in which one text-based feature representation is driven by semantic attribute learning to exploit instruction semantics, another graph-based feature representation for structural attribute learning to investigate structural differences. Meanwhile deep embedding (DE) technology is utilized to map this information into low-dimensional vector representation. In addition, to get together the dual attributes, a fusion mechanism based on gate architecture is designed for learning to pay proper attention between the two attribute-aware embeddings. Experimental verifications are conducted on Openssl and Debian datasets for several tasks, including cross-compiler, cross-architecture and cross-version scenarios. The results demonstrate that our method outperforms the state-of-the-art BCSD methods in different scenarios in terms of detection accuracy.</t>
  </si>
  <si>
    <t>Code similarity detection · Deep embedding · Semantic attribute learning · Structural attribute learning · Fusion
mechanism</t>
  </si>
  <si>
    <t>A systematic mapping study on automated analysis of privacy policies</t>
  </si>
  <si>
    <t>Del Alamo, J. M., Guaman, D. S., García, B., &amp; Diez, A. (2022). A systematic mapping study on automated analysis of privacy policies. Computing, 104(9), 2053-2076.</t>
  </si>
  <si>
    <t>Del Alamo, J. M., Guaman, D. S., García, B., &amp; Diez, A.</t>
  </si>
  <si>
    <t>A privacy policy describes the operations an organization carries out on its users’ personal data and how it applies data protection principles. The automated analysis of privacy policies is a multidisciplinary research topic producing a growing but scattered body of knowledge. We address this gap by conducting a systematic mapping study which provides an overview of the field, identifies research opportunities, and suggests future research lines. Our study analyzed 39 papers from the 1097 publications found on the topic, to find what information can be automatically extracted from policies presented as textual documents, what this information is applied to, and what analysis techniques are being used. We observe that the techniques found can identify individual pieces of information from the policies with good results. However, further advances are needed to put them in context and provide valuable insight to end-users, organizations dealing with data protection laws and data protection authorities.</t>
  </si>
  <si>
    <t>Privacy policy · Natural language processing · Data protection · Privacy</t>
  </si>
  <si>
    <t>Improving the European input–output database for global trade analysis</t>
  </si>
  <si>
    <t>Rueda-Cantuche, J. M., Revesz, T., Amores, A. F., Velázquez, A., Mraz, M., Ferrari, E., ... &amp; Saveyn, B. (2020). Improving the European input–output database for global trade analysis. Journal of Economic Structures, 9(1), 33.</t>
  </si>
  <si>
    <t>Rueda-Cantuche, J. M., Revesz, T., Amores, A. F., Velázquez, A., Mraz, M., Ferrari, E., ... &amp; Saveyn, B.</t>
  </si>
  <si>
    <t>Journal of Economic Structures</t>
  </si>
  <si>
    <t>There are increasing numbers of published articles in the field of input–output analysis and modelling that use the GTAP input–output database; particularly, in relation to the estimation of carbon, energy and water footprints and the analysis of global value chains and international trade. The policy relevance of those topics is also increasing, thus calling for consistently linking these databases with official statistics. Although, so far, GTAP has been using their own classification and reconciliation methods, this paper develops a new conversion method for the EU that guarantees that the EU-GTAP database respects the new statistical standards and Eurostat official statistics. We recommend for future updates, a shift of the current GTAP classification of industries to the new official standard classifications to which countries are progressively moving to. Otherwise, the lack of matching official data would jeopardize the usefulness of such database. This method can be extended to other similar input–output databases with different classification schemes from the original input data sources.</t>
  </si>
  <si>
    <t>Input–output tables, European Union, GTAP, Supply and use tables</t>
  </si>
  <si>
    <t>Multimodal, multiview and multitasking depression detection framework endorsed with auxiliary sentiment polarity and emotion detection</t>
  </si>
  <si>
    <t>Gupta, S., Singh, A., &amp; Ranjan, J. (2023). Multimodal, multiview and multitasking depression detection framework endorsed with auxiliary sentiment polarity and emotion detection. International Journal of System Assurance Engineering and Management, 1-16.</t>
  </si>
  <si>
    <t>Gupta, S., Singh, A., &amp; Ranjan, J.</t>
  </si>
  <si>
    <t>The impact of online social media has aided the users in sharing of knowledge, mood, feelings, and interests to the large volume of audience. The mental health of a person can be easily identified by analysing these expressions consisting of different modalities (text and emojis/emoticons). This research work aims to investigate the mood disorder like depression, low mood and other symptoms using tweets and emoticons. The present work curated the twitter based SentiEmoDD dataset as a benchmark for depression detection, labelled with sentiments analysis, emotions detection and other symptoms important for depression detection. The evolved dataset is equipped with both modalities (text and emojis) of tweets. A novel approach has been proposed based on the multi-view ensemble learning model contemplated to attain the information available in different modalities of a sentence for better depression detection. The proposed approach extracts the results from inter ensemble learning model and intra ensemble learning model. The experimental results clearly indicates that multimodal, multi-view and multitasking proposed framework provides an accuracy of 88.29% for the primary task of depression detection SVM linear kernel function. The stacking technique used here, provides the accuracy of 87.69% to detect depression using the proposed algorithm considering all the expressions of emoji and text combinations.</t>
  </si>
  <si>
    <t>Depression detection · Sentiment analysis ·
Emotion detection · Multiview · Multimodal · Multitasking</t>
  </si>
  <si>
    <t>Evaluation of 5G Cell Types through Channel Models</t>
  </si>
  <si>
    <t>Çil, A., &amp; Kahveci, S. (2022). Evaluation of 5G Cell Types through Channel Models. Journal of Communications Technology and Electronics, 67(8), 984-1009.</t>
  </si>
  <si>
    <t>Çil, A., &amp; Kahveci, S.</t>
  </si>
  <si>
    <t>Journal of Communications Technology and Electronics</t>
  </si>
  <si>
    <t>5G technology provides much better capacity, speed, and bandwidth compared to its predecessor 4.5G, due to the high frequency it offers. Owing to these features, it is also in a structure to support the increasing global network traffic and the technological developments that will occur over the next few years. However, as with almost every technology, there are some problems with this technology. One of these problems is that the frequencies to be used in 5G also include millimeter-wave frequencies. These frequencies, which occur above about 30 GHz, are the frequencies that experience high attenuation. Due to this high attenuation, the signals emitted from the cell structures reach the User Equipment (UE) very attenuated. Although the extent of this attenuation varies for each cell type, this change can be approximated using propagation models. In this study, each cell type that is considered to be used in 5G is examined with the propagation models made for it, and both cell types and propagation models are compared according to the scenario environment created. The scenario environment was used to show the environment in which the different channel models we used in this study were created in a general manner and to increase the intelligibility of the study. It is hoped that this study will both improve existing channel models and contribute to the creation of new channel models. In comparison, distance-dependent path loss of each cell type and signal power values received in UE were used.</t>
  </si>
  <si>
    <t>5G, cell types, channel model</t>
  </si>
  <si>
    <t>DDPNAS: Efficient Neural Architecture Search via Dynamic Distribution Pruning</t>
  </si>
  <si>
    <t>Zheng, X., Yang, C., Zhang, S., Wang, Y., Zhang, B., Wu, Y., ... &amp; Ji, R. (2023). Ddpnas: Efficient neural architecture search via dynamic distribution pruning. International Journal of Computer Vision, 131(5), 1234-1249.</t>
  </si>
  <si>
    <t>Zheng, X., Yang, C., Zhang, S., Wang, Y., Zhang, B., Wu, Y., ... &amp; Ji, R.</t>
  </si>
  <si>
    <t>International Journal of Computer Vision</t>
  </si>
  <si>
    <t>Neural Architecture Search (NAS) has demonstrated state-of-the-art performance on various computer vision tasks. Despite the superior performance achieved, the efficiency and generality of existing methods are highly valued due to their high computational complexity and low generality. In this paper, we propose an efficient and unified NAS framework termed DDPNAS via dynamic distribution pruning, facilitating a theoretical bound on accuracy and efficiency. In particular, we first sample architectures from a joint categorical distribution. Then the search space is dynamically pruned and its distribution is updated every few epochs. With the proposed efficient network generation method, we directly obtain the optimal neural architectures on given constraints, which is practical for on-device models across diverse search spaces and constraints. The architectures searched by our method achieve remarkable top-1 accuracies, 97.56 and 77.2 on CIFAR-10 and ImageNet (mobile settings), respectively, with the fastest search process, i.e., only 1.8 GPU hours on a Tesla V100. Codes for searching and network generation are available at: https://openi.pcl.ac.cn/PCL_AutoML/XNAS.</t>
  </si>
  <si>
    <t>Neural architecture search · Dynamic distribution pruning · Efficient network generation</t>
  </si>
  <si>
    <t>Special issue on multi-modal information learning and analytics on big data</t>
  </si>
  <si>
    <t>Ma, X., &amp; Sun, Y. (2022). Special issue on multi-modal information learning and analytics on big data. Neural Computing and Applications, 1-2.</t>
  </si>
  <si>
    <t>Ma, X., &amp; Sun, Y.</t>
  </si>
  <si>
    <t>The world of big data exhibits a rich and complex set of cross-media contents, such as text, image, video, audio and graphics. Thus far, great research efforts have been separately dedicated to big data processing and cross-media mining, with well theoretical underpinnings and great practical success. However, studies jointly considering cross-media big data analytics are relatively sparse. This research gap needs our more attention, since it will benefit lots of real-world applications. Despite its significance and value, it is non-trivial to analyze cross-media big data due to their heterogeneity, large-scale volume, increasing size, unstructured, correlations, and noise. Multi-modal information learning, which can be treated as the most significant breakthrough in the past 10 years, has greatly affected the methodology of computer vision and achieved terrific progress in both academy and industry. From then on, deep learning has been adopted in all kinds of computer vision applications and many breakthroughs have achieved in sub-areas, like DeepFace on LFW competition for face verification and GoogleNet for ImageNet Competition for object categorization. It can be expected that more and more computer vision applications will benefit from multi-modal information learning.</t>
  </si>
  <si>
    <t>Joint Big Data Extraction Method for Coal Mine Safety with Characters and Words Fusion</t>
  </si>
  <si>
    <t>Zhou, F., Wang, C., Sun, D., &amp; Song, Y. (2022). Joint big data extraction method for coal mine safety with characters and words fusion. Journal of Signal Processing Systems, 94(11), 1213-1225.</t>
  </si>
  <si>
    <t>Zhou, F., Wang, C., Sun, D., &amp; Song, Y.</t>
  </si>
  <si>
    <t>The entity relation extraction of coal mine safety accidents is of great significance to the supervision and prevention of coal mine safety accidents. Aiming at the entity relation joint extraction of coal mine safety accidents, this paper proposes an entity relation joint extraction model based on multi-heads attention and characters and words fusion. On the basis of using the Chinese pre-training models RoBERTa-wwm-ext and Word2vec to generate character vectors and word vectors respectively, the multi-heads self-attention mechanism is used to assign more weights to related word vectors, and obtain the dependencies between distant entities and the semantic relations of entities from different perspectives. Then character vectors and word vectors are spliced into BiLSTM, and finally the label sequence is output by Conditional Random Field (CRF). In the field of entity relation extraction, the overlapping entity relation extraction and reconciliation of coal mine safety accidents are more difficult. The harmonic mean value is 93.19%
, and the effect of extracting the entity relation of coal mine safety accidents has been significantly improved. The overall harmonic mean value is 94.54%
, which is better than the comparison models.</t>
  </si>
  <si>
    <t>Big data · Entity relation · Extraction · Fusion · Pre-training model · Coal mine safety</t>
  </si>
  <si>
    <t>BMAM: complete the missing POI in the incomplete trajectory via mask and bidirectional attention model</t>
  </si>
  <si>
    <t>Zeng, J., Zhao, Y., Yu, Y., Gao, M., Zhou, W., &amp; Wen, J. (2022). BMAM: complete the missing POI in the incomplete trajectory via mask and bidirectional attention model. EURASIP Journal on Wireless Communications and Networking, 2022(1), 1-17.</t>
  </si>
  <si>
    <t>Zeng, J., Zhao, Y., Yu, Y., Gao, M., Zhou, W., &amp; Wen, J.</t>
  </si>
  <si>
    <t>Studies on the checked-in point-of-interests have become an important means to learn user’s behavior. Nevertheless, users do not sign in to all visited locations. There are unobserved check-in locations in the generated POI trajectory. Such the trajectory is called an incomplete trajectory, and unobserved point is called missing point. However, incomplete trajectory has a negative impact on downstream tasks such as personalized recommendation system, criminal identification and next location prediction. It is a challenge to use the forward sequence and backward sequence information of the missing point to complete the missing POI. Therefore, we propose a bidirectional model based on mask and attention mechanism (BMAM) to solve the problem of missing POI completion in user’s incomplete trajectory. The context information of trajectory checked in by user can be mined to connect the missing POI with the forward sequence and backward sequence information. Therefore, the model learns the order dependence between each location according to the user trajectory sequence and obtain the user’s dynamic preference to identify the missing POI in the sequence. Besides, the attention mechanism is used to improve the user's representation feature, that is, the preference for POI categories. The experimental results demonstrate that our BMAM outperforms the state-of-the-art models for completion on missing POI of user’s incomplete sequence.</t>
  </si>
  <si>
    <t>The missing POI, User behavior sequence, Attention mechanism</t>
  </si>
  <si>
    <t>Computer-supported portfolio analysis and comparison using ontology-based patent classification mapping scheme: the case of mobile communication patent pools</t>
  </si>
  <si>
    <t>Trappey, C. V., Trappey, A. J., &amp; Chen, L. W. (2017). Computer-supported portfolio analysis and comparison using ontology-based patent classification mapping scheme: the case of mobile communication patent pools. Cluster Computing, 20, 1661-1677.</t>
  </si>
  <si>
    <t>Trappey, C. V., Trappey, A. J., &amp; Chen, L. W.</t>
  </si>
  <si>
    <t xml:space="preserve">Mobile communication patents must conform to LTE-Advanced (called fourth generation or 4G) specifications to be categorized as LTE-A standard essential patents (SEPs). Global LTE-A patent pools, such as Sisvel and Via Licensing, collect SEPs from patent assignees, facilitate the SEP licensing processes, and provide fast-forward technical solutions to licensees. This research develops a computer-supported ontology-based patent classification (ontology-IPC) mapping scheme. Two major LTE-A patent pools (Sisvel and Via Licensing) and a national research project pool provide the case study. The research methodology defines the patent pool profiles using visualization maps for collaborative SEPs licensing and provides critical data to avoid re-inventing technologies and infringing upon existing intellectual property. The research enables mobile network and device developers to work cooperatively to develop fast, dependable, and interoperable products and services. The ontology-IPC analysis of the data demonstrates the approach’s versatile application to support national project research reviews.
</t>
  </si>
  <si>
    <t>LTE-advanced · Patent pool · International
Patent Classification (IPC) · Text mining · Ontology</t>
  </si>
  <si>
    <t>An Aspect-Aware Enhanced Psycholinguistic Knowledge Graph-Based Personality Detection Using Deep Learning</t>
  </si>
  <si>
    <t>Johnson, S. J., &amp; Murty, M. R. (2023). An Aspect-Aware Enhanced Psycholinguistic Knowledge Graph-Based Personality Detection Using Deep Learning. SN Computer Science, 4(3), 293.</t>
  </si>
  <si>
    <t>Johnson, S. J., &amp; Murty, M. R.</t>
  </si>
  <si>
    <t>People's thoughts, feelings, and behaviors are essentially a reflection of their personality traits. By being aware of the personality traits of people with whom we are interacting or planning to deal with, a person can skillfully improve any form of relationship. High escalation in the number of users using social media has contributed to the enormous growth of the amount of information available online, where a substantial amount of human communication takes place. Language, in both written and spoken form, acts as an effective tool that adeptly encodes all of an individual's basic psychological characteristics. Text-oriented Automated Personality Detection (TAPD) automatically detects human personality characteristics based on the text content generated. This paper proposes a novel aspect-aware enhanced psycholinguistic knowledge graph-based personality detection that has its dependency on the Big Five personality traits. A knowledge graph is constructed based on the entries available in the DBpedia Knowledge base. Further, the graph is enhanced using ontology information, emotion lexicons, and psycholinguistic information which thus acts as an alternative to simple text. Later, aspect-aware personality word embeddings are learned and are incorporated into the graph to give the embedding matrix. As a final step, the matrix obtained is used for personality detection by feeding it to deep learning models. Experiments reveal that the proposed model is effective in detecting personality traits with considerable improvements in accuracy among all the suggested classifiers.</t>
  </si>
  <si>
    <t>Personality detection · Psycholinguistic knowledge · Sentiment analysis · Deep learning</t>
  </si>
  <si>
    <t>Novel Framework for Improving the Correctness of Reference Answers to Enhance Results of ASAG Systems</t>
  </si>
  <si>
    <t>Akila Devi, T. R., Javubar Sathick, K., Abdul Azeez Khan, A., &amp; Arun Raj, L. (2023). Novel Framework for Improving the Correctness of Reference Answers to Enhance Results of ASAG Systems. SN Computer Science, 4(4), 415.</t>
  </si>
  <si>
    <t>Akila Devi, T. R., Javubar Sathick, K., Abdul Azeez Khan, A., &amp; Arun Raj, L.</t>
  </si>
  <si>
    <t>Usage of online learning platforms increases day by day and henceforth, there emerges the need for automated grading systems to assess the learner’s performance. Evaluating these answers demands for a well-grounded reference answer which aids a strong foundation for better grading. Since reference answers impacts the exactness of grading answers of learners, its correctness remains a great concern. A framework that addresses the reference answer exactness in Automated Short Answer Grading (ASAG) systems was developed. This framework includes material content acquisition, clustering collective content, expert answer as key components which was later fed to a zero-shot classifier for a strong reference answer generation. Then, the computed reference answers along with student answers and questions from Mohler dataset were fed to an ensemble of transformers to produce relevant grades. The aforementioned models’ RMSE and correlation values were compared against the past values of the dataset. Based on the observations made, this model outperforms the previous approaches.</t>
  </si>
  <si>
    <t>Machine Learning · Automated Short Answer Grading (ASAG) · Educational Data Mining · Deep Learning ·
Knowledge Mining · Natural Language Processing (NLP)</t>
  </si>
  <si>
    <t>Financial causal sentence recognition based on BERT-CNN text classification</t>
  </si>
  <si>
    <t>Wan, C. X., &amp; Li, B. (2022). Financial causal sentence recognition based on BERT-CNN text classification. The Journal of Supercomputing, 1-25.</t>
  </si>
  <si>
    <t>Wan, C. X., &amp; Li, B.</t>
  </si>
  <si>
    <t xml:space="preserve">By studying the causality contained in financial texts, we can further reveal more potential laws of economic activities, such as “factors promoting stable and healthy economic development,” “The central bank's use of the loan window to issue money will increase the probability of inflation,” “The consequence of overcapacity is a decline in product prices,” and so on. Causal sentence recognition usually includes two sub-tasks: one is to design rules or templates to find candidate causal sentences; the other is to design a classifier to sort candidate causal sentences to finally identify the causal sentence. This article first focuses on the characteristics of complex sentence patterns of multiple causes and one effect, multiple effects and one cause, and multiple causes and multiple effects in financial review texts, and provides a relatively complete candidate causal sentence identification rules, which can identify both simple causal sentences and complex causal sentences. A BERT-CNN (Bidirectional Encoder Representations from Transformers-Convolutional Neural Networks) combination model is proposed for the classification of candidate causal sentences. On the one hand, by adding a CNN (Convolutional Neural Networks) structure to the specific task layer of the BERT (Bidirectional Encoder Representations from Transformers) model to capture important local information in the text. On the other hand, in order to make better use of the self-attention mechanism, the local text representation and the output of the BERT are input together in the multi-layer transformer encoder. A complete representation of the text is finally obtained through a single-layer transformer encoder. Experimental results show that our model is significantly better than the most advanced baseline model, with a 5.31 pts improvement in F1 over previous analyzers.
</t>
  </si>
  <si>
    <t>Text classification · Recognition of causality · BERT model</t>
  </si>
  <si>
    <t>Owner name entity recognition in websites based on heterogeneous and dynamic graph transformer</t>
  </si>
  <si>
    <t>Ren, Y., Li, H., Liu, P., Liu, J., Li, Z., Zhu, H., &amp; Sun, L. (2023). Owner name entity recognition in websites based on heterogeneous and dynamic graph transformer. Knowledge and Information Systems, 1-19.</t>
  </si>
  <si>
    <t>Ren, Y., Li, H., Liu, P., Liu, J., Li, Z., Zhu, H., &amp; Sun, L.</t>
  </si>
  <si>
    <t>Identifying owners of devices on the Internet can enable numerous network security applications. For example, accurate Owner Name Entity Recognition (ONER) of websites is critical to find influenced owners in light of new security threats. In this situation, as a specific task of Multimodal Named Entity Recognition (MNER), ONER is essential and helpful for network security. Currently, most existing MNER models only use texts and images, so they cannot effectively utilize the multimodal data of devices to achieve ONER accurately. Also, most of the existing MNER models separately use information in each modality and between modalities. Thus, the fusion is inconsistent, so the effect is not satisfied. Therefore, the paper proposes HDGT: A heterogeneous and Dynamic Graph Transformer, to improve the performance of ONER. The core components in HDGT to realize MNER are a dynamic graph and two-stream mechanism, which could learn the relationship between different modalities during training and the graph’s structure well. The paper manually labels a multimodal dataset containing texts, images, and domains to prove the performance of HDGT. Also, the paper conducts experiments on existing and public MNER datasets. The results show that HDGT achieves 84.88% F1 scores on the recognition of owner entities, 75.21% F1 on Twitter2015, and 87.03% F1 on Twitter2017, which outperforms other existing MNER models.</t>
  </si>
  <si>
    <t>Multimodal NER · Owner NER · Dynamic graph · Heterogeneous graph
transformer · Two-stream mechanism</t>
  </si>
  <si>
    <t>Wang, R., Liu, C., Zhao, R., Yang, Z., Zhang, P., &amp; Wu, D. (2022). Post-processing method with aspect term error correction for enhancing aspect term extraction. Applied Intelligence, 52(14), 15751-15763.</t>
  </si>
  <si>
    <t>Wang, R., Liu, C., Zhao, R., Yang, Z., Zhang, P., &amp; Wu, D.</t>
  </si>
  <si>
    <t>Post-processing method with aspect term error correction for enhancing aspect term extraction</t>
  </si>
  <si>
    <t xml:space="preserve">Aspect Term Extraction (ATE), which aims to extract aspect terms from review sentences, is an important subtask of sentiment analysis. Existing studies have proposed many sequence taggers, which have achieved impressive progress. However, previous work ignores the errors in aspect terms extracted by sequence taggers. This paper points out that there are aspect number error and aspect boundary error in the extracted aspect terms, which have a severe negative impact on the performance of the model on ATE task. We design post-processing method with aspect term error correction, which contain aspect number determining module and aspect boundary modifying module, to address the errors. To solve the inconsistency between the number of extracted aspect terms and the number of ground-truth aspect terms, we use the aspect number determining module to control the number of extracted aspect terms to match the number of ground-truth aspect terms. For the problem that the boundary of the extracted aspect term is not completely matched with the boundary of the ground-truth aspect term, we utilize the aspect boundary modifying module to correct the boundary of the extracted aspect term to make it the same as the boundary of the ground-truth aspect term. Experiments on four SemEval datasets show that the post-processing method can address the errors in extracted aspect terms, and our model outperforms other SOTA models. Our post-processing method can be coupled with various sequence taggers to boost their performance and have well transferability.
</t>
  </si>
  <si>
    <t>Sentiment analysis · Aspect term extraction · Aspect number error · Aspect boundary error ·
Aspect term error correction</t>
  </si>
  <si>
    <t>The Paradigm of Power Bounded High-Performance Computing</t>
  </si>
  <si>
    <t>Ge, R., Feng, X., Zou, P., &amp; Allen, T. (2023). The Paradigm of Power Bounded High-Performance Computing. Journal of Computer Science and Technology, 38(1), 87-102.</t>
  </si>
  <si>
    <t>Ge, R., Feng, X., Zou, P., &amp; Allen, T.</t>
  </si>
  <si>
    <t>Modern computer systems are increasingly bounded by the available or permissible power at multiple layers from individual components to data centers. To cope with this reality, it is necessary to understand how power bounds impact performance, especially for systems built from high-end nodes, each consisting of multiple power hungry components. Because placing an inappropriate power bound on a node or a component can lead to severe performance loss, coordinating power allocation among nodes and components is mandatory to achieve desired performance given a total power budget. In this article, we describe the paradigm of power bounded high-performance computing, which considers coordinated power bound assignment to be a key factor in computer system performance analysis and optimization. We apply this paradigm to the problem of power coordination across multiple layers for both CPU and GPU computing. Using several case studies, we demonstrate how the principles of balanced power coordination can be applied and adapted to the interplay of workloads, hardware technology, and the available total power for performance improvement.</t>
  </si>
  <si>
    <t>power bounded computing, cross-component power coordination, hierarchical power allocation</t>
  </si>
  <si>
    <t>Beamforming based algorithm for 5G applications</t>
  </si>
  <si>
    <t>Abohamra, Y. A., Solymani, R., Shayan, Y., &amp; Srar, J. A. (2023). Beamforming based algorithm for 5G applications. Telecommunication Systems, 82(1), 161-174.</t>
  </si>
  <si>
    <t>Abohamra, Y. A., Solymani, R., Shayan, Y., &amp; Srar, J. A.</t>
  </si>
  <si>
    <t>Telecommunication Systems</t>
  </si>
  <si>
    <t>5G · Direction of arrival · Beamforming · Radiation pattern synthesizing · Smart antenn</t>
  </si>
  <si>
    <t>5G applications such as the Internet of Things, high-resolution video streaming, robotic cars, smart cities, and telehealth care have a universal presence nowadays. These applications mandate higher data rates, large bandwidth, increased capacity, low latency and high throughput. The key element to meet this demand is to apply efficient frequency reuse and scheduling strategies based on adaptive beamforming. Employing efficient frequency reuse and scheduling techniques based on adaptive beamforming will significantly increase the cellular system capacity by eighteen times and substantially reduce the consumption power levels and interference. In cellular networks, the performance of the adaptive beamforming algorithms is severely degraded by the presence of interfering signals. In this paper, we introduce a beamforming-based algorithm for 5G applications named Direction Finding for Beamforming and Synthesizing. This algorithm combines the Direction of Arrival (DOA), adaptive beamforming, and radiation pattern synthesizing. The proposed algorithm uses the DOA technique to feed the adaptive beamforming algorithms with estimations of the desired user direction, desired user signal, and the interfering signals with their directions as initial values. In addition, we use the adaptive beamforming process to supply the radiation pattern synthesizing algorithms with an initial radiation pattern, and the required positions of nulls. At the beamformer output, we evaluate our proposed mechanism in terms of error convergence, tracking capabilities, and the obtained radiation pattern characteristics. At the synthesizer output, we carry out analysis in terms of the convergence speed and the resultant radiation pattern attributes to investigate the efficiency of the proposed algorithm. The simulation results show that our proposed algorithm has significantly fast convergence, reliable tracking capabilities, and radiation patterns with very low Side Lobe Levels.</t>
  </si>
  <si>
    <t>Identifying learners’ topical interests from social media content to enrich their course preferences in MOOCs using topic modeling and NLP techniques</t>
  </si>
  <si>
    <t>Zankadi, H., Idrissi, A., Daoudi, N., &amp; Hilal, I. (2023). Identifying learners’ topical interests from social media content to enrich their course preferences in MOOCs using topic modeling and NLP techniques. Education and Information Technologies, 28(5), 5567-5584.</t>
  </si>
  <si>
    <t>Zankadi, H., Idrissi, A., Daoudi, N., &amp; Hilal, I.</t>
  </si>
  <si>
    <t>Interests play an essential role in the process of learning, thereby enriching learners ‘interests will yield to an enhanced experience in MOOCs. Learners interact freely and spontaneously on social media through different forms of user-generated content which contain hidden information that reveals their real interests and preferences. In this paper, we aim to identify and extract the topical interest from the text content shared by learners on social media to enrich their course preferences in MOOCs. We apply NLP pipeline and topic modeling techniques to the textual feature using three well-known topic models: Latent Dirichlet Allocation, Latent Semantic Analysis, and BERTopic. The results of our experimentation have shown that BERTopic performed better on the scrapped dataset.</t>
  </si>
  <si>
    <t>Social Learning · MOOCs · Topic modelling · Course interest · Social media</t>
  </si>
  <si>
    <t>Translator Data Pre-processing Gram Feature Algorithmic Model (TDGA) for Enhancing Classifier Accuracy in the Healthcare Domain</t>
  </si>
  <si>
    <t>Sathya, A., &amp; Mythili, M. S. (2023). Translator Data Pre-processing Gram Feature Algorithmic Model (TDGA) for Enhancing Classifier Accuracy in the Healthcare Domain. SN Computer Science, 4(5), 542.</t>
  </si>
  <si>
    <t>Sathya, A., &amp; Mythili, M. S.</t>
  </si>
  <si>
    <t>Coronavirus COVID-19 has been spreading like wildfire all over the world since the year 2019. Nowadays, everyone is interacting with social media on a regular basis. In this study, the primary objective is to examine how Twitter users feel about COVID-19’s social life and to conclude their opinions. The polarity of feelings is determined by machine-learning classifiers that use popular words such as Coronavirus and COVID-19 to identify them. In addition, viruses such as BA-4 and BA-5 types of omicrons are spreading widely all over the globe. In order to prevent themselves from these types of viruses, the public needs to know the exact sentiment of the current social life problem. Using the newly reported topics/themes/issues and the associated sentiments from various factors, the COVID-19 pandemic can be better understood. A large dataset of tweets conveying information regarding COVID-19 is analyzed in this article, in particular, the credibility of the information shared on Twitter. It was evaluated using unigrams, bigrams, and trigrams with different parameters such as f1 score, precision, recall and compared against accuracy using machine-learning techniques such as Support Vector Machine (SVM), Naive Bayes (NB), and Logistic Regression (LR). The model TDGA (Translator Data pre-processing Gram feature Algorithmic model) performs well in individuals’ assessments of COVID-19 and benchmark COVID datasets, with a maximum efficiency of 86%.</t>
  </si>
  <si>
    <t>Sentiment analysis · Language translation method · Pre-processing techniques · Machine-learning algorithms ·
Social media</t>
  </si>
  <si>
    <t>Performance Analyses of Photonic-Crystal Surface-Emitting Laser: Toward High-Speed Optical Communication</t>
  </si>
  <si>
    <t>Peng, C. Y., Cheng, H. T., Hong, Y. H., Hsu, W. C., Hsiao, F. H., Lu, T. C., ... &amp; Kuo, H. C. (2022). Performance analyses of photonic-crystal surface-emitting laser: Toward high-speed optical communication. Nanoscale Research Letters, 17(1), 90.</t>
  </si>
  <si>
    <t>Peng, C. Y., Cheng, H. T., Hong, Y. H., Hsu, W. C., Hsiao, F. H., Lu, T. C., ... &amp; Kuo, H. C.</t>
  </si>
  <si>
    <t>Nanoscale Research Letters</t>
  </si>
  <si>
    <t>This study conducts comprehensive performance analyses of a commercial photonic-crystal surface-emitting laser (PCSEL) via small-signal measurement and the bit-error-rate test. Meanwhile, the radio frequency characteristics of the PCSEL are unveiled for the first time. Compared to the vertical-cavity surface-emitting lasers, the PCSEL shows great potential for a broader optical bandwidth that is benefited from the high optical-confinement factor. A maximum bandwidth of around 2.32 GHz is experimentally observed when the PCSEL was biased at 340 mA. Moreover, a theoretical calculation was applied to shed light on the characteristics of the small-signal measurement, providing a deep insight into the corresponding intrinsic response model. The signal transmission capability of the PCSEL was investigated as well. The maximum bit rate and corresponding rise time transmitted at 500 Mbps are 1.2 Gbps and 186.16 ps, respectively. Thus, a high-speed PCSEL can be realised with a shrunk form factor, serving as a promising candidate for the next-generation light sources in high-speed optical communication.</t>
  </si>
  <si>
    <t>Photonic-crystal surface-emitting laser, Small-signal analysis, Eye diagram, Bit-error-rate test, Optical
communication</t>
  </si>
  <si>
    <t>Visibility, impact, and applications of bibliometric software tools through citation analysis</t>
  </si>
  <si>
    <t>Tomaszewski, R. (2023). Visibility, impact, and applications of bibliometric software tools through citation analysis. Scientometrics, 1-22.</t>
  </si>
  <si>
    <t>Tomaszewski, R.</t>
  </si>
  <si>
    <t>This study examines the visibility, impact, and applications of bibliometric software tools in the peer-reviewed literature through a “Cited Reference Search” using the Web of Science (WOS) database. A total of 2882 citing research articles to eight bibliometric software tools were extracted from the WOS Core Collection between 2010 and 2021. These citing articles are analyzed by publication year, country, publication title, publisher, open access level, funding agency, and WOS category. Mentions of bibliometric software tools in Author Keywords and KeyWords Plus are also compared. The VOSviewer software is utilized to identify specific research areas by discipline from the keyword co-occurrences of the citing articles. The findings reveal that while bibliometric software tools are making a noteworthy impact and contribution to research, their visibility through referencing, Author Keywords, and KeyWords Plus is limited. This study serves as a clarion call to raise awareness and initiate discussions on the citing practices of software tools in scholarly publications.</t>
  </si>
  <si>
    <t>Bibliometric software · Citation analysis · Scholarly publications · Author
keywords · KeyWords plus · VOSviewer</t>
  </si>
  <si>
    <t>SKG-Learning: a deep learning model for sentiment knowledge graph construction in social networks</t>
  </si>
  <si>
    <t>Zhang, B., Hu, Y., Xu, D., Li, M., &amp; Li, M. (2022). SKG-Learning: a deep learning model for sentiment knowledge graph construction in social networks. Neural Computing and Applications, 34(13), 11015-11034.</t>
  </si>
  <si>
    <t>Zhang, B., Hu, Y., Xu, D., Li, M., &amp; Li, M.</t>
  </si>
  <si>
    <t xml:space="preserve">Traditional sentiment analysis methods pay little attention to the inseparable relations between evaluation words and evaluation aspects, and the relations between evaluation words and topics. There have been many studies of knowledge graph (KG), which can effectively store and manage massive amounts of information and is suitable to associate emotion words with evaluation aspects and topics. This study proposes SKG-Learning based on a deep learning model to construct a sentiment knowledge graph (SKG) for sentiment analysis. Entity and relation are the cornerstones of SKG; thus, the task of SKG-Learning is divided into named entity recognition and relation extraction. We propose a bidirectional long short-term memory model (Bi-LSTM) with background knowledge embedding and co-extraction of features (BBC-LSTM) to extract entities. BBC-LSTM completes the embedding of background knowledge such as topic and emotion information and uses three-dimensional tensors to co-extract the deep features of aspect entities and sentiment entities. It solves the problems that it is difficult to recognize entities from insufficient context, and traditional models usually neglect the relevance between sentiment entities and aspect entities. A relation extraction model based on an encoder–decoder model (ED-Learning) is proposed to extract and classify the relation between sentiment and aspect entity, that is, the emotional tendency of sentiment entity toward aspect entity. Experiments show that the proposed methods can more efficiently extract entities and relations from social network texts. We confirm the validity of an SKG constructed by the SKG-Learning model in an emotional analysis task.
</t>
  </si>
  <si>
    <t>Sentiment analysis   Sentiment knowledge graph   Named entity recognition   Relation extraction</t>
  </si>
  <si>
    <t>Label-representative graph convolutional network for multi-label text classification</t>
  </si>
  <si>
    <t>Vu, H. T., Nguyen, M. T., Nguyen, V. C., Pham, M. H., Nguyen, V. Q., &amp; Nguyen, V. H. (2023). Label-representative graph convolutional network for multi-label text classification. Applied Intelligence, 53(12), 14759-14774.</t>
  </si>
  <si>
    <t>Vu, H. T., Nguyen, M. T., Nguyen, V. C., Pham, M. H., Nguyen, V. Q., &amp; Nguyen, V. H.</t>
  </si>
  <si>
    <t>Multi-label text classification (MLTC) is the task that assigns each document to the most relevant subset of class labels. Previous works usually ignored the correlation and semantics of labels resulting in information loss. To deal with this problem, we propose a new model that explores label dependencies and semantics by using graph convolutional networks (GCN). Particularly, we introduce an efficient correlation matrix to model label correlation based on occurrence and co-occurrence probabilities. To enrich the semantic information of labels, we design a method to use external information from Wikipedia for label embeddings. Correlated label information learned from GCN is combined with fine-grained document representation generated from another sub-net for classification. Experimental results on three benchmark datasets show that our model outweighs prior state-of-the-art methods. Ablation studies also show several aspects of the proposed model. Our code is available at https://github.com/chiennv2000/LR-GCN.</t>
  </si>
  <si>
    <t>Graph convolutional network · Multi-label classification · Correlation matrix · Label embedding ·
Label correlation</t>
  </si>
  <si>
    <t>Co-attention fusion based deep neural network for Chinese medical answer selection</t>
  </si>
  <si>
    <t>Chen, X., Yang, Z., Liang, N., Li, Z., &amp; Sun, W. (2021). Co-attention fusion based deep neural network for Chinese medical answer selection. Applied Intelligence, 51(10), 6633-6646.</t>
  </si>
  <si>
    <t>Chen, X., Yang, Z., Liang, N., Li, Z., &amp; Sun, W.</t>
  </si>
  <si>
    <t>Chinese selection is one of the most important subtasks in Chinese medical question-answer system. To obtain the representations of question and answer, an attractive method is to use the attentive pooling based deep neural network. However, this method suffers from the over-pooling problem. It generates attentive information by only using the related medical keywords, and neglects the local semantic information of sentences. In this paper, a novel co-attention fusion based deep neural network method is proposed. Our method solves the over-pooling problem by fusing local semantic information with attentive information. Because of the usage of the fusion mechanism, the proposed method tends to obtain more useful information for pooling and produce better representations for question and answer. For comparison, we create a new Chinese medical answer selection dataset in the epilepsy theme (i.e., cEpilepsyQA), and our method performs much better than the state-of-the-art methods. Also, the proposed method gets competitive results on the public Chinese medical answer selection datasets: cMedQA v1.0 and v2.0.</t>
  </si>
  <si>
    <t>Answer selection · Chinese natural language processing · Co-attention fusion mechanism · Neural networks</t>
  </si>
  <si>
    <t>XAINES: Explaining AI with Narratives</t>
  </si>
  <si>
    <t>Hartmann, M., Du, H., Feldhus, N., Kruijff-Korbayová, I., &amp; Sonntag, D. (2022). XAINES: explaining AI with narratives. KI-Künstliche Intelligenz, 36(3-4), 287-296.</t>
  </si>
  <si>
    <t>Hartmann, M., Du, H., Feldhus, N., Kruijff-Korbayová, I., &amp; Sonntag, D.</t>
  </si>
  <si>
    <t>KI-Künstliche Intelligenz</t>
  </si>
  <si>
    <t xml:space="preserve">Artificial Intelligence (AI) systems are increasingly pervasive: Internet of Things, in-car intelligent devices, robots, and virtual assistants, and their large-scale adoption makes it necessary to explain their behaviour, for example to their users who are impacted by their decisions, or to their developers who need to ensure their functionality. This requires, on the one hand, to obtain an accurate representation of the chain of events that caused the system to behave in a certain way (e.g., to make a specific decision). On the other hand, this causal chain needs to be communicated to the users depending on their needs and expectations. In this phase of explanation delivery, allowing interaction between user and model has the potential to improve both model quality and user experience. The XAINES project investigates the explanation of AI systems through narratives targeted to the needs of a specific audience, focusing on two important aspects that are crucial for enabling successful explanation: generating and selecting appropriate explanation content, i.e. the information to be contained in the explanation, and delivering this information to the user in an appropriate way. In this article, we present the project’s roadmap towards enabling the explanation of AI with narratives.
</t>
  </si>
  <si>
    <t>Explainable AI · Interactive machine learning · Human–machine interaction · Conversational explanations</t>
  </si>
  <si>
    <t>An improved aspect-category sentiment analysis model for text sentiment analysis based on RoBERTa</t>
  </si>
  <si>
    <t>Liao, W., Zeng, B., Yin, X., &amp; Wei, P. (2021). An improved aspect-category sentiment analysis model for text sentiment analysis based on RoBERTa. Applied Intelligence, 51, 3522-3533.</t>
  </si>
  <si>
    <t>Liao, W., Zeng, B., Yin, X., &amp; Wei, P.</t>
  </si>
  <si>
    <t>The aspect-category sentiment analysis can provide more and deeper information than the document-level sentiment analysis, because it aims to predict the sentiment polarities of different aspect categories in the same text. The main challenge of aspect-category sentiment analysis is that different aspect categories may present different polarities in the same text. Previous studies combine the Long Short-Term Memory (LSTM) and attention mechanism to predict the sentiment polarity of the given aspect category, but the LSTM-based methods are not really bidirectional text feature extraction methods. In this paper, we propose a multi-task aspect-category sentiment analysis model based on RoBERTa (Robustly Optimized BERT Pre-training Approach). Treating each aspect category as a subtask, we employ the RoBERTa based on deep bidirectional Transformer to extract features from both text and aspect tokens, and apply the cross-attention mechanism to guide the model to focus on the features most relevant to the given aspect category. According to the experimental results, the proposed model outperforms other models for comparison in aspect-category sentiment analysis. Furthermore, the influencing factors of our proposed model are also analyzed.</t>
  </si>
  <si>
    <t>Sentiment analysis · Attention mechanism · Convolutional neural network · Text classification</t>
  </si>
  <si>
    <t>Design and Implementation of an Educational Information Management System Using Deep Learning and Wireless Communication</t>
  </si>
  <si>
    <t>Wangang, C. (2023). Design and Implementation of an Educational Information Management System Using Deep Learning and Wireless Communication. Mobile Networks and Applications, 1-11.</t>
  </si>
  <si>
    <t>Wangang, C.</t>
  </si>
  <si>
    <t>Mobile Networks and Applications</t>
  </si>
  <si>
    <t>Wireless communication and Deep Learning can enhance the capabilities of an educational information management system by optimizing physical resources, improving student learning outcomes, and reducing costs. However, the current information asymmetry in educational information management makes providing convenient information services for schools challenging. Therefore, this paper proposes an educational information management system (EIMS) that integrates wireless communication and deep learning techniques to optimize physical resources, improve student learning outcomes, and reduce costs. The current information asymmetry in educational information management makes providing convenient information services for schools challenging. The suggested design of the EIMS consists of four components: terminals, subsystems, server and database, and school website. The client/server and the browser/server modes are adopted to cross and utilize them under the work features of educational information management. The functional design of the system consists of a management terminal, a teacher terminal, and login and registration. The management terminal includes seven module functions: personal management function, comprehensive query function, status statistics function, attendance management function, teaching resource management function, and basic data management function. The teacher terminal is mainly divided into two parts, one is to upload the video information of the teaching status of the course, and the other is the docking of the algorithm. The system database design consists of four modules: student status management, training management, degree management, and course selection management. In addition, the designed forms include student information, teacher personal information, class schedule, cultivation plan, and student attendance sheet. The suggested EIMS is experimentally tested and analyzed using MATLAB software to educational information management system under BP neural network. The experimental results show that the BP neural network has good applicability to the educational information management system and can accurately predict the trend of educational information management, providing a reference for further improvement.</t>
  </si>
  <si>
    <t>Educational information management system · Deep learning · BP neural network · Wireless communication</t>
  </si>
  <si>
    <t>Adaptive architecture based on agents for assessing a web application</t>
  </si>
  <si>
    <t>Trifa, A., Hedhili, A., &amp; Chaari, W. L. (2022). Adaptive architecture based on agents for assessing a web application. Multimedia Tools and Applications, 81(28), 40581-40607.</t>
  </si>
  <si>
    <t>Trifa, A., Hedhili, A., &amp; Chaari, W. L.</t>
  </si>
  <si>
    <t>The personalization presents a key factor in the majority of web application. It improves the user experience by serving each user according to his desires and intentions. To ensure a good personalization process, the evaluation should be considered. However, in the literature, assessing this process is considered as a secondary purpose and treated as a lowcost test before the final deployment of a web application. Besides, the majority of assessments are domain dependent. They also report performance for a short time period and for specific users. Thus, we propose a solution, called RPMAS, designed with an adaptive architecture, based on agents. It is a reference system that attempts to personalize the same services offered by the assessed web application. Then, a comparison is performed to evaluate the results of the concerned web application. Following this comparison, RPMAS proposes improvements to the evaluated web application, or makes a self-evaluation to treat its proper weaknesses. In this article, we expose the detailed architecture of the proposed solution. Indeed, our solution is composed of three layers: the Observation Layer, the Modeling and Data Processing Layer and the Prediction, Recommendation and Evaluation Layer. Each layer has several intelligent and adaptive agents. We underline the various RPMAS advantages, compared to the state of the art. Then, we provide the proof of the efficiency of our contribution when evaluating different web applications. Finally, we developed a first scenario which illustrates the assessment made by our RPMAS regarding an online library. Also, we deploy a second scenario to assess an intelligent tutoring application. Regarding the accuracy measure, the gap between RPMAS and the first application is 17.316%. For the second scenario, using the AUC measure, the gap indicates 13.09%.</t>
  </si>
  <si>
    <t>Cognitive agents · Social agents · Assessing · Comparison · Reference ·
Personalization</t>
  </si>
  <si>
    <t>DC-CNN: Dual-channel Convolutional Neural Networks with attention-pooling for fake news detection</t>
  </si>
  <si>
    <t>Ma, K., Tang, C., Zhang, W., Cui, B., Ji, K., Chen, Z., &amp; Abraham, A. (2023). DC-CNN: Dual-channel Convolutional Neural Networks with attention-pooling for fake news detection. Applied Intelligence, 53(7), 8354-8369.</t>
  </si>
  <si>
    <t>Ma, K., Tang, C., Zhang, W., Cui, B., Ji, K., Chen, Z., &amp; Abraham, A.</t>
  </si>
  <si>
    <t>Fake news detection mainly relies on the extraction of article content features with neural networks. However, it has brought some challenges to reduce the noisy data and redundant features, and learn the long-distance dependencies. To solve the above problems, Dual-channel Convolutional Neural Networks with Attention-pooling for Fake News Detection (abbreviated as DC-CNN) is proposed. This model benefits from Skip-Gram and Fasttext. It can effectively reduce noisy data and improve the learning ability of the model for non-derived words. A parallel dual-channel pooling layer was proposed to replace the traditional CNN pooling layer in DC-CNN. The Max-pooling layer, as one of the channels, maintains the advantages in learning local information between adjacent words. The Attention-pooling layer with multi-head attention mechanism serves as another pooling channel to enhance the learning of context semantics and global dependencies. This model benefits from the learning advantages of the two channels and solves the problem that pooling layer is easy to lose local-global feature correlation. This model is tested on two different COVID-19 fake news datasets, and the experimental results show that our model has the optimal performance in dealing with noisy data and balancing the correlation between local features and global features.</t>
  </si>
  <si>
    <t>COVID-19 · Fake news · Noisy data · Convolutional neural network</t>
  </si>
  <si>
    <t>LSTM based Sentiment Analysis of Financial News</t>
  </si>
  <si>
    <t>Sharaff, A., Chowdhury, T. R., &amp; Bhandarkar, S. (2023). LSTM based Sentiment Analysis of Financial News. SN Computer Science, 4(5), 584.</t>
  </si>
  <si>
    <t>Sharaff, A., Chowdhury, T. R., &amp; Bhandarkar, S.</t>
  </si>
  <si>
    <t>Sentiment analysis is the contextual mining of textual data representations and information sources that helps us to identify and extract subjective data in a data supply/source and facilitates corporations to recognize the social emotion being expressed by their brand, services or products while having a close look at online conversations. In the context of finance, sentiment could unfold across multiple structures, which include corporate and reviews of analysts, news headlines, and blogs that can be categorized as financial. This paper went on an in-depth analysis of the data source to analyze the way through which sentiments are expressed in textual data. In the financial arena, sentiment can be spread across multiple systems, inclusive of agency and corporate reviews, news headlines, etc. Capturing hidden sentiment/emotions and the contagion procedure, this paper used certain methodologies and is involved in the financial sentiment news analysis that enhances the textual data in news reports for sentiment analysis at the most minute level. The dataset aims to predict the score of the sentiment of the news headlines. As an implementation, the processes of reading and visualizing the dataset to make a comprehensive analysis, and text processing to convert text to lower-case and eliminate punctuation/symbols from words, implementing Doc2Vec and measuring the distance between two vectors, creating the long short-term model (LSTM) model, evaluating the built model to check the performance using metrics like accuracy and loss and finally validating the model by testing it over the test dataset. In this research, the classification of sentiment from financial news by employing a combination of Doc2vec with LSTM, Bidirectional LSTM (Bi-LSTM) and stacked Bi-LSTM has been done.</t>
  </si>
  <si>
    <t>LSTM · Financial news · Sentiment analysis · Social emotion</t>
  </si>
  <si>
    <t>Security Threat Analysis of the 5G ESSENCE Platform</t>
  </si>
  <si>
    <t>Chochliouros, I. P., Spiliopoulou, A. S., Kostopoulos, A., Kourtis, M. A., Lazaridis, P. I., Zaharis, Z. D., &amp; Prasad, N. R. (2021). Security threat analysis of the 5G ESSENCE platform. Wireless Personal Communications, 120, 2409-2426.</t>
  </si>
  <si>
    <t>Chochliouros, I. P., Spiliopoulou, A. S., Kostopoulos, A., Kourtis, M. A., Lazaridis, P. I., Zaharis, Z. D., &amp; Prasad, N. R.</t>
  </si>
  <si>
    <t>The present paper discusses several security requirements coming from assessment of the use cases developed within the context of the original 5G-PPP “5G ESSENCE” project. Following to a concrete introduction to the project’s main innovative features and the description of all selected use cases coming directly from the vertical markets, we have separately assessed each one among them towards identifying security threats affecting the development of associated virtualised services within the broader 5G scope. Once our analysis has been performed, we propose options for potential service implementation, to ensure specific security requests.</t>
  </si>
  <si>
    <t>5G · Edge cloud computing · Network functions virtualisation (NFV) · Network
management · Security · Small cell (SC) · Network softwarisation · Telemetry and
analytics · Virtual Network function (VNF)</t>
  </si>
  <si>
    <t>Sparse summary generation</t>
  </si>
  <si>
    <t>Zhao, S., He, T., &amp; Wen, J. (2023). Sparse summary generation. Applied Intelligence, 53(2), 2042-2054.</t>
  </si>
  <si>
    <t>Zhao, S., He, T., &amp; Wen, J.</t>
  </si>
  <si>
    <t>The state-of-the-art summary generators build on powerful language models, such as BERT, which achieves impressive performance. However, most models employ softmax transformation in their output layer, leading to dense alignments and strictly positive output probabilities. This density is wasteful since it assigns probability mass to many implausible outputs. In this paper, we propose a sparse summary generation model with a new gp-entmax transformation, which includes 1.5-entmax and gradient penalty. The 1.5-entmax has the great effect of filtering noise, retaining important information and improving model performance. Experimental results show that the generated summary has improved in both ROUGE and BLEU metrics, and when tested on the CSL summarization dataset, our method outperforms the softmax model by more than 3 ROUGE-L points. For the purpose of measuring the level of important information in model-generated summaries, we propose a new metric called M2I. Simulation tests on human evaluation showed that the summary generated by the sparse model is more fluent and closer to the text’s main idea.</t>
  </si>
  <si>
    <t>Summary generation · Sparse · 1.5-entmax · Softmax</t>
  </si>
  <si>
    <t>Combining knowledge graph with deep adversarial network for water quality prediction</t>
  </si>
  <si>
    <t>Yan, J., Gao, Q., Yu, Y., Chen, L., Xu, Z., &amp; Chen, J. (2023). Combining knowledge graph with deep adversarial network for water quality prediction. Environmental Science and Pollution Research, 30(4), 10360-10376.</t>
  </si>
  <si>
    <t>Yan, J., Gao, Q., Yu, Y., Chen, L., Xu, Z., &amp; Chen, J.</t>
  </si>
  <si>
    <t>Environmental Science and Pollution Research</t>
  </si>
  <si>
    <t>Water quality prediction is an important research focus in smart water and can provide the support to control and reduce water pollution. However, existing water quality prediction models are mainly data-driven and only rely on various sensor data. This paper proposes a new water quality prediction modeling approach integrating data and knowledge. We develop a water quality prediction framework that combines knowledge graph and deep adversarial networks. The knowledge extraction and management compound extracts the water quality knowledge graph from different knowledge sources by using the deep adversarial joint model. The fusing parameter importance learning compound calculates the contribution of parameters in water quality prediction by taking into account both knowledge and data levels of correlation. Finally, a water quality prediction model combining weighted CNN-LSTM with adversarial learning predicts the values of total nitrogen based on real-time monitoring data. The experimental results on monitoring data from the Juhe River of China show that the proposed model can greatly improve the effect of water quality prediction.</t>
  </si>
  <si>
    <t>Water quality prediction · Knowledge graph · Parameter importance learning · Adversarial learning · CNN-LSTM</t>
  </si>
  <si>
    <t>Improving the classification of call center service dialogue with key utterences</t>
  </si>
  <si>
    <t>Liu, Y., Cao, B., Ma, K., &amp; Fan, J. (2021). Improving the classification of call center service dialogue with key utterences. Wireless Networks, 27(5), 3395-3406.</t>
  </si>
  <si>
    <t>Liu, Y., Cao, B., Ma, K., &amp; Fan, J.</t>
  </si>
  <si>
    <t>In the field of customer service management, classifying service dialogues to different business labels is beneficial for managers to improve their service quality. However, the size of labeled service dialogue dataset in real scenarios is usually small due to the expensive labeling cost, which makes it difficult to fully train the supervised classification models. Moreover, the service dialogue usually contains chitchat which can be regarded as the noise affecting the classification performance. Existing text classification methods fail to address above two issues simultaneously. Hence, in this paper, we propose a dialogue classification algorithm that strengthens the influence of the business-related utterances in the dialogue and use them as the key utterances to improve the classification. Firstly, we propose key utterance labels that can indicate which utterances in the dialogue are key utterances. Then, we propose the dialogue classification model that is based on the key utterance labels and logistic regression, namely KU-LR. The KU-LR can learn the key utterance patterns and increase the importance of key utterances in the dialogue, and then the KU-LR makes more accurate decisions for dialogue classification. The experimental results on real-world dataset show that the KU-LR method outperforms other baselines when the training dataset is small.</t>
  </si>
  <si>
    <t>Dialogue classification   Logistic regression   Key utterance labels</t>
  </si>
  <si>
    <t>Peer recommendation using negative relevance feedback</t>
  </si>
  <si>
    <t>Shukla, D., &amp; Chowdary, C. R. (2021). Peer recommendation using negative relevance feedback. Sādhanā, 46(4), 243.</t>
  </si>
  <si>
    <t>Shukla, D., &amp; Chowdary, C. R.</t>
  </si>
  <si>
    <t>Sādhanā</t>
  </si>
  <si>
    <t>It is a challenging task to recommend a peer to a user based on the user’s requirement. Users may have expertise in multiple sub-domains, due to which peer recommendation is a nontrivial task. In this paper, we model peers as nodes in a graph and perform a community search. Weighted attributes are associated with every node in the graph. We propose two novel methods to compute the weights of the attributes. Relevance feedback is a popular technique used to improve the performance of retrieval systems. We propose to use negative relevance feedback in an attributed graph for peer recommendation. We use CL-tree for indexing the nodes in the graph. We compare the proposed system with the state-of-the-art on standard datasets, and our system outperforms the rival system.</t>
  </si>
  <si>
    <t>Peer recommendation; negative relevance feedback; relevance feedback; nnowledge graph; coauthorship
network.</t>
  </si>
  <si>
    <t>An image selection framework for automatic report generation</t>
  </si>
  <si>
    <t>Hyun, C., Hur, C., &amp; Park, H. (2022). An image selection framework for automatic report generation. Multimedia Tools and Applications, 81(28), 41175-41197.</t>
  </si>
  <si>
    <t>Hyun, C., Hur, C., &amp; Park, H.</t>
  </si>
  <si>
    <t>The development of IoT technologies and social network services (SNS) are contributing to the growth of big data. However, the vast amount of data makes it difficult for users to find the information they need, and as a result, the demand for a system that provides the desired information in a well-organized form is increasing. Many studies are being conducted to extract desired information from data, and application studies such as automatic report generation are also being conducted. To generate a report for a given topic, a report generation system is required to extract essential information from big data and re-organize it in a compact form. Image selection system also plays an important role in automatic report generation as insertion of appropriate images can increase the completeness and readability of the report. In this study, we propose an image selection framework for recommending an appropriate image for a part of a report by combining textual information used in text-based image retrieval and visual features used in content-based image retrieval. In addition, the proposed image selection framework adopts an image filtering module that is specially designed for filtering out some images that are not suitable for use in reports. Through experiments on two datasets and comparative experiment with state-of-the-art work, we confirmed that our proposed method recommends images that fit the user’s intention, and its practical applicability.</t>
  </si>
  <si>
    <t>Automatic report generation . Automatic image selection . Image retrieval . Image reranking
. Image filtering</t>
  </si>
  <si>
    <t>TkTC: A framework for top-k text classification of multimedia computing in wireless networks</t>
  </si>
  <si>
    <t>Wang, K., Liu, Y., Cao, B., &amp; Fan, J. (2023). T k TC: A framework for top-k text classification of multimedia computing in wireless networks. Wireless Networks, 29(4), 1523-1534.</t>
  </si>
  <si>
    <t xml:space="preserve">Wang, K., Liu, Y., Cao, B., &amp; Fan, J. </t>
  </si>
  <si>
    <t>The development of wireless networks and multimedia computing generates a large number of texts, which makes text classification become an important task. However, due to the complex semantic information of the text, traditional text classification that aims to predict the most possible label among all labels may not predict the correct label for the text. Thus, we hope the classifier could “recommend” k labels for each text, as long as the ground truth label is included, we call this top-k text classification. Recent work of top-k classification focuses on constructing a top-k classification loss function without considering the position of the ground truth label. In this paper, we propose T𝑘TC
: a framework for top-k text classification, where a novel loss function that considers the position of ground truth label and the number of prediction simultaneously. Finally, we conduct extensive experiments on different datasets, and the experimental results show that our method outperforms state-of-the-art baselines in most cases.</t>
  </si>
  <si>
    <t>Text classification   Top-k classification   Multi-task learning optimization</t>
  </si>
  <si>
    <t>Array-level boosting method with spatial extended allocation to improve the accuracy of memristor based computing-in-memory chips</t>
  </si>
  <si>
    <t>Zhang, W., Gao, B., Yao, P., Tang, J., Qian, H., &amp; Wu, H. (2021). Array-level boosting method with spatial extended allocation to improve the accuracy of memristor based computing-in-memory chips. Science China Information Sciences, 64(6), 160406.</t>
  </si>
  <si>
    <t>Zhang, W., Gao, B., Yao, P., Tang, J., Qian, H., &amp; Wu, H.</t>
  </si>
  <si>
    <t>Memristor based computing-in-memory chips have shown the potentials to accelerate deep neural networks with high energy efficiency. Due to the inherent filament-based conductive mechanism of the memristor, the reading and writing noises are hard to eliminate. Besides, the precision of the large-scale memristor array is still limited. However, when the noise of the memristor is large, the existing training methods to reduce the accuracy loss of memristor based computing-in-memory chips will face challenges. Hence, we proposed the array-level boosting method with spatial extended allocation to reduce the accuracy loss induced by the limited precision and large noises. To optimize the spatial allocation number of each layer in the neural network, the greedy spatial extended allocation algorithm is also proposed. The image processing and classification tasks are demonstrated based on fabricated 32 × 128 memristor arrays to valid the performance of the proposed method. The chip-in-loop results show that the recovered accuracy of ResNet-34 on CIFAR-10 with array-level boosting method is 92.3%, which is closed to software-based accuracy of 93.2%.</t>
  </si>
  <si>
    <t>memristor, computing-in-memory, array-level boosting, neuromorphic computing, RRAM</t>
  </si>
  <si>
    <t>Relation extraction for coal mine safety information using recurrent neural networks with bidirectional minimal gated unit</t>
  </si>
  <si>
    <t>Liu, X., Hou, S., Qin, Z., Liu, S., &amp; Zhang, J. (2021). Relation extraction for coal mine safety information using recurrent neural networks with bidirectional minimal gated unit. EURASIP Journal on Wireless Communications and Networking, 2021(1), 1-13.</t>
  </si>
  <si>
    <t>Liu, X., Hou, S., Qin, Z., Liu, S., &amp; Zhang, J.</t>
  </si>
  <si>
    <t>The data of coal mine safety field are massive, multi-source and heterogeneous. It is of practical importance to extract information from big data to achieve disaster precaution and emergency response. Existing approaches need to build more features and rely heavily on the linguistic knowledge of researchers, leading to inefficiency, poor portability, and slow update speed. This paper proposes a new relation extraction approach using recurrent neural networks with bidirectional minimal gated unit (MGU) model. This is achieved by adding a back-to-front MGU layer based on original MGU model. It does not require to construct complex text features and can capture the global context information by combining the forward and backward features. Evident from extensive experiments, the proposed approach outperforms the existing initiatives in terms of training time, accuracy, recall and F value.</t>
  </si>
  <si>
    <t>Technological Innovations in the Education and Treatment of Persons with Intellectual and Developmental Disabilities</t>
  </si>
  <si>
    <t>Lang, R., &amp; McLay, L. (2023). Technological Innovations in the Education and Treatment of Persons with Intellectual and Developmental Disabilities. Advances in Neurodevelopmental Disorders, 1-3.</t>
  </si>
  <si>
    <t>Lang, R., &amp; McLay, L.</t>
  </si>
  <si>
    <t>Advances in Neurodevelopmental Disorders</t>
  </si>
  <si>
    <t>Objectives
As technological innovations continue to emerge, the range of potential applications for people with intellectual and developmental disabilities (IDD) is widening. In this article, we introduce a special issue on technological innovations in the education and treatment of persons with IDD.
Method
For this special issue, we sought empirical studies, literature reviews, and program descriptions that focused on the use of technology (e.g., artificial intelligence, virtual reality, telehealth, portable smart devices, advanced language models) to improve the quality of life of people with IDD.
Results
Articles accepted for this special issue included (a) intervention studies and systematic reviews focused on applications of technology to improve daily living skills, social interactions, and communication, as well as mobility and occupational skills; (b) program descriptions involving telehealth service delivery to support families and train clinicians; (c) an empirical study utilizing technology to measure biophysical variables (heart rate variability) to inform behavioral assessment; and (d) a commentary on the potential of advanced language models.
Conclusion
Technological advances continue to inspire research aimed at improving the quality of life of people with IDD.</t>
  </si>
  <si>
    <t>Technology · Education · Treatment · Intellectual disability, Developmental disability</t>
  </si>
  <si>
    <t>Technical founders, digital transformation and corporate technological innovation: empirical evidence from listed companies in China’s STAR market</t>
  </si>
  <si>
    <t>Li, Z. G., Wu, Y., &amp; Li, Y. K. (2023). Technical founders, digital transformation and corporate technological innovation: empirical evidence from listed companies in China’s STAR market. International Entrepreneurship and Management Journal, 1-26.</t>
  </si>
  <si>
    <t>Li, Z. G., Wu, Y., &amp; Li, Y. K.</t>
  </si>
  <si>
    <t>Technology entrepreneurship and corporate innovation are important for the development of indigenous innovation. In the digital age, founders are subject to fundamental changes in their strategy choices, which in turn affect corporate innovation performance. This paper aims to explore the strategic choices adopted by technical founders of listed companies in China’s STAR market to reap the rewards of innovation in a digital context. Based on the annual reports of 124 listed companies in China’s STAR Market, this paper applies machine learning methods to quantify digital transformation of enterprises, and empirically analyzes the relationship between technical founders and innovation performance by constructing a moderated mediating model. Our results show that companies with technical founders are more likely to adopt digital transformation and thus show better innovation performance. In terms of heterogeneity, the empirical results demonstrate that firms with technical founders show better performance in digital transformation, followed in turn by those with business founders and academic founders. Both the positive relationship between enterprise digital transformation and innovation performance and the mediating effect of digital transformation are positively moderated by venture capital or private equity support. The findings reveal the microscopic mechanism of the role of technology-based founders on corporate innovation performance and hence have practical implications for promoting corporate digital transformation and enhancing firm technological innovation.</t>
  </si>
  <si>
    <t>Technical founder · Technological Innovation · Technology entrepreneurship · Digital transformation · Innovation performance · STAR Market</t>
  </si>
  <si>
    <t>Applying an Information Retrieval Approach to Retrieve Relevant Articles in the Legal Domain</t>
  </si>
  <si>
    <t>Kanapala, A., Pal, S., Dara, S., &amp; Jannu, S. (2022). Applying an Information Retrieval Approach to Retrieve Relevant Articles in the Legal Domain. Annals of Data Science, 1-18.</t>
  </si>
  <si>
    <t>Kanapala, A., Pal, S., Dara, S., &amp; Jannu, S.</t>
  </si>
  <si>
    <t>Annals of Data Science</t>
  </si>
  <si>
    <t>Retrieving legal texts is an important step for building a question answering system on law domain, which needs relevant articles to answer a query. Remarkable research has been done on legal information retrieval. However, retrieving relevant articles for a question is an extremely challenging task. In this paper, we describe a novel approach to retrieve relevant civil law article for a question from legal bar exams. We used three models Hiemstra, BM25 and PL2F implemented within Terrier. Our system retrieves top-ranked document from the collection according to the models specified and it outputs one single document per query. The best model has been selected on the basis of voting algorithm. Appropriate civil law articles are then retrieved using a mapping between document pair-id and the articles. The system achieved an accuracy of over 71.16% of correct civil law articles on training data and moderate scores on test data.</t>
  </si>
  <si>
    <t>Information retrieval · Legal text · Law articles · Hiemstra · BM25 ·
PL2F · Terrier</t>
  </si>
  <si>
    <t>arHateDetector: detection of hate speech from standard and dialectal Arabic Tweets</t>
  </si>
  <si>
    <t>Khezzar, R., Moursi, A., &amp; Al Aghbari, Z. (2023). arHateDetector: detection of hate speech from standard and dialectal Arabic Tweets. Discover Internet of Things, 3(1), 1.</t>
  </si>
  <si>
    <t>Khezzar, R., Moursi, A., &amp; Al Aghbari, Z.</t>
  </si>
  <si>
    <t>Discover Internet of Things</t>
  </si>
  <si>
    <t>Hate speech has become a phenomenon on social media platforms, such as Twitter. These websites and apps that were initially designed to facilitate our expression of free speech, are sometimes being used to spread hate towards each other. In the Arab region, Twitter is a very popular social media platform and thus the number of tweets that contain hate speech is increasing rapidly. Many tweets are written either in standard, dialectal Arabic, or mix. Existing work on Arabic hate speech are targeted towards either standard or single dialectal text, but not both. To fight hate speech more efficiently, in this paper, we conducted extensive experiments to investigate Arabic hate speech in tweets. Therefore, we propose a framework, called arHateDetector, that detects hate speech in the Arabic text of tweets. The proposed arHateDetector supports both standard and several dialectal Arabic. A large Arabic hate speech dataset, called arHateDataset, was compiled from several Arabic standard and dialectal tweets. The tweets are preprocessed to remove the unwanted content. We investigated the use of recent machine learning and deep learning models such as AraBERT to detect hate speech. All classification models used in the investigation are trained with the compiled dataset. Our experiments shows that AraBERT outperformed the other models producing the best performance across seven different datasets including the compiled arHateDataset with an accuracy of 93%. CNN and LinearSVC produced 88% and 89% respectively.</t>
  </si>
  <si>
    <t>Hate speech · Arabic · Twitter · Machine learning · Deep learning</t>
  </si>
  <si>
    <t>Design of a blockchain-based secure and efficient ontology generation model for multiple data genres using augmented stratification in the healthcare industry</t>
  </si>
  <si>
    <t>Purbey, S., Khandelwal, B., &amp; Choudhary, A. K. (2023). Design of a blockchain-based secure and efficient ontology generation model for multiple data genres using augmented stratification in the healthcare industry. Signal, Image and Video Processing, 1-9.</t>
  </si>
  <si>
    <t>Purbey, S., Khandelwal, B., &amp; Choudhary, A. K.</t>
  </si>
  <si>
    <t>Signal, Image and Video Processing</t>
  </si>
  <si>
    <t>Ontology generation is a process of relationship analysis and representation for multiple data categories using automatic or semi-automatic approaches. Thus, the main contribution of this paper is the design of a blockchain-based secure and efficient ontology generation model for multiple data genres using augmented stratification (BOGMAS) that can overcome existing issues. The BOGMAS model uses a semi-supervised approach for ontology generation from almost any structured or unstructured dataset. This model uses a combination of linear support vector machine, and extra trees stratifies for variance estimation, which makes the model highly efficient, and reduces redundant features from the output ontology. The generated ontology is represented using an incremental OWL (W3C Web Ontology Language) format, which assists in dynamically sizing the ontology depending on incoming data. The performance of the proposed BOGMAS model is evaluated in terms of precision and recall of representation, memory usage, computational complexity, and accuracy of attack detection. It is observed that the proposed model is highly efficient in terms of precision, recall and accuracy performance, but has incrementally higher computational complexity and delay of ontology formation when compared with existing approaches. Due to this incremental increase in delay, the proposed model is observed to be applicable for a wide variety of real-time scenarios, which include but are not limited to, medical ontology generation, sports ontology generation, and internet of things ontology generation with high-security levels.</t>
  </si>
  <si>
    <t>Ontology · Blockchain · Correlation · Security · OWL · Augmented · Stratification</t>
  </si>
  <si>
    <t>Few-shot learning with saliency maps as additional visual information</t>
  </si>
  <si>
    <t>Abdelaziz, M., &amp; Zhang, Z. (2021). Few-shot learning with saliency maps as additional visual information. Multimedia Tools and Applications, 80, 10491-10508.</t>
  </si>
  <si>
    <t>Abdelaziz, M., &amp; Zhang, Z.</t>
  </si>
  <si>
    <t>Few-shot learning aims to learn to recognize new object categories from few training examples. Recently, few-shot learning methods have made significant progress. However, most of these methods are based on the concept of learning relations between only the image features in order to recognize objects and this alone may not be sufficient due to the training data scarcity. Therefore, this study focuses on providing saliency maps as additional visual information that describes the shape of the objects and supports few-shot visual learning. In this paper, we propose a simple few-shot learning method called Few-shot Learning with Saliency Maps as Additional Visual Information (SMAVI). Our method encodes the images and the saliency maps, then it learns the deep relations between the combined image features and saliency map features of the objects, where the saliency maps are extracted from the images using a saliency network. The experimental results show that the proposed method outperforms the related state of the art methods on standard few-shot learning datasets.</t>
  </si>
  <si>
    <t>Few-Shot learning · Saliency detection · Second-Order statistics ·
Object recognition</t>
  </si>
  <si>
    <t>TIAR: Text-Image-Audio Retrieval with weighted multimodal re-ranking</t>
  </si>
  <si>
    <t>Chi, P., Feng, Y., Zhou, M., Xiong, X. C., Wang, Y. H., &amp; Qiang, B. H. (2023). TIAR: Text-Image-Audio Retrieval with weighted multimodal re-ranking. Applied Intelligence, 1-19.</t>
  </si>
  <si>
    <t>Chi, P., Feng, Y., Zhou, M., Xiong, X. C., Wang, Y. H., &amp; Qiang, B. H.</t>
  </si>
  <si>
    <t>Cross-modal retrieval has developed remarkably recently and received extensive attention as an essential method for multimodal interaction study. However, most existing models are limited to one of the applications in cross-modal retrieval, i.e., text-image retrieval, and neglect the audio modality, which is widely distributed in data and can be integrated into the models to improve retrieval performance. To address this issue, we propose a text-image-audio cross-modal retrieval (TIAR) model that, given any or two modalities, implements the retrieval of the remaining modalities. TIAR consists of three modal-specific encoders to extract the features and a cross-modal encoder to generate joint contextualized representations for all modalities. To evaluate our model, we present two new cross-modal retrieval tasks, named cross-unimodal and cross-bimodal retrieval, that are applicable to three modalities. Then, during testing, we propose a weighted multimodal re-ranking (WMR) algorithm which integrates comprehensive ranking information in the similarity matrices of all tasks to improve the performance without additional training. The experiment results show that TIAR-WMR outperforms state-of-the-art models in traditional text-image retrieval on Flickr30k, COCO, and ADE20k datasets. Moreover, the retrieval performance of TIAR-WMR is further boosted in the two proposed tasks when two input modalities are integrated. The code is available at https://github.com/PeideChi/TIAR.</t>
  </si>
  <si>
    <t>Cross-modal retrieval · Audio retrieval · Multimedia · Fusion learning</t>
  </si>
  <si>
    <t>Personal health monitoring in the armed forces – scouting the ethical dimension</t>
  </si>
  <si>
    <t>Bovens, D., van Baarle, E., &amp; Molewijk, B. (2023). Personal health monitoring in the armed forces–scouting the ethical dimension. BMC Medical Ethics, 24(1), 1-13.</t>
  </si>
  <si>
    <t>Bovens, D., van Baarle, E., &amp; Molewijk, B.</t>
  </si>
  <si>
    <t>BMC Medical Ethics</t>
  </si>
  <si>
    <t xml:space="preserve">Background
The field of personal health monitoring (PHM) develops rapidly in different contexts, including the armed forces. Understanding the ethical dimension of this type of monitoring is key to a morally responsible development, implementation and usage of PHM within the armed forces. Research on the ethics of PHM has primarily been carried out in civilian settings, while the ethical dimension of PHM in the armed forces remains understudied. Yet, PHM of military personnel by design takes place in a different setting than PHM of civilians, because of their tasks and the context in which they operate. This case study therefore focusses on obtaining insights into the experiences and related values of different stakeholders regarding an existing form of PHM, the Covid-19 Radar app, in the Netherlands Armed Forces.
Methods
We carried out an exploratory qualitative study, using semi-structured interviews with twelve stakeholders in the Netherlands Armed Forces. We focussed on participation in the use of PHM, reflections on the practical use and use of data, moral dilemmas and the need for ethics support, all in regard to PHM. The data was analysed using an inductive thematic approach.
Results
Three interlinking categories reflecting ethical dimensions of PHM emerged: (1) values, (2) moral dilemmas, and (3) external norms. The main values identified were: security (in relation to data), trust and hierarchy. Multiple related values were found. Some, but no broadly shared, moral dilemmas were identified and no strong need for ethics support was expressed.
Conclusion
This study shed light on key values, provide insights in the experienced and presumed moral dilemmas and bring to mind ethics support considerations when looking at PHM in the armed forces. Some values bring a certain vulnerability to military users when personal and organisational interests are not aligned. Furthermore, some identified values may hinder a careful consideration of PHM because they potentially conceal parts of ethical dimensions of PHM. Ethics support can assist in uncovering and addressing these concealed parts. The findings highlight a moral responsibility for the armed forces to devote attention to the ethical dimensions of PHM.
</t>
  </si>
  <si>
    <t>Personal health monitoring, Armed forces, Values, Moral dilemmas, Responsible, Ethical dimension, Ethics
support</t>
  </si>
  <si>
    <t>Research on real estate pricing methods based on data mining and machine learning</t>
  </si>
  <si>
    <t>Yu, Y., Lu, J., Shen, D., &amp; Chen, B. (2021). Research on real estate pricing methods based on data mining and machine learning. Neural Computing and Applications, 33, 3925-3937.</t>
  </si>
  <si>
    <t>Yu, Y., Lu, J., Shen, D., &amp; Chen, B.</t>
  </si>
  <si>
    <t>This paper aims to study the actual utility of real estate pricing models based on data mining and machine learning. In order to achieve this goal, this paper introduces appropriate trend estimation methods, adjusts pricing models and processes, and realizes trend estimation that changes over time to make the resulting pricing model have advantages such as dynamics, accuracy, and flexibility over the original model. Moreover, this paper proposes a real estate pricing model based on the quadratic exponential smoothing time-varying trend estimation. In addition, this paper uses the quadratic exponential smoothing method to calculate the index trend in the random process of the house price index, and performs segmentation processing on the pricing model according to the index cycle, so as to obtain the real estate pricing method under the time-varying trend. Finally, this paper adjusts the volatility parameters and the mean recovery rate to time-varying piecewise functions, uses the quadratic variation to calculate the volatility parameters and the martingale valuation method to calculate the mean recovery rate parameters, and establishes the real estate pricing model of the time-varying O–U process. Case studies show that the model constructed in this paper has good performance and has certain practical effects.</t>
  </si>
  <si>
    <t>Data mining   Machine learning   Real estate   Pricing method</t>
  </si>
  <si>
    <t>AIGCN: Attack Intention Detection for Power System Using Graph Convolutional Networks</t>
  </si>
  <si>
    <t>Tang, Q., Chen, H., Ge, B., &amp; Wang, H. (2022). AIGCN: Attack Intention Detection for Power System Using Graph Convolutional Networks. Journal of Signal Processing Systems, 94(11), 1119-1127.</t>
  </si>
  <si>
    <t>Tang, Q., Chen, H., Ge, B., &amp; Wang, H.</t>
  </si>
  <si>
    <t xml:space="preserve"> Journal of Signal Processing Systems</t>
  </si>
  <si>
    <t>Power systems have been attracting the attention of attackers because of its great value. Identifying attack intentions is essential for proactively blocking the intrusion into power information systems. In this paper, we propose AIGCN, a novel attack intention detection model based on graph convolutional networks. Particularly, AIGCN first presents an abnormal IP detection method based on log behavior analysis to filter suspicious malicious IPs. And then AIGCN models the interactive relationships between suspicious IPs as a graph and performs graph convolution operation on the graph to effectively detect the attack intentions and learn the attack patterns with different intentions. Experimental results on real-world datasets verify that AIGCN outperforms baseline methods in detecting attack intentions and demystifying corresponding attack patterns.</t>
  </si>
  <si>
    <t>Power system · Attack intention detection · Intrusion detection · Graph convolutional networks</t>
  </si>
  <si>
    <t>SPeCECA: a smart pervasive chatbot for emergency case assistance based on cloud computing</t>
  </si>
  <si>
    <t>Ouerhani, N., Maalel, A., &amp; Ben Ghézela, H. (2020). SPeCECA: a smart pervasive chatbot for emergency case assistance based on cloud computing. Cluster Computing, 23, 2471-2482.</t>
  </si>
  <si>
    <t>Ouerhani, N., Maalel, A., &amp; Ben Ghézela, H.</t>
  </si>
  <si>
    <t>The terrible cost of injuries and sudden illnesses does have fatal consequences that exposes the limitations of the current prehospital processes in terms of time for emergency staff to arrive on scene and lack of first aid skills among the available incident witnesses. In this paper we aim at developing a smart pervasive chatbot for emergency case assistance based on cloud computing called SPeCECA that assists victims or incident witnesses to help avoiding deterioration of the subject’s condition and maintaining his/her physical integrity until the aid arrives, which could dramatically increase the victim’s survivability chances. Therefore, even a person with no first aid skills, can help the victim to survive by performing first aid support as suggested by the virtual assistant. Furthermore, thanks to its connectivity with the emergency medical service, trusted person(s), and the access to social media, SPeCECA has its own way of alarming the emergency case, in parallel, after having released the degree of the emergency situation’s severity. The proposed method is a mobile pervasive healthcare service in the form of a connected mobile application as a virtual assistant for the benefit of anyone facing an emergency case. The proposed chatbot allows an online human-bot interaction that supports different scenarios for every single emergency case. The design of the system is introduced by its six interdependent components: information pre-processing component (IPPC), natural language processing component (NLPC), context component (CC), information post-processing component (IPoPC), response generator component (RGC), and alert message constructor component (AMCC).</t>
  </si>
  <si>
    <t>Chatbot   Emergency   First aid   Machine learning   Pervasive health   Smart health</t>
  </si>
  <si>
    <t>A LNA-merged RF front-end with digitally assisted technique for gain flatness and input-match compensation</t>
  </si>
  <si>
    <t>Yan, X., Li, Y., Chen, Y., Zhang, H., Zhong, Z., Sun, L., &amp; Lin, F. (2019). A LNA-merged RF front-end with digitally assisted technique for gain flatness and input-match compensation. Analog Integrated Circuits and Signal Processing, 101, 219-228.</t>
  </si>
  <si>
    <t>Yan, X., Li, Y., Chen, Y., Zhang, H., Zhong, Z., Sun, L., &amp; Lin, F.</t>
  </si>
  <si>
    <t>Analog Integrated Circuits and Signal Processing</t>
  </si>
  <si>
    <t>In this paper, a wideband LNA-merged RF receiver front-end (RFE) with digital assist (DA) for conversion gain flatness and input-match compensation is presented. It employs a novel common gate 𝑔𝑚
-stage with multiple feedback, double-balanced Gilbert-type switches and active loads to form stacking topology. The conversion gain boost factor and input-match compensation factor can be controlled by DA. Theory and simulation results show that DA broaden the RF bandwidth of the proposed RFE and improve the conversion gain flatness. A prototype of the presented RFE is designed and fabricated in the SMIC 40-nm CMOS process, the active area is just 0.03mm2
. From measurement results, the proposed RFE achieves conversion gain of 7.5 dB, 10.0 dB and 12.5 dB from 0.5 to 3.5 GHz with 0.3 dB inband ripple. The best IIP3 is 1.5 dBm. The minimum SSB NF is 11.3 dB. The average DC power is only 3.2 mW from a 1.1 V supply.</t>
  </si>
  <si>
    <t>RF front-end (RFE)   Merged LNA   Conversion gain boost   Input-match compensation   Digital assist (DA)</t>
  </si>
  <si>
    <t>Appropriate grape color estimation based on metric learning for judging harvest timing</t>
  </si>
  <si>
    <t>Amemiya, T., Leow, C. S., Buayai, P., Makino, K., Mao, X., &amp; Nishizaki, H. (2022). Appropriate grape color estimation based on metric learning for judging harvest timing. The Visual Computer, 38(12), 4083-4094.</t>
  </si>
  <si>
    <t>Amemiya, T., Leow, C. S., Buayai, P., Makino, K., Mao, X., &amp; Nishizaki, H.</t>
  </si>
  <si>
    <t>The color of a bunch of grapes is a very important factor when determining the appropriate time for harvesting. However, judging whether the color of the bunch is appropriate for harvesting requires experience and the result can vary by individuals. In this paper, we describe a system to support grape harvesting based on color estimation using deep learning. To estimate the color of a bunch of grapes, bunch detection, grain detection, removal of pest grains, and color estimation are required, for which deep learning-based approaches are adopted. In this study, YOLOv5, an object detection model that considers both accuracy and processing speed, is adopted for bunch detection and grain detection. For the detection of diseased grains, an autoencoder-based anomaly detection model is also employed. Since color is strongly affected by brightness, a color estimation model that is less affected by this factor is required. Accordingly, we propose multitask learning that uses metric learning. The color estimation model in this study is based on AlexNet. Metric learning was applied to train this model. Brightness is an important factor affecting the perception of color. In a practical experiment using actual grapes, we empirically selected the best three image channels from RGB and CIELAB (L*a*b*) color spaces and we found that the color estimation accuracy of the proposed multi-task model, the combination with “L” channel from L*a*b color space and “GB” from RGB color space for the grape image (represented as “LGB” color space), was 72.1%, compared to 21.1% for the model which used the normal RGB image. In addition, it was found that the proposed system was able to determine the suitability of grapes for harvesting with an accuracy of 81.6%, demonstrating the effectiveness of the proposed system.</t>
  </si>
  <si>
    <t>Color estimation · Grape harvesting · Metric learning · Smart agriculture</t>
  </si>
  <si>
    <t>I am Robot, Your Health Adviser for Older Adults: Do You Trust My Advice?</t>
  </si>
  <si>
    <t>Giorgi, I., Minutolo, A., Tirotto, F., Hagen, O., Esposito, M., Gianni, M., ... &amp; Masala, G. L. (2023). I am Robot, Your Health Adviser for Older Adults: Do You Trust My Advice?. International Journal of Social Robotics, 1-20.</t>
  </si>
  <si>
    <t>Giorgi, I., Minutolo, A., Tirotto, F., Hagen, O., Esposito, M., Gianni, M., ... &amp; Masala, G. L.</t>
  </si>
  <si>
    <t>Artificial intelligence and robotic solutions are seeing rapid development for use across multiple occupations and sectors, including health and social care. As robots grow more prominent in our work and home environments, whether people would favour them in receiving useful advice becomes a pressing question. In the context of human–robot interaction (HRI), little is known about people’s advice-taking behaviour and trust in the advice of robots. To this aim, we conducted an experimental study with older adults to measure their trust and compliance with robot-based advice in health-related situations. In our experiment, older adults were instructed by a fictional human dispenser to ask a humanoid robot for advice on certain vitamins and over-the-counter supplements supplied by the dispenser. In the first experimented condition, the robot would give only information-type advice, i.e., neutral informative advice on the supplements given by the human. In the second condition, the robot would give recommendation-type advice, i.e., advice in favour of more supplements than those suggested initially by the human. We measured the trust of the participants in the type of robot-based advice, anticipating that they would be more trusting of information-type advice. Moreover, we measured the compliance with the advice, for participants who received robot-based recommendations, and a closer proxy of the actual use of robot health advisers in home environments or facilities in the foreseeable future. Our findings indicated that older adults continued to trust the robot regardless of the type of advice received, highlighting a type of protective role of robot-based recommendations on their trust. We also found that higher trust in the robot resulted in higher compliance with its advice. The results underpinned the likeliness of older adults welcoming a robot at their homes or health facilities.</t>
  </si>
  <si>
    <t>Robot adviser · Robot-based advice · Advice taking · Human–robot interaction · HRI · Trust · Compliance ·
Senior care</t>
  </si>
  <si>
    <t>Comparative Study of Pre-trained Language Models for Text Classification in Smart Agriculture Domain</t>
  </si>
  <si>
    <t>Yadav, S., &amp; Kaushik, A. (2023). Comparative Study of Pre-trained Language Models for Text Classification in Smart Agriculture Domain. In Advances in Data-driven Computing and Intelligent Systems: Selected Papers from ADCIS 2022, Volume 2 (pp. 267-279). Singapore: Springer Nature Singapore.</t>
  </si>
  <si>
    <t>Disruptive technologies (DTs) have infiltrated and revolutionized several fields. The data collected from Internet of Things (IoT) devices can be leveraged for performance review, analysis, and predictive modelling. The agricultural industry has benefited greatly from the use of DTs and information and communication technologies (ICTs). However, the eventual success of an emerging technology is greatly dependent on general knowledge and perceived benefits of its use. This study aims to analyse user perception towards smart farming technologies by performing sentiment analysis on data collected from YouTube using 3 transformer models: generative pre-trained transformer 2 (GPT-2), bidirectional encoder representations from transformers (BERT) for agricultural domain, and DistilBERT. Analysis of the results and statistical testing implies that transformers are a viable option for classifying technical and agricultural text, with the domain-specific pre-trained agriculture BERT outperforming others based on macro-F1-score and accuracy.</t>
  </si>
  <si>
    <t>Bidirectional encoder representations from transformers; Multiclass text classification; Natural language processing; Sentiment analysis; Smart farming; Transformers</t>
  </si>
  <si>
    <t>Realization of Humanoid Doctor and Real-Time Diagnostics of Disease Using Internet of Things, Edge Impulse Platform, and ChatGPT</t>
  </si>
  <si>
    <t>Venkataswamy, R., Janamala, V., &amp; Cherukuri, R. C. (2023). Realization of Humanoid Doctor and Real-Time Diagnostics of Disease Using Internet of Things, Edge Impulse Platform, and ChatGPT. Annals of Biomedical Engineering, 1-3.</t>
  </si>
  <si>
    <t>Venkataswamy, R., Janamala, V., &amp; Cherukuri, R. C.</t>
  </si>
  <si>
    <t>Annals of Biomedical Engineering</t>
  </si>
  <si>
    <t>Springer</t>
  </si>
  <si>
    <t>Humanoid doctor is an AI-based robot that featured remote bi-directional communication and is embedded with disruptive technologies. Accurate and real-time responses are the main characteristics of a humanoid doctor which diagnoses disease in a patient. The patient details are obtained by Internet of Things devices, edge devices, and text formats. The inputs from the patient are processed by the humanoid doctor, and it provides its opinion to the patient. The historical patient data are trained using cloud artificial intelligence platform and the model is tested against the patient sample data acquired using medical IoT and edge devices. Disease is identified at three different stages and analyzed. The humanoid doctor is expected to identify the diseases well in comparison with human healthcare professionals. The humanoid doctor is under-trusted because of the lack of a multi-featured accurate model, accessibility, availability, and standardization. In this letter, patient input, artificial intelligence, and response zones are encapsulated and the humanoid doctor is realized.</t>
  </si>
  <si>
    <t>ChatGPT; Disease detection; Edge computing; Humanoid; Internet of Things</t>
  </si>
  <si>
    <t>Thailand's First Green Power Technology Playground in Energy Transition Era for Net Zero Target</t>
  </si>
  <si>
    <t>International Petroleum Technology Conference (IPTC)</t>
  </si>
  <si>
    <t>"Green Power Technology Playground" (GPTP) is the first demonstration project in Thailand where the whole integration system for green power technologies, ecosystem, and Internet of Things network are combined. This project is located at Eastern Economic Corridor of Innovation area (EECi) in Rayong, Thailand. The prominent concept of GPTP is Plug &amp; Play where anyone is welcome to play, learn, and become familiar with new green power technology applications. Thus, every equipment is designed as a small, movable size in a container. It can be easily removed and installed, allowing us to learn and develop innovation for a green power ecosystem. GPTP is designed to establish the ecosystem of green energy technology. Thus, it is split into seven sections as follows: • Green Power Supply: Solar roads and novel generations of solar PVs have been built and provisional areas for future renewable sources are provided. • Green Power Storage and Conversion: Advanced, innovative types of battery and electrolyzer are located and green electricity is stored in batteries for the further use in nearby buildings and converted into hydrogen for other applications by the electrolyzers. • Green Power Applications: Cutting-edge applications for potential commercialization to new business are provided. • H2 Storage: Hydrogen is stored for the further use. • Green Backup Power: New generations of fuel cells are provided. • H2 Utilization and Carbon Capture Utilization: The plug and play modules for ammonia and urea production and CO2 refrigeration packages are assembled. • Smart Energy Management System: By using Internet of Things, all elements in the playground are controlled via cloud. Thus, any related party can access information and monitor the system from anywhere and anytime. As PTTEP (Main Stakeholder) intends to build innovations for new energy technologies and scale them up for commercialization, the investment in a demonstration project is needed. Investing in a large scale, not know-how, less matured green power technology applications can impose a high risk. Thereby, GPTP will accelerate this step by developing staff's competency and resource capability. Thus, the main stakeholder can learn how to produce and operate from a small module and quickly scale up for commercialization.</t>
  </si>
  <si>
    <t>Context awareness; Fraud classification; Fraud detection; Machine learning; Natural language processing; Smart city service</t>
  </si>
  <si>
    <t>Tunneling Percolation Mechanism of Conductivity for PEDOT:PSS in Hydrophilic PDMS Composite for the Fabrication of Highly Sensitive Strain Sensors</t>
  </si>
  <si>
    <t>Ali, M. Z., Ishak, K. M. K., Zawawi, M. A. M., Jaafar, M., &amp; Ahmad, Z. (2022). Tunneling percolation mechanism of conductivity for PEDOT: PSS in hydrophilic PDMS composite for the fabrication of highly sensitive strain sensors. Macromolecular Chemistry and Physics, 223(16), 2200077.</t>
  </si>
  <si>
    <t>Ali, M. Z., Ishak, K. M. K., Zawawi, M. A. M., Jaafar, M., &amp; Ahmad, Z.</t>
  </si>
  <si>
    <t>Macromolecular Chemistry and Physics</t>
  </si>
  <si>
    <t>John Wiley and Sons Inc</t>
  </si>
  <si>
    <t>Conducting polymer of poly(3,4-ethylenedioxythiophene) polystyrene sulfonate (PEDOT:PSS) has interesting properties of tunable electrical conductivity and facile processability. Stretchable electronic materials and devices have become the focus of research and industrial communities with increasing demand of the Internet of Things (IOT)-based wearable gadgets. Stretchable applications based on PEDOT:PSS demand its blending with a durable polymer matrix such as polydimethylsiloxane (PDMS). In this research work, a homogeneous conductive ink comprising of hydrophilic PEDOT:PSS and hydrophobic PDMS is developed by using a bi-functional (3-glycidoxypropyl)trimethoxy silane (GPTMS) as coupling agent to form a cross-link network through interphase interactions. Low percolation threshold of conductive ink is achieved at 0.236 wt% of solid PEDOT concentration. Power law of percolation behavior, from experimental results, reveals a nonuniversal critical component-t value of 3.04, signifying the occurrence of a tunneling-percolation conductivity mechanism. Iterative curve fitting based on an analytical model gives a good simulated conductive behavior with relation to geometrical parameters of conducting particles such that optimal thickness of interphase is found to be 2.86 nm. The developed strain sensor is highly sensitive with gauge factor (GF) of 148 and stretchable up to 50% strain with fast response time of 130 millisecond and shows good dynamic stability with minimal hysteresis loss. The strain sensor successfully captures real-time finger and wrist motions.</t>
  </si>
  <si>
    <t>conductive inks; PDMS; PEDOT:PSS; percolation threshold; strain sensors; tunneling percolation theory</t>
  </si>
  <si>
    <t>An LLMS Remotely Controlled Experiment for Smart Hydro Energy Storage and Irrigation System Powered by Photo-Voltaic Array and IoT</t>
  </si>
  <si>
    <t>El Zoghby, H. M., Hosny, H. A. H., Elmesalawy, M. M., &amp; Abd El-Haleem, A. M. (2022, December). An LLMS Remotely Controlled Experiment for Smart Hydro Energy Storage and Irrigation System Powered by Photo-Voltaic Array and IoT. In 2022 International Conference on Artificial Intelligence of Things (ICAIoT) (pp. 1-6). IEEE.</t>
  </si>
  <si>
    <t>El Zoghby, H. M., Hosny, H. A. H., Elmesalawy, M. M., &amp; Abd El-Haleem, A. M.</t>
  </si>
  <si>
    <t>International Conference on Artificial Intelligence of Things</t>
  </si>
  <si>
    <t>Institute of Electrical and Electronics Engineers Inc.</t>
  </si>
  <si>
    <t>Many students all over the world have faced some educational issues due to the Covid-19 epidemic. As a consequence, many educational institutes focused on shifting to an E-learning system. This paper introduces a design and implementation steps of a remotely controlled experiment representing a smart hydro energy storage and irrigation system with monitoring capability using photovoltaic power and the Internet of Things (IoT). The experiment is running within the newly proposed Laboratory Learning Management System (LLMS). The remotely controlled experiment is a smart hydro energy storage and irrigation system, where the stored water during the daytime is used at night for smart irrigation of three different types of plants based on the moisture and temperature, in addition to the amount of water that the user sets for every area. In this experiment, during the daytime, the utilities are feeding from the solar panel and battery, but at night, the utilities are feeding from the battery or the hydro turbine that converts the water potential energy to electric energy. The overall Experiment is controlled using IoT sensors and relays which are connected and driven by the parameters that the user sets and can be communicated with the system using the Internet which allows the system to be proactive and take the needed decision in the right time. The main contribution of this system's experiment is the pumping of underground water in irrigation using a renewable and clean energy source, in addition to controlling the systems using IoT through the proposed LLMS.</t>
  </si>
  <si>
    <t>Hydro energy storage; IoT; LLMS; remotely controlled Experiment; Smart irrigation; Solar power</t>
  </si>
  <si>
    <t>Design and Implementation of Best Master Clock Selection Algorithm Based on FPGA</t>
  </si>
  <si>
    <t>Liu, P., Yang, R., Liu, S., &amp; He, Q. (2022, September). Design and Implementation of Best Master Clock Selection Algorithm Based on FPGA. In 2022 International Conference on Industrial IoT, Big Data and Supply Chain (IIoTBDSC) (pp. 1-5). IEEE.</t>
  </si>
  <si>
    <t>Liu, P., Yang, R., Liu, S., &amp; He, Q..</t>
  </si>
  <si>
    <t>International Conference on Industrial IoT, Big Data and Supply Chain</t>
  </si>
  <si>
    <t>With the rapid innovation of aerospace technology, aerospace-oriented TSN (Time Sensitive Network, TSN) network technology has been rapidly developed, among which the Best Master Clock Selection Algorithm (BMCA) is the guarantee of the TSN network clock Foundation. In this paper, on the basis of the analysis of the time synchronization protocol, the BMCA in the protocol is an analyzed, designed and implemented, and a system for implementing the BMCA with full hardware logic is proposed. This design uses two ZYNQ7020 boards as master-slave nodes. Through behavior simulation and timing simulation verification, the selection of the best master clock between the master-slave nodes is realized.</t>
  </si>
  <si>
    <t>BMCA; FPGA; gPTP; Internet of Things. Big Data</t>
  </si>
  <si>
    <t>Aspect-based sentiment analysis employing linguistics content over social media for Web of Things</t>
  </si>
  <si>
    <t>Jindal, L., Kumar, S., Kaushal, C., Bhende, M., Thakare, A., &amp; Shabaz, M. (2022). Aspect‐based sentiment analysis employing linguistics content over social media for Web of Things. IET Communications.</t>
  </si>
  <si>
    <t>Jindal, L., Kumar, S., Kaushal, C., Bhende, M., Thakare, A., &amp; Shabaz, M.</t>
  </si>
  <si>
    <t>IET Communications.</t>
  </si>
  <si>
    <t>To implicitly reflect the relationship between traits and emotional expressions in a context, prevalent ways to uncover emotional configurations mostly rely on attention processes. Aspect-level sentiment analysis (ABSA) seeks to identify the emotional patterns of certain qualities in phrases while omitting the grammatical information of the Web of Things. The model includes a graph convolutional neural network (GCN) based on a dependency syntax tree and exploits syntactic structural data to directly correlate traits with their related emotional expressions, hence reducing classification interference brought to by duplicated inputs. The pretrained model BERT also picks up more grammatical knowledge by being guided by intermediary layer representations of different types of grammatical information. Each GCN layer's input is merged with the preceding layer's output and the guiding information from the BERT intermediate layer. Finally, the feature for sentiment classification is the representation of characteristics in the final layer of GCN. The experimental results on the SemEval 2014, Task4, Restaurant, Laptop, and Twitter datasets show that the proposed model provides better performance of classification accuracy than a substantial number of benchmark models.</t>
  </si>
  <si>
    <t>aspect-level sentiment analysis; BERT model; convolutional model; sentiment analysis; social media; Web of Things</t>
  </si>
  <si>
    <t>Fusion Deep Learning and Machine Learning for Heterogeneous Military Entity Recognition</t>
  </si>
  <si>
    <t>Li, H., Yu, L., Zhang, J., &amp; Lyu, M. (2022). Fusion deep learning and machine learning for heterogeneous military entity recognition. Wireless Communications and Mobile Computing, 2022, 1-11.</t>
  </si>
  <si>
    <t>Li, H., Yu, L., Zhang, J., &amp; Lyu, M.</t>
  </si>
  <si>
    <t>Wireless Communications and Mobile Computing</t>
  </si>
  <si>
    <t>With respect to the fuzzy boundaries of military heterogeneous entities, this paper improves the entity annotation mechanism for entity with fuzzy boundaries based on related research works. This paper applies a BERT-BiLSTM-CRF model fusing deep learning and machine learning to recognize military entities, and thus, we can construct a smart military knowledge base with these entities. Furthermore, we can explore many military AI applications with the knowledge base and military Internet of Things (MIoT). To verify the performance of the model, we design multiple types of experiments. Experimental results show that the recognition performance of the model keeps improving with the increasing size of the corpus in the multidata source scenario, with the F-score increasing from 73.56% to 84.53%. Experimental results of cross-corpus cross-validation show that the more types of entities covered in the training corpus and the richer the representation type, the stronger the generalization ability of the trained model, in which the recall rate of the model trained with the novel random type corpus reaches 74.33% and the F-score reaches 76.98%. The results of the multimodel comparison experiments show that the BERT-BiLSTM-CRF model applied in this paper performs well for the recognition of military entities. The longitudinal comparison experimental results show that the F-score of the BERT-BiLSTM-CRF model is 18.72%, 11.24%, 9.24%, and 5.07% higher than the four models CRF, LSTM-CRF, BiLSTM-CR, and BERT-CRF, respectively. The cross-sectional comparison experimental results show that the F-score of the BERT-BiLSTM-CRF model improved by 6.63%, 7.95%, 3.72%, and 1.81% compared to the Lattice-LSTM-CRF, CNN-BiLSTM-CRF, BERT-BiGRU-CRF, and BERT-IDCNN-CRF models, respectively.</t>
  </si>
  <si>
    <t>Knowledge based systems; Military applications; Random processes</t>
  </si>
  <si>
    <t>Time-Sensitive Networking over Metropolitan Area Networks for Remote Industrial Control</t>
  </si>
  <si>
    <t>Tschöke, S., Lynker, F., Buhr, H., Schreiner, F., Willner, A., Vick, A., &amp; Chemnitz, M. (2021, September). Time-sensitive networking over metropolitan area networks for remote industrial control. In 2021 IEEE/ACM 25th International Symposium on Distributed Simulation and Real Time Applications (DS-RT) (pp. 1-4). IEEE.</t>
  </si>
  <si>
    <t>Tschöke, S., Lynker, F., Buhr, H., Schreiner, F., Willner, A., Vick, A., &amp; Chemnitz, M.</t>
  </si>
  <si>
    <t>IEEE/ACM 25th International Symposium on Distributed Simulation and Real Time Applications</t>
  </si>
  <si>
    <t>The benefits of the currently evolving IEEE Time-Sensitive Networking (TSN) standard have already been globally recognized. Whereas the application of TSN in a LAN is currently widely and globally tested, TSN in a Metropolitan Area Network (MAN) has not been a major focus until now. The possible benefits of utilizing co-located Edge Clouds in order to support multiple urban production sites with industrial realtime applications open a wide range of new business models. Therefore, we have analyzed the feasibility of transparently using PROFINET over TSN via a Dense Wavelength Division Multiplex (DWDM) link, where a machine park is controlled remotely by an Edge-based virtual Programmable Logic Controller (vPLC). As a result, we are able to setup a TSN connection over a MAN with a one-way delay of about 156.5 J.μs and a jitter of about 12 ns. This work can be extended to allow for dynamically provisioned TSN flows and multi-path Frame Replication and Elimination (FRER) for distributed hard real-time machine control and adoption to Ultra-Reliable Low-Latency Communication (URLLC) 5G campus networks.</t>
  </si>
  <si>
    <t>5G; Edge Computing; gPTP; Industry 4.0; IoT; MAN; PLC; PTP; TSN; URLLC; vPLC</t>
  </si>
  <si>
    <t>Mining Social Media to Understand User Opinions on IoT Security and Privacy</t>
  </si>
  <si>
    <t>BERT; IoT Privacy; IoT Security; Reddit; Sentiment Analysis; Social Media; Topic Modeling; Twitter</t>
  </si>
  <si>
    <t>Aspect level sentiment classification with semantic distance attention networks</t>
  </si>
  <si>
    <t>Cai, X., Cao, H., Ma, J., Li, M., &amp; Zhuang, X. (2021, May). Aspect level sentiment classification with semantic distance attention networks. In 2021 2nd International Conference on Computing, Networks and Internet of Things (pp. 1-5).</t>
  </si>
  <si>
    <t>Cai, X., Cao, H., Ma, J., Li, M., &amp; Zhuang, X.</t>
  </si>
  <si>
    <t>International Conference on Computing, Networks and Internet of Things</t>
  </si>
  <si>
    <t xml:space="preserve">Aspect-Based Sentiment Analysis (ABSA) is a kind of sentiment analysis, which extracts opinions expressed for all aspects of the entity. Compared with document-level and sentence-level sentiment analysis tasks, aspect-level sentiment analysis tasks are more granular and more challenging. Aspect-based sentiment analysis is a fine-grained sentiment analysis task, its purpose is to analyze and predict the sentiment polarity corresponding to each aspect commented in the sentence. We proposed a semantic distance attention with BERT model (SDA-BERT), which uses BERT to obtain high-quality word vectors and semantic coding and calculate the SDA value and extract the aspect semantic features. Experiments have proved that SDA-BERT has achieved excellent results on all three public data sets, and achieving accuracy rates of 86.98%, 85.45% and 86.74%, respectively. Compared with various models of machine learning and attention mechanism, the experiment has achieved better results. </t>
  </si>
  <si>
    <t>Aspect-Based Sentiment Analysis; BERT; Semantic Distance Attention</t>
  </si>
  <si>
    <t>Data-driven sector coupling in 5G-based smart networks</t>
  </si>
  <si>
    <t>Knieps, G. (2021). Data-driven sector coupling in 5G-based smart networks. Competition and Regulation in Network Industries, 22(1), 53-68.</t>
  </si>
  <si>
    <t>Knieps, G.</t>
  </si>
  <si>
    <t>Competition and Regulation in Network Industries</t>
  </si>
  <si>
    <t>SAGE Publications Ltd</t>
  </si>
  <si>
    <t xml:space="preserve">5G attains the role of a GPT for an open set of downstream IoT applications in various network industries and within the app economy more generally. Traditionally, sector coupling has been a rather narrow concept focusing on the horizontal synergies of urban system integration in terms of transport, energy, and waste systems, or else the creation of new intermodal markets. The transition toward 5G has fundamentally changed the framing of sector coupling in network industries by underscoring the relevance of differentiating between horizontal and vertical sector coupling. Due to the fixed mobile convergence and the large open set of complementary use cases, 5G has taken on the characteristics of a generalized purpose technology (GPT) in its role as the enabler of a large variety of smart network applications. Due to this vertical relationship, characterized by pervasiveness and innovational complementarities between upstream 5G networks and downstream application sectors, vertical sector coupling between the provider of an upstream GPT and different downstream application industries has acquired particular relevance. In contrast to horizontal sector coupling among different application sectors, the driver of vertical sector coupling is that each of the heterogeneous application sectors requires a critical input from the upstream 5G network provider and combines this with its own downstream technology. Of particular relevance for vertical sector coupling are the innovational complementarities between upstream GPT and downstream application sectors. The focus on vertical sector coupling also has important policy implications. Although the evolution of 5G networks strongly depends on the entrepreneurial, market-driven activities of broadband network operators and application service providers, the future of 5G as a GPT is heavily contingent on the role of frequency management authorities and European regulatory policy with regard to data privacy and security regulations. </t>
  </si>
  <si>
    <t>5G; big data; generalized purpose technology; innovational complementarities; Internet of Things (IoT); Sector coupling</t>
  </si>
  <si>
    <t>The enabling technologies of industry 4.0: Examining the seeds of the fourth industrial revolution</t>
  </si>
  <si>
    <t>Martinelli, A., Mina, A., &amp; Moggi, M. (2021). The enabling technologies of industry 4.0: examining the seeds of the fourth industrial revolution. Industrial and Corporate Change, 30(1), 161-188.</t>
  </si>
  <si>
    <t>Martinelli, A., Mina, A., &amp; Moggi, M.</t>
  </si>
  <si>
    <t>Industrial and Corporate Change</t>
  </si>
  <si>
    <t>Oxford University Press</t>
  </si>
  <si>
    <t>Technological revolutions mark profound transformations in socio-economic systems. They are associated with the development and diffusion of general-purpose technologies (GPTs) that display very high degrees of pervasiveness, dynamism and complementarity. This article provides an in-depth examination of the technologies underpinning the "factory of the future"as profiled by the Industry 4.0 paradigm. It contains an exploratory comparative analysis of the technological bases and the emergent patterns of development of Internet of Things, big data, cloud, robotics, artificial intelligence, and additive manufacturing. We qualify the "enabling"nature of these technologies. We then test whether, taken together and individually, they display the characteristics of generality, originality, and longevity associated with GPTs. Finally, we discuss key themes for future research on this topic from an industrial structural change perspective.</t>
  </si>
  <si>
    <t>artificial intelligence; comparative study; future prospect; industrial development; industrial structure; industrial technology; manufacturing; research work; structural change; technological development; technology adoption</t>
  </si>
  <si>
    <t>Biden vs Trump: Modeling US General Elections Using BERT Language Model</t>
  </si>
  <si>
    <t>Chandra, R., &amp; Saini, R. (2021). Biden vs trump: Modeling US general elections using BERT language model. IEEE access, 9, 128494-128505.</t>
  </si>
  <si>
    <t>Chandra, R., &amp; Saini, R.</t>
  </si>
  <si>
    <t>IEEE access</t>
  </si>
  <si>
    <t>Social media plays a crucial role in shaping the worldview during election campaigns. Social media has been used as a medium for political campaigns and a tool for organizing protests; some of which have been peaceful, while others have led to riots. Previous research indicates that understanding user behaviour, particularly in terms of sentiments expressed during elections can give an indication of the election outcome. Recently, there has been tremendous progress in language modelling with deep learning via long short-term memory (LSTM) models and variants known as bidirectional encoder representations from transformers (BERT). Motivated by these innovations, we develop a framework to model the US general elections. We investigate if sentiment analysis can provide a means to predict election outcomes. We use the LSTM and BERT language models for Twitter sentiment analysis leading to the US 2020 presidential elections. Our results indicate that sentiment analysis can provide a general basis for modelling election outcomes where the BERT model indicates Biden winning the elections.</t>
  </si>
  <si>
    <t>BERT; deep learning; election modelling; Language models; sentiment analysis; US elections</t>
  </si>
  <si>
    <t>Sentiment analysis of agricultural product ecommerce review data based on deep learning</t>
  </si>
  <si>
    <t>Zikang, H., Yong, Y., Guofeng, Y., &amp; Xinyu, Z. (2020, November). Sentiment analysis of agricultural product ecommerce review data based on deep learning. In 2020 International Conference on Internet of Things and Intelligent Applications (ITIA) (pp. 1-7). IEEE.</t>
  </si>
  <si>
    <t>Zikang, H., Yong, Y., Guofeng, Y., &amp; Xinyu, Z.</t>
  </si>
  <si>
    <t>International Conference on Internet of Things and Intelligent Applications</t>
  </si>
  <si>
    <t>A The relevant comment texts of agricultural products sold on the e-commerce platform contain various and complex emotions of consumers, and reflect customers' consumer experience and views on those products. Compared with the features and advantages of English text segmentation structure, the analysis of Chinese sentiment polarity in a complex context has always been a problem in deep learning. This article explores the issue of sentiment polarity analysis of short texts of Chinese reviews of agricultural products by constructing Text-CNN, Bi-LSTM and BERT to fine-tune three deep learning models. The research object adopted is the review data of agricultural products on the e-commerce platform obtained based on crawler technology. The experimental results show that, compared with the Bi-LSTM and BERT fine-tuning models, the Text-CNN model's accuracy, precision, recall, and F1 value are all about 3 to 8 percentage points higher. The classification effect gradient gap between the three models is obvious. The accuracy of the Text-CNN convolutional neural network reached 99.92%. The results confirmed that Text-CNN has high sentiment analysis accuracy and good sentiment polarity classification effect in processing agricultural short text comment data, as an agricultural product e-commerce The emotional classification model of sales review data can provide an important reference for manufacturers to accurately distinguish user feedback and enhance market competitiveness.</t>
  </si>
  <si>
    <t>BERT; Bi-LSTM; deep learning; Sentiment analysis; Text-CNN</t>
  </si>
  <si>
    <t>Jang, H., Choi, S., Kwon, E., &amp; Kwon, C. (2020, November). IoT device auto-tagging using transformers. In 2020 12th International Conference on Advanced Infocomm Technology (ICAIT) (pp. 47-50). IEEE.</t>
  </si>
  <si>
    <t>IoT device auto-tagging using transformers</t>
  </si>
  <si>
    <t>Jang, H., Choi, S., Kwon, E., &amp; Kwon, C.</t>
  </si>
  <si>
    <t>International Conference on Advanced Infocomm Technology (ICAIT)</t>
  </si>
  <si>
    <t>The IoT platform can identify a device matching the data only when securing the information on a large amount of IoT devices in advance. However, in a situation where a lot of companies release a variety type of IoT, it is not easy to retain information about all IoT devices. That is, it is a difficult situation where the current IoT platform has difficulty in analyzing unstandardized tagging information. Therefore, this paper provides a technique of 'Tagging' that automatically identifies the device based on information collected from IoT devices or sensor devices. This technique was developed based on the natural language processing algorithm based on the attention mechanism among the machine learning models.</t>
  </si>
  <si>
    <t>attention mechanism; auto tagging; BAS; BERT; IoT; NLP; XLNet</t>
  </si>
  <si>
    <t xml:space="preserve">Adversarial Domain Adaptation for Crisis Data Classification on Social Media
</t>
  </si>
  <si>
    <t>Chen, Q., Wang, W., Huang, K., De, S., &amp; Coenen, F. (2020, November). Adversarial domain adaptation for crisis data classification on social media. In 2020 International Conferences on Internet of Things (iThings) and IEEE Green Computing and Communications (GreenCom) and IEEE Cyber, Physical and Social Computing (CPSCom) and IEEE Smart Data (SmartData) and IEEE Congress on Cybermatics (Cybermatics) (pp. 282-287). IEEE.</t>
  </si>
  <si>
    <t>Chen, Q., Wang, W., Huang, K., De, S., &amp; Coenen, F.</t>
  </si>
  <si>
    <t>International Conferences on Internet of Things (iThings) and IEEE Green Computing and Communications (GreenCom) and IEEE Cyber, Physical and Social Computing (CPSCom) and IEEE Smart Data (SmartData) and IEEE Congress on Cybermatics (Cybermatics)</t>
  </si>
  <si>
    <t xml:space="preserve">Smart cities are cyber-physical-social systems, where city data from different sources could be collected, processed and analyzed to extract useful knowledge. As the volume of data from the social world is exploding, social media data analysis has become an emerging area in many different disciplines. During crisis events, users may post informative tweets about affected individuals, utility damage or cautions on social media platforms. If such tweets are efficiently and effectively processed and analyzed, city organizations may gain a better situational awareness of the affected citizens and provide better response actions. Advances in deep neural networks have significantly improved the performance in many social media analyzing tasks, e.g., sentiment analysis, fake news detection, crisis data classification, etc. However, deep learning models require a large amount of labeled data for model training, which is impractical to collect, especially at the early stage of a crisis event. To address this limitation, we proposed a BERT-based Adversarial Domain Adaptation model (BERT-ADA) for crisis tweet classification. Our experiments with three real-world crisis datasets demonstrate the advantages of the proposed model over several baselines. </t>
  </si>
  <si>
    <t>Adversarial domain adaptation; BERT; Crisis response; Natural language processing; Smart city</t>
  </si>
  <si>
    <t>Multi-Granular BERT: An Interpretable Model Applicable to Internet-of-Thing devices</t>
  </si>
  <si>
    <t>Xu, S., Zhang, W., &amp; Zhang, F. (2020, August). Multi-granular bert: An interpretable model applicable to internet-of-thing devices. In 2020 IEEE International Conference on Energy Internet (ICEI) (pp. 134-139). IEEE.</t>
  </si>
  <si>
    <t>Xu, S., Zhang, W., &amp; Zhang, F.</t>
  </si>
  <si>
    <t>IEEE International Conference on Energy Internet (ICEI)</t>
  </si>
  <si>
    <t>With the development of the Energy Internet (EI), its applications have gradually spread from industrial uses to smart homes. Specifically, home Internet of Things(IoT) devices have become popular in the field of smart homes. In this paper, we propose an interpretable model that can be applied on the IoT devices. When Chinese characters are grouped into words, the meaning may vary. Inspired by the observation, we convert character-level Bi-directional Transformer (BERT) to word-level, which we call it multi-granular BERT (MLGB). It constructs the n-gram representation of different lengths within a model. It also learns the self-Attention between n-grams during both pre-Training and task-specific fine-Tuning to learn both the word representation and word-word self-Attention at the same time. As a diagnostic task, we evaluate our model on two Chinese text pair classification tasks and observe the model's behavior. The MLGB retains the BERT's accuracy on the tasks while demonstrates more interpretable word-level self-Attention. Multi-granularity may also have served as a regularization of attention that alleviates the non-identifiability issue of self-Attention.</t>
  </si>
  <si>
    <t>Bi-directional Transformer; Internet of Things; interpretable self-Attention; multi-granularity</t>
  </si>
  <si>
    <t>Hardware Co-Simulation of Adaptive Noise Cancellation System using LMS and Leaky LMS Algorithms</t>
  </si>
  <si>
    <t>Gupta, D. K., Gupta, V. K., Chandra, M., Mishra, A. N., &amp; Srivastava, P. K. (2019, April). Hardware co-simulation of adaptive noise cancellation system using LMS and leaky LMS algorithms. In 2019 4th International Conference on Internet of Things: Smart Innovation and Usages (IoT-SIU) (pp. 1-6). IEEE.</t>
  </si>
  <si>
    <t>Gupta, D. K., Gupta, V. K., Chandra, M., Mishra, A. N., &amp; Srivastava, P. K.</t>
  </si>
  <si>
    <t>International Conference on Internet of Things: Smart Innovation and Usages (IoT-SIU)</t>
  </si>
  <si>
    <t>This paper presents the Adaptive filtering technique used for audio quality enhancement by minimizing noise present into the speech signal. Here, the adaptive noise cancellation system is implemented on FPGA using Xilinx system generator (XSG). The two basic adaptive algorithms least mean square (LMS) and Leaky least mean square (LLMS) has been implemented to minimize the noise present into the speech signal. Various performance parameters used in ANC system design have been analyzed and compared. These parameters are SNR improvement, Mean Square Error (MSE), convergence behavior and hardware resources utilization. Result shows that LLMS algorithm performed best compared to LMS algorithm at the cost of hardware resource utilization.</t>
  </si>
  <si>
    <t>Adaptive Filter; Adaptive Noise Cancellation (ANC); Field Programmable Gate Array (FPGA); Least Mean Square (LMS); Mean Square Error (MSE); Signal to Noise Ratio (SNR); Xilinx System Generator (XSG)</t>
  </si>
  <si>
    <t>International Conference on Artificial Intelligence of Things (ICAIoT)</t>
  </si>
  <si>
    <t>Many students all over the world have faced some educational issues due to the Covid-19 epidemic. As a consequence, many educational institutes focused on shifting to an E-learning system. This paper introduces a design and implementation steps of a remotely controlled experiment representing a smart hydro energy storage and irrigation system with monitoring capability using photovoltaic power and the Internet of Things (IoT). The experiment is running within the newly proposed Laboratory Learning Management System (LLMS). The remotely controlled experiment is a smart hydro energy storage and irrigation system, where the stored water during the daytime is used at night for smart irrigation of three different types of plants based on the moisture and temperature, in addition to the amount of water that the user sets for every area. In this experiment, during the daytime, the utilities are feeding from the solar panel and battery, but at night, the utilities are feeding from the battery or the hydro turbine that converts the water potential energy to electric energy. The overall Experiment is controlled using IoT sensors and relays which are connected and driven by the parameters that the user sets and can be communicated with the system using the Internet which allows the system to be proactive and take the needed decision in the right time. The main contribution of this system’s experiment is the pumping of underground water in irrigation using a renewable and clean energy source, in addition to controlling the systems using IoT through the proposed LLMS.</t>
  </si>
  <si>
    <t>LLMS; Solar power; Hydro energy storage;
remotely controlled Experiment; Smart irrigation; IoT.</t>
  </si>
  <si>
    <t>With the development of the Energy Internet (EI), its applications have gradually spread from industrial uses to smart homes. Specifically, home Internet of Things(IoT) devices have become popular in the field of smart homes. In this paper, we propose an interpretable model that can be applied on the IoT devices. When Chinese characters are grouped into words, the meaning may vary. Inspired by the observation, we convert character-level Bi-directional Transformer (BERT) to word-level, which we call it multi-granular BERT (MLGB). It constructs the n-gram representation of different lengths within a model. It also learns the self-attention between n-grams during both pre-training and task-specific fine-tuning to learn both the word representation and word-word self-attention at the same time. As a diagnostic task, we evaluate our model on two Chinese text pair classification tasks and observe the model’s behavior. The MLGB retains the BERT’s accuracy on the tasks while demonstrates more interpretable word-level self-attention. Multi-granularity may also have served as a regularization of attention that alleviates the non-identifiability issue of self-attention.</t>
  </si>
  <si>
    <t>Automated Extraction of IoT Critical Objects from IoT Storylines, Requirements and User Stories via NLP</t>
  </si>
  <si>
    <t>The first step to designing a resilient Internet of Things (IoT) application is to identify IoT critical objects (services, devices and resources) in the design phase. However, this step is a time-intensive task, because they are manually identified from storylines, requirements and user stories and have other challenges. In this work, we assessed the usefulness of Named Entity Recognition (NER) models to automatically identify IoT critical objects as a way to make a modelling process faster and less prone to errors. This was performed with the development of five NER models based on five different architectures (Spacy, BERT, Transformers, LSTM-CRF and ELMo) that were trained and tested with a large dataset with 7396 annotated sentences. Our results indicate that all NER models had satisfactory performance, but BERT had the best one and can be useful to support the time-intensive step of the early stages of the development of resilient IoT systems. Furthermore, these NER models have a high potential to be extended to a framework to automatically extract IoT critical objects from documents (storyline and requirements) and list all possible IoT threats and resilient countermeasures that can be used in the design of a resilient IoT application.</t>
  </si>
  <si>
    <t>Iglesias, C. F., Guo, R., Nucci, P., Miceli, C., &amp; Bolic, M. (2023, June). Automated Extraction of IoT Critical Objects from IoT Storylines, Requirements and User Stories via NLP. In 2023 10th IEEE Swiss Conference on Data Science (SDS) (pp. 104-107). IEEE.</t>
  </si>
  <si>
    <t>Iglesias, C. F., Guo, R., Nucci, P., Miceli, C., &amp; Bolic, M.</t>
  </si>
  <si>
    <t>IEEE Swiss Conference on Data Science (SDS)</t>
  </si>
  <si>
    <t>Named Entity Recognition, IoT Storyline, Natural language processing</t>
  </si>
  <si>
    <t>IEEE Globecom Workshops (GC Wkshps)</t>
  </si>
  <si>
    <t>The Internet Of Things (IoT) is an emerging paradigm representing a network of infrastructure connecting different types of devices in different places. Recently, IoT-based Conversational systems gained more attention, providing users with a new human-computer interaction mode. These new systems allow users to interact with the IoT ecosystem through a virtual assistant. They also heavily rely on Natural Language Processing (NLP) techniques for intelligent and efficient communication. Understanding the user’s needs is the first step toward a more humanized IoT interaction system. This can be achieved using Natural language understanding (NLU) modules. Slot Filling is one of the core sub-tasks in NLU. It is an active research area focusing on extracting attribute values from the user’s utterance. In this study, we propose an LSTM-based model for slot filling. The model benefits from contextual embeddings extracted from the BERT transformer model, the attention mechanism, and the conditional random field (CRF) that is known to model strong dependence among adjacent tags in the output sequence. Experiments show that our model achieved competitive results on two widely used benchmark datasets.</t>
  </si>
  <si>
    <t>Internet of Things, Conversational agents, Natural Language Interfaces, Natural Language Understanding, Slot
Filling</t>
  </si>
  <si>
    <t>Sriram, A., Li, Y., &amp; Hadaegh, A. (2021, August). Mining social media to understand user opinions on IoT security and privacy. In 2021 IEEE International Conference on Smart Computing (SMARTCOMP) (pp. 252-257). IEEE.</t>
  </si>
  <si>
    <t>Sriram, A., Li, Y., &amp; Hadaegh, A.</t>
  </si>
  <si>
    <t>IEEE International Conference on Smart Computing (SMARTCOMP)</t>
  </si>
  <si>
    <t>Internet of Things (IoT), as an emerging technology, has attracted lots of attentions in recent years, but also faced criticism regarding its security and privacy. Some user interviews have been done in the past to understand the security and privacy concerns of end users on IoT devices, but they were limited in the number of participants. To better understand user opinions on IoT security and privacy, we conducted a larger user study using Twitter and Reddit data. We collected more than 6 million tweets and reddit submissions using query search keywords such as drone security, smart camera privacy and etc and labeled them using flair pre-trained en-sentiment model. We performed sentiment analysis using BERT, a transformer-based model, and a neural network classifier. Our sentiment analysis results have shown that Twitter users are more positive towards IoT security and privacy, whereas Reddit users are more negative. On certain categories such as smart refrigerator, smart TV, drone, speaker, voice assistant, fitness tracker, and smartwatch, both users express negative sentiment. We also conducted a longitudinal study to understand how user opinions change over time. A continuous upward trend has been identified for both positive and negative sentiments on Reddit users. We further analyzed users’ specific concerns through topic modeling particularly related to smart lock, smart camera, and drone.</t>
  </si>
  <si>
    <t>Sentiment Analysis, BERT, IoT Security, IoT
Privacy, Topic Modeling, Twitter, Reddit, Social Media</t>
  </si>
  <si>
    <t>A Knowledge Graph Question Answering Approach to IoT Forensics</t>
  </si>
  <si>
    <t>Zhang, R., &amp; Xie, M. (2023, May). A Knowledge Graph Question Answering Approach to IoT Forensics. In Proceedings of the 8th ACM/IEEE Conference on Internet of Things Design and Implementation (pp. 446-447).</t>
  </si>
  <si>
    <t>Zhang, R., &amp; Xie, M.</t>
  </si>
  <si>
    <t>ACM/IEEE Conference on Internet of Things Design and Implementation</t>
  </si>
  <si>
    <t>Internet of Things (IoT) forensics has been a particularly challenging task for forensic practitioners due to the heterogeneity of IoT environments as well as the complexity and volume of IoT data. With the advent of artificial intelligence, question-answering (QA) systems have emerged as a potential solution for users to access sophisticated forensic knowledge and data. In this light, we present a novel IoT forensics framework that employs knowledge graph question answering (KGQA). Our framework enables investigators to access forensic artifacts and cybersecurity knowledge using natural language questions facilitated by a deep-learning-powered KGQA model. The proposed framework demonstrates high efficacy in answering natural language questions over the experimental IoT forensic knowledge graph.</t>
  </si>
  <si>
    <t>Internet of Things, Digital Forensics, Knowledge Graph, Ontology
Design, Question Answering</t>
  </si>
  <si>
    <t>PhD Forum Abstract: DDoS attack detection in IoT systems using Neural Networks</t>
  </si>
  <si>
    <t>Hekmati, A. (2023, May). PhD Forum Abstract: DDoS attack detection in IoT systems using Neural Networks. In Proceedings of the 22nd International Conference on Information Processing in Sensor Networks (pp. 340-341).</t>
  </si>
  <si>
    <t>Hekmati, A.</t>
  </si>
  <si>
    <t>International Conference on Information Processing in Sensor Networks</t>
  </si>
  <si>
    <t>This short paper summarizes our recent/ongoing works [2, 3, 4] on detecting DDoS attacks in IoT systems. In our studies, we conducted a thorough examination of using machine learning to detect Distributed Denial of Service (DDoS) attacks in large-scale Internet of Things (IoT) systems. Unlike prior works and typical DDoS attacks that focus on individual nodes transmitting high volumes of packets, we explored the more sophisticated and advanced future attacks that use a large number of IoT devices while hiding the attack by having each node transmit at a volume that mimics benign traffic. We introduced innovative correlation-aware architectures that consider the correlation between the traffic of IoT nodes and compare the effectiveness of centralized and distributed detection models. Through extensive analysis, we evaluated the proposed architectures using five different neural network models trained on a real-world IoT dataset of 4060 nodes. Our results showed that the combination of long short-term memory (LSTM) and transformer-based models with the correlation-aware architectures offer superior performance, in terms of F1 score and binary accuracy, compared to the other models and architectures, especially when the attacker conceals its actions by following benign traffic distribution on each transmitting node. Furthermore, we investigated the performance of heuristics for selecting a subset of nodes to share their data in resource-constrained scenarios for correlation-aware architectures.</t>
  </si>
  <si>
    <t>DDoS attack, IoT, neural networks, dataset</t>
  </si>
  <si>
    <t>HAAPIE 2023: 8th International Workshop on Human Aspects in Adaptive and Personalized Interactive Environments</t>
  </si>
  <si>
    <t>Germanakos, P., Dimitrova, V., Steichen, B., Ferwerda, B., &amp; Tkalcic, M. (2023, June). HAAPIE 2023: 8th International Workshop on Human Aspects in Adaptive and Personalized Interactive Environments. In Adjunct Proceedings of the 31st ACM Conference on User Modeling, Adaptation and Personalization (pp. 302-304).</t>
  </si>
  <si>
    <t>Germanakos, P., Dimitrova, V., Steichen, B., Ferwerda, B., &amp; Tkalcic, M.</t>
  </si>
  <si>
    <t>ACM Conference on User Modeling, Adaptation and Personalization</t>
  </si>
  <si>
    <t>Nowadays, the profound digital transformation has upgraded the role of the computational system into an intelligent multidimensional communication medium that creates new opportunities, competencies, models and processes. The need for human-centered adaptation and personalization is even more recognizable since it can offer hybrid solutions that could adequately support the rising multi-purpose goals, needs, requirements, activities and interactions of users. The HAAPIE workshop1 embraces the essence of the “human-machine co-existence” and brings together researchers and practitioners from different disciplines to present and discuss a wide spectrum of related challenges, approaches and solutions. In this respect, the seventh edition of HAAPIE includes 2 long papers and 5 short papers.</t>
  </si>
  <si>
    <t>Adaptation, Personalization, Human Factors, User Modelling, Artificial Intelligence</t>
  </si>
  <si>
    <t>Communications of the ACM</t>
  </si>
  <si>
    <t>DeviceGPT: A Generative Pre-Training Transformer on the Heterogenous Graph for Internet of Things</t>
  </si>
  <si>
    <t>Ren, Y., Wang, J., Li, H., Zhu, H., &amp; Sun, L. (2023). DeviceGPT: A Generative Pre-Training Transformer on the Heterogenous Graph for Internet of Things.</t>
  </si>
  <si>
    <t>Ren, Y., Wang, J., Li, H., Zhu, H., &amp; Sun, L.</t>
  </si>
  <si>
    <t>SIGIR</t>
  </si>
  <si>
    <t>Recently, Graph neural networks (GNNs) have been adopted to model a wide range of structured data from academic and industry fields. With the rapid development of Internet technology, there are more and more meaningful applications for Internet devices, including device identification, geolocation and others, whose performance needs improvement. To replicate the several claimed successes of GNNs, this paper proposes DeviceGPT based on a generative pre-training transformer on a heterogeneous graph via self-supervised learning to learn interactions-rich information of devices from its large-scale databases well. The experiments on the dataset constructed from the real world show DeviceGPT could achieve competitive results in multiple Internet applications.</t>
  </si>
  <si>
    <t>Internet of Things, Pre-training, Self-Supervised, Graph Representation Learning</t>
  </si>
  <si>
    <t>ACM Web Conference</t>
  </si>
  <si>
    <t>Gan, W., Ye, Z., Wan, S., &amp; Yu, P. S. (2023). Web 3.0: The Future of Internet. arXiv preprint arXiv:2304.06032.</t>
  </si>
  <si>
    <t>With the rapid growth of the Internet, human daily life has become deeply bound to the Internet. To take advantage of massive amounts of data and information on the internet, the Web architecture is continuously being reinvented and upgraded. From the static informative characteristics of Web 1.0 to the dynamic interactive features of Web 2.0, scholars and engineers have worked hard to make the internet world more open, inclusive, and equal. Indeed, the next generation of Web evolution (i.e., Web 3.0) is already coming and shaping our lives. Web 3.0 is a decentralized Web architecture that is more intelligent and safer than before. The risks and ruin posed by monopolists or criminals will be greatly reduced by a complete reconstruction of the Internet and IT infrastructure. In a word, Web 3.0 is capable of addressing web data ownership according to distributed technology. It will optimize the internet world from the perspectives of economy, culture, and technology. Then it promotes novel content production methods, organizational structures, and economic forms. However, Web 3.0 is not mature and is now being disputed. Herein, this paper presents a comprehensive survey of Web 3.0, with a focus on current technologies, challenges, opportunities, and outlook. This article first introduces a brief overview of the history of World Wide Web as well as several differences among Web 1.0, Web 2.0, Web 3.0, and Web3. Then, some technical implementations of Web 3.0 are illustrated in detail. We discuss the revolution and benefits that Web 3.0 brings. Finally, we explore several challenges and issues in this promising area.</t>
  </si>
  <si>
    <t>Internet, Web evolution, Web 3.0, Overview, Opportunities</t>
  </si>
  <si>
    <t>Web 3.0: The Future of Internet</t>
  </si>
  <si>
    <t>Gan, W., Ye, Z., Wan, S., &amp; Yu, P. S.</t>
  </si>
  <si>
    <t>Rewriting the Script: Adapting Text Instructions for Voice Interaction</t>
  </si>
  <si>
    <t>Hwang, A., Oza, N., Callison-Burch, C., &amp; Head, A. (2023). Rewriting the Script: Adapting Text Instructions for Voice Interaction. arXiv preprint arXiv:2306.09992.</t>
  </si>
  <si>
    <t>DIS</t>
  </si>
  <si>
    <t>Hwang, A., Oza, N., Callison-Burch, C., &amp; Head, A.</t>
  </si>
  <si>
    <t>voice assistants, instructions, voice user interfaces, remixing, complex task guidance, summarization, splitting, reordering</t>
  </si>
  <si>
    <t>Voice assistants have sharply risen in popularity in recent years, but their use has been limited mostly to simple applications like music, hands-free search, or control of internet-of-things devices. What would it take for voice assistants to guide people through more complex tasks? In our work, we study the limitations of the dominant approach voice assistants take to complex task guidance: reading aloud written instructions. Using recipes as an example, we observe twelve participants cook at home with a state-of-the-art voice assistant. We learn that the current approach leads to nine challenges, including obscuring the bigger picture, overwhelming users with too much information, and failing to communicate affordances. Instructions delivered by a voice assistant are especially difficult because they cannot be skimmed as easily as written instructions. Alexa in particular did not surface crucial details to the user or answer questions well. We draw on our observations to propose eight ways in which voice assistants can “rewrite the script”—summarizing, signposting, splitting, elaborating, volunteering, reordering, redistributing, and visualizing—to transform written sources into forms that are readily communicated through spoken conversation. We conclude with a vision of how modern advancements in natural language processing can be leveraged for intelligent agents to guide users effectively through complex tasks.</t>
  </si>
  <si>
    <t>Catching Escapers: A Detection Method for Advanced Persistent Escapers in Industry Internet of Things Based on Identity-based Broadcast Encryption (IBBE)</t>
  </si>
  <si>
    <t>Sha, L. T., Xiao, F., Huang, H. P., Chen, Y., &amp; Wang, R. C. (2019). Catching escapers: A detection method for advanced persistent escapers in industry Internet of Things based on Identity-based Broadcast Encryption (IBBE). ACM Transactions on Embedded Computing Systems (TECS), 18(3), 1-25.</t>
  </si>
  <si>
    <t>Sha, L. T., Xiao, F., Huang, H. P., Chen, Y., &amp; Wang, R. C.</t>
  </si>
  <si>
    <t>ACM Transactions on Embedded Computing Systems (TECS)</t>
  </si>
  <si>
    <t>As the Industry 4.0 or Internet of Things (IoT) era begins, security plays a key role in the Industry Internet of Things (IIoT) due to various threats, which include escape or Distributed Denial of Service (DDoS) attackers in the virtualization layer and vulnerability exploiters in the device layer. A successful cross-VM escape attack in the virtualization layer combined with cross-layer penetration in the device layer, which we define as an Advanced Persistent Escaper (APE), poses a great threat. Therefore, the development of detection and rejection methods for APEs across multiple layers in IIoT is an open issue. To the best of our knowledge, less effective methods are established, especially for vulnerability exploitation in the virtualization layer and backdoor leverage in the device layer. On the basis of this, we propose Escaper Cops (EscaperCOP), a detection method for cross-VM escapers in the virtualization layer and cross-layer penetrators in the device layer. In particular, a new detection method for guest-to-host escapers is proposed for the virtualization layer. Finally, a novel encryption method based on Identity-based Broadcast Encryption (IBBE) is proposed to protect the critical components in EscaperCOP, detection library, and control command library. To verify our method, experimental tests are performed for a large number of APEs in an IIoT framework. The test results have demonstrated the proposed method is effective with an acceptable level of detection ratio.</t>
  </si>
  <si>
    <t>Advanced persistent escaper (APE), identity-based broadcast encryption
(IBBE), industry internet of things (IIoT)</t>
  </si>
  <si>
    <t>5G will popularize virtual and augmented reality: KT's trials for world's first 5G olympics in Pyeongchang</t>
  </si>
  <si>
    <t>Jun, S. H., &amp; Kim, J. H. (2017, August). 5G will popularize virtual and augmented reality: KT's trials for world's first 5G olympics in Pyeongchang. In Proceedings of the International Conference on Electronic Commerce (pp. 1-8).</t>
  </si>
  <si>
    <t>Jun, S. H., &amp; Kim, J. H.</t>
  </si>
  <si>
    <t>International Conference on Electronic Commerce</t>
  </si>
  <si>
    <t>As the telegraph and the Internet served in the previous industrial revolutions, the fifth generation (5G) network works as a general purpose technology (GPT) for the Fourth Industrial Revolution. Virtual and augmented reality, one of the most attractive technologies leading the Fourth is ideal for 5G, benefitting from enhanced bandwidth and latency. KT's attempt to showcase various virtual and augmented reality services for the world's first 5G Olympics in 2018 will be historic.1 The world will take the first step into the 5G era and get a glimpse of the infinite possibilities of VR/AR.</t>
  </si>
  <si>
    <t>Virtual Reality, Augmented Reality, the Fourth Industrial
Revolution, 5G, GPT (General Purpose Technology), KT,
2018 Winter Olympics, ACM proceedings</t>
  </si>
  <si>
    <t>Time-sensitive networking over metropolitan area networks for remote industrial control</t>
  </si>
  <si>
    <t>IEEE/ACM 25th International Symposium on Distributed Simulation and Real Time Applications (DS-RT)</t>
  </si>
  <si>
    <t>IEEE/ACM</t>
  </si>
  <si>
    <t>The benefits of the currently evolving IEEE Time-Sensitive Networking (TSN) standard have already been globally recognized. Whereas the application of TSN in a LAN is currently widely and globally tested, TSN in a Metropolitan Area Network (MAN) has not been a major focus until now. The possible benefits of utilizing co-located Edge Clouds in order to support multiple urban production sites with industrial realtime applications open a wide range of new business models. Therefore, we have analyzed the feasibility of transparently using PROFINET over TSN via a Dense Wavelength Division Multiplex (DWDM) link, where a machine park is controlled remotely by an Edge-based virtual Programmable Logic Controller (vPLC). As a result, we are able to setup a TSN connection over a MAN with a one-way delay of about 156.5 μs and a jitter of about 12 ns. This work can be extended to allow for dynamically provisioned TSN flows and multi-path Frame Replication and Elimination (FRER) for distributed hard real-time machine control and adoption to Ultra-Reliable Low-Latency Communication (URLLC) 5G campus networks.</t>
  </si>
  <si>
    <t>TSN, Edge Computing, IoT, IIoT, Industry 4.0,
5G, URLLC, PLC, vPLC, MAN, PTP, gPTP</t>
  </si>
  <si>
    <t>Designing Voice-First Ambient Interfaces to Support Aging in Place</t>
  </si>
  <si>
    <t>Cuadra, A., Bethune, J., Krell, R., Lempel, A., Hänsel, K., Shahrokni, A., ... &amp; Dell, N. (2023, July). Designing Voice-First Ambient Interfaces to Support Aging in Place. In Proceedings of the 2023 ACM Designing Interactive Systems Conference (pp. 2189-2205).</t>
  </si>
  <si>
    <t>Cuadra, A., Bethune, J., Krell, R., Lempel, A., Hänsel, K., Shahrokni, A., ... &amp; Dell, N.</t>
  </si>
  <si>
    <t>ACM Designing Interactive Systems Conference</t>
  </si>
  <si>
    <t>We focus on the stories of five older adults who became voice assistant users through our study, and with whom we speculated about future interfaces through two design probes, one for health data reporting and one for positive reminiscing. We delivered a voice-first ambient interface (VFAI) to each participant, and closely observed participants’ journeys through periodic themed interviews (16 hours, 21 minutes of transcribed recordings), usage log reviews (4,657 entries), and phone and text support. Participants’ lived experiences impacted their perceptions and interactions with their VFAI, fueling rich insights about how to design for diverse needs. For example, while one participant saw increased potential in the VFAI after interacting with the design probe for health data reporting, another was skeptical of using it to communicate with her doctor. We contribute an in-depth exploration of VFAIs to support aging in place, implications for design, and areas for future work for tailoring VFAIs towards enabling continuity of care in people’s homes.</t>
  </si>
  <si>
    <t>Older adults; smart speakers; voice assistants; Alexa; home health;
wellbeing; internet of things; empirical study; feld study; interviews; prototyping/implementation; qualitative methods; design
probes; voice-frst ambient interfaces; inclusive design; aging in
place</t>
  </si>
  <si>
    <t>The decline of computers as a general purpose technology</t>
  </si>
  <si>
    <t>Thompson, N. C., &amp; Spanuth, S. (2021). The decline of computers as a general purpose technology. Communications of the ACM, 64(3), 64-72.</t>
  </si>
  <si>
    <t>Thompson, N. C., &amp; Spanuth, S.</t>
  </si>
  <si>
    <t>A system for speech and language therapy with a potential to work in the IoT</t>
  </si>
  <si>
    <t>Lekova, A., Andreeva, A., Tanev, T., Simonska, M., &amp; Kostova, S. (2022, June). A system for speech and language therapy with a potential to work in the IoT. In Proceedings of the 23rd International Conference on Computer Systems and Technologies (pp. 119-124).</t>
  </si>
  <si>
    <t>Lekova, A., Andreeva, A., Tanev, T., Simonska, M., &amp; Kostova, S.</t>
  </si>
  <si>
    <t>International Conference on Computer Systems and Technologies</t>
  </si>
  <si>
    <t>Speech Language Therapy, Socially Assistive Robots, Brain Computer Interface, Node-RED</t>
  </si>
  <si>
    <t>Remote Attestation via Self-Measurement</t>
  </si>
  <si>
    <t>Carpent, X., Rattanavipanon, N., &amp; Tsudik, G. (2018). Remote attestation via self-measurement. ACM Transactions on Design Automation of Electronic Systems (TODAES), 24(1), 1-15.</t>
  </si>
  <si>
    <t>Carpent, X., Rattanavipanon, N., &amp; Tsudik, G.</t>
  </si>
  <si>
    <t>ACM Transactions on Design Automation of Electronic Systems (TODAES)</t>
  </si>
  <si>
    <t>Remote attestation (RA) is a popular means of detecting malware in embedded and IoT devices. RA is usually realized as an interactive protocol, whereby a trusted party (verifier) measures software integrity of a potentially compromised remote device (prover). Early work focused on purely software-based and fully hardware-based techniques, neither of which is ideal for low-end embedded devices. More recent results yielded hybrid (SW/HW) architectures with a minimal set of features to support efficient and secure RA on low-end devices.
All prior techniques require on-demand operation, i.e., RA is performed in real time. We identify some drawbacks of this general approach in the context of unattended devices: First, it fails to detect mobile malware that enters and leaves prover between successive RA instances. Second, it requires prover to engage in a potentially expensive (in terms of time and energy) computation, which can be harmful for mission-critical or real-time devices.
To address these drawbacks, we introduce the concept of self-measurement, whereby prover periodically and securely measures and records its own software state, based on a pre-established schedule. A (possibly untrusted) verifier occasionally collects and verifies these measurements. We present the design of a concrete technique, called Efficient Remote Attestation via Self-Measurement for Unattended Settings, (ERASMUS), justify its features and evaluate its performance. In the process, we also define a new metric, Quality of Attestation (QoA). We believe that ERASMUS is well suited for time-sensitive and/or safety-critical applications that are not served well by on-demand RA. Finally, we show that ERASMUS is a promising stepping stone toward handling attestation of multiple devices (i.e., a group or swarm) with high mobility.</t>
  </si>
  <si>
    <t>Internet-of-things, malware detection, real-time systems, remote attestation, swarm attestation</t>
  </si>
  <si>
    <t>Multiverse: Exploring Human Machine Learning Interaction Through Cybertextual Generative Literature</t>
  </si>
  <si>
    <t>Lagerkvist, L., &amp; Ghajargar, M. (2020, October). Multiverse: Exploring human machine learning interaction through cybertextual generative literature. In Companion Proceedings of the 10th International Conference on the Internet of Things (pp. 1-6).</t>
  </si>
  <si>
    <t>Lagerkvist, L., &amp; Ghajargar, M.</t>
  </si>
  <si>
    <t>International Conference on the Internet of Things</t>
  </si>
  <si>
    <t>We present a prototype of a system for machine learning (ML) powered interactive generative literature called Multiverse. The system employs a set of neural networks models to dynamically generate a literary space from an initial writing prompt provided by its user-reader. The user-reader is able to choose the model used to generate the text as a kind of interactive machine learning (IML). The research explores how interaction design and HCI researchers can engage directly with ML by leveraging the powerful, yet accessible, models afforded by new developments in the field. User-readers testing the prototype found the imperfect aesthetics of the ML-generated texts to be entertaining and engaging but struggled to conceptualize the generated work as a navigable interactive literary space.</t>
  </si>
  <si>
    <t>machine learning, interactive machine learning, generative literature,
interactive literature, cybertext</t>
  </si>
  <si>
    <t>DL-Traff: Survey and Benchmark of Deep Learning Models for Urban Traffic Prediction</t>
  </si>
  <si>
    <t>Jiang, R., Yin, D., Wang, Z., Wang, Y., Deng, J., Liu, H., ... &amp; Shibasaki, R. (2021, October). Dl-traff: Survey and benchmark of deep learning models for urban traffic prediction. In Proceedings of the 30th ACM international conference on information &amp; knowledge management (pp. 4515-4525).</t>
  </si>
  <si>
    <t>Jiang, R., Yin, D., Wang, Z., Wang, Y., Deng, J., Liu, H., ... &amp; Shibasaki, R.</t>
  </si>
  <si>
    <t>ACM international conference on information &amp; knowledge management</t>
  </si>
  <si>
    <t>Nowadays, with the rapid development of IoT (Internet of Things) and CPS (Cyber-Physical Systems) technologies, big spatiotemporal data are being generated from mobile phones, car navigation systems, and traffic sensors. By leveraging state-of-the-art deep learning technologies on such data, urban traffic prediction has drawn a lot of attention in AI and Intelligent Transportation System community. The problem can be uniformly modeled with a 3D tensor (T, N, C), where T denotes the total time steps, N denotes the size of the spatial domain (i.e., mesh-grids or graph-nodes), and C denotes the channels of information. According to the specific modeling strategy, the state-of-the-art deep learning models can be divided into three categories: grid-based, graph-based, and multivariate time-series models. In this study, we first synthetically review the deep traffic models as well as the widely used datasets, then build a standard benchmark to comprehensively evaluate their performances with the same settings and metrics. Our study named DL-Traff is implemented with two most popular deep learning frameworks, i.e., TensorFlow and PyTorch, which is already publicly available as two GitHub repositories https://github.com/deepkashiwa20/DL-Traff-Grid and https://github.com/deepkashiwa20/DL-Traff-Graph. With DL-Traff, we hope to deliver a useful resource to researchers who are interested in spatiotemporal data analysis.</t>
  </si>
  <si>
    <t>traffic prediction, multivariate time-series, deep learning, ubiquitous and mobile computing, survey and benchmark</t>
  </si>
  <si>
    <t>Dimensions of Influence in Trucking: Beyond Work Community</t>
  </si>
  <si>
    <t>Tokkonen, T., Tokkonen, H., Kinnula, A., Kinnula, M., &amp; Kuutti, K. (2023, May). Dimensions of Influence in Trucking: Beyond Work Community. In Proceedings of the 11th International Conference on Communities and Technologies (pp. 133-143).</t>
  </si>
  <si>
    <t>Tokkonen, T., Tokkonen, H., Kinnula, A., Kinnula, M., &amp; Kuutti, K.</t>
  </si>
  <si>
    <t>International Conference on Communities and Technologies</t>
  </si>
  <si>
    <t>Trucking industry and truck drivers’ work are undergoing a change as automation is increasingly used to improve the efficiency of transport operations. Despite predictions of trucking work to disappear due to automation studies show human intervention is still needed in trucking. Generally, studies on future of work and changes digitalization brings to work practice focus is often in in-organization issues, leaving the larger context and external actors unstudied. We take the higher-level viewpoint, asking what kind of actors and factors have an effect in the change in the trucking work practice, and what kind of involvement the actors have in the change. We analyzed 40 interviews, utilizing User Involvement Centered Design model as our lens, and created an illustrative case for the trucking industry to make visible how a collection of decisions, designs, and digital solutions affect the work practice of truck drivers.</t>
  </si>
  <si>
    <t>Digital infrastructures, future of work, intelligent technology, user
involvement, trucking, worker influence</t>
  </si>
  <si>
    <t>South Korea's Nationwide Effort for AI Semiconductor Industry</t>
  </si>
  <si>
    <t>Kim, J. H., Yoo, S., &amp; Kim, J. Y. (2023). South Korea's Nationwide Effort for AI Semiconductor Industry. Communications of the ACM, 66(7), 46-51.</t>
  </si>
  <si>
    <t>Kim, J. H., Yoo, S., &amp; Kim, J. Y.</t>
  </si>
  <si>
    <t>Artificial intelligence policies in Africa over the next five years</t>
  </si>
  <si>
    <t>Nayebare, M. (2019). Artificial intelligence policies in Africa over the next five years. XRDS: Crossroads, The ACM Magazine for Students, 26(2), 50-54.</t>
  </si>
  <si>
    <t>Nayebare, M.</t>
  </si>
  <si>
    <t>XRDS: Crossroads, The ACM Magazine for Students</t>
  </si>
  <si>
    <t>As Africa embraces and interacts with AI, what policies are relevant to foster its development? This article highlights some domains where AI is being applied and will be beneficial given Africa's unique context and culture.</t>
  </si>
  <si>
    <t>FedBERT: When Federated Learning Meets Pre-training</t>
  </si>
  <si>
    <t>Tian, Y., Wan, Y., Lyu, L., Yao, D., Jin, H., &amp; Sun, L. (2022). FedBERT: When federated learning meets pre-training. ACM Transactions on Intelligent Systems and Technology (TIST), 13(4), 1-26.</t>
  </si>
  <si>
    <t>Tian, Y., Wan, Y., Lyu, L., Yao, D., Jin, H., &amp; Sun, L.</t>
  </si>
  <si>
    <t>ACM Transactions on Intelligent Systems and Technology (TIST)</t>
  </si>
  <si>
    <t>The fast growth of pre-trained models (PTMs) has brought natural language processing to a new era, which has become a dominant technique for various natural language processing (NLP) applications. Every user can download the weights of PTMs, then fine-tune the weights for a task on the local side. However, the pre-training of a model relies heavily on accessing a large-scale of training data and requires a vast amount of computing resources. These strict requirements make it impossible for any single client to pre-train such a model. To grant clients with limited computing capability to participate in pre-training a large model, we propose a new learning approach, FedBERT, that takes advantage of the federated learning and split learning approaches, resorting to pre-training BERT in a federated way. FedBERT can prevent sharing the raw data information and obtain excellent performance. Extensive experiments on seven GLUE tasks demonstrate that FedBERT can maintain its effectiveness without communicating to the sensitive local data of clients.</t>
  </si>
  <si>
    <t>Federated learning, pre-training, BERT, NLP</t>
  </si>
  <si>
    <t>Patent prior art search using deep learning language model</t>
  </si>
  <si>
    <t>Kang, D. M., Lee, C. C., Lee, S., &amp; Lee, W. (2020, August). Patent prior art search using deep learning language model. In Proceedings of the 24th Symposium on International Database Engineering &amp; Applications (pp. 1-5).</t>
  </si>
  <si>
    <t>Kang, D. M., Lee, C. C., Lee, S., &amp; Lee, W.</t>
  </si>
  <si>
    <t>Symposium on International Database Engineering &amp; Applications</t>
  </si>
  <si>
    <t>A patent is one of the essential indicators of new technologies and business processes, which becomes the main driving force of the companies and even the national competitiveness as well, that has recently been submitted and exploited in a large scale of quantities of information sources. Since the number of patent processing personnel, however, can hardly keep up with the increasing number of patents, and thus may have been worried about from deteriorating the quality of examinations. In this regard, the advancement of deep learning for the language processing capabilities has been developed significantly so that the prior art search by the deep learning models also can be accomplished for the labor-intensive and expensive patent document search tasks. The prior art search requires differentiation tasks, usually with the sheer volume of relevant documents; thus, the recall is much more important than the precision, which is the primary difference from the conventional search engines. This paper addressed a method to effectively handle the patent documents using BERT, one of the major deep learning-based language models. We proved through experiments that our model had outperformed the conventional approaches and the combinations of the key components with the recall value of up to '94.29%' from the real patent dataset.</t>
  </si>
  <si>
    <t>Prior Art Search, Patent Document Classification, Language Model</t>
  </si>
  <si>
    <t>Speech emotion recognition algorithm based on bimodality and attention mechanism</t>
  </si>
  <si>
    <t>Hu, H., Sun, H., Xie, P., Shen, N., &amp; Han, M. (2023, May). Speech emotion recognition algorithm based on bimodality and attention mechanism. In Proceedings of the 2023 4th International Conference on Computing, Networks and Internet of Things (pp. 776-781).</t>
  </si>
  <si>
    <t>Hu, H., Sun, H., Xie, P., Shen, N., &amp; Han, M.</t>
  </si>
  <si>
    <t>To address the problem of low accuracy of unimodal speech emotion recognition methods, a bimodal MCNN-BiLSTM-Attention speech emotion recognition algorithm is proposed. The algorithm adopts the Mel-spectrogram and text information in audio as input, constructs a bimodal algorithm with attention mechanism based on convolutional neural network CNN and bi-directional long and short-term memory network BiLSTM, respectively, and uses Early fusion, Feature fusion and data augmentation to improve the classification accuracy. The algorithm achieves WA and UA accuracies of 74.10% and 77.10% on the IEMOCAP dataset and 59.90% and 52.80% on the MELD dataset, respectively, which are significantly improved compared with the single-modal approach.</t>
  </si>
  <si>
    <t>Speech emotion recognition, Attentional Mechanisms, Convolutional Neural Networks, Feature Fusion</t>
  </si>
  <si>
    <t>Aspect Level Sentiment Classification with Semantic Distance Attention Networks</t>
  </si>
  <si>
    <t>Aspect-Based Sentiment Analysis (ABSA) is a kind of sentiment analysis, which extracts opinions expressed for all aspects of the entity. Compared with document-level and sentence-level sentiment analysis tasks, aspect-level sentiment analysis tasks are more granular and more challenging. Aspect-based sentiment analysis is a fine-grained sentiment analysis task, its purpose is to analyze and predict the sentiment polarity corresponding to each aspect commented in the sentence. We proposed a semantic distance attention with BERT model (SDA-BERT), which uses BERT to obtain high-quality word vectors and semantic coding and calculate the SDA value and extract the aspect semantic features. Experiments have proved that SDA-BERT has achieved excellent results on all three public data sets, and achieving accuracy rates of 86.98%, 85.45% and 86.74%, respectively. Compared with various models of machine learning and attention mechanism, the experiment has achieved better results.</t>
  </si>
  <si>
    <t>Aspect-Based Sentiment Analysis, BERT, Semantic Distance Attention</t>
  </si>
  <si>
    <t>A Hybrid Siamese Neural Network for Natural Language Inference in Cyber-Physical Systems</t>
  </si>
  <si>
    <t>Ni, P., Li, Y., Li, G., &amp; Chang, V. (2021). A hybrid siamese neural network for natural language inference in cyber-physical systems. ACM Transactions on Internet Technology (TOIT), 21(2), 1-25.</t>
  </si>
  <si>
    <t>ACM Transactions on Internet Technology (TOIT)</t>
  </si>
  <si>
    <t>Cyber-Physical Systems (CPS), as a multi-dimensional complex system that connects the physical world and the cyber world, has a strong demand for processing large amounts of heterogeneous data. These tasks also include Natural Language Inference (NLI) tasks based on text from different sources. However, the current research on natural language processing in CPS does not involve exploration in this field. Therefore, this study proposes a Siamese Network structure that combines Stacked Residual Long Short-Term Memory (bidirectional) with the Attention mechanism and Capsule Network for the NLI module in CPS, which is used to infer the relationship between text/language data from different sources. This model is mainly used to implement NLI tasks and conduct a detailed evaluation in three main NLI benchmarks as the basic semantic understanding module in CPS. Comparative experiments prove that the proposed method achieves competitive performance, has a certain generalization ability, and can balance the performance and the number of trained parameters.</t>
  </si>
  <si>
    <t>Cyber-physical systems, Natural language inference, Siamese neural
networks</t>
  </si>
  <si>
    <t>Few-shot Question Answering with Entity-Aware Prompt</t>
  </si>
  <si>
    <t>Chen, Y., Song, X., Deng, J., &amp; Cao, J. (2023, May). Few-shot Question Answering with Entity-Aware Prompt. In Proceedings of the 2023 4th International Conference on Computing, Networks and Internet of Things (pp. 185-190).</t>
  </si>
  <si>
    <t>Chen, Y., Song, X., Deng, J., &amp; Cao, J.</t>
  </si>
  <si>
    <t>Providing simple task descriptions or prompts in natural language for large pre-trained language models yields impressive few-shot learning results in different tasks, such as text classification, knowledge probing, machine translation, and named entity recognition. In this paper, we apply this idea to question-answering task to fine-tune pre-trained language models by constructing entity-type prompts. Specifically, we augment the context sequences with semantic labels to enhance the understanding of pre-trained models, and dynamically adjust the prompts via intention recognition of the questions. Our proposition is simple yet powerful over traditional fine-tune training strategies and robust under few-shot conditions. The contributions of our work are as follows: 1. We proposed a few-shot learning method with entity-aware prompts for question-answering tasks to fine-tune the pre-trained language model. 2. Based on the SQuAD dataset, we extract a subset with 1,131 samples containing different categories of answer type, in which the answers to all questions are entities. 3. Experiments on multiple pre-trained language models validate that our method can effectively improve the performance of few-shot learning of question-answering tasks over the promptless ones.</t>
  </si>
  <si>
    <t>Question Answering, prompt learning, entity awareness</t>
  </si>
  <si>
    <t>When Does Saving Power Save the Planet?</t>
  </si>
  <si>
    <t>Woodruff, J., Schall, D., O’Boyle, M. F., &amp; Woodruff, C. (2023). When Does Saving Power Save the Planet?.</t>
  </si>
  <si>
    <t>Woodruff, J., Schall, D., O’Boyle, M. F., &amp; Woodruff, C.</t>
  </si>
  <si>
    <t>HotCarbon</t>
  </si>
  <si>
    <t>The computing industry accounts for 2% of the world's emissions. Power-efficient computing is a frequent topic of research, but saving power does not always save the environment. Jevons' paradox states that resource savings from increases in efficiency will be more than compensated for by increased demand by a process called rebound --- making these ineffective ways to decrease emissions.
This is not the case for all applications within computing: applications whose demand is inelastic with respect to power consumption can have reduced power consumption. We analyze several large fields within computer science, including ML, the Internet and IoT, and provide directions on where power efficiency savings will help reduce carbon emissions.
We present the economic tools needed to decide whether power-efficiency improvements are likely to result in reduced or increased emissions. We conclude that many problems in computer science do have characteristics of rebound, meaning that green energy is the only solution for many fields.</t>
  </si>
  <si>
    <t>Jeavons Paradox, Rebound Effect, Carbon Emissions, Compute
Power Demand</t>
  </si>
  <si>
    <t>LanYUAN, a GPT large model using Curriculum Learning and Sparse Attention</t>
  </si>
  <si>
    <t>Zhou, G., Zhang, Y., Hu, R., &amp; Zhang, Y. (2023, May). LanYUAN, a GPT large model using Curriculum Learning and Sparse Attention. In Proceedings of the 2023 4th International Conference on Computing, Networks and Internet of Things (pp. 265-272).</t>
  </si>
  <si>
    <t>Zhou, G., Zhang, Y., Hu, R., &amp; Zhang, Y.</t>
  </si>
  <si>
    <t>In 2021, the Inspur AI Research Institute introduced the AI Megatron Model Yuan-1.0, a massive Chinese language AI model containing 245.7 billion parameters. This model surpassed OpenAI's GPT-3, making it the world's largest Chinese NLP model. Although the model was pre-trained using Nvidia's Megatron framework with model parallelism, data parallelism, and pipelining optimizations, there is still room for improvement in terms of training time, cost, and convergence. To achieve better performance, this paper investigates the impacts of batch size and learning rate on model training time and accuracy to balance model performance. We replaced the pipelining optimization with the more efficient DeepSpeed framework, and combined DeepSpeed's ZeRO-based data parallelism with Nvidia's Megatron-LM model parallelism to achieve higher performance on Nvidia GPU clusters with high-bandwidth interconnects. Additionally, we used a curriculum learning-based method and four types of sparse attention as a new optimization approaches. The results showed that the training time was reduced by 20% and the throughput increased by 20% compared to the 47 billion parameters Yuan-1.0 model. Approximately, the optimized model achieved performance improvement in downstream tasks with the same training data.</t>
  </si>
  <si>
    <t>Megatron, DeepSpeed, pre-train, Curriculum Learning, Sparse Attention</t>
  </si>
  <si>
    <t>Heterogeneous Network Access and Fusion in Smart Factory: A Survey</t>
  </si>
  <si>
    <t>Xia, D., Jiang, C., Wan, J., Jin, J., Leung, V. C., &amp; Martínez-García, M. (2022). Heterogeneous network access and fusion in smart factory: A survey. ACM Computing Surveys, 55(6), 1-31.</t>
  </si>
  <si>
    <t>Xia, D., Jiang, C., Wan, J., Jin, J., Leung, V. C., &amp; Martínez-García, M.</t>
  </si>
  <si>
    <t>ACM Computing Surveys</t>
  </si>
  <si>
    <t>With the continuous expansion of the Industrial Internet of Things (IIoT) and the increasing connectivity among the various intelligent devices or systems, the control of access and fusion in smart factory networks has significantly gained importance. However, the contradiction between the high Quality of Service (QoS) requirements of massive data and the limited network bandwidth and the heterogeneous network is becoming deeper and deeper. The heterogeneity of smart factory networks brings many challenges to unified access and fusion, real-time transmission, and centralized control and management. This article provides a survey on heterogeneous networks in smart factories. We first study and discuss the heterogeneity of smart factory networks, and then discuss the existing mainstream wired and wireless network technologies, as well as promising future technologies, including 5G, OLE for Process Control Unified Architecture (OPC UA), and Time-Sensitive Networking (TSN). In addition, we also analyze current heterogeneous network fusion architecture and discuss the enabling technologies of heterogeneous network fusion in view of the shortcoming of the current solutions. Finally, we conclude with a discussion of open challenges and future research directions towards the effective realization of the smart factory.</t>
  </si>
  <si>
    <t>Smart factory, heterogeneous network, network fusion, Software Defined
Network, Artificial Intelligence</t>
  </si>
  <si>
    <t>Research on Deterministic Communication Model for Industrial Internet Based on OPC UA-TSN</t>
  </si>
  <si>
    <t>Chai, A., Zhu, H., Xue, Q., Li, M., Ma, X., &amp; Wang, S. (2022, November). Research on Deterministic Communication Model for Industrial Internet Based on OPC UA-TSN. In Proceedings of the 5th International Conference on Information Technologies and Electrical Engineering (pp. 559-565).</t>
  </si>
  <si>
    <t>Chai, A., Zhu, H., Xue, Q., Li, M., Ma, X., &amp; Wang, S.</t>
  </si>
  <si>
    <t>International Conference on Information Technologies and Electrical Engineering</t>
  </si>
  <si>
    <t>The Industrial Internet accelerates the network integration and collaborative communication of IT and OT, and has become the critical technical support for smart factories. Using OPC UA as the industrial network communication infrastructure can realize the interconnection and intercommunication of heterogeneous network devices, breaking information islands and data barriers. However, with the diversification of industrial data types and the continuous increase of data volume, the single communication mode based on OPC UA has poor performance in real-time data transmission and high network delay. It is difficult to meet high real-time and high reliability requirements. Aiming at the above problems, this paper proposes a deterministic communication model for Industrial Internet based on OPC UA-TSN. Integrate the two communication architectures of OPC UA and TSN, and use OPC UA as the communication specification for heterogeneous network devices to realize the interconnection and intercommunication of the underlying industrial network. We use TSN to replace traditional industrial Ethernet as the network data transmission medium to ensure the deterministic transmission of time-sensitive data. In addition, an OPC UA-TSN message mapping method and an OPC UA-TSN network configuration scheme are constructed to realize the intercommunication between OPC UA and TSN. At the same time, we propose a frame-preemptive dynamic scheduling algorithm for TSN (FPDS), which reasonably allocates bandwidth resources to each priority data stream. The experimental results show that this model realizes the network communication between OPC UA and TSN. It can schedule different types of data streams, effectively reducing the transmission delay of time-sensitive data. This model ensures the efficient utilization of TSN queues and improves the quality of service level of the smart factory communication network.</t>
  </si>
  <si>
    <t>Industrial Internet, Deterministic network, OPC UA, TSN, Frame
preemption, Real-time</t>
  </si>
  <si>
    <t>A framework for dynamic inter-device task dispatch with eventual consistency</t>
  </si>
  <si>
    <t>Park, J., Park, J., Lee, Y., Kim, C. J., Kim, B., &amp; Ryu, S. (2018, April). A framework for dynamic inter-device task dispatch with eventual consistency. In Companion Proceedings of the 2nd International Conference on the Art, Science, and Engineering of Programming (pp. 63-68).</t>
  </si>
  <si>
    <t>Park, J., Park, J., Lee, Y., Kim, C. J., Kim, B., &amp; Ryu, S.</t>
  </si>
  <si>
    <t>International Conference on the Art, Science, and Engineering of Programming</t>
  </si>
  <si>
    <t>The Internet of Things (IoT) allows various things like mobile devices and electronic appliances to communicate over network. Inter-device apps can share data between devices and dispatch specific tasks to other devices to utilize their resources. The prevalence of JavaScript web apps that can run anywhere providing any browsers opens the gate to unanticipated interactions between devices. However, the current techniques require developers construct tasks to dispatch statically with strong consistency, and they do not provide any disciplined way to develop inter-device apps. In this paper, we propose IDTD (Inter-Device Task Dispatch), a framework that allows developers to construct and dispatch tasks into multiple devices dynamically with eventual consistency in a systematic manner. We provide a high-level architecture of IDTD, prove the soundness and eventual consistency of the framework, and present its practical usability.</t>
  </si>
  <si>
    <t>Eventual consistency, task dispatch, web applications, JavaScript</t>
  </si>
  <si>
    <t>Bridging between Data Science and Performance Analysis: Tracing of Jupyter Notebooks</t>
  </si>
  <si>
    <t>Werner, E., Manjunath, L., Frenzel, J., &amp; Torge, S. (2021, October). Bridging between data science and performance analysis: tracing of jupyter notebooks. In Proceedings of the First International Conference on AI-ML Systems (pp. 1-7).</t>
  </si>
  <si>
    <t>Werner, E., Manjunath, L., Frenzel, J., &amp; Torge, S.</t>
  </si>
  <si>
    <t>International Conference on AI-ML Systems</t>
  </si>
  <si>
    <t>In the last years, an increasing amount of available data has led to new application approaches and an application field that is now called data science (DS). Such applications often require low runtimes while having to deal with restricted compute resources. Up to now, we perceive that the DS community lacks tool support for runtime and resource usage investigations. Thus, we present an approach that combines DS and performance analysis from the High Performance Computing domain. Our concept integrates the measurement framework Score-P in Jupyter, a popular editor for the development of DS applications. We designed and implemented a custom Jupyter kernel that collects runtime data and applied it to a natural language processing application. The measurement overhead was 12.55 seconds. The benefits are, that the collected data can then be visualised using established performance analysis tools.</t>
  </si>
  <si>
    <t>performance analysis, data science, jupyter notebook</t>
  </si>
  <si>
    <t>Probability Prediction-Based Reliable and Efficient Opportunistic Routing Algorithm for VANETs</t>
  </si>
  <si>
    <t>Li, N., Martinez-Ortega, J. F., Diaz, V. H., &amp; Fernandez, J. A. S. (2018). Probability prediction-based reliable and efficient opportunistic routing algorithm for VANETs. IEEE/ACM Transactions on Networking, 26(4), 1933-1947.</t>
  </si>
  <si>
    <t>Li, N., Martinez-Ortega, J. F., Diaz, V. H., &amp; Fernandez, J. A. S.</t>
  </si>
  <si>
    <t>IEEE/ACM Transactions on Networking</t>
  </si>
  <si>
    <t>In the vehicular ad hoc networks VANETs, due to the high mobility of vehicles, the network parameters change frequently and the information that the sender maintains may outdate when it wants to transmit data packet to the receiver, so for improving the routing efficiency and reliability, we propose the probability prediction-based reliable and efficient opportunistic routing PRO algorithm for VANETs. The PRO routing algorithm can predict the variation of signal-to-interference-plus-noise ratio SINR and packet queue length PQL of the receiver. The prediction results are used to determine the utility of each relaying vehicle in the candidate set. The calculation of the vehicle’s utility is the weight-based algorithm, and the weights are the variances of SINR and PQL. The relaying priority of each relaying vehicle is determined by the value of its utility. By these innovations, the PRO can achieve better routing performance such as the packet delivery ratio, the end-to-end delay, and the network throughput than the SRPE, ExOR street-centric, and greedy perimeter stateless routing algorithms.</t>
  </si>
  <si>
    <t>Opportunistic routing, vehicular ad hoc networks, SINR, packet queue length, probability prediction</t>
  </si>
  <si>
    <t>Cybersecurity Education in the Age of AI: Integrating AI Learning into Cybersecurity High School Curricula</t>
  </si>
  <si>
    <t>Grover, S., Broll, B., &amp; Babb, D. (2023, March). Cybersecurity Education in the Age of AI: Integrating AI Learning into Cybersecurity High School Curricula. In Proceedings of the 54th ACM Technical Symposium on Computer Science Education V. 1 (pp. 980-986).</t>
  </si>
  <si>
    <t>Grover, S., Broll, B., &amp; Babb, D.</t>
  </si>
  <si>
    <t>ACM Technical Symposium on Computer Science Education</t>
  </si>
  <si>
    <t>Artificial Intelligence (AI) and cybersecurity are becoming increasingly intertwined, with AI and Machine Learning (AI/ML) being leveraged for cybersecurity, and cybersecurity helping address issues caused by AI. The goal in our exploratory curricular initiative is to dovetail the need to teach these two critical, emerging topics in highschool, and create a suite of novel activities, 'AI &amp; Cybersecurity for Teens' (ACT) that introduces AI/ML in the context of cybersecurity and prepares high school teachers to integrate them in their cybersecurity curricula. Additionally, ACT activities are designed such that teachers (and students) build a deeper understanding of how ML works and how the machine actually "learns". Such understanding will aid more meaningful interrogation of critical issues such as AI ethics and bias. ACT introduces core ML topics contextualized in cybersecurity topics through a range of programming activities and pre-programmed games in NetsBlox, an easy-to-use block-based programming environment. We conducted 2 pilot workshops with 12 high school cybersecurity teachers focused on ACT activities. Teachers' feedback was positive and encouraging but also highlighted potential challenges in implementing ACT in the classroom. This paper reports on our approach and activities design, and teachers' experiences and feedback on integrating AI into high school cybersecurity curricula.</t>
  </si>
  <si>
    <t>cybersecurity education, artificial intelligence education, K-12 computer science education, teacher preparation, block-based programming</t>
  </si>
  <si>
    <t>The Seattle report on database research</t>
  </si>
  <si>
    <t>Abadi, D., Ailamaki, A., Andersen, D., Bailis, P., Balazinska, M., Bernstein, P., ... &amp; Suciu, D. (2020). The Seattle report on database research. ACM Sigmod Record, 48(4), 44-53.</t>
  </si>
  <si>
    <t>Abadi, D., Ailamaki, A., Andersen, D., Bailis, P., Balazinska, M., Bernstein, P., ... &amp; Suciu, D.</t>
  </si>
  <si>
    <t>ACM Sigmod Record</t>
  </si>
  <si>
    <t>Artificial Intelligence Security: Threats and Countermeasures</t>
  </si>
  <si>
    <t>Hu, Y., Kuang, W., Qin, Z., Li, K., Zhang, J., Gao, Y., ... &amp; Li, K. (2021). Artificial intelligence security: Threats and countermeasures. ACM Computing Surveys (CSUR), 55(1), 1-36.</t>
  </si>
  <si>
    <t>Hu, Y., Kuang, W., Qin, Z., Li, K., Zhang, J., Gao, Y., ... &amp; Li, K.</t>
  </si>
  <si>
    <t>ACM Computing Surveys (CSUR)</t>
  </si>
  <si>
    <t>Artificial Intelligence (AI) has demonstrated significant advantage over human being in a wide range of fields, such as image recognition, education, autonomous vehicles, finance, and medical diagnosis. However, AI-based systems are generally vulnerable to various security threats throughout the whole process, ranging from the initial data collection and preparation to the training, inference, and final deployment. In an AI-based system, the data collection and pre-processing phase are vulnerable to sensor spoofing attacks and scaling attacks, respectively, while the training and inference phases of the model are subject to poisoning attacks and adversarial attacks, respectively. To address these severe security threats against the AI-based systems, in this article, we review the challenges and recent research advances for security issues in AI, so as to depict an overall blueprint for AI security. More specifically, we first take the lifecycle of an AI-based system as a guide to introduce the security threats that emerge at each stage, which is followed by a detailed summary for corresponding countermeasures. Finally, some of the future challenges and opportunities for the security issues in AI will also be discussed.</t>
  </si>
  <si>
    <t>Adversarial example attack, artificial intelligence security, poisoning
attack, image scaling attack, data collection related attack</t>
  </si>
  <si>
    <t>DUMA: Reading Comprehension With Transposition Thinking</t>
  </si>
  <si>
    <t>Zhu, P., Zhang, Z., Zhao, H., &amp; Li, X. (2021). DUMA: Reading comprehension with transposition thinking. IEEE/ACM Transactions on Audio, Speech, and Language Processing, 30, 269-279.</t>
  </si>
  <si>
    <t>Zhu, P., Zhang, Z., Zhao, H., &amp; Li, X.</t>
  </si>
  <si>
    <t>IEEE/ACM Transactions on Audio, Speech, and Language Processing</t>
  </si>
  <si>
    <t>Multi-choice Machine Reading Comprehension (MRC) requires models to decide the correct answer from a set of answer options when given a passage and a question. Thus, in addition to a powerful Pre-trained Language Model (PrLM) as an encoder, multi-choice MRC especially relies on a matching network design that is supposed to effectively capture the relationships among the triplet of passage, question, and answers. While the newer and more powerful PrLMs have shown their strengths even without the support from a matching network, we propose a new &lt;bold&gt;DU&lt;/bold&gt;al &lt;bold&gt;M&lt;/bold&gt;ulti-head Co-&lt;bold&gt;A&lt;/bold&gt;ttention (DUMA) model. It is inspired by the human transposition thinking process solving the multi-choice MRC problem by considering each other&amp;#x2019;s focus from the standpoint of passage and question. The proposed DUMA has been shown to be effective and is capable of generally promoting PrLMs. Our proposed method is evaluated on two benchmark multi-choice MRC tasks, DREAM, and RACE. Our results show that in terms of powerful PrLMs, DUMA can further boost the models to obtain higher performance.</t>
  </si>
  <si>
    <t>Attention network, machine reading
comprehension, pre-trained language model.</t>
  </si>
  <si>
    <t>Rank-metric Encryption on Arm-Cortex M0: Porting code-based cryptography to lightweight devices</t>
  </si>
  <si>
    <t>Abdouli, A. A., Bellini, E., Caullery, F., Manzano, M., &amp; Mateu, V. (2019, July). Rank-metric Encryption on Arm-Cortex M0: Porting code-based cryptography to lightweight devices. In Proceedings of the 6th on ASIA Public-Key Cryptography Workshop (pp. 23-30).</t>
  </si>
  <si>
    <t>Abdouli, A. A., Bellini, E., Caullery, F., Manzano, M., &amp; Mateu, V.</t>
  </si>
  <si>
    <t>ASIA Public-Key Cryptography Workshop</t>
  </si>
  <si>
    <t>Since its invention by McEliece in 1978, cryptography based on Error Correcting Codes (ECC) has suffered from the reputation of not being suitable for constrained devices. Indeed, McEliece's scheme and its variants have large public keys and relatively long ciphertexts. Recent works on these downsides explored the possible use of ECC based on rank metric instead of Hamming metric. These codes were introduced in the late 80's to eliminate errors with repeating patterns, regardless of their Hamming weight. Numerous proposals for the NIST Post-Quantum Cryptography (PQC) competition rely on these codes. It has been proven that lattice-based cryptography and even hash-based signatures can run on lightweight devices, but the question remains for code-based cryptography. In this work, we demonstrate that this is actually possible for rank metric: we have implemented the encryption operation of 5 schemes based on ECC in rank metric and made them run on an Arm Cortex-M0 processor, the smallest Arm processor available. We describe the technical difficulties of porting rank-based cryptography to a resource-constrained device while maintaining decent performance and a suitable level of security against side-channel attacks, especially timing attacks.</t>
  </si>
  <si>
    <t>Post-quantum cryptography, Code-based cryptography, Rank metric, Lightweight cryptography</t>
  </si>
  <si>
    <t>Which Apple Keeps Which Doctor Away? Colorful Word Representations With Visual Oracles</t>
  </si>
  <si>
    <t>Zhang, Z., Yu, H., Zhao, H., &amp; Utiyama, M. (2021). Which Apple Keeps Which Doctor Away? Colorful Word Representations With Visual Oracles. IEEE/ACM Transactions on Audio, Speech, and Language Processing, 30, 49-59.</t>
  </si>
  <si>
    <t>Zhang, Z., Yu, H., Zhao, H., &amp; Utiyama, M.</t>
  </si>
  <si>
    <t>Recent pre-trained language models (PrLMs) offer a new performant method of contextualized word representations by leveraging the sequence-level context for modeling. Although the PrLMs generally provide more effective contextualized word representations than non-contextualized models, they are still subject to a sequence of text contexts without diverse hints from multimodality. This paper thus proposes a visual representation method to explicitly enhance conventional word embedding with multiple-aspect senses from visual guidance. In detail, we build a small-scale word-image dictionary from a multimodal seed dataset where each word corresponds to diverse related images. Experiments on 12 natural language understanding and machine translation tasks further verify the effectiveness and the generalization capability of the proposed approach. Analysis shows that our method with visual guidance pays more attention to content words, improves the representation diversity, and is potentially beneficial for enhancing the accuracy of disambiguation.</t>
  </si>
  <si>
    <t>Multimodal learning, natural language
processing, pre-trained models, vision-language modeling, word
representations.</t>
  </si>
  <si>
    <t>Graph Augmentation Learning</t>
  </si>
  <si>
    <t>Yu, S., Huang, H., Dao, M. N., &amp; Xia, F. (2022, April). Graph augmentation learning. In Companion Proceedings of the Web Conference 2022 (pp. 1063-1072).</t>
  </si>
  <si>
    <t>Yu, S., Huang, H., Dao, M. N., &amp; Xia, F.</t>
  </si>
  <si>
    <t>Web Conference</t>
  </si>
  <si>
    <t>Graph Augmentation Learning (GAL) provides outstanding solutions for graph learning in handling incomplete data, noise data, etc. Numerous GAL methods have been proposed for graph-based applications such as social network analysis and traffic flow forecasting. However, the underlying reasons for the effectiveness of these GAL methods are still unclear. As a consequence, how to choose optimal graph augmentation strategy for a certain application scenario is still in black box. There is a lack of systematic, comprehensive, and experimentally validated guideline of GAL for scholars. Therefore, in this survey, we in-depth review GAL techniques from macro (graph), meso (subgraph), and micro (node/edge) levels. We further detailedly illustrate how GAL enhance the data quality and the model performance. The aggregation mechanism of augmentation strategies and graph learning models are also discussed by different application scenarios, i.e., data-specific, model-specific, and hybrid scenarios. To better show the outperformance of GAL, we experimentally validate the effectiveness and adaptability of different GAL strategies in different downstream tasks. Finally, we share our insights on several open issues of GAL, including heterogeneity, spatio-temporal dynamics, scalability, and generalization.</t>
  </si>
  <si>
    <t>Graph augmentation learning, Graph representation learning, Graph
neural networks</t>
  </si>
  <si>
    <t>TinyNS: Platform-Aware Neurosymbolic Auto Tiny Machine Learning</t>
  </si>
  <si>
    <t>Saha, S. S., Sandha, S. S., Aggarwal, M., Wang, B., Han, L., Briseno, J. D. G., &amp; Srivastava, M. (2023). TinyNS: Platform-Aware Neurosymbolic Auto Tiny Machine Learning. ACM Transactions on Embedded Computing Systems.</t>
  </si>
  <si>
    <t>Saha, S. S., Sandha, S. S., Aggarwal, M., Wang, B., Han, L., Briseno, J. D. G., &amp; Srivastava, M.</t>
  </si>
  <si>
    <t xml:space="preserve"> ACM Transactions on Embedded Computing Systems.</t>
  </si>
  <si>
    <t>Machine learning at the extreme edge has enabled a plethora of intelligent, time-critical, and remote applications. However, deploying interpretable artificial intelligence systems that can perform high-level symbolic reasoning and satisfy the underlying system rules and physics within the tight platform resource constraints is challenging. In this paper, we introduce TinyNS, the first platform-aware neurosymbolic architecture search framework for joint optimization of symbolic and neural operators. TinyNS provides recipes and parsers to automatically write microcontroller code for five types of neurosymbolic models, combining the context awareness and integrity of symbolic techniques with the robustness and performance of machine learning models. TinyNS uses a fast, gradient-free, black-box Bayesian optimizer over discontinuous, conditional, numeric, and categorical search spaces to find the best synergy of symbolic code and neural networks within the hardware resource budget. To guarantee deployability, TinyNS talks to the target hardware during the optimization process. We showcase the utility of TinyNS by deploying microcontroller-class neurosymbolic models through several case studies. In all use cases, TinyNS outperforms purely neural or purely symbolic approaches while guaranteeing execution on real hardware.</t>
  </si>
  <si>
    <t>neurosymbolic, neural architecture search, TinyML, AutoML, Bayesian, platform-aware</t>
  </si>
  <si>
    <t>Affective Interaction: Attentive Representation Learning for Multi-Modal Sentiment Classification</t>
  </si>
  <si>
    <t>Zhang, Y., Tiwari, P., Rong, L., Chen, R., AlNajem, N. A., &amp; Hossain, M. S. (2022). Affective interaction: Attentive representation learning for multi-modal sentiment classification. ACM Transactions on Multimedia Computing, Communications and Applications, 18(3s), 1-23.</t>
  </si>
  <si>
    <t>Zhang, Y., Tiwari, P., Rong, L., Chen, R., AlNajem, N. A., &amp; Hossain, M. S.</t>
  </si>
  <si>
    <t>ACM Transactions on Multimedia Computing, Communications and Applications</t>
  </si>
  <si>
    <t>The recent booming of artificial intelligence (AI) applications, e.g., affective robots, human-machine interfaces, autonomous vehicles, and so on, has produced a great number of multi-modal records of human communication. Such data often carry latent subjective users’ attitudes and opinions, which provides a practical and feasible path to realize the connection between human emotion and intelligence services. Sentiment and emotion analysis of multi-modal records is of great value to improve the intelligence level of affective services. However, how to find an optimal manner to learn people’s sentiments and emotional representations has been a difficult problem, since both of them involve subtle mind activity. To solve this problem, a lot of approaches have been published, but most of them are insufficient to mine sentiment and emotion, since they have treated sentiment analysis and emotion recognition as two separate tasks. The interaction between them has been neglected, which limits the efficiency of sentiment and emotion representation learning. In this work, emotion is seen as the external expression of sentiment, while sentiment is the essential nature of emotion. We thus argue that they are strongly related to each other where one’s judgment helps the decision of the other. The key challenges are multi-modal fused representation and the interaction between sentiment and emotion. To solve such issues, we design an external knowledge enhanced multi-task representation learning network, termed KAMT. The major elements contain two attention mechanisms, which are inter-modal and inter-task attentions and an external knowledge augmentation layer. The external knowledge augmentation layer is used to extract the vector of the participant’s gender, age, occupation, and of overall color or shape. The main use of inter-modal attention is to capture effective multi-modal fused features. Inter-task attention is designed to model the correlation between sentiment analysis and emotion classification. We perform experiments on three widely used datasets, and the experimental performance proves the effectiveness of the KAMT model.</t>
  </si>
  <si>
    <t>Multi-modal sentiment analysis, emotion recognition, representation
learning, deep learning, artificial intelligence</t>
  </si>
  <si>
    <t>Early SoC security validation by VP-based static information flow analysis</t>
  </si>
  <si>
    <t>Hassan, M., Herdt, V., Le, H. M., Große, D., &amp; Drechsler, R. (2017, November). Early SoC security validation by VP-based static information flow analysis. In 2017 IEEE/ACM International Conference on Computer-Aided Design (ICCAD) (pp. 400-407). IEEE.</t>
  </si>
  <si>
    <t>Hassan, M., Herdt, V., Le, H. M., Große, D., &amp; Drechsler, R.</t>
  </si>
  <si>
    <t>IEEE/ACM International Conference on Computer-Aided Design (ICCAD)</t>
  </si>
  <si>
    <t>Security is one of the most burning issues in embedded system design nowadays. The majority of strategies to secure embedded systems are being implemented in software. However, a potential hardware backdoor that allows unprivileged software access to confidential data will render even the perfectly secure software useless. As the underlying SoC cannot be patched after deployment, it is very critical to detect and correct SoC hardware security issues in the design phase. To prevent costly fixes in later stages, security validation should start as early as possible. In this paper, we propose a novel approach to SoC security validation at the system level using Virtual Prototypes (VP). At the heart of the approach is a scalable static information flow analysis that can detect potential security breaches such as data leakage and untrusted access; confidentiality and integrity issues, respectively. We demonstrate the applicability of the approach on real-world VPs.</t>
  </si>
  <si>
    <t>Multi-Turn Dialogue Reading Comprehension With Pivot Turns and Knowledge</t>
  </si>
  <si>
    <t>Zhang, Z., Li, J., &amp; Zhao, H. (2021). Multi-turn dialogue reading comprehension with pivot turns and knowledge. IEEE/ACM Transactions on Audio, Speech, and Language Processing, 29, 1161-1173.</t>
  </si>
  <si>
    <t>Zhang, Z., Li, J., &amp; Zhao, H.</t>
  </si>
  <si>
    <t xml:space="preserve">Multi-turn dialogue reading comprehension aims to teach machines to read dialogue contexts and solve tasks such as response selection and answering questions. The major challenges involve noisy history contexts and especial prerequisites of commonsense knowledge that is unseen in the given material. Existing works mainly focus on context and response matching approaches. This work thus makes the first attempt to tackle the above two challenges by extracting substantially important turns as pivot utterances and utilizing external knowledge to enhance the representation of context. We propose a pivot-oriented deep selection model (PoDS) on top of the Transformer-based language models for dialogue comprehension. In detail, our model first picks out the pivot utterances from the conversation history according to the semantic matching with the candidate response or question, if any. Besides, knowledge items related to the dialogue context are extracted from a knowledge graph as external knowledge. Then, the pivot utterances and the external knowledge are combined together with a well-designed mechanism for refining predictions. Experimental results on four dialogue comprehension benchmark tasks show that our proposed model achieves great improvements on baselines. A series of empirical comparisons are conducted to show how our selection strategies and the extra knowledge injection influence the results.
</t>
  </si>
  <si>
    <t>Multi-turn dialogue comprehension, response
selection, utterance selection, commonsense modeling</t>
  </si>
  <si>
    <t>Bandit convex optimization in non-stationary environments</t>
  </si>
  <si>
    <t>Zhao, P., Wang, G., Zhang, L., &amp; Zhou, Z. H. (2021). Bandit convex optimization in non-stationary environments. The Journal of Machine Learning Research, 22(1), 5562-5606.</t>
  </si>
  <si>
    <t>Zhao, P., Wang, G., Zhang, L., &amp; Zhou, Z. H.</t>
  </si>
  <si>
    <t>The Journal of Machine Learning Research</t>
  </si>
  <si>
    <t>Bandit Convex Optimization (BCO) is a fundamental framework for modeling sequential decision-making with partial information, where the only feedback available to the player is the one-point or two-point function values. In this paper, we investigate BCO in nonstationary environments and choose the dynamic regret as the performance measure, which is defined as the difference between the cumulative loss incurred by the algorithm and that of any feasible comparator sequence. Let T be the time horizon and PT be the path-length of the comparator sequence that re ects the non-stationarity of environments. We propose a novel algorithm that achieves O(T3/4(1+PT)1/2) and O(T1/2(1+PT)1/2) dynamic regret respectively for the one-point and two-point feedback models. The latter result is optimal, matching the Ω(T1/2(1+PT)1/2) lower bound established in this paper. Notably, our algorithm is adaptive to the non-stationary environments since it does not require prior knowledge of the path-length PT ahead of time, which is generally unknown. We further extend the algorithm to an anytime version that does not require to know the time horizon T in advance. Moreover, we study the adaptive regret, another widely used performance measure for online learning in non-stationary environments, and design an algorithm that provably enjoys the adaptive regret guarantees for BCO problems. Finally, we present empirical studies to validate the effectiveness of the proposed approach.</t>
  </si>
  <si>
    <t>Bandit Convex Optimization, Non-stationary Environments, Online Learning,
Dynamic Regret, Adaptive Regret, Ensemble Methods</t>
  </si>
  <si>
    <t>Rethinking Textual Adversarial Defense for Pre-Trained Language Models</t>
  </si>
  <si>
    <t>Wang, J., Bao, R., Zhang, Z., &amp; Zhao, H. (2022). Rethinking Textual Adversarial Defense for Pre-Trained Language Models. IEEE/ACM Transactions on Audio, Speech, and Language Processing, 30, 2526-2540.</t>
  </si>
  <si>
    <t>Wang, J., Bao, R., Zhang, Z., &amp; Zhao, H.</t>
  </si>
  <si>
    <t>Although pre-trained language models (PrLMs) have achieved significant success, recent studies demonstrate that PrLMs are vulnerable to adversarial attacks. By generating adversarial examples with slight perturbations on different levels (sentence / word / character), adversarial attacks can fool PrLMs to generate incorrect predictions, which questions the robustness of PrLMs. However, we find that most existing textual adversarial examples are unnatural, which can be easily distinguished by both human and machine. Based on a general anomaly detector, we propose a novel metric (Degree of Anomaly) as a constraint to enable current adversarial attack approaches to generate more natural and imperceptible adversarial examples. Under this new constraint, the success rate of existing attacks drastically decreases, which reveals that the robustness of PrLMs is not as fragile as they claimed. In addition, we find that four types of randomization can invalidate a large portion of textual adversarial examples. Based on anomaly detector and randomization, we design a universal defense framework, which is among the first to perform textual adversarial defense without knowing the specific attack. Empirical results show that our universal defense framework achieves comparable or even higher after-attack accuracy with other specific defenses, while preserving higher original accuracy at the same time. Our work discloses the essence of textual adversarial attacks, and indicates that (i) further works of adversarial attacks should focus more on how to overcome the detection and resist the randomization, otherwise their adversarial examples would be easily detected and invalidated; and (ii) compared with the unnatural and perceptible adversarial examples, it is those undetectable adversarial examples that pose real risks for PrLMs and require more attention for future robustness-enhancing strategies.</t>
  </si>
  <si>
    <t>Adversarial attack, adversarial defense, pretrained language models.</t>
  </si>
  <si>
    <t>A Redhead Walks into a Bar: Experiences of Writing Fiction with Artificial Intelligence</t>
  </si>
  <si>
    <t>Ghajargar, M., Bardzell, J., &amp; Lagerkvist, L. (2022, November). A redhead walks into a bar: experiences of writing fiction with artificial intelligence. In Proceedings of the 25th international academic MindTrek conference (pp. 230-241).</t>
  </si>
  <si>
    <t>Ghajargar, M., Bardzell, J., &amp; Lagerkvist, L.</t>
  </si>
  <si>
    <t>international academic MindTrek conference</t>
  </si>
  <si>
    <t>Human creativity has been often aided and supported by artificial tools, spanning traditional tools such as ideation cards, pens, and paper, to computed and software. Tools for creativity are increasingly using artificial intelligence to not only support the creative process, but also to act upon the creation with a higher level of agency. This paper focuses on writing fiction as a creative activity and explores human-AI co-writing through a research product, which employs a natural language processing model, the Generative Pre-trained Transformer 3 (GPT-3), to assist the co-authoring of narrative fiction. We report on two progressive – not comparative – autoethnographic studies to attain our own creative practices in light of our engagement with the research product: (1) a co-writing activity initiated by basic textual prompts using basic elements of narrative and (2) a co-writing activity initiated by more advanced textual prompts using elements of narrative, including dialects and metaphors undertaken by one of the authors of this paper who has doctoral training in literature. In both studies, we quickly came up against the limitations of the system; then, we repositioned our goals and practices to maximize our chances of success. As a result, we discovered not only limitations but also hidden capabilities, which not only altered our creative practices and outcomes, but which began to change the ways we were relating to the AI as collaborator.</t>
  </si>
  <si>
    <t>Artificial creativity, Creativity tool, AI co-creativity, Creative writing, Storytelling, GPT-3</t>
  </si>
  <si>
    <t>Artifact and reference models for generative machine learning frameworks and build systems</t>
  </si>
  <si>
    <t>Atouani, A., Kirchhof, J. C., Kusmenko, E., &amp; Rumpe, B. (2021, October). Artifact and reference models for generative machine learning frameworks and build systems. In Proceedings of the 20th ACM SIGPLAN International Conference on Generative Programming: Concepts and Experiences (pp. 55-68).</t>
  </si>
  <si>
    <t>Atouani, A., Kirchhof, J. C., Kusmenko, E., &amp; Rumpe, B.</t>
  </si>
  <si>
    <t>ACM SIGPLAN International Conference on Generative Programming: Concepts and Experiences</t>
  </si>
  <si>
    <t>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</si>
  <si>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machine learning, metamodeling, artificial intelligence, reference models, compiler, build systems, training,
artifact models</t>
  </si>
  <si>
    <t>Message Ritual: A Posthuman Account of Living with Lamp</t>
  </si>
  <si>
    <t>Rajcic, N., &amp; McCormack, J. (2023, April). Message Ritual: A Posthuman Account of Living with Lamp. In Proceedings of the 2023 CHI Conference on Human Factors in Computing Systems (pp. 1-16).</t>
  </si>
  <si>
    <t>Rajcic, N., &amp; McCormack, J.</t>
  </si>
  <si>
    <t>CHI Conference on Human Factors in Computing Systems</t>
  </si>
  <si>
    <t>As we become increasingly entangled with digital technologies, the boundary between human and machine is progressively blurring. Adopting a performative, posthumanist perspective resolves this ambiguity by proposing that such boundaries are not predetermined, rather they are enacted within a certain material configuration. Using this approach, dubbed ‘Entanglement HCI’, this paper presents Message Ritual – a novel, integrated AI system that encourages the re-framing of memory through machine generated poetics. Embodied within a domestic table lamp, the system listens in on conversations occurring within the home, drawing out key topics and phrases of the day and reconstituting them through machine generated poetry, delivered to household members via SMS upon waking each morning. Participants across four households were asked to live with the lamp over a two week period. We present a diffractive analysis exploring how the lamp becomes with participants and discuss the implications of this method for future HCI research.</t>
  </si>
  <si>
    <t>Multi-resource interleaving for deep learning training</t>
  </si>
  <si>
    <t>Zhao, Y., Liu, Y., Peng, Y., Zhu, Y., Liu, X., &amp; Jin, X. (2022, August). Multi-resource interleaving for deep learning training. In Proceedings of the ACM SIGCOMM 2022 Conference (pp. 428-440).</t>
  </si>
  <si>
    <t>Zhao, Y., Liu, Y., Peng, Y., Zhu, Y., Liu, X., &amp; Jin, X.</t>
  </si>
  <si>
    <t>ACM SIGCOMM 2022 Conference</t>
  </si>
  <si>
    <t>Training Deep Learning (DL) model requires multiple resource types, including CPUs, GPUs, storage IO, and network IO. Advancements in DL have produced a wide spectrum of models that have diverse usage patterns on different resource types. Existing DL schedulers focus on only GPU allocation, while missing the opportunity of packing jobs along multiple resource types.
We present Muri, a multi-resource cluster scheduler for DL workloads. Muri exploits multi-resource interleaving of DL training jobs to achieve high resource utilization and reduce job completion time (JCT). DL jobs have a unique staged, iterative computation pattern. In contrast to multi-resource schedulers for big data workloads that pack jobs in the space dimension, Muri leverages this unique pattern to interleave jobs on the same set of resources in the time dimension. Muri adapts Blossom algorithm to find the perfect grouping plan for single-GPU jobs with two resource types, and generalizes the algorithm to handle multi-GPU jobs with more than two types. We build a prototype of Muri and integrate it with PyTorch. Experiments on a cluster with 64 GPUs demonstrate that Muri improves the average JCT by up to 3.6× and the makespan by up to 1.6× over existing DL schedulers.</t>
  </si>
  <si>
    <t>Resource sharing, deep learning</t>
  </si>
  <si>
    <t>Hyperion: Building the Largest In-memory Search Tree</t>
  </si>
  <si>
    <t>Mäsker, M., Süß, T., Nagel, L., Zeng, L., &amp; Brinkmann, A. (2019, June). Hyperion: Building the largest in-memory search tree. In Proceedings of the 2019 International Conference on Management of Data (pp. 1207-1222).</t>
  </si>
  <si>
    <t>Mäsker, M., Süß, T., Nagel, L., Zeng, L., &amp; Brinkmann, A.</t>
  </si>
  <si>
    <t>International Conference on Management of Data</t>
  </si>
  <si>
    <t>Indexes are essential in data management systems to increase the speed of data retrievals. Widespread data structures to provide fast and memory-efficient indexes are prefix tries. Implementations like Judy, ART, or HOT optimize their internal alignments for cache and vector unit efficiency. While these measures usually improve the performance substantially, they can have a negative impact on memory efficiency. In this paper we present Hyperion, a trie-based main-memory key-value store achieving extreme space efficiency. In contrast to other data structures, Hyperion does not depend on CPU vector units, but scans the data structure linearly. Combined with a custom memory allocator, Hyperion accomplishes a remarkable data density while achieving a competitive point query and an exceptional range query performance. Hyperion can significantly reduce the index memory footprint and its performance-to-memory ratio is more than two times better than the best implemented alternative strategy for randomized string data sets.</t>
  </si>
  <si>
    <t>GeoAI – Accelerating a Virtuous Cycle between AI and Geo</t>
  </si>
  <si>
    <t>PS Chauhan, L., &amp; Shekhar, S. (2021, August). GeoAI–Accelerating a Virtuous Cycle between AI and Geo. In 2021 Thirteenth International Conference on Contemporary Computing (IC3-2021) (pp. 355-370).</t>
  </si>
  <si>
    <t>PS Chauhan, L., &amp; Shekhar, S.</t>
  </si>
  <si>
    <t>International Conference on Contemporary Computing</t>
  </si>
  <si>
    <t>Geospatial, Artificial Intelligence, GeoAI, Remote Sensing, Spatial,
GIS, Sustainable Development, Embodied Intelligence</t>
  </si>
  <si>
    <t>Geospatial artificial intelligence (GeoAI) is the amalgamation of
artificial intelligence (AI) with spatial computing to develop a better understanding of the physical world around us at the levels
of an individual, communities, cities, nations, and the planet using geospatial data. The current applications of GeoAI vary from
solving challenges in the fields of sustainable development, urban
planning, supply chains, and navigation to defense, epidemiology,
insurance, and the emerging on-demand economy. It is a highly
interdisciplinary field that uses ideas from computing, geography,
spatial data science, statistics, and engineering. The unique features
of geospatial data like autocorrelation, geometric nature, and multiple modalities requires the AI algorithms to be developed in a
fundamentally different way, which also expands the capabilities
of AI in general. Considering the exponential increasing geospatial data and application, this confluence of AI and geospatial will
become a virtuous cycle of growth for both AI and Geo.</t>
  </si>
  <si>
    <t>Telesonar: Robocall Alarm System by Detecting Echo Channel and Breath Timing</t>
  </si>
  <si>
    <t>Yan, Z., Tan, R., Song, Q., &amp; Lu, C. X. (2022, November). Telesonar: Robocall Alarm System by Detecting Echo Channel and Breath Timing. In Proceedings of the 20th ACM Conference on Embedded Networked Sensor Systems (pp. 61-74).</t>
  </si>
  <si>
    <t>Yan, Z., Tan, R., Song, Q., &amp; Lu, C. X.</t>
  </si>
  <si>
    <t>ACM Conference on Embedded Networked Sensor Systems</t>
  </si>
  <si>
    <t>Massive fraudulent and phishing robocalls present threats to societies. The integration of artificial intelligence technologies, including dialogue and voice generation systems, renders the robocalls more deceptive. Existing countermeasures such as caller ID, call provenance, voiceprint, and fake voice detection have respective limitations and are heavyweight for end users' smartphones. This paper studies detecting the acoustic echo channel on the remote end of a call based on the received voice. The positive detection result evidencing the physical setup of an audio system is indicative of a human caller. However, the acoustic echo cancellation mechanisms of most audio systems and the use of earphone/headset diminish echoes significantly. To address these issues, the proposed Telesonar transmits short chirps during the vulnerable time of echo cancellation, detects the tiny echo remnants from the received voice, and passively analyzes the timing of caller's breath sounds to confirm a human caller. Extensive real experiments under a wide range of settings show that Telesonar correctly recognizes human callers with a rate of over 95%, while wrongly recognizing voice robots as human with a rate of 3.8%.</t>
  </si>
  <si>
    <t>mobile systems, robocall detection, internet-of-things systems</t>
  </si>
  <si>
    <t>ChiSeL: graph similarity search using chi-squared statistics in large probabilistic graphs</t>
  </si>
  <si>
    <t>Agarwal, S., Dutta, S., &amp; Bhattacharya, A. (2020). ChiSeL: graph similarity search using chi-squared statistics in large probabilistic graphs. Proceedings of the VLDB Endowment, 13(10), 1654-1668.</t>
  </si>
  <si>
    <t>Agarwal, S., Dutta, S., &amp; Bhattacharya, A.</t>
  </si>
  <si>
    <t>VLDB Endowment</t>
  </si>
  <si>
    <t>Subgraph querying is one of the most important primitives in many applications. Although the field is well studied for deterministic graphs, in many situations, the graphs are probabilistic in nature. In this paper, we address the problem of subgraph querying in large probabilistic labeled graphs. We employ a novel algorithmic framework, called ChiSeL, that uses the idea of statistical significance for approximate subgraph matching on uncertain graphs that have uncertainty in edges. For each candidate matching vertex in the target graph that matches a query vertex, we compute its statistical significance using the chi-squared statistic. The search algorithm then proceeds in a greedy manner by exploring the vertex neighbors having the largest chi-square score. In addition to edge uncertainty, we also show how ChiSeL can handle uncertainty in labels and/or vertices. Experiments on large real-life graphs show the efficiency and effectiveness of our algorithm.</t>
  </si>
  <si>
    <t>Probabilistic Graph; Subgraph Query; Chi-Square Statistic; Statistical Significance; Greedy Neighborhood Search</t>
  </si>
  <si>
    <t>Multi-document Summarization via Deep Learning Techniques: A Survey</t>
  </si>
  <si>
    <t>Ma, C., Zhang, W. E., Guo, M., Wang, H., &amp; Sheng, Q. Z. (2022). Multi-document summarization via deep learning techniques: A survey. ACM Computing Surveys, 55(5), 1-37.</t>
  </si>
  <si>
    <t>Ma, C., Zhang, W. E., Guo, M., Wang, H., &amp; Sheng, Q. Z.</t>
  </si>
  <si>
    <t>Multi-document summarization (MDS) is an effective tool for information aggregation that generates an informative and concise summary from a cluster of topic-related documents. Our survey, the first of its kind, systematically overviews the recent deep-learning-based MDS models. We propose a novel taxonomy to summarize the design strategies of neural networks and conduct a comprehensive summary of the state of the art. We highlight the differences between various objective functions that are rarely discussed in the existing literature. Finally, we propose several future directions pertaining to this new and exciting field.</t>
  </si>
  <si>
    <t>Multi-document summarization, deep neural networks, machine learning</t>
  </si>
  <si>
    <t>Don't lose your coin! Investigating Security Practices of Cryptocurrency Users</t>
  </si>
  <si>
    <t>Fröhlich, M., Gutjahr, F., &amp; Alt, F. (2020, July). Don't lose your coin! Investigating Security Practices of Cryptocurrency Users. In Proceedings of the 2020 ACM Designing Interactive Systems Conference (pp. 1751-1763).</t>
  </si>
  <si>
    <t>Fröhlich, M., Gutjahr, F., &amp; Alt, F.</t>
  </si>
  <si>
    <t>In recent years, cryptocurrencies have increasingly gained interest. The underlying technology, Blockchain, shifts the responsibility for securing assets to the end-user and requires them to manage their (private) keys. Little attention has been given to how cryptocurrency users handle the challenges of key management in practice and how they select the tools to do so. To close this gap, we conducted semi-structured interviews (N=10). Our thematic analysis revealed prominent themes surrounding motivation, risk assessment, and coin management tool usage in practice. We found that the choice of tools is driven by how users assess and balance the key risks that can lead to loss: the risk of (1) human error, (2) betrayal, and (3) malicious attacks. We derive a model, explaining how risk assessment and intended usage drive the decision which tools to use. Our work is complemented by discussing design implications for building systems for the crypto economy.</t>
  </si>
  <si>
    <t>usable security, blockchain, cryptocurrency, key management</t>
  </si>
  <si>
    <t>Analysis of Dampers in Time-Sensitive Networks With Non-Ideal Clocks</t>
  </si>
  <si>
    <t>Mohammadpour, E., &amp; Le Boudec, J. Y. (2022). Analysis of dampers in time-sensitive networks with non-ideal clocks. IEEE/ACM Transactions on Networking, 30(4), 1780-1794.</t>
  </si>
  <si>
    <t>Mohammadpour, E., &amp; Le Boudec, J. Y.</t>
  </si>
  <si>
    <t>Dampers are devices that reduce delay jitter in the context of time-sensitive networks, by delaying packets for the amount written in packet headers. Jitter reduction is required by some real-time applications; beyond this, dampers have the potential to solve the burstiness cascade problem of deterministic networks in a scalable way, as they can be stateless. Dampers exist in several variants: some apply only to earliest-deadline-first schedulers, whereas others can be associated with any packet schedulers; some enforce FIFO ordering whereas some others do not. Existing analyses of dampers are specific to some implementations and some network configurations; also, they assume ideal, non-realistic clocks. In this paper, we provide a taxonomy of all existing dampers in general network settings and analyze their timing properties in presence of non-ideal clocks. In particular, we give formulas for computing residual jitter bounds of networks with dampers of any kind. We show that non-FIFO dampers may cause reordering due to clock non-idealities and that the combination of FIFO dampers with non-FIFO network elements may very negatively affect the performance bounds. Our results can be used to analyze timing properties and burstiness increase in any time-sensitive network, as we illustrate on an industrial case-study.</t>
  </si>
  <si>
    <t>Damper, jitter, time-sensitive network, burstiness cascade, non-ideal clocks, network calculus.</t>
  </si>
  <si>
    <t>Buffer-Aware User Selection and Resource Allocation for an Opportunistic Cognitive Radio Network: A Cross-Layer Approach</t>
  </si>
  <si>
    <t>Biswas, N., Das, G., &amp; Ray, P. (2022). Buffer-aware user selection and resource allocation for an opportunistic cognitive radio network: A cross-layer approach. IEEE/ACM Transactions on Networking, 30(5), 1940-1954.</t>
  </si>
  <si>
    <t>Biswas, N., Das, G., &amp; Ray, P.</t>
  </si>
  <si>
    <t>In this paper, we focus on a cross-layer resource allocation problem for an opportunistic cognitive radio network, where secondary users (SUs) share a primary network&amp;#x2019;s licensed spectrum only when the primary network is sensed to be idle. We consider cooperative spectrum sensing, where SUs participate in sensing only when a benefit from resource allocation is guaranteed. Number of SUs for cooperative spectrum sensing is an important parameter as it defines both sensing and resource allocation performance. The fusion centre captures interaction between physical layer spectrum sensing, channel condition, and higher layer data buffer while selecting SUs for cooperative sensing. We consider heterogeneous data types at SUs&amp;#x2019; data buffers during SU selection to make our system model more general. We form a mixed integer non-linear optimization problem, from which we select SUs&amp;#x2019; set for sensing and resource allocation, appropriate sensing thresholds, and corresponding resource allocation parameters. Due to it&amp;#x2019;s combinatorial nature, the optimization problem is non-trivial. We devise an optimal algorithm to solve the optimization problem. Moreover, we also propose a computationally efficient and near-optimal greedy algorithm with suitable performance bounds. We also show advantage of our proposed optimal algorithms compared to other traditional methods through extensive simulations.</t>
  </si>
  <si>
    <t>Cognitive radio, spectrum sensing, resource
allocation, user selection.</t>
  </si>
  <si>
    <t>LipLearner: Customizable Silent Speech Interactions on Mobile Devices</t>
  </si>
  <si>
    <t>Su, Z., Fang, S., &amp; Rekimoto, J. (2023, April). LipLearner: Customizable Silent Speech Interactions on Mobile Devices. In Proceedings of the 2023 CHI Conference on Human Factors in Computing Systems (pp. 1-21).</t>
  </si>
  <si>
    <t>Su, Z., Fang, S., &amp; Rekimoto, J.</t>
  </si>
  <si>
    <t>Silent speech interface is a promising technology that enables private communications in natural language. However, previous approaches only support a small and inflexible vocabulary, which leads to limited expressiveness. We leverage contrastive learning to learn efficient lipreading representations, enabling few-shot command customization with minimal user effort. Our model exhibits high robustness to different lighting, posture, and gesture conditions on an in-the-wild dataset. For 25-command classification, an F1-score of 0.8947 is achievable only using one shot, and its performance can be further boosted by adaptively learning from more data. This generalizability allowed us to develop a mobile silent speech interface empowered with on-device fine-tuning and visual keyword spotting. A user study demonstrated that with LipLearner, users could define their own commands with high reliability guaranteed by an online incremental learning scheme. Subjective feedback indicated that our system provides essential functionalities for customizable silent speech interactions with high usability and learnability.</t>
  </si>
  <si>
    <t>Silent Speech Interface, Lipreading, Few-shot Learning, Customization</t>
  </si>
  <si>
    <t>Understanding In-Situ Programming for Smart Home Automation</t>
  </si>
  <si>
    <t>Liu, X., Shi, Y., Yu, C., Gao, C., Yang, T., Liang, C., &amp; Shi, Y. (2023). Understanding In-Situ Programming for Smart Home Automation. Proceedings of the ACM on Interactive, Mobile, Wearable and Ubiquitous Technologies, 7(2), 1-31.</t>
  </si>
  <si>
    <t>Liu, X., Shi, Y., Yu, C., Gao, C., Yang, T., Liang, C., &amp; Shi, Y.</t>
  </si>
  <si>
    <t>ACM on Interactive, Mobile, Wearable and Ubiquitous Technologies</t>
  </si>
  <si>
    <t>Programming a smart home is an iterative process in which users configure and test the automation during the in-situ experience with IoT space. However, current end-user programming mechanisms are primarily preset configurations on GUI and fail to leverage in-situ behaviors and context. This paper proposed in-situ programming (ISP) as a novel programming paradigm for AIoT automation that extensively leverages users' natural in-situ interaction with the smart environment. We built a Wizard-of-Oz system and conducted a user-enactment study to explore users' behavior models in this paradigm. We identified a dynamic programming flow in which participants iteratively configure and confirm through query, control, edit, and test. We especially identified a novel method "snapshot" for automation configuration and a novel method "simulation" for automation testing, in which participants leverage ambient responses and in-situ interaction. Based on our findings, we proposed design spaces on dynamic programming flow, coherency and clarity of interface, and state and scene management to build an ideal in-situ programming experience.</t>
  </si>
  <si>
    <t>Smart Home, End-User-Programming, automation, Internet of things</t>
  </si>
  <si>
    <t>A Survey of Joint Intent Detection and Slot Filling Models in Natural Language Understanding</t>
  </si>
  <si>
    <t>Weld, H., Huang, X., Long, S., Poon, J., &amp; Han, S. C. (2022). A survey of joint intent detection and slot filling models in natural language understanding. ACM Computing Surveys, 55(8), 1-38.</t>
  </si>
  <si>
    <t>Weld, H., Huang, X., Long, S., Poon, J., &amp; Han, S. C.</t>
  </si>
  <si>
    <t>Intent classification, to identify the speaker’s intention, and slot filling, to label each token with a semantic type, are critical tasks in natural language understanding. Traditionally the two tasks have been addressed independently. More recently joint models that address the two tasks together have achieved state-of-the-art performance for each task and have shown there exists a strong relationship between the two. In this survey, we bring the coverage of methods up to 2021 including the many applications of deep learning in the field. As well as a technological survey, we look at issues addressed in the joint task and the approaches designed to address these issues. We cover datasets, evaluation metrics, and experiment design and supply a summary of reported performance on the standard datasets.</t>
  </si>
  <si>
    <t>Intent detection, slot labelling, natural language understanding</t>
  </si>
  <si>
    <t>AI-Based Intrusion Detection Systems for In-Vehicle Networks: A Survey</t>
  </si>
  <si>
    <t>Rajapaksha, S., Kalutarage, H., Al-Kadri, M. O., Petrovski, A., Madzudzo, G., &amp; Cheah, M. (2023). Ai-based intrusion detection systems for in-vehicle networks: A survey. ACM Computing Surveys, 55(11), 1-40.</t>
  </si>
  <si>
    <t>Rajapaksha, S., Kalutarage, H., Al-Kadri, M. O., Petrovski, A., Madzudzo, G., &amp; Cheah, M.</t>
  </si>
  <si>
    <t xml:space="preserve"> ACM Computing Surveys</t>
  </si>
  <si>
    <t>The Controller Area Network (CAN) is the most widely used in-vehicle communication protocol, which still lacks the implementation of suitable security mechanisms such as message authentication and encryption. This makes the CAN bus vulnerable to numerous cyber attacks. Various Intrusion Detection Systems (IDSs) have been developed to detect these attacks. However, the high generalization capabilities of Artificial Intelligence (AI) make AI-based IDS an excellent countermeasure against automotive cyber attacks. This article surveys AI-based in-vehicle IDS from 2016 to 2022 (August) with a novel taxonomy. It reviews the detection techniques, attack types, features, and benchmark datasets. Furthermore, the article discusses the security of AI models, necessary steps to develop AI-based IDSs in the CAN bus, identifies the limitations of existing proposals, and gives recommendations for future research directions.</t>
  </si>
  <si>
    <t>Intrusion Detection System (IDS), in-vehicle network, Controller Area
Network (CAN), machine learning, automotive cybersecurity</t>
  </si>
  <si>
    <t>Detecting Contradictions from CoAP RFC Based on Knowledge Graph</t>
  </si>
  <si>
    <t>Feng, X., Zhang, Y., Meng, M. H., &amp; Teo, S. G. (2022, December). Detecting Contradictions from CoAP RFC Based on Knowledge Graph. In International Conference on Network and System Security (pp. 170-189). Cham: Springer Nature Switzerland.</t>
  </si>
  <si>
    <t>Feng, X., Zhang, Y., Meng, M. H., &amp; Teo, S. G.</t>
  </si>
  <si>
    <t>International Conference on Network and System Security</t>
  </si>
  <si>
    <t>Due to the boom of Internet of Things (IoT) in recent years, various IoT devices are connected to the internet and communicate with each other through web protocols such as the Constrained Application Protocol (CoAP). These web protocols are typically defined and described in the Request for Comments (RFC) documents, which are written in natural or semi-formal languages. Since developers largely follow the RFCs when implementing web protocols, the RFCs have become the de facto protocol specifications. Therefore, it is desirable to ensure that the technical details being described in the RFC are consistent, to avoid technological issues, incompatibility, security risks or even legal concerns. In this work, we propose RFCKG, a knowledge graph based contradictions detection tool for CoAP RFC. Our approach can automatically parse the RFC documents and construct knowledge graphs from them through entity extraction, relation extraction, and rule extraction. It then conducts an intra-entity and inter-entity consistency checking over the generated knowledge graph. We implement RFCKG and apply it to the main RFC (RFC7252) of CoAP, one of the most extensively used messaging protocols in IoT. Our evaluation shows that RFCKG manages to detect both direct contradiction and conditional contradictions from the RFC.</t>
  </si>
  <si>
    <t>Contradiction detection
Knowledge graph
Natural language processing
Request for comments
IoT protocols</t>
  </si>
  <si>
    <t>BERT-Based Scientific Paper Quality Prediction</t>
  </si>
  <si>
    <t>Sasaki, T., Ito, Y., Nakano, K., &amp; Kasagi, A. (2022, September). BERT-Based Scientific Paper Quality Prediction. In International Conference on Artificial Neural Networks (pp. 212-223). Cham: Springer Nature Switzerland.</t>
  </si>
  <si>
    <t>Sasaki, T., Ito, Y., Nakano, K., &amp; Kasagi, A.</t>
  </si>
  <si>
    <t>In recent years, scholarly databases have made many scientific papers available on the Internet. While these databases facilitate access to excellent papers, they also increase the possibility of encountering inferior papers. However, it is difficult to predict the quality of a paper just from a glance at the paper. In this paper, we propose a machine learning approach to predicting the quality of scientific papers. Specifically, we predict the quality of an article by classifying for the abstract of the paper whether the article is included in a superior journal or not. The proposed model is trained using a BERT-based model widely used in natural language processing. After training, we achieved a test accuracy of 95.1% and 89.6% in medicine and computer science, respectively. In addition, the results of the classification are visualized by evaluating the sentence combinations in the abstract to clarify the details of the classification.</t>
  </si>
  <si>
    <t>Paper quality prediction
Machine learning
BERT</t>
  </si>
  <si>
    <t>A Comparative Analysis of User’s Concerns and Government Policies on Autonomous Vehicles</t>
  </si>
  <si>
    <t>Wakam Younang, V. C., Yang, J., Jacuinde, L. G., &amp; Sen, A. (2022, December). A Comparative Analysis of User’s Concerns and Government Policies on Autonomous Vehicles. In International Conference on Internet of Things (pp. 47-61). Cham: Springer Nature Switzerland.</t>
  </si>
  <si>
    <t>Wakam Younang, V. C., Yang, J., Jacuinde, L. G., &amp; Sen, A.</t>
  </si>
  <si>
    <t>The domain of fully Autonomous Vehicles (AVs) as an application of the IoT paradigm may help reduce accidents and improve traffic conditions. However, for end-users it raises concerns about safety and security. To fully embrace AV technology and address the end-user skepticism, users should be able to comprehend and trust the decisions made by the intelligent systems within the AV. To address this challenge, the objectives of this research are threefold. First, to understand the users’ concerns about the safety and security of AVs through a comprehensive social media analysis using platforms such as Twitter and Reddit. Second, to analyze the publicly available policy documents released by governing bodies such as the U.S. Department of Transportation and the European Commission to assess the focus of the governing policies in this sector. Third, to compare and contrast the findings of the first two objectives to identify the gaps and overlaps between the current government regulations and various users’ concerns and explain how these concerns are being acknowledged or need to be addressed with the use of software or hardware such that it will harbor public trust in adopting the technology of fully autonomous vehicles.</t>
  </si>
  <si>
    <t>Autonomous vehicles
Social media analysis
Government policies
Sentiment analysis
Topic modeling</t>
  </si>
  <si>
    <t xml:space="preserve">The field of Natural Language Processing (NLP) has flourished during the past decades in computer science, and that is largely due to the exponential growth of internet applications, like search engines, social network platforms, chatbots and Internet of Things (IoT). On the other hand, the robotics and human computer interaction fields have been largely connected to NLP development, by exploring ways of human-robot or human-computer communication in natural language. In this work, we deal with the problem of semantic similarity between text passages, which is one of the problems faced in many NLP applications, like human-computer/robot communication through natural language text. More specifically, we developed three deep learning models to face the problem: two variations of the Siamese BiLSTM model and a variation of the Simple BiLST model. We used two different techniques of word embeddings, (a) classic token-to-vec embedding using GloVe, and (b) one implementing the encoder part of the BERT model. Finally, we train and compare each model in terms of performance, through experimental studies on two datasets, MRPC (MSRP) and Quora, and we draw conclusions about the advantages and disadvantages of each one of them. Siamese BERT-BiLSTM model achieves accuracy 83,03% on the Quora dataset, which is comparable to the state of the art.
</t>
  </si>
  <si>
    <t>natural language processing
semantic similarity
siamese neural networks
transformers
BERT</t>
  </si>
  <si>
    <t>The Digital Revolution and the Art of Co-creation</t>
  </si>
  <si>
    <t>Talamo, M. (2022, June). The Digital Revolution and the Art of Co-creation. In International Conference on Technological Imagination in the Green and Digital Transition (pp. 27-35). Cham: Springer International Publishing.</t>
  </si>
  <si>
    <t>Talamo, M.</t>
  </si>
  <si>
    <t>International Conference on Technological Imagination in the Green and Digital Transition</t>
  </si>
  <si>
    <t>The digital transformation process is creating a system of new digital technologies that will give rise to an autonomous ecosystem capable of predicting and determining what will happen in the physical world. The digital twin seen as a moment of creation of a self-named digital model (digital alter ego) and guided in its design by an artificial intelligence can be a source of concern, questioning the central role of the person and of his intelligence in the creative process. The most important problems are: Artificial intelligence capacity to extend its capabilities in a unpredictable way and the inability to understand how artificial intelligence builds its solutions. After hinting at the roots of this problems, we will introduce co-creation as a new way of conceiving the collaboration between the human being and artificial intelligence. Co-creation requires to solve the problems outlined above and this could perhaps define new frontiers of creativity.</t>
  </si>
  <si>
    <t>Artificial Intelligence
Machine learning
Cloud computing</t>
  </si>
  <si>
    <t>Pragmatic Analysis of Web Service Discovery Models and Architectures from a Qualitative Perspective</t>
  </si>
  <si>
    <t>Sarkar, M. M., &amp; Sawale, M. D. (2022). Pragmatic Analysis of Web Service Discovery Models and Architectures from a Qualitative Perspective. In Data, Engineering and Applications: Select Proceedings of IDEA 2021 (pp. 301-316). Singapore: Springer Nature Singapore.</t>
  </si>
  <si>
    <t>Sarkar, M. M., &amp; Sawale, M. D.</t>
  </si>
  <si>
    <t>Data, Engineering and Applications</t>
  </si>
  <si>
    <t>Web services and application programmer interfaces (APIs) have become an integral part of modern-day software development. In today’s connected world, these services and APIs must possess characteristics like the ease of availability, low delay, high security, and minimum memory utilization. Moreover, these models must be easily discoverable, and highly usable from a development standpoint. In order to improve the discoverability of these models, various approaches like domain ontology approach, public ontology approach, syntax and semantic approach, context-aware approach, etc. have different performance in terms of metrics like the delay of discovery, computational complexity, accuracy of discovery, etc. Due to such a wide variation in the performance, it becomes difficult for web administrators to select the best possible combination of service discovery mechanisms suited for their application. Web administrators are therefore required to either study the internal mechanisms of each discovery model, or deploy the recommended models individually and evaluate their performance. Both approaches are time-consuming and increase the overall cost of system deployment. In order to reduce the probability of this drawback, the underlying text evaluates the performance of some of the recent web service discovery models; and quantifies them in terms of performance parameters like the delay of discovery, accuracy of discovery, and fuzzy computational complexity. Using this review, both researchers and website administrators will be able to evaluate the best possible solution for their specific application, thereby reducing both time and cost needed for web deployment. Moreover, this text also recommends various methods to improve the performance of these models, thereby assisting in further cost and deployment time optimization.</t>
  </si>
  <si>
    <t>Web services
Discovery
Machine learning
Cost
Deployment time
Accuracy</t>
  </si>
  <si>
    <t>Can Transformer Models Effectively Detect Software Aspects in StackOverflow Discussion?</t>
  </si>
  <si>
    <t>Mandal, N. C., Muhammad, T., &amp; Shahariar, G. M. (2022, September). Can Transformer Models Effectively Detect Software Aspects in StackOverflow Discussion?. In International Conference on Machine Intelligence and Emerging Technologies (pp. 226-241). Cham: Springer Nature Switzerland.</t>
  </si>
  <si>
    <t>Mandal, N. C., Muhammad, T., &amp; Shahariar, G. M.</t>
  </si>
  <si>
    <t>International Conference on Machine Intelligence and Emerging Technologies</t>
  </si>
  <si>
    <t>Dozens of new tools and technologies are being incorporated to help developers, which is becoming a source of consternation as they struggle to choose one over the others. For developing web applications, they are continuously searching for all of the benefits and drawbacks of each API, framework, tool, and so on. One of the typical approaches is to examine all of the features through official documentation and discussion. This approach is time-consuming, often makes it difficult to determine which aspects are the most important to a particular developer and whether a particular aspect is important to the community at large. In this paper, we have used a benchmark API aspects dataset (Opiner) collected from StackOverflow posts and observed how Transformer models (BERT, RoBERTa, DistilBERT, and XLNet) perform in detecting software aspects in textual developer discussion with respect to the baseline Support Vector Machine (SVM) model. Through extensive experimentation, we have found that transformer models improve the performance of baseline SVM for most of the aspects, i.e., ‘Performance’, ‘Security’, ‘Usability’, ‘Documentation’, ‘Bug’, ‘Legal’, ‘OnlySentiment’, and ‘Others’. However, the models fail to apprehend some of the aspects (e.g., ‘Community’ and ‘Potability’) and their performance varies depending on the aspects. Also, larger architectures like XLNet are ineffective in interpreting software aspects compared to smaller architectures like DistilBERT.</t>
  </si>
  <si>
    <t>StackOverflow
Software Aspects
Machine Learning
Transformers</t>
  </si>
  <si>
    <t>Emotion Recognition in Conversation Using Capsule Networks and Gated Recurrent Units</t>
  </si>
  <si>
    <t>Xiao, Y., Li, J., Zhao, Q., &amp; Pei, Y. (2022, January). Emotion Recognition in Conversation Using Capsule Networks and Gated Recurrent Units. In Innovative Computing: Proceedings of the 4th International Conference on Innovative Computing (IC 2021) (pp. 59-67). Singapore: Springer Nature Singapore.</t>
  </si>
  <si>
    <t>Xiao, Y., Li, J., Zhao, Q., &amp; Pei, Y.</t>
  </si>
  <si>
    <t>Emotion recognition in conversations (ERC) task is receiving increasing attention from the academic community because of its critical role in health, education, social media, and other areas. However, previous studies have overlooked the problem of unbalanced data distribution and insufficient data in the ERC task. In this paper, we propose a Capsule Network with Gated Recurrent Unit (CapsGRU) framework for the ERC task. Both the advanced semantic information and the contextual information of utterances can be learned by the CapsGRU framework. To take advantage of the features learned from the large corpus, we also design the CapsGRU-BERT model. A series of experiments are performed on three benchmark datasets, and our model achieves competitive results over the compared baseline methods. The evaluation results show that our method can learn both the advanced semantic information and the contextual information of utterances, and it can better recognize small classes and reduce the impact of data imbalance. Our results additionally show that combining capsule network and BERT can obtain further improvements and alleviate the problem of insufficient data.</t>
  </si>
  <si>
    <t>Emotion recognition
Conversations
Capsule network
Machine learning
Data imbalance</t>
  </si>
  <si>
    <t>Multimodal Intent Recognition Based on Contrastive Learning</t>
  </si>
  <si>
    <t>Wu, Y., Liu, Z., Su, Z., &amp; Song, X. (2023, May). Multimodal Intent Recognition Based on Contrastive Learning. In International Conference on Service Science (pp. 179-193). Singapore: Springer Nature Singapore.</t>
  </si>
  <si>
    <t xml:space="preserve">Wu, Y., Liu, Z., Su, Z., &amp; Song, X. </t>
  </si>
  <si>
    <t>International Conference on Service Science</t>
  </si>
  <si>
    <t>Multimodal intent recognition plays a critical role in service science as it enables the achievement of more intelligent and personalized services. Recently, multimodal intent recognition has become a hot topic, and some research has been carried out on this topic. However, most existing research methods focus on exploring intra-modal or inter-modal interactions, which ignore the relationship between multimodal samples. To address this issue, we propose an approach for Multimodal Intent Recognition Based on Contrastive Learning (MIRCL). Firstly, the original samples and augmented samples are separately fed into crossmodal Transformer modules for multimodal feature fusion. The resulting fused multimodal features are then used for contrastive learning. Meanwhile, the fused multimodal features of the original samples are passed into a multimodal information bottleneck (MIB) module for intent recognition. Finally, the contrastive learning task and intent recognition task are jointly trained to optimize the whole model. We carried out comprehensive validation tests based on the publically available dataset MIntRec to prove the superiority of our proposed method.</t>
  </si>
  <si>
    <t>Intent Recognition
Multimodal
Contrastive Learning
Crossmodal Transformer
Multimodal Feature Fusion</t>
  </si>
  <si>
    <t>Introducing Semantic Information for Numerical Attribute Prediction over Knowledge Graphs</t>
  </si>
  <si>
    <t>Xue, B., Li, Y., &amp; Zou, L. (2022, October). Introducing Semantic Information for Numerical Attribute Prediction over Knowledge Graphs. In International Semantic Web Conference (pp. 3-21). Cham: Springer International Publishing.</t>
  </si>
  <si>
    <t>Xue, B., Li, Y., &amp; Zou, L.g.</t>
  </si>
  <si>
    <t>International Semantic Web Conference</t>
  </si>
  <si>
    <t>Knowledge graph (KG) completion has been long studied on link prediction task to infer missing relations, while literals are paid less attention due to the non-discrete and rich-semantic challenges. Numerical attributes such as height, age and birthday are different from other literals that they can be calculated and estimated, thus have huge potential to be predicted and play important roles in a series of tasks. However, only a few researches have made preliminary attempts to predict numerical attributes on KGs with the help of the structural information or the development of embedding techniques. In this paper, we re-examine the numerical attribute prediction task over KGs, and introduce several novel methods to explore and utilize the rich semantic knowledge of language models (LMs) for this task. An effective combination strategy is also proposed to take full advantage of both structural and semantic information. Extensive experiments are conducted to show the great effectiveness of both the semantic methods and the combination strategy.</t>
  </si>
  <si>
    <t>Numerical attribute prediction
Knowledge graph completion
Language model
Ensemble learning</t>
  </si>
  <si>
    <t>An Extensive Comparison of Systems for Entity Extraction from Log Files</t>
  </si>
  <si>
    <t>Chhabra, A., Branco, P., Jourdan, G. V., &amp; Viktor, H. L. (2021, December). An extensive comparison of systems for entity extraction from log files. In International Symposium on Foundations and Practice of Security (pp. 376-392). Cham: Springer International Publishing.</t>
  </si>
  <si>
    <t>Chhabra, A., Branco, P., Jourdan, G. V., &amp; Viktor, H. L.g.</t>
  </si>
  <si>
    <t>Log parsing is the process of extracting logical units from system, device or application generated logs. It holds utmost importance in the field of log analytics and forensics. Many security analytic tools rely on logs to detect, prevent and mitigate attacks. It is critical for these tools to extract information from large volumes of logs from multiple evolving sources. Log parsers typically require human intervention as regular expressions or grammar need to be provided to extract knowledge. Teams of experts are required to keep these rules up-to-date in a time-consuming and costly process that is prone to errors and fails when new logs are added. On the other hand, strategies based on machine learning can automate the parsing of logs, thereby reducing time consumption and human labour. In this paper, we perform an extensive and systematic comparison of different log parsing techniques and systems based on machine learning approaches. These include baseline learning solutions such as Perceptron, Stochastic Gradient Descent, Multinomial Naive Bayes, a graphical model: Conditional Random Fields, a pre-trained sequence-to-sequence model: NERLogParser, and a pre-trained language model: BERT. Moreover, we experiment with the Transformer Neural Network, modelling the Named Entity Recognition task as a sequence-to-sequence generation task, an approach not previously tested in this domain. An extensive set of experiments is carried out in in-scope and out-of-scope datasets aiming at estimating the performance in log files from known and unknown log sources. We use multiple evaluation schemes in order to: (i) compare the different systems; and (ii) understand the quality of the information extracted, providing deeper insights on the advantages and disadvantages of the different systems. Overall, we found that sequence-to-sequence models tend to perform better both in in-scope and out-of-scope data.</t>
  </si>
  <si>
    <t>Log parsing
Log analytics
Log forensics
Named Entity Recognition
Deep learning
Transformer Neural Network</t>
  </si>
  <si>
    <t>Privacy-Aware Identity Cloning Detection Based on Deep Forest</t>
  </si>
  <si>
    <t>Alharbi, A., Dong, H., Yi, X., &amp; Abeysekara, P. (2021, November). Privacy-aware identity cloning detection based on deep forest. In International conference on service-oriented computing (pp. 415-430). Cham: Springer International Publishing.</t>
  </si>
  <si>
    <t>Alharbi, A., Dong, H., Yi, X., &amp; Abeysekara, P.</t>
  </si>
  <si>
    <t>International conference on service-oriented computing</t>
  </si>
  <si>
    <t>We propose a novel method to detect identity cloning of social-sensor cloud service providers to prevent the detrimental outcomes caused by identity deception. This approach leverages non-privacy-sensitive user profile data gathered from social networks and a powerful deep learning model to perform cloned identity detection. We evaluated the proposed method against the state-of-the-art identity cloning detection techniques and the other popular identity deception detection models atop a real-world dataset. The results show that our method significantly outperforms these techniques/models in terms of Precision and F1-score.</t>
  </si>
  <si>
    <t>Social-sensor cloud service provider
Identity cloning detection
Non-privacy-sensitive user features
Deep learning</t>
  </si>
  <si>
    <t>A Streaming Approach for Association Rule Analysis of Spanish Politics on Twitter</t>
  </si>
  <si>
    <t>López, P. J., Ruiz, E., &amp; Casillas, J. (2021, August). A Streaming Approach for Association Rule Analysis of Spanish Politics on Twitter. In International Conference on the Quality of Information and Communications Technology (pp. 387-400). Cham: Springer International Publishing.</t>
  </si>
  <si>
    <t>López, P. J., Ruiz, E., &amp; Casillas, J.</t>
  </si>
  <si>
    <t>International Conference on the Quality of Information and Communications Technology</t>
  </si>
  <si>
    <t>The technological era in which we live has supposed an exponential rise in the quantity of data daily-generated in the Internet. Social networks and particularly Twitter has been one of the most disruptive factors in this era, allowing people to share easily opinions and ideas. Data generated in this social network is an example of streams, which are outlined by the challenges that arise from their particular features: continue, unlimited, high-speed arrivals, demand of fast reaction and with changes over time (known as concept drifts). The dynamism that characterizes this type of problem requires from a streaming analysis in order to perform an adequate treatment. In this situation, data stream mining appears as an emergent field of data science with specialized machine learning techniques according to the nature of streams. One of the most prominent tasks in this field is association stream mining, which focuses on the problem of dynamical extraction of interesting association rules from data features in a situation where it is not possible to assume an priori data structure and there is an evolution of these data features over the time. This paper aims to carry out a proof of concept focused on politics by studying a real collection of tweets related to the 2019 Spanish Investiture process. Thereby, Fuzzy-CSar-AFP algorithm has been applied in order to carry out an online analysis of association rules among a collection of terms of interest from our Twitter database.</t>
  </si>
  <si>
    <t>Data stream analysis
Association rules
Twitter analytics
Real-time systems</t>
  </si>
  <si>
    <t>Patch-Based Backdoors Detection and Mitigation with Feature Masking</t>
  </si>
  <si>
    <t>Wang, T., Zhang, X., Jin, Y., Chen, C., &amp; Zhu, F. (2022, October). Patch-Based Backdoors Detection and Mitigation with Feature Masking. In International Symposium on Security and Privacy in Social Networks and Big Data (pp. 229-246). Singapore: Springer Nature Singapore.</t>
  </si>
  <si>
    <t>Wang, T., Zhang, X., Jin, Y., Chen, C., &amp; Zhu, F.</t>
  </si>
  <si>
    <t>International Symposium on Security and Privacy in Social Networks and Big Data</t>
  </si>
  <si>
    <t>Pre-trained models have been employed by substantial downstream tasks, achieving remarkable achievements in transfer learning scenarios. However, poisoning the training samples guides the target model to make misclassification in the inference phase, backdoor attacks against pre-trained models represents a new security threat. In this paper, we propose two patch-based backdoors detection and mitigation methods via feature masking. Our approaches are motivated by the observation that, patch-based triggers induce abnormal feature distribution at the intermediate layer. By exploiting the feature importance extraction method and gradient-based threshold method, the backdoored samples can be detected and the abnormal feature values can be backward linked to the trigger position. Hence, masking the features within the trigger posed achieves the correct labels for those backdoored samples. Finally, we employ the unlearning technique to dramatically mitigate the negative effect of the backdoor attacks. The extensive experimental results show that our approaches perform better in defense effectiveness and model inference accuracy on clean examples than the state-of-the-art method.</t>
  </si>
  <si>
    <t>Backdoor attack
Backdoor detection and defense
Feature masking
Unlearning</t>
  </si>
  <si>
    <t>Empirical Analysis of the Impact of Homomorphic Encryption on Cloud Computing</t>
  </si>
  <si>
    <t>Rout, C., Sethi, S., Sahoo, R. K., &amp; Chandrakanta Badajena, J. (2023). Empirical Analysis of the Impact of Homomorphic Encryption on Cloud Computing. Intelligent Systems and Applications: Select Proceedings of ICISA 2022, 107-120.</t>
  </si>
  <si>
    <t>Rout, C., Sethi, S., Sahoo, R. K., &amp; Chandrakanta Badajena, J.</t>
  </si>
  <si>
    <t>Intelligent Systems and Applications</t>
  </si>
  <si>
    <t>Cloud computing has been of greater convenience in recent years owing to its flexibility and on-demand service availability. Cloud computing services allow multiple users to access the available resources concurrently. So, trust is a key parameter from every client’s point of view. While accessing the resources in the cloud security becomes the primary concern for every participant and cryptography provides a secure room for every client. The cryptographic solution can be achieved in two different ways such as the conventional mechanism and the homomorphic encryption (HE) mechanism. The main objective of these two solutions is to maintain the confidentiality, integrity, and availability (CIA) of the information and resources stored in the cloud storage. The conventional mechanism provides a secure means to encrypt and decrypt the information at the sender and receiver sides respectively. But for any kind of operation, the information needs to be decrypted which increases the computational overhead which shows the path to the HE. In HE, the user can directly perform any kind of operation on the encrypted data which can help to reduce the computational time and cost to a much more significant value. In this current research work, the main focus is on the HE. Several HE mechanisms such as the RSA, Elgamal, Paillier, and DGHV have been implemented and the performance has been analyzed in terms of computational time. The empirical analysis demonstrates that the RSA homomorphic algorithm shows an average encryption and decryption time of 138.5 and 206.25 s which is lower as compared to others. Considering average CPU utilization, RSA shows around 27% with an average of 30 MB memory utilization which is found lower as compared to other algorithms.</t>
  </si>
  <si>
    <t>Scalability
Availability
Homomorphic encryption
Cloud computing</t>
  </si>
  <si>
    <t>Advanced Artificial Intelligence Methods for Medical Applications</t>
  </si>
  <si>
    <t>Siriborvornratanakul, T. (2023, July). Advanced Artificial Intelligence Methods for Medical Applications. In International Conference on Human-Computer Interaction (pp. 329-340). Cham: Springer Nature Switzerland.</t>
  </si>
  <si>
    <t xml:space="preserve">Siriborvornratanakul, T. </t>
  </si>
  <si>
    <t>Although analyzing high-stakes medical images is challenging, it is what recent deep neural networks quite excel at. Noticing that there are still many concerns regarding the adoption of vision AI-based digital human models in actual medical practices, this paper goes through challenges that occur in each development stage of vision AI in medical applications. Focusing on modeling patients’ internal organisms via medical imaging, we found that most existing vision-based AI systems share similar challenges, ranging from huge computational resources, laborious data annotation, domain shifting, and unexplainability. Data collection in this era of data privacy law is another challenge that is rarely discussed in previous works conducting technical implementations of deep neural networks. In the end, our conclusion is that leading researchers in deep neural networks tend to put more concern into introducing techniques that allow newer, bigger, and more precise networks to be easily trained and evaluated based on some quantitative evaluation metrics. Meanwhile, physicians and data protection laws seem to hold a different concern regarding qualitative issues about how to make these deep networks trustworthy, ethical, and able to explain their decisions as well as underneath logic in a meaningful manner.</t>
  </si>
  <si>
    <t>digital human model
artificial intelligence
computer vision
deep neural network
medical imaging</t>
  </si>
  <si>
    <t>Computer Vision
Natural Language Processing
Deep Learning
Disaster Management
Social Media
Information Security</t>
  </si>
  <si>
    <t>Cyberbullying Through the Lens of Data Science</t>
  </si>
  <si>
    <t>Bermeo, A., Acosta-Urigüen, M. I., Orellana, M., &amp; Valdivieso Albán, S. I. (2022, October). Cyberbullying Through the Lens of Data Science. In Conference on Information and Communication Technologies of Ecuador (pp. 231-249). Cham: Springer International Publishing.</t>
  </si>
  <si>
    <t>Bermeo, A., Acosta-Urigüen, M. I., Orellana, M., &amp; Valdivieso Albán, S. I.</t>
  </si>
  <si>
    <t>Conference on Information and Communication Technologies of Ecuador</t>
  </si>
  <si>
    <t>The objective of this systematic literature review is to find the scientific contributions that involve the topics of cyberbullying, data science techniques and microlearning. The proposed research question is how data science engages with data treatment for microlearning about fighting bullying and cyberbullying. To answer it, four important digital libraries were selected, and the search was performed using an established search string. Two hundred eighty-three studies were preliminary found; after an initial review, 69 were chosen to be part of the process. This literature review follows the guidelines established by Kitchenham and Charters. After applying the review protocol, which guarantees the rigour and replicability of the study, it was found that not many studies involve the initial terms; therefore, this scientific article is an initial step toward an in-depth analysis of this area of study.</t>
  </si>
  <si>
    <t>Data science
Cyberbullying
Microlearning</t>
  </si>
  <si>
    <t>Next Generation ECG: The Impact of Artificial Intelligence and Machine Learning</t>
  </si>
  <si>
    <t>Adasuriya, G., &amp; Haldar, S. (2023). Next Generation ECG: The Impact of Artificial Intelligence and Machine Learning. Current Cardiovascular Risk Reports, 1-12.</t>
  </si>
  <si>
    <t>Adasuriya, G., &amp; Haldar, S.</t>
  </si>
  <si>
    <t>Current Cardiovascular Risk Reports</t>
  </si>
  <si>
    <t>Purpose of Review
Development of artificial intelligence (AI) models, particularly the application of machine learning (ML) and deep learning (DL) architectures to enhance the current diagnostic armoury for the detection of cardiovascular diseases (CVD) has expanded exponentially over the past five years. We review the current AI landscape in CVD and the impact of applying AI models to the electrocardiogram (ECG).
Recent Findings
Researchers continue to explore innovative methods utilising ML and DL to automate ECG diagnosis and gain insights into underlying cardiovascular physiology. The results from numerous studies including two randomised control trials (EAGLE and BEAGLE) demonstrates the wide-ranging potential for the application of AI models to both 12-lead and single lead ECG recordings. This allows a fixed timepoint recording to effectively be extrapolated into a continuous monitoring device to predict outcomes for CVD diseases such as left ventricular systolic dysfunction (LVSD), atrial fibrillation (AF), hypertrophic obstructive cardiomyopathy (HOCM), cardiac amyloidosis, valvular heart disease, pulmonary hypertension and channelopathies. A significant proportion of models developed utilise DL architectures such as convolutional neural networks (CNN). The area under the curve (AUC) for published studies range from 0.66–0.99 with sensitivities and specificities between 26.29—95% and 79.5—96.6% respectively. These results suggest a possible role for AI-ECG as a screening tool for cardiovascular pathology.
Summary
Initial research is promising and demonstrates the potential transformative impact of AI to streamline workflow, aid clinical decision making and prognosticate future cardiovascular outcomes. Future randomised controlled trials are needed to provide an evidence base for the implementation of AI tools into the clinician’s workflow.</t>
  </si>
  <si>
    <t>Trustworthy machine reading comprehension with conditional adversarial calibration</t>
  </si>
  <si>
    <t>Wu, Z., &amp; Xu, H. (2023). Trustworthy machine reading comprehension with conditional adversarial calibration. Applied Intelligence, 53(11), 14298-14315.</t>
  </si>
  <si>
    <t>Wu, Z., &amp; Xu, H.</t>
  </si>
  <si>
    <t>Machine Reading Comprehension (MRC) has achieved impressive answer inference performance in recent years but rarely considers the trustworthiness and reliability of the deployed systems. However, it is crucial to estimate the predictive uncertainty in real-world applications to measure how likely the prediction is wrong. Hence it is possible to abstain from the uncertain prediction with low confidence and build a trustworthy system. Prior studies use post-processing ways to measure the predictive uncertainty, such as employing heuristic softmax probability or training a calibrator on top of a trained MRC model. However, they only calibrate the confidence without considering the domain adaptation relationship. To handle the limitations, this paper presents TrustMRC, a non-postprocessing trustworthy MRC system that leverages (1) conditional calibration strategy to get reliable uncertainty, and (2) conditional adversarial learning strategy to learn transfer representations under domain shift setting. On the one hand, to estimate the predictive uncertainty, a conditional calibration module is proposed to predict whether the output of the answer prediction module is correct, and it is combined with an additional ECE constraint to restrict the confidence more reliable. On the other hand, for domain shift, TrustMRC designs a conditional adversarial learning strategy to learn transfer representations through a domain discriminator with uncertainty constraints, which takes both input and uncertainty alignment into account. Besides, TrustMRC is a non-postprocessing model that completes the answer prediction and uncertainty prediction in an end-to-end framework, so that these two sub-tasks can benefit from each other via multi-task learning. Instead of traditional EM and F1 metrics, EM-coverage and F1-coverage curves are used, for the trustworthiness-aware MRC evaluation. The experimental results on SQuAD 1.1, Natural Questions, and NewsQA datasets indicate that TrustMRC can make reliable predictions under domain shift settings.</t>
  </si>
  <si>
    <t>The State-of-the-Art of Urban Climate Change Modeling and Observations</t>
  </si>
  <si>
    <t>Hamdi, R., Kusaka, H., Doan, Q. V., Cai, P., He, H., Luo, G., ... &amp; Termonia, P. (2020). The state-of-the-art of urban climate change modeling and observations. Earth Systems and Environment, 4, 631-646.</t>
  </si>
  <si>
    <t>Hamdi, R., Kusaka, H., Doan, Q. V., Cai, P., He, H., Luo, G., ... &amp; Termonia, P.</t>
  </si>
  <si>
    <t>Earth Systems and Environment</t>
  </si>
  <si>
    <t>As an effect of climate change, cities need detailed information on urban climates at decision scale that cannot be easily delivered using current observation networks, nor global and even regional climate models. A review is presented of the recent literature and recommendations are formulated for future work. In most cities, historical observational records are too short, discontinuous, or of too poor quality to support trend analysis and climate change attribution. For climate modeling, on the other hand, specific dynamical and thermal parameterization dedicated to the exchange of water and energy between the atmosphere and the urban surfaces have to be implemented. Therefore, to fully understand how cities are impacted by climate change, it is important to have (1) simulations of the urban climate at fine spatial scales (including coastal hazards for coastal cities) integrating global climate scenarios with urban expansion and population growth scenarios and their associated uncertainty estimates, (2) urban climate observations, especially in Global South cities, and (3) spatial data of high resolution on urban structure and form, human behavior, and energy consumption.</t>
  </si>
  <si>
    <t>EC1</t>
  </si>
  <si>
    <t>Scopus</t>
  </si>
  <si>
    <t>Science Direct</t>
  </si>
  <si>
    <t>Springer Link</t>
  </si>
  <si>
    <t>Description</t>
  </si>
  <si>
    <t>International Conference for Emerging Technology (INCET)</t>
  </si>
  <si>
    <t>EC2</t>
  </si>
  <si>
    <t>EC3</t>
  </si>
  <si>
    <t>IC1</t>
  </si>
  <si>
    <t>IC2</t>
  </si>
  <si>
    <t>Accessible</t>
  </si>
  <si>
    <t>YES</t>
  </si>
  <si>
    <t>NO</t>
  </si>
  <si>
    <t xml:space="preserve">Yadav, S., &amp; Kaushik, A. </t>
  </si>
  <si>
    <t>Advances in Data-driven Computing and Intelligent Systems: Selected Papers from ADCIS</t>
  </si>
  <si>
    <t>International Conference on Machine Learning and Big Data Analytics, ICMLBDA 2022</t>
  </si>
  <si>
    <t>The proceedings contain 44 papers. The special focus in this conference is on Machine Learning and Big Data Analytics. The topics include: Bilingual Documents Text Lines Extraction Using Conditional GANs; Performance Comparison of YOLO Variants for Object Detection in Drone-Based Imagery; a Microservice Architecture with Load Balancing Mechanism in Cloud Environment; an IoT Application for Detection and Monitoring of Manhole; resource Allocation in 5G and Beyond Edge-Slice Networking Using Deep Reinforcement Learning; preface; a Comprehensive Analysis on Mobile Edge Computing: Joint Offloading and Resource Allocation Perspective; the Important Influencing Factors in Machine Translation; damaged Units Return Investigation in Printer-Producing Industry Utilizing Big Data; colorization of Grayscale Images: An Overview; evolutionary Approaches Toward Traditional to Deep Learning-Based Chatbot; analysis of Machine Learning Algorithms for Detection of Cyberbullying on Social Networks; sentiment Analysis of Political Tweets for Israel Using Machine Learning; a Novel Approach for Real-Time Vehicle Re-identification Using Content-Based Image Retrieval with Relevance Feedback; Extractive and Abstractive Text Summarization Model Fine-Tuned Based on BERTSUM and Bio-BERT on COVID-19 Open Research Articles; RevCode for NLP in Indian Languages; Application for Mood Detection of Students Using TensorFlow and Electron JS; finding Significant Project Issues with Machine Learning; Using CNN Technique and Webcam to Identify Face Mask Violation; a Review on Internet of Things-Based Cloud Architecture and Its Application; prediction of Maneuvering Status for Aerial Vehicles Using Supervised Learning Methods; HRescue: A Modern ML Approach for Employee Attrition Prediction; using Machine Learning to Detect Botnets in Network Traffic.</t>
  </si>
  <si>
    <t>10th International Conference on Big Data Analytics, BDA 2022</t>
  </si>
  <si>
    <t>The proceedings contain 18 papers. The special focus in this conference is on Big Data Analytics. The topics include: Introducing Federated Learning into Internet of Things Ecosystems – Maintaining Cooperation Between Competing Parties; blockchain Based B-Health Prototype for Secure Healthcare Transactions; a Blockchain-Based Approach for Audit Management of Electronic Health Records; sentinel: An Enhanced Multimodal Biometric Access Control System; a Programmatic Solution to Stop Heartbleed Bug Attack; preface; ontology Augmented Data Lake System for Policy Support; a Short Review on Cataract Detection and Classification Approaches Using Distinct Ophthalmic Imaging Modalities; Automatic Identification of Cataract by Analyzing Fundus Images Using VGG19 Model; sensors Based Advanced Bluetooth Pulse Oximeter System; Saral Anuyojan: An Interactive Querying Interface for EHR; integrated Transmission and Distribution Modelling Using Multi-agent Based Framework; Incremental SVD-Based Hybrid Movie Recommendation to Improve Content Delivery Over CDN; Improving Emotional Confusions in SNS Sentiment Analysis by Partial Redistribution of BERT Discrimination Results; a Scientific Perspective of Agnihotra to Curtail Pollutants in the Air; Policy Driven Epidemiological (PDE) Model for Prediction of COVID-19 in India.</t>
  </si>
  <si>
    <t>Book Series</t>
  </si>
  <si>
    <t>Conference Proceedings</t>
  </si>
  <si>
    <t>12th International Workshop of Advanced Manufacturing and Automation, IWAMA 2022</t>
  </si>
  <si>
    <t>The proceedings contain 100 papers. The special focus in this conference is on Advanced Manufacturing and Automation. The topics include: Analysis of the Uniformity of Flow Field Inside the Bulk Curing Barn During the Yellowing Period on CFD; design of an Automated Stereoscopic Warehouse Device Applied in Experimental Teaching; optimization Design of Mobile Offline Data Acquisition Terminal for Mechanical Equipment; optimization Design of Server for Mobile Offline Data of Mechanical Equipment; design of a Trajectory Tracking Controller for Precision Motion Platform; effect of Cerium Size and Content on Friction Properties of MoS2 Coatings; a Review of Data-Driven Techniques for Neuromarketing; camera Parameter Calibration Based on the Correction of Center Positioning Deviation in Machine Vision; An Unmanned Ground System Based on ROS; A Named Entity Recognition Method for Cigarette Production Process Standard Based on BERT-BiLSTM-CRF Model; Optimization of Pneumatic Separating Process Parameters Based on BP Neural Network; influences of Process Parameters of Threshing Drumon Leaf Threshing Quality on First Stage Threshing; analysis of the Flow Field in the Lower Air-Inlet Drying Area of the Tobacco Baking Equipment; research on Long and Short Stem Recognition and Calculation of Long and Short Stem Rate Based on Machine Vision; reconstructed Algorithm of Temperature Field of Leaf Moistening Machine Rotary Roller Based on Spatial Interpolation; numerical Simulation and Analysis of Material Movement in Composite Air Separator; design of Data Acquisition System for Hybrid Vehicle Based on Internet of Things; edge Computing Algorithm Analysis for Predictive Maintenance of Hydraulic Station; preface; research on Driverless Vehicle.</t>
  </si>
  <si>
    <t>Satellite Workshops on AIBlock, AIHWS, AIoTS, CIMSS, Cloud S and P, SCI, SecMT, SiMLA 2022, held in conjunction with the 20th International Conference on Applied Cryptography and Network Security, ACNS 2022</t>
  </si>
  <si>
    <t xml:space="preserve">The proceedings contain 36 papers. The special focus in this conference is on AIBlock, AIHWS, AIoTS, CIMSS, Cloud S and P, SCI, SecMT, SiMLA. The topics include: A Side-Channel Based Disassembler for the ARM-Cortex M0; Towards Isolated AI Accelerators with OP-TEE on SoC-FPGAs; order vs. Chaos: Multi-trunk Classifier for Side-Channel Attack; Framework for Calculating Residual Cybersecurity Risk of Threats to Road Vehicles in Alignment with ISO/SAE 21434; output Prediction Attacks on Block Ciphers Using Deep Learning; holA: Holistic and Autonomous Attestation for IoT Networks; the Etiology of Cybersecurity; outsider Key Compromise Impersonation Attack on a Multi-factor Authenticated Key Exchange Protocol; Toward Safe Integration of Legacy SCADA Systems in the Smart Grid; efficient Verifiable Boolean Range Query for Light Clients on Blockchain Database; RATLS: Integrating Transport Layer Security with Remote Attestation; DLPFS: The Data Leakage Prevention FileSystem; privacy-Preserving Record Linkage Using Local Sensitive Hash and Private Set Intersection; uniqueChain: Achieving (Near) Optimal Transaction Settlement Time via Single Leader Election; PEPEC: Precomputed ECC Points Embedded in Certificates and Verified by CT Log Servers; Efficient Software Implementation of GMT6-672 and GMT8-542 Pairing-Friendly Curves for a 128-Bit Security Level; Leaky Blinders: Information Leakage in Mobile VPNs; instrumentation Blueprints: Towards Combining Several Android Instrumentation Tools; a Siamese Neural Network for Scalable Behavioral Biometrics Authentication; a Methodology for Training Homomorphic Encryption Friendly Neural Networks; suppliedTrust: A Trusted Blockchain Architecture for Supply Chains; Scalable and Secure HTML5 Canvas-Based User Authentication; Android Malware Detection Using BERT; POSTER: A Transparent Remote Quantum Random Number Generator over a Quantum-Safe Link; POSTER: Enabling User-Accountable Mechanisms in Decision Systems; poster: Key Generation Scheme Based on Physical Layer; POSTER: ODABE: Outsourced Decentralized CP-ABE in Internet of Things; POSTER: Ransomware Detection Mechanism – Current State of the Project.
</t>
  </si>
  <si>
    <t>International Conference on Internet of Things and Smart City</t>
  </si>
  <si>
    <t>International Conference on Algorithms, Microchips and Network Applications</t>
  </si>
  <si>
    <t>In order to facilitate government departments to assess security risks and prevent infiltration, it's necessary to recognize the IoT device from open data by the method of Named entity recognition (NER). In this study, a hybrid method of chinese NER which contains neural networks and templates is proposed to extract IoT device information from open web. The model first initiates characters of input through BERT, which can create character embedding while reduce dependency with external datasets. Then, the initiated vectors are fed into a multi-layers BiLSTM model to encode the contextual representation of each character, and a linear CRF layer after BiLSTM is used to assign the scores to every character for entity annotation. In addition, a dictionary and rule base is constructed based on the characteristics of IoT devices to correct the annotation results. We experimented the methods on the dataset of IoT, the results prove the proposed model achieves better recognition effect than other models, and the F-scores value is 88.9%.</t>
  </si>
  <si>
    <t>BERT; deep learning; internet of things; Named entity recognition</t>
  </si>
  <si>
    <t>2nd International Conference on Biologically Inspired Techniques in Many Criteria Decision Making, BITMDM 2021</t>
  </si>
  <si>
    <t>The proceedings contain 63 papers. The special focus in this conference is on Biologically Inspired Techniques in Many Criteria Decision Making. The topics include: Detection and Classification of Encephalon Tumor Using Extreme Learning Machine Learning Algorithm Based on Deep Learning Method; real-Time Elderly Multiple Biological Parameter Safety Monitoring System Based on mCloud Computing: Telemedicine Era; lexicon-Based Argument Extraction from Citizen’s Petition in Arabic Language; detection of Heart Disease Using Data Mining; i Hardly Lie: A Multistage Fake News Detection System; complexity Classification of Object-Oriented Projects Based on Class Model Information Using Quasi-Opposition Rao Algorithm-Based Neural Networks; Intelligent Transportation Systems (ITSs) in VANET and MANET; cloud-Based Smart Grids: Opportunities and Challenges; prediction of Used Car Prices Using Machine Learning; covid-19 and Awareness of the Society: A Collection of the Important Facts and Figures Related to the Global Pandemic; Detection of COVID-19 Cases from Chest Radiography Images; monitoring the Heart Rate—An Image Processing Approach; brain Image Classification Using Optimized Extreme Gradient Boosting Ensemble Classifier; software Design for Mobile Phone Auto-Silencer; traffic Flow Prediction: An Approach for Traffic Management; BertOdia: BERT Pre-training for Low Resource Odia Language; a Machine Learning Approach to Analyze Mental Health from Reddit Posts; digitalization of Education: Rural India’s Potential to Adapt to the Digital Transformation as New Normality; COVID-19 Severıty Predıctıons: An Analysis Usıng Correlatıon Measures; Image Colorization Using CNNs; smart Agriculture Framework Implemented Using the Internet of Things and Deep Learning; accuracy Analysis for Predicting Heart Attacks Based on Various Machine Learning Algorithms; preface.</t>
  </si>
  <si>
    <t>9th International Conference on Big Data Analytics, BDA 2021</t>
  </si>
  <si>
    <t>The proceedings contain 24 papers. The special focus in this conference is on Big Data Analytics. The topics include: Routing Protocol Security for Low-Power and Lossy Networks in the Internet of Things; MQTT Protocol Use Cases in the Internet of Things; large-Scale Contact Tracing, Hotspot Detection, and Safe Route Recommendation; current Trends in Learning from Data Streams; diagnostic Code Group Prediction by Integrating Structured and Unstructured Clinical Data; SCIMAT: Dataset of Problems in Science and Mathematics; rank-Based Prefetching and Multi-level Caching Algorithms to Improve the Efficiency of Read Operations in Distributed File Systems; impact-Driven Discretization of Numerical Factors: Case of Two- and Three-Partitioning; towards Machine Learning to Machine Wisdom: A Potential Quest; smartphone Mammography for Breast Cancer Screening; big Data over Cloud: Enabling Drug Design Under Cellular Environment; predictive Analytics for Recognizing Human Activities Using Residual Network and Fine-Tuning; DXML: Distributed Extreme Multilabel Classification; an Efficient Distributed Coverage Pattern Mining Algorithm; outcomes of Speech to Speech Translation for Broadcast Speeches and Crowd Source Based Speech Data Collection Pilot Projects; bridging the Inferential Gaps in Healthcare; 2AI&amp;7D Model of Resistomics to Counter the Accelerating Antibiotic Resistance and the Medical Climate Crisis; tooth Detection from Panoramic Radiographs Using Deep Learning; Hate Speech Detection Using Static BERT Embeddings; fog Enabled Distributed Training Architecture for Federated Learning; Modular ST-MRF Environment for Moving Target Detection and Tracking Under Adverse Local Conditions; challenges of Machine Learning for Data Streams in the Banking Industry.</t>
  </si>
  <si>
    <t>18th International Conference on Web Information Systems and Applications, WISA 2021</t>
  </si>
  <si>
    <t>The proceedings contain 67 papers. The special focus in this conference is on Web Information Systems and Applications. The topics include: Self-learning Tags and Hybrid Responses for Deep Knowledge Tracing; shortest Path Distance Prediction Based on CatBoost; traffic Prediction Based on Multi-graph Spatio-Temporal Convolutional Network; online Runtime Prediction Method for Distributed Iterative Jobs; workload Prediction of Cloud Workflow Based on Graph Neural Network; Prognosis Prediction of Breast Cancer Based on CGAN; few-Shot Learning for Time Series Data Generation Based on Distribution Calibration; Sleep Analysis During Light Sleep Based on K-means Clustering and BiLSTM; Prognosis Analysis of Breast Cancer Based on DO-UniBIC Gene Screening Method; dualLink: Dual Domain Adaptation for User Identity Linkage Across Social Networks; a Frequent Itemset Mining Method Based on Local Differential Privacy; Chain-AAFL: Chained Adversarial-Aware Federated Learning Framework; differentially Private Linear Regression Analysis via Truncating Technique; efficient Privacy Preserving Single Anchor Localization Using Noise-Adding Mechanism for Internet of Things; multi-user Fully Homomorphic Encryption Scheme Based on Policy for Cloud Computing; towards Efficient Learning Using Double-Layered Federation Based on Traffic Density for Internet of Vehicles; oblivious Data Structure for Secure Multiple-Set Membership Testing; a Blockchain Architecture Design that Takes into Account Privacy Protection and Regulation; Constructing Chinese Historical Literature Knowledge Graph Based on BERT; cost-Effective Memory Replay for Continual Relation Extraction; multimodal Topic Detection in Social Networks with Graph Fusion; entity Alignment of Knowledge Graph by Joint Graph Attention and Translation Representation; Incremental Validation of RDF Graphs; unsupervised Entity Resolution Method Based on Random Forest; a New Novel Label Propagation Algorithm.</t>
  </si>
  <si>
    <t>AHFE Conferences on Neuroergonomics and Cognitive Engineering, Industrial Cognitive Ergonomics and Engineering Psychology, and Cognitive Computing and Internet of Things, 2021</t>
  </si>
  <si>
    <t>2nd International Conference on Big Data and Security, ICBDS 2020</t>
  </si>
  <si>
    <t>The proceedings contain 52 papers. The special focus in this conference is on Big Data and Security. The topics include: Application of Whole-Service Ubiquitous Internet of Things in Power System; Semi-supervised Time Series Anomaly Detection Model Based on LSTM Autoencoder; learning Depth from Light Field via Deep Convolutional Neural Network; Cycle-Derain: Enhanced CycleGAN for Single Image Deraining; sensitive Data Recognition and Filtering Model of Webpage Content Based on Decision Tree Algorithm; hard Disk Failure Prediction via Transfer Learning; Design and Application of CMAC Neural Network Based on Software Hardening Technology; research on Path Planning of Mobile Robot Based on Deep Reinforcement Learning; research on K-Means Clustering Algorithm Based on Improved Genetic Algorithm; Research on Low Voltage Early Warning of Distribution Network Based on Improved DNN-LSTM Algorithm; cross-Task and Cross-Model Active Learning with Meta Features; improved Random Forest Algorithm Based on Attribute Comprehensive Weighting Used in Identification of Missing Data in Power Grid; Fault Inspection of Brake Shoe Wear for TEDS Based on Machine Vision; course Classification of Online Learning Platform Based on Sentence-Bert Model; analysis of Economic Loss of Voltage Sag Based on Artificial Intelligence Algorithm; posterior Transfer Learning with Active Sampling; android Malware Detection Method Based on App-Image Conversion; Research on IMS Security Access and Mechanism in Power System; research on the Role-Based Access Control Model and Data Security Method; research on Network Optimization and Network Security in Power Wireless Private Network; preface; application and Research of Power Communication Trusted Access Gateway; immune Network Based Anomaly Detection Algorithm.</t>
  </si>
  <si>
    <t>The proceedings contain 60 papers. The special focus in this conference is on Neuroergonomics and Cognitive Engineering, Industrial Cognitive Ergonomics and Engineering Psychology, and Cognitive Computing and Internet of Things. The topics include: Human-Computer Interaction (HCI) Approach for the Optimal Generation and Selection of Batches Destination Options in Steel Making Factories; advantage Design of Small Commodities Under Cultural Transfer; cognitive Living Spaces by Using IoT Devices and Ambient Biosensor Technologies; human-Centric Emergent Configurations: Supporting the User Through Self-configuring IoT Systems; playful Screening of Executive Functions Using Augmented Reality and Gaze Based Assessment; towards a Measure of Situation Awareness for Space Mission Schedulers; advanced Cyber and Physical Situation Awareness in Urban Smart Spaces; design of an IoT Architecture in Livestock Environments for the Treatment of Information for the Benefit of Cattle; requirements Analysis on Emotional Preferences for Leisure Activities in Virtual Reality for Female Nursing Home Residents – A Mixed Method Approach; virtual Reality-Based Sensory Triggers and Gaze-Based Estimation for Mental Health Care; towards Decision Support with Assessment of Neuropsychological Profiles in Alzheimer's Dementia Using Playful Tablet-Based Multimodal Activation; THERADIA: Digital Therapies Augmented by Artificial Intelligence; electrotactile Stimulation, A New Feedback Channel for First Responders; multisensory Wearable Vital Monitoring System for Military Training, Exercise and Deployment; a Database for Cognitive Workload Classification Using Electrocardiogram and Respiration Signal; Using BERT Model for Intent Classification in Human-Computer Dialogue Systems to Reduce Data Volume Requirement; monitoring Human Performance on Future Deep Space Missions; human-Machine Learning with Mental Map; preface; expectations in Human-Robot Interaction.</t>
  </si>
  <si>
    <t>International Conference on Communication and Artificial Intelligence, ICCAI 2020</t>
  </si>
  <si>
    <t>The proceedings contain 57 papers. The special focus in this conference is on Communication and Artificial Intelligence. The topics include: Review: Parametric Variations in Analog-to-Digital Converters Using Different CMOS Technologies; power-Efficient Code Converters Using Sub-Threshold Adiabatic Logic Ultra-Low-Power Applications; Design Optimization of Doping-less InGaAs TFET and GaAs/Si-Heterojunction Doping-less TFET for Potential Breast Cancer Sensing Applications; Impact of Temperature on DC and Analog/RF Performance for DM-DG-Ge Pocket TFET; multidisciplinary Real-Time Model for Smart City Using Internet of Things; Smart IOT-Enabled Battery Management System for Electric Vehicle; admittance Measurements for Structural Health Monitoring in Metal Plates; ioT-Based Smart Wristband; expert System on Smart Irrigation Using Internet of Things; all-Optical Priority Encoder Using Semiconductor Optical Amplifier Architecture; Design and Analysis of Nonlinear PID Controller for Complex Surge Tank System; realistic Assessment of Rural Broadband Requirements: Coverage Aspects; fractional-Order Load Frequency Control of a Two-Area Interconnected Power System with Uncertain Actuator Nonlinearities; robust Non-integer Control of a Nonlinear Two-Area Interconnected Power System Subjected to Large Parametric Variations; availability and Optimization of Continuous Manufacturing System Using Markov Modelling and Genetic Algorithm; indoor and Outdoor Localization Methods for Advanced Navigation Systems; localization Algorithms and Approaches for Navigation in Advanced IoT Applications; A LabVIEW-Based Resistor–Capacitor Bank Controller for Automatic Signal Generation with a Multifrequency Voltage-Controlled Oscillator (VCO); Detecting Negative Emotions to Counter Depression Using CNN; Computer Security Based Question Answering System with IR and Google BERT; Investigation of CRN Spectrum Sensing Techniques: A Scientific Survey; Digit Dataset Generation Using DCGAN: A ResNet Experimentation; Academic Analytics Through MOOCs.</t>
  </si>
  <si>
    <t>International Conference on Sustainable Expert Systems, ICSES 2020</t>
  </si>
  <si>
    <t>The proceedings contain 52 papers. The special focus in this conference is on Sustainable Expert Systems. The topics include: Intuitive and Impulsive Pet (IIP) Feeder System for Monitoring the Farm Using WoT; machine Learning Algorithms for Prediction of Credit Card Defaulters—A Comparative Study; investigation of Gait and Biomechanical Motion for Developing Energy Harvesting System; Hybrid Genetic Algorithm and Machine Learning Method for COVID-19 Cases Prediction; bidirectional Battery Charger for Electric Vehicle; correlative Study of Image Magnification Techniques; healthy Sri Lankan Meal Planner with Evolutionary Computing Approach; Fuzzy Logic-Based Approach for Back Analysis of VISA Granting Process; A Lucrative Model for Identifying Potential Adverse Effects from Biomedical Texts by Augmenting BERT and ELMo; Prognostic of Depression Levels Due to Pandemic Using LSTM; an Intelligent Framework for Online Product Recommendation Using Collaborative Filtering; novel Method to Analyze and Forecast Social Impact on Macro- and Micro-Economies Using Social Media Data; prediction of Malocclusion Pattern of the Orthodontic Patients Using a Classification Model; an Ensemble Learning Approach for Automatic Emotion Classification of Sri Lankan Folk Music; Mobile Application to Identify Fish Species Using YOLO and Convolutional Neural Networks; pseudoscience Detection Using a Pre-trained Transformer Model with Intelligent ReLabeling; identification of Music Instruments from a Music Audio File; security in Software Applications by Using Data Science Approaches; smart Agriculture Management System Using Internet of Things (IoT); Offline Multilanguage Validation Analysis Using FEDSEL; an Efficient Design of 8 * 8 Wallace Tree Multiplier Using 2 and 3-Bit Adders; Pattern Matching Compression Algorithm for DNA Sequences.</t>
  </si>
  <si>
    <t>17th International Symposium on Distributed Computing and Artificial Intelligence, DCAI 2020</t>
  </si>
  <si>
    <t>The proceedings contain 30 papers. The special focus in this conference is on Distributed Computing and Artificial Intelligence. The topics include: Collaborative recommendations in online judges using autoencoder neural networks; natural language inference in ordinary and support verb constructions; comparative analysis between different automatic learning environments for sentiment analysis; context-aware music recommender system based on automatic detection of the user’s physical activity; classification of chest diseases using deep learning; mobile device-based speech enhancement system using lip-reading; mobile networks and internet of things: Contributions to smart human mobility; design and implementation of a system to determine property tax through the processing and analysis of satellite images; smartsec4cop: Smart cyber-grooming detection using natural language processing and convolutional neural networks; multi-step ultraviolet index forecasting using long short-term memory networks; multispectral image analysis for the detection of diseases in coffee production; photograph classification based on main theme and multiple values by deep neural networks; in-vehicle violence detection in carpooling: A brief survey towards a general surveillance system; multiagent systems and role-playing games applied to natural resources management; a systematic review to multiagent systems and regulatory networks; the reversibility of cellular automata on trees with loops; virtual reality tool for learning sign language in spanish; data augmentation using gaussian mixture model on csv files; sentiment analysis in twitter: Impact of morphological characteristics; improving bert with focal loss for paragraph segmentation of novels; the use of artificial intelligence for clinical coding automation: A bibliometric analysis; a machine learning platform for stock investment recommendation systems; preface.</t>
  </si>
  <si>
    <t>Proceedings - 2020 IEEE International Conference on Software Maintenance and Evolution, ICSME 2020</t>
  </si>
  <si>
    <t>WLAN, radar, IoT, V2X to complement 5G at IMS.</t>
  </si>
  <si>
    <t xml:space="preserve">Sriram, A., Li, Y., &amp; Hadaegh, A. </t>
  </si>
  <si>
    <t xml:space="preserve">Internet of Things (IoT), as an emerging technology, has attracted lots of attentions in recent years, but also faced criticism regarding its security and privacy. Some user interviews have been done in the past to understand the security and privacy concerns of end users on IoT devices, but they were limited in the number of participants. To better understand user opinions on IoT security and privacy, we conducted a larger user study using Twitter and Reddit data. We collected more than 6 million tweets and reddit submissions using query search keywords such as drone security, smart camera privacy and etc and labeled them using flair pre-trained en-sentiment model. We performed sentiment analysis using BERT, a transformer-based model, and a neural network classifier. Our sentiment analysis results have shown that Twitter users are more positive towards IoT security and privacy, whereas Reddit users are more negative. On certain categories such as smart refrigerator, smart TV, drone, speaker, voice assistant, fitness tracker, and smartwatch, both users express negative sentiment. We also conducted a longitudinal study to understand how user opinions change over time. A continuous upward trend has been identified for both positive and negative sentiments on Reddit users. We further analyzed users' specific concerns through topic modeling particularly related to smart lock, smart camera, and drone. </t>
  </si>
  <si>
    <t>C&amp;C '23: Proceedings of the 15th Conference on Creativity and Cognition</t>
  </si>
  <si>
    <t>DGO '23: Proceedings of the 24th Annual International Conference on Digital Government Research</t>
  </si>
  <si>
    <t>WebMedia '22: Proceedings of the Brazilian Symposium on Multimedia and the Web</t>
  </si>
  <si>
    <t>ECSEE '23: Proceedings of the 5th European Conference on Software Engineering Education</t>
  </si>
  <si>
    <t>Some simple economics of the blockchain</t>
  </si>
  <si>
    <t>Catalini, C., &amp; Gans, J. S. (2020). Some simple economics of the blockchain. Communications of the ACM, 63(7), 80-90.</t>
  </si>
  <si>
    <t>Catalini, C., &amp; Gans, J. S.</t>
  </si>
  <si>
    <t>Blockchain technology can shape innovation and competition in digital platforms, but under what conditions?</t>
  </si>
  <si>
    <t>Computer applications; Computer science</t>
  </si>
  <si>
    <t>Journal Review</t>
  </si>
  <si>
    <t>CHI EA '23: Extended Abstracts of the 2023 CHI Conference on Human Factors in Computing Systems</t>
  </si>
  <si>
    <t>ARES '22: Proceedings of the 17th International Conference on Availability, Reliability and Security</t>
  </si>
  <si>
    <t>NSPW '22: Proceedings of the 2022 New Security Paradigms Workshop</t>
  </si>
  <si>
    <t>ICITEE '22: Proceedings of the 5th International Conference on Information Technologies and Electrical Engineering</t>
  </si>
  <si>
    <t>PERHAPS IN NO other technology has there been so many decades of large year-over-year improvements as in computing. It is estimated that a third of all productivity increases in the U.S. since 1974 have come from information technology,a,4 making it one of the largest contributors to national prosperity. The rise of computers is due to technical successes, but also to the economics forces that fnanced them. Bresnahan and Trajtenberg3 coined the term general purpose technology (GPT) for products, like computers, that have broad technical applicability and where product improvement and market growthcould fuel each other for many decades. But, they also predicted that GPTs could run into challenges at the end of their life cycle: as progress slows, other technologies can displace the GPT in particular niches and undermine this economically reinforcing cycle. We are observing such a transition today as improvements in central processing units (CPUs) slow, and so applications move to specialized processors, for example, graphics processing units (GPUs), which can do fewer things than traditional universal processors, but perform those functions better. Many high profle applications are already following this trend, including deep learning (a form of machine learning) and Bitcoin mining.</t>
  </si>
  <si>
    <t>Computer graphics; Deep learning; Life cycle; Program processors</t>
  </si>
  <si>
    <t>IPSN '23: Proceedings of the 22nd International Conference on Information Processing in Sensor Networks</t>
  </si>
  <si>
    <t>IPSN</t>
  </si>
  <si>
    <t>MobiSys '23: Proceedings of the 21st Annual International Conference on Mobile Systems, Applications and Services</t>
  </si>
  <si>
    <t>MobySys</t>
  </si>
  <si>
    <t>CUI '23: Proceedings of the 5th International Conference on Conversational User Interfaces</t>
  </si>
  <si>
    <t>CUI</t>
  </si>
  <si>
    <t>EICC '23: Proceedings of the 2023 European Interdisciplinary Cybersecurity Conference</t>
  </si>
  <si>
    <t>EICC</t>
  </si>
  <si>
    <t>IUI '23 Companion: Companion Proceedings of the 28th International Conference on Intelligent User Interfaces</t>
  </si>
  <si>
    <t>IUI</t>
  </si>
  <si>
    <t>The Premature Obituary of Programming</t>
  </si>
  <si>
    <t>Opinion</t>
  </si>
  <si>
    <t>Yellin, D. M. (2023). The Premature Obituary of Programming. Communications of the ACM, 66(2), 41-44.</t>
  </si>
  <si>
    <t>Yellin, D. M.</t>
  </si>
  <si>
    <t>Why deep learning will not replace programming.</t>
  </si>
  <si>
    <t>UMAP '23 Adjunct: Adjunct Proceedings of the 31st ACM Conference on User Modeling, Adaptation and Personalization</t>
  </si>
  <si>
    <t>UMAP</t>
  </si>
  <si>
    <t>Designing Technology and Policy Simultaneously: Towards A Research Agenda and New Practice</t>
  </si>
  <si>
    <t>Yang, Q., Wong, R. Y., Gilbert, T., Hagan, M. D., Jackson, S., Junginger, S., &amp; Zimmerman, J. (2023, April). Designing Technology and Policy Simultaneously: Towards A Research Agenda and New Practice. In Extended Abstracts of the 2023 CHI Conference on Human Factors in Computing Systems (pp. 1-6).</t>
  </si>
  <si>
    <t xml:space="preserve">Yang, Q., Wong, R. Y., Gilbert, T., Hagan, M. D., Jackson, S., Junginger, S., &amp; Zimmerman, J. </t>
  </si>
  <si>
    <t>Extended Abstract</t>
  </si>
  <si>
    <t>Accounting for technologies’ unintended consequences—whether they are misinformation on social media or issues of sustainability and social justice—increasingly requires HCI to consider technology design at a societal-level scale. At this scale, public and corporate policies play a critical role in shaping technologies and user behaviors. However, the research and practices around tech and policy design have largely been held separate. How can technology design and policies better inform and coordinate with each other in generating safe new technologies? What new solutions might emerge when HCI practitioners design technology and its policies simultaneously to account for its societal impacts? This workshop addresses these questions. It will 1) identify disciplines and areas of expertise needed for a tighter, more proactive technology-and-policy-design integration, 2) launch a community of researchers, educators, and designers interested in this integration, 3) identify and publish an HCI research and education agenda towards designing technologies and technology policies simultaneously.</t>
  </si>
  <si>
    <t>Engineering education</t>
  </si>
  <si>
    <t>EASE '23: Proceedings of the 27th International Conference on Evaluation and Assessment in Software Engineering</t>
  </si>
  <si>
    <t>EASE</t>
  </si>
  <si>
    <t>IDC '23: Proceedings of the 22nd Annual ACM Interaction Design and Children Conference</t>
  </si>
  <si>
    <t>IDC</t>
  </si>
  <si>
    <t>EITCE '22: Proceedings of the 2022 6th International Conference on Electronic Information Technology and Computer Engineering</t>
  </si>
  <si>
    <t>EITCE</t>
  </si>
  <si>
    <t>SAC '23: Proceedings of the 38th ACM/SIGAPP Symposium on Applied Computing</t>
  </si>
  <si>
    <t>SAC</t>
  </si>
  <si>
    <t>UbiComp/ISWC '22 Adjunct: Adjunct Proceedings of the 2022 ACM International Joint Conference on Pervasive and Ubiquitous Computing and the 2022 ACM International Symposium on Wearable Computers</t>
  </si>
  <si>
    <t>UBICOMP</t>
  </si>
  <si>
    <t>TAS '23: Proceedings of the First International Symposium on Trustworthy Autonomous Systems</t>
  </si>
  <si>
    <t>TAS</t>
  </si>
  <si>
    <t>Review</t>
  </si>
  <si>
    <t>he authors of the Seattle report on database research met in Seattle in the fall of 2018 to identify promising research directions for the field. This report summarizes findings from the Seattle meeting and discussions, including panels at ACM SIGMOD 20206 and VLDB 2020. The central part of the report covers research themes and specific examples of research challenges that meeting participants believe are important for database researchers to pursue, where their unique technical expertise is especially relevant such as cleaning and transforming data to support data science pipelines and disaggregated engine architectures to support multitenant cloud data services. Researchers close the report by discussing steps the community can take for impact beyond solving technical research challenges.</t>
  </si>
  <si>
    <t>Cloud data; Data services; Database research; Multi tenants; Research challenges; Seattle; Technical expertise; Technical research</t>
  </si>
  <si>
    <t>ACMSE 2023: Proceedings of the 2023 ACM Southeast Conference</t>
  </si>
  <si>
    <t>ACM-SE</t>
  </si>
  <si>
    <t>ICDAR '23: Proceedings of the 4th ACM Workshop on Intelligent Cross-Data Analysis and Retrieval</t>
  </si>
  <si>
    <t>ICDAR</t>
  </si>
  <si>
    <t>ICCAI '23: Proceedings of the 2023 9th International Conference on Computing and Artificial Intelligence</t>
  </si>
  <si>
    <t>ICCAI</t>
  </si>
  <si>
    <t>ETRA '23: Proceedings of the 2023 Symposium on Eye Tracking Research and Applications</t>
  </si>
  <si>
    <t>ETRA</t>
  </si>
  <si>
    <t>ISSTA 2023: Proceedings of the 32nd ACM SIGSOFT International Symposium on Software Testing and Analysis</t>
  </si>
  <si>
    <t>ISSTA</t>
  </si>
  <si>
    <t>ICSE '23: Proceedings of the 45th International Conference on Software Engineering: Companion Proceedings</t>
  </si>
  <si>
    <t>ICSE</t>
  </si>
  <si>
    <t>IUI '23: Proceedings of the 28th International Conference on Intelligent User Interfaces</t>
  </si>
  <si>
    <t>ASIA CCS '23: Proceedings of the 2023 ACM Asia Conference on Computer and Communications Security</t>
  </si>
  <si>
    <t>ASIA-CCS</t>
  </si>
  <si>
    <t>ICSE '23: Proceedings of the 45th International Conference on Software Engineering</t>
  </si>
  <si>
    <t>UMAP '23: Proceedings of the 31st ACM Conference on User Modeling, Adaptation and Personalization</t>
  </si>
  <si>
    <t>SenSys '22: Proceedings of the 20th ACM Conference on Embedded Networked Sensor Systems</t>
  </si>
  <si>
    <t>SensSys</t>
  </si>
  <si>
    <t>Enable Deep Learning on Mobile Devices: Methods, Systems, and Applications</t>
  </si>
  <si>
    <t>Cai, H., Lin, J., Lin, Y., Liu, Z., Tang, H., Wang, H., ... &amp; Han, S. (2022). Enable deep learning on mobile devices: Methods, systems, and applications. ACM Transactions on Design Automation of Electronic Systems (TODAES), 27(3), 1-50.</t>
  </si>
  <si>
    <t>Cai, H., Lin, J., Lin, Y., Liu, Z., Tang, H., Wang, H., ... &amp; Han, S.</t>
  </si>
  <si>
    <t>Deep neural networks (DNNs) have achieved unprecedented success in the field of artificial intelligence (AI), including computer vision, natural language processing, and speech recognition. However, their superior performance comes at the considerable cost of computational complexity, which greatly hinders their applications in many resource-constrained devices, such as mobile phones and Internet of Things (IoT) devices. Therefore, methods and techniques that are able to lift the efficiency bottleneck while preserving the high accuracy of DNNs are in great demand to enable numerous edge AI applications. This article provides an overview of efficient deep learning methods, systems, and applications. We start from introducing popular model compression methods, including pruning, factorization, quantization, as well as compact model design. To reduce the large design cost of these manual solutions, we discuss the AutoML framework for each of them, such as neural architecture search (NAS) and automated pruning and quantization. We then cover efficient on-device training to enable user customization based on the local data on mobile devices. Apart from general acceleration techniques, we also showcase several task-specific accelerations for point cloud, video, and natural language processing by exploiting their spatial sparsity and temporal/token redundancy. Finally, to support all these algorithmic advancements, we introduce the efficient deep learning system design from both software and hardware perspectives. © 2022 Copyright held by the owner/author(s).</t>
  </si>
  <si>
    <t>AutoML; Efficient deep learning; Model compression; Neural architecture search; TinyML</t>
  </si>
  <si>
    <t>SIGUCCS '23: Proceedings of the 2023 ACM SIGUCCS Annual Conference</t>
  </si>
  <si>
    <t>SIGUCS</t>
  </si>
  <si>
    <t>UIST '22 Adjunct: Adjunct Proceedings of the 35th Annual ACM Symposium on User Interface Software and Technology</t>
  </si>
  <si>
    <t>UIST</t>
  </si>
  <si>
    <t>C&amp;T '23: Proceedings of the 11th International Conference on Communities and Technologies</t>
  </si>
  <si>
    <t>C-N-T</t>
  </si>
  <si>
    <t>NordiCHI '22: Adjunct Proceedings of the 2022 Nordic Human-Computer Interaction Conference</t>
  </si>
  <si>
    <t>NordiCHI</t>
  </si>
  <si>
    <t>ASPLOS 2023: Proceedings of the 28th ACM International Conference on Architectural Support for Programming Languages and Operating Systems, Volume 3</t>
  </si>
  <si>
    <t>ASPLOS</t>
  </si>
  <si>
    <t>CSAI '22: Proceedings of the 2022 6th International Conference on Computer Science and Artificial Intelligence</t>
  </si>
  <si>
    <t>CSAI</t>
  </si>
  <si>
    <t>AICCC '22: Proceedings of the 2022 5th Artificial Intelligence and Cloud Computing Conference</t>
  </si>
  <si>
    <t>AICCC</t>
  </si>
  <si>
    <t>e-Energy '23: Proceedings of the 14th ACM International Conference on Future Energy Systems</t>
  </si>
  <si>
    <t>e-Energy</t>
  </si>
  <si>
    <t>SETN '22: Proceedings of the 12th Hellenic Conference on Artificial Intelligence</t>
  </si>
  <si>
    <t>SETN</t>
  </si>
  <si>
    <t>CSAE '22: Proceedings of the 6th International Conference on Computer Science and Application Engineering</t>
  </si>
  <si>
    <t>CSAE</t>
  </si>
  <si>
    <t>WWW '22: Companion Proceedings of the Web Conference 2022</t>
  </si>
  <si>
    <t>WWW</t>
  </si>
  <si>
    <t>ICCCM '22: Proceedings of the 10th International Conference on Computer and Communications Management</t>
  </si>
  <si>
    <t>ICCCM</t>
  </si>
  <si>
    <t>ICIEAEU '23: Proceedings of the 2023 10th International Conference on Industrial Engineering and Applications</t>
  </si>
  <si>
    <t>ICIEA</t>
  </si>
  <si>
    <t>The Handbook on Socially Interactive Agents: 20 years of Research on Embodied Conversational Agents, Intelligent Virtual Agents, and Social Robotics Volume 2: Interactivity, Platforms, Application</t>
  </si>
  <si>
    <t>Lugrin, B., Pelachaud, C., &amp; Traum, D. (Eds.). (2022). The Handbook on Socially Interactive Agents: 20 years of Research on Embodied Conversational Agents, Intelligent Virtual Agents, and Social Robotics Volume 2: Interactivity, Platforms, Application. ACM.</t>
  </si>
  <si>
    <t>Lugrin, B., Pelachaud, C., &amp; Traum, D. (Eds.).</t>
  </si>
  <si>
    <t>Interactivity, Platforms, Application</t>
  </si>
  <si>
    <t>Book series</t>
  </si>
  <si>
    <t>The Handbook on Socially Interactive Agents provides a comprehensive overview of the research fields of Embodied Conversational Agents, Intelligent Virtual Agents, and Social Robotics. Socially Interactive Agents (SIAs), whether virtually or physically embodied, are autonomous agents that are able to perceive an environment including people or other agents, reason, and decide how to interact, and express attitudes such as emotions, engagement, or empathy. They are capable of interacting with people and each other in a socially intelligent manner using multimodal communicative behaviors with the goal to support humans in various domains.
Written by international experts in their respective fields, the book summarizes research in the many important research communities pertinent for SIAs, while discussing current challenges and future directions. The handbook provides easy access to modeling and studying SIAs for researchers and students and aims at further bridging the gap between the research communities involved.
In two volumes, the book clearly structures the vast body of research. The first volume starts by introducing what is involved in SIAs research, in particular research methodologies and ethical implications of developing SIAs. It further examines research on appearance and behavior, focusing on multimodality. Finally, social cognition for SIAs is investigated by different theoretical models and phenomena such as theory of mind or pro-sociality. The second volume starts with perspectives on interaction, examined from different angles such as interaction in social space, group interaction, or long-term interaction. It also includes an extensive overview summarizing research and systems of human-agent platforms and of some of the major application areas of SIAs such as education, aging support, autism or games.</t>
  </si>
  <si>
    <t>ICEGOV '22: Proceedings of the 15th International Conference on Theory and Practice of Electronic Governance</t>
  </si>
  <si>
    <t>ICEGOV</t>
  </si>
  <si>
    <t>ACSW '23: Proceedings of the 2023 Australasian Computer Science Week</t>
  </si>
  <si>
    <t>ACSW</t>
  </si>
  <si>
    <t>Academic Mindtrek '22: Proceedings of the 25th International Academic Mindtrek Conference</t>
  </si>
  <si>
    <t>MindTrek</t>
  </si>
  <si>
    <t>ICVARS '22: Proceedings of the 6th International Conference on Virtual and Augmented Reality Simulations</t>
  </si>
  <si>
    <t>ICVARS</t>
  </si>
  <si>
    <t>ICCIR '22: Proceedings of the 2022 2nd International Conference on Control and Intelligent Robotics</t>
  </si>
  <si>
    <t>ICCIR</t>
  </si>
  <si>
    <t>RICAI '22: Proceedings of the 2022 4th International Conference on Robotics, Intelligent Control and Artificial Intelligence</t>
  </si>
  <si>
    <t>RICAI</t>
  </si>
  <si>
    <t>CCRIS '22: Proceedings of the 2022 3rd International Conference on Control, Robotics and Intelligent System</t>
  </si>
  <si>
    <t>CCRIS</t>
  </si>
  <si>
    <t>ACSAC '22: Proceedings of the 38th Annual Computer Security Applications Conference</t>
  </si>
  <si>
    <t>ACSAC</t>
  </si>
  <si>
    <t>ICETM '22: Proceedings of the 2022 5th International Conference on Education Technology Management</t>
  </si>
  <si>
    <t>ICETM</t>
  </si>
  <si>
    <t>CNSM '22: Proceedings of the 18th International Conference on Network and Service Management</t>
  </si>
  <si>
    <t>CNSM</t>
  </si>
  <si>
    <t>COMPUTE '22: Proceedings of the 15th Annual ACM India Compute Conference</t>
  </si>
  <si>
    <t>COMPUTE</t>
  </si>
  <si>
    <t>ICISS '22: Proceedings of the 5th International Conference on Information Science and Systems</t>
  </si>
  <si>
    <t>ICISS</t>
  </si>
  <si>
    <t>ICONS '22: Proceedings of the International Conference on Neuromorphic Systems 2022</t>
  </si>
  <si>
    <t>ICONS</t>
  </si>
  <si>
    <t>ACAI '22: Proceedings of the 2022 5th International Conference on Algorithms, Computing and Artificial Intelligence</t>
  </si>
  <si>
    <t>ACAI</t>
  </si>
  <si>
    <t>FIRE '22: Proceedings of the 14th Annual Meeting of the Forum for Information Retrieval Evaluation</t>
  </si>
  <si>
    <t>FIRE</t>
  </si>
  <si>
    <t>HP3C '22: Proceedings of the 6th International Conference on High Performance Compilation, Computing and Communications</t>
  </si>
  <si>
    <t>SPRINGSIM</t>
  </si>
  <si>
    <t>CHI EA '21: Extended Abstracts of the 2021 CHI Conference on Human Factors in Computing Systems</t>
  </si>
  <si>
    <t>CHI EA</t>
  </si>
  <si>
    <t>DocEng '22: Proceedings of the 22nd ACM Symposium on Document Engineering</t>
  </si>
  <si>
    <t>DOCENG</t>
  </si>
  <si>
    <t>SoICT '22: Proceedings of the 11th International Symposium on Information and Communication Technology</t>
  </si>
  <si>
    <t>SOICT</t>
  </si>
  <si>
    <t>CBMI '22: Proceedings of the 19th International Conference on Content-based Multimedia Indexing</t>
  </si>
  <si>
    <t>CBMI</t>
  </si>
  <si>
    <t>RAID '22: Proceedings of the 25th International Symposium on Research in Attacks, Intrusions and Defenses</t>
  </si>
  <si>
    <t>RAID</t>
  </si>
  <si>
    <t>CHI '21: Proceedings of the 2021 CHI Conference on Human Factors in Computing Systems</t>
  </si>
  <si>
    <t>CHI</t>
  </si>
  <si>
    <t>CUI '22: Proceedings of the 4th Conference on Conversational User Interfaces</t>
  </si>
  <si>
    <t>MLNLP '22: Proceedings of the 2022 5th International Conference on Machine Learning and Natural Language Processing</t>
  </si>
  <si>
    <t>MLNLP</t>
  </si>
  <si>
    <t>Middleware '22: Proceedings of the 23rd ACM/IFIP International Middleware Conference</t>
  </si>
  <si>
    <t>Middleware</t>
  </si>
  <si>
    <t>TEI '23: Proceedings of the Seventeenth International Conference on Tangible, Embedded, and Embodied Interaction</t>
  </si>
  <si>
    <t>TEI</t>
  </si>
  <si>
    <t>ESEM '22: Proceedings of the 16th ACM / IEEE International Symposium on Empirical Software Engineering and Measurement</t>
  </si>
  <si>
    <t>ESEM</t>
  </si>
  <si>
    <t>CACML '23: Proceedings of the 2023 2nd Asia Conference on Algorithms, Computing and Machine Learning</t>
  </si>
  <si>
    <t>CACML</t>
  </si>
  <si>
    <t>ISCA '23: Proceedings of the 50th Annual International Symposium on Computer Architecture</t>
  </si>
  <si>
    <t>ISCA</t>
  </si>
  <si>
    <t>SIGSPATIAL '22: Proceedings of the 30th International Conference on Advances in Geographic Information Systems</t>
  </si>
  <si>
    <t>GIS</t>
  </si>
  <si>
    <t>SYSTOR '23: Proceedings of the 16th ACM International Conference on Systems and Storage</t>
  </si>
  <si>
    <t>SYSTOR</t>
  </si>
  <si>
    <t>ASE '22: Proceedings of the 37th IEEE/ACM International Conference on Automated Software Engineering</t>
  </si>
  <si>
    <t>ASE</t>
  </si>
  <si>
    <t>ICPP '22: Proceedings of the 51st International Conference on Parallel Processing</t>
  </si>
  <si>
    <t>ICPP</t>
  </si>
  <si>
    <t>EuroSys '23: Proceedings of the Eighteenth European Conference on Computer Systems</t>
  </si>
  <si>
    <t>EuroSys</t>
  </si>
  <si>
    <t>Internetware '22: Proceedings of the 13th Asia-Pacific Symposium on Internetware</t>
  </si>
  <si>
    <t>INTERNETWARE</t>
  </si>
  <si>
    <t>CODS-COMAD '23: Proceedings of the 6th Joint International Conference on Data Science &amp; Management of Data (10th ACM IKDD CODS and 28th COMAD)</t>
  </si>
  <si>
    <t>CoDS</t>
  </si>
  <si>
    <t>WWW '19: The World Wide Web Conference</t>
  </si>
  <si>
    <t>MuC '22: Proceedings of Mensch und Computer 2022</t>
  </si>
  <si>
    <t>MUNDC</t>
  </si>
  <si>
    <t>ICS '23: Proceedings of the 37th International Conference on Supercomputing</t>
  </si>
  <si>
    <t>ICS</t>
  </si>
  <si>
    <t>ASPLOS 2023: Proceedings of the 28th ACM International Conference on Architectural Support for Programming Languages and Operating Systems, Volume 2</t>
  </si>
  <si>
    <t>ICMI '22: Proceedings of the 2022 International Conference on Multimodal Interaction</t>
  </si>
  <si>
    <t>ICMI-MLMI</t>
  </si>
  <si>
    <t>HAI '22: Proceedings of the 10th International Conference on Human-Agent Interaction</t>
  </si>
  <si>
    <t>HAI</t>
  </si>
  <si>
    <t>ESEC/FSE 2022: Proceedings of the 30th ACM Joint European Software Engineering Conference and Symposium on the Foundations of Software Engineering</t>
  </si>
  <si>
    <t>FSE</t>
  </si>
  <si>
    <t>SC '22: Proceedings of the International Conference on High Performance Computing, Networking, Storage and Analysis</t>
  </si>
  <si>
    <t>SC</t>
  </si>
  <si>
    <t>RTNS '23: Proceedings of the 31st International Conference on Real-Time Networks and Systems</t>
  </si>
  <si>
    <t>RTNS</t>
  </si>
  <si>
    <t>ISAIMS '22: Proceedings of the 3rd International Symposium on Artificial Intelligence for Medicine Sciences</t>
  </si>
  <si>
    <t>ISAIMS</t>
  </si>
  <si>
    <t>AIPR '22: Proceedings of the 2022 5th International Conference on Artificial Intelligence and Pattern Recognition</t>
  </si>
  <si>
    <t>AIPR</t>
  </si>
  <si>
    <t>SUI '22: Proceedings of the 2022 ACM Symposium on Spatial User Interaction</t>
  </si>
  <si>
    <t>SUI</t>
  </si>
  <si>
    <t>VRST '19: Proceedings of the 25th ACM Symposium on Virtual Reality Software and Technology</t>
  </si>
  <si>
    <t>VRST</t>
  </si>
  <si>
    <t>ChatGPT in software modeling</t>
  </si>
  <si>
    <t>Combemale, B., Gray, J., &amp; Rumpe, B. (2023). ChatGPT in software modeling. Software and Systems Modeling, 1-3.</t>
  </si>
  <si>
    <t>Combemale, B., Gray, J., &amp; Rumpe, B.</t>
  </si>
  <si>
    <t>Editorial</t>
  </si>
  <si>
    <t>Special Issue on Bright Information and Communication Technologies in the 21st Century</t>
  </si>
  <si>
    <t>Kim, D. J., Bose, I., &amp; Mukhopadhyay, A. (2023). Special Issue on Bright Information and Communication Technologies in the 21st Century. Information Systems Frontiers, 1-5.</t>
  </si>
  <si>
    <t>Kim, D. J., Bose, I., &amp; Mukhopadhyay, A.</t>
  </si>
  <si>
    <t>Editorial for EAIT issue 5, 2021</t>
  </si>
  <si>
    <t>Tatnall, A. (2021). Editorial for EAIT issue 5, 2021. Education and Information Technologies, 26(5), 5023-5039.</t>
  </si>
  <si>
    <t>Tatnall, A.</t>
  </si>
  <si>
    <t>21st ISoP Annual Meeting “A New Era of Pharmacovigilance: Challenges and Opportunities” 20–23 September 2022 Verona, Italy</t>
  </si>
  <si>
    <t>Mengato, D., Sasset, L., &amp; Bonadiman, N. (2022). 21st ISoP Annual Meeting “A New Era of Pharmacovigilance: Challenges and Opportunities” 20–23 September 2022 Verona, Italy. Drug Saf, 45(10), 1111-1327.</t>
  </si>
  <si>
    <t>Mengato, D., Sasset, L., &amp; Bonadiman, N.</t>
  </si>
  <si>
    <t>Drug Saf</t>
  </si>
  <si>
    <t>Annual Congress of the European Association of Nuclear Medicine October 15-19, 2022 Barcelona, Spain</t>
  </si>
  <si>
    <t>Prieto, M. (2022). European Association of Nuclear Medicine–35th Annual Congress. Barcelona–October 15-19, 2022. Drugs of the Future, 47(12).</t>
  </si>
  <si>
    <t>Prieto, M.</t>
  </si>
  <si>
    <t>Drugs of the Future</t>
  </si>
  <si>
    <t>Editorial introduction</t>
  </si>
  <si>
    <t>Yao, S. Editorial introduction. DESD 1, 2 (2023). https://doi.org/10.1007/s44265-023-00001-6</t>
  </si>
  <si>
    <t>Yao, S. Editorial introduction.</t>
  </si>
  <si>
    <t>DESD</t>
  </si>
  <si>
    <t>From the internet to the COVID-19 pandemic: how technological advances and a tumultuous world have changed scientific publishing and meetings</t>
  </si>
  <si>
    <t>Torreggiani, M., Piccoli, G. B., &amp; Mallett, A. (2023). From the internet to the COVID-19 pandemic: how technological advances and a tumultuous world have changed scientific publishing and meetings. Journal of Nephrology, 1-3.</t>
  </si>
  <si>
    <t>Torreggiani, M., Piccoli, G. B., &amp; Mallett, A.</t>
  </si>
  <si>
    <t>Journal of Nephrology</t>
  </si>
  <si>
    <t>Hoda, M.N. Editorial. Int. j. inf. tecnol. 14, 1175–1178 (2022). https://doi.org/10.1007/s41870-022-00950-9</t>
  </si>
  <si>
    <t>Int. j. inf. tecnol.</t>
  </si>
  <si>
    <t>Hoda, M.N.</t>
  </si>
  <si>
    <t>THE “NUTS AND BOLTS” OF BEHAVIORAL INTERVENTION DEVELOPMENT: STUDY DESIGNS, METHODS AND FUNDING OPPORTUNITIES</t>
  </si>
  <si>
    <t>Czajkowski, S. M., Naar, S., Ellis, D., Towner, E., Powell, L., Dempsey, W., &amp; Perna, F. (2018). The “nuts and bolts” of behavioral intervention development: study designs, methods and funding opportunities. Annals of Behavioral Medicine, 52, 1-2867.</t>
  </si>
  <si>
    <t>Czajkowski, S. M., Naar, S., Ellis, D., Towner, E., Powell, L., Dempsey, W., &amp; Perna, F.</t>
  </si>
  <si>
    <t>Annals of Behavioral Medicine</t>
  </si>
  <si>
    <t>Seminar</t>
  </si>
  <si>
    <t>Abstracts of the 16th International E-Congress of the European Geriatric Medicine Society</t>
  </si>
  <si>
    <t>Alonso-Ramirez, J., Javier Balea-Fernandez, F., Cazorla-Guillen, C., &amp; Solano Benitez, A. J. (2021). Abstracts of the 16th International E-Congress of the European Geriatric Medicine Society (vol 11, pg 1, 2020). EUROPEAN GERIATRIC MEDICINE, 12(3), 669-669.</t>
  </si>
  <si>
    <t>Alonso-Ramirez, J., Javier Balea-Fernandez, F., Cazorla-Guillen, C., &amp; Solano Benitez, A. J.</t>
  </si>
  <si>
    <t>EUROPEAN GERIATRIC MEDICINE</t>
  </si>
  <si>
    <t>Special issue on towards advancements in machine learning for exploiting large-scale and heterogeneous repositories</t>
  </si>
  <si>
    <t>Anwar, S., &amp; Rocha, Á. (2023). Special issue on towards advancements in machine learning for exploiting large-scale and heterogeneous repositories. Neural Computing and Applications, 35(11), 7909-7911.</t>
  </si>
  <si>
    <t>Anwar, S., &amp; Rocha, Á.</t>
  </si>
  <si>
    <t>Electronic Markets on AI and standardization</t>
  </si>
  <si>
    <t>Alt, R. (2022). Electronic Markets on AI and standardization. Electronic Markets, 32(4), 1795-1805.</t>
  </si>
  <si>
    <t>Alt, R.</t>
  </si>
  <si>
    <t>Intelligent Decision Analysis and Applications</t>
  </si>
  <si>
    <t>Li, D. F., Liu, P., &amp; Li, K. W. (2022). Intelligent decision analysis and applications. International Journal of Computational Intelligence Systems, 15(1), 59.</t>
  </si>
  <si>
    <t>Li, D. F., Liu, P., &amp; Li, K. W.</t>
  </si>
  <si>
    <t>CARS 2020—Computer Assisted Radiology and Surgery Proceedings of the 34th International Congress and Exhibition, Munich, Germany, June 23–27, 2020</t>
  </si>
  <si>
    <t>Feussner, H., &amp; Lemke, H. U. (2020). CARS 2020-Computer Assisted Radiology and Surgery Proceedings of the 34th International Congress and Exhibition, Munich, Germany, June 23-27, 2020.</t>
  </si>
  <si>
    <t>Feussner, H., &amp; Lemke, H. U.</t>
  </si>
  <si>
    <t>International Congress and Exhibition</t>
  </si>
  <si>
    <t>Editorial on Machine Learning, AI and Big Data Methods and Findings for COVID-19</t>
  </si>
  <si>
    <t>Chang, V., Goble, C., Ramachandran, M., Deborah, L. J., &amp; Behringer, R. (2021). Editorial on machine learning, AI and Big data methods and findings for COVID-19. Information Systems Frontiers, 23, 1363-1367.</t>
  </si>
  <si>
    <t>Chang, V., Goble, C., Ramachandran, M., Deborah, L. J., &amp; Behringer, R.</t>
  </si>
  <si>
    <t>AI-enabled transformations in telecommunications industry</t>
  </si>
  <si>
    <t>Khan, M. K. (2023). AI-enabled transformations in telecommunications industry. Telecommunication Systems, 82(1), 1-2.</t>
  </si>
  <si>
    <t xml:space="preserve">Khan, M. K. </t>
  </si>
  <si>
    <t>Book Review: Historical influences, present problems, and futuristic solutions in African countries. Brantina Chirinda, Kakoma Luneta, and Alphonse Uworabayeho (Eds.). (2022). Mathematics education in Africa: the fourth industrial revolution</t>
  </si>
  <si>
    <t>Hylemon, J. T. (2023). Book Review: Historical influences, present problems, and futuristic solutions in African countries. Brantina Chirinda, Kakoma Luneta, and Alphonse Uworabayeho (Eds.).(2022). Mathematics education in Africa: the fourth industrial revolution: Springer Cham. https://doi. org/10.1007/978-3-031-13927-7 xxiv, 327 pages. Hardcover: ISBN 978-3-031-13926-0 139.99US.eBook:ISBN978-3-031-13927-7 109.00 US.</t>
  </si>
  <si>
    <t>Book review</t>
  </si>
  <si>
    <t>Hylemon, J. T.</t>
  </si>
  <si>
    <t>Mathematics education in Africa: the fourth industrial revolution</t>
  </si>
  <si>
    <t>Special issue on Latin–American computational intelligence</t>
  </si>
  <si>
    <t>Estevez, P. A., Sbarbaro, D., &amp; Curilem, M. (2023). Special issue on Latin–American computational intelligence. Neural Computing and Applications, 35(13), 9267-9268.</t>
  </si>
  <si>
    <t>Estevez, P. A., Sbarbaro, D., &amp; Curilem, M.</t>
  </si>
  <si>
    <t>The scientist of the scientist</t>
  </si>
  <si>
    <t>Simon, T. (2022). The scientist of the scientist. AI &amp; society, 1-2.</t>
  </si>
  <si>
    <t>Simon, T.</t>
  </si>
  <si>
    <t>AI &amp; society</t>
  </si>
  <si>
    <t>Machine learning after the deep learning revolution</t>
  </si>
  <si>
    <t>Buntine, W. (2020). Machine learning after the deep learning revolution. Frontiers of Computer Science, 14, 1-3.</t>
  </si>
  <si>
    <t>Buntine, W.</t>
  </si>
  <si>
    <t>58 th EASD Annual Meeting of the European Association for the Study of Diabetes</t>
  </si>
  <si>
    <t>Al-Sari, N. H., Schmidt, S., Suvitaival, T., Kim, M., Trošt, K., Ranjan, A., ... &amp; Legido-Quigley, C. (2019). 55 th EASD Annual Meeting of the European Association for the Study of Diabetes. Diabetologia, 62(Suppl 1), 1-600.</t>
  </si>
  <si>
    <t>Al-Sari, N. H., Schmidt, S., Suvitaival, T., Kim, M., Trošt, K., Ranjan, A., ... &amp; Legido-Quigley, C.</t>
  </si>
  <si>
    <t>Diabetologia</t>
  </si>
  <si>
    <t>Data, Knowledge, and Computation</t>
  </si>
  <si>
    <t>Igel, C. (2021). Data, Knowledge, and Computation. KI-Künstliche Intelligenz, 35(3-4), 247-249.</t>
  </si>
  <si>
    <t>Igel, C.</t>
  </si>
  <si>
    <t>World Molecular Imaging Congress 2022</t>
  </si>
  <si>
    <t>Uddin, J. (2022). World Molecular Imaging Congress 2022. Molecular Imaging and Biology, 24(2 S 63), S480.</t>
  </si>
  <si>
    <t>Uddin, J.</t>
  </si>
  <si>
    <t>Molecular Imaging and Biology</t>
  </si>
  <si>
    <t>Advanced neural network systems for solving complex real problems</t>
  </si>
  <si>
    <t>Valenzuela, O., Rojas, F., &amp; Rojas, I. (2021). Advanced neural network systems for solving complex real problems: Special Issue of IWANN 2019. Neural Processing Letters, 53(5), 3049-3053.</t>
  </si>
  <si>
    <t>Valenzuela, O., Rojas, F., &amp; Rojas, I.</t>
  </si>
  <si>
    <t>EuSoMII Virtual Annual Meeting 2020 Book of Abstracts</t>
  </si>
  <si>
    <t>EuSoMII Virtual Annual Meeting 2020 Book of Abstracts. Insights Imaging 12 (Suppl 1), 39 (2021). https://doi.org/10.1186/s13244-021-00975-x</t>
  </si>
  <si>
    <t>Insights Imaging</t>
  </si>
  <si>
    <t>ESICM LIVES 2019</t>
  </si>
  <si>
    <t>ESICM LIVES 2019. ICMx 7 (Suppl 3), 55 (2019). https://doi.org/10.1186/s40635-019-0265-y</t>
  </si>
  <si>
    <t>ICMx 7</t>
  </si>
  <si>
    <t>A decade of marketing analytics and more to come: JMA insights</t>
  </si>
  <si>
    <t>Petrescu, M., &amp; Krishen, A. S. (2023). A decade of marketing analytics and more to come: JMA insights. Journal of Marketing Analytics, 1-13.</t>
  </si>
  <si>
    <t>Petrescu, M., &amp; Krishen, A. S.</t>
  </si>
  <si>
    <t>Journal of Marketing Analytics</t>
  </si>
  <si>
    <t>IC3</t>
  </si>
  <si>
    <t>IC4</t>
  </si>
  <si>
    <t>Exclusion criteria</t>
  </si>
  <si>
    <t>Inclusion criteria</t>
  </si>
  <si>
    <t>This article concerns the rise of a new paradigm in AI - “foundation models,” which are pre-trained on broad data at scale and subsequently adapted to particular downstream tasks. In particular, it explores the issue from the perspective of healthcare and biomedicine, focusing on the benefits of foundation models, as well as their propensity to encode bias, which threatens to exacerbate discriminatory practices already experienced by patients in Europe. Section 1 offers a brief introduction concerning the use of AI in healthcare and biomedicine and the problem of divergencies in access to and quality of healthcare across Europe. Section 2 familiarises the reader with the technical qualities of foundation models and recent developments in the field. Section 3 explains how the new health data strategy proposed by the EU could foster the development of foundation models in healthcare. Section 4 elaborates on their benefits in healthcare and biomedicine, while Sect. 5 explores the risk of bias exhibited by foundation models. Section 6 comments on the uncertain status of foundation models under the proposed Artificial Intelligence Act and offers brief recommendations concerning future regulation. Section 7 concludes.</t>
  </si>
  <si>
    <t>Origin</t>
  </si>
  <si>
    <t>Conference procedings</t>
  </si>
  <si>
    <t>Wide Ensemble of Interpretable TSK Fuzzy Classifiers with Application to Smartphone Sensor-Based Human Activity Recognition</t>
  </si>
  <si>
    <t>EC4</t>
  </si>
  <si>
    <t>QC1</t>
  </si>
  <si>
    <t>QC2</t>
  </si>
  <si>
    <t>QC3</t>
  </si>
  <si>
    <t>QC4</t>
  </si>
  <si>
    <t>Quality criteria</t>
  </si>
  <si>
    <t>PARTIALLY</t>
  </si>
  <si>
    <t>Q. V.</t>
  </si>
  <si>
    <t>Journal (Perspective)</t>
  </si>
  <si>
    <t>Nature</t>
  </si>
  <si>
    <t>Comment</t>
  </si>
  <si>
    <t>Emerald</t>
  </si>
  <si>
    <t>Arxiv</t>
  </si>
  <si>
    <t>Elsevier</t>
  </si>
  <si>
    <t>Internet of Things</t>
  </si>
  <si>
    <t>Feng X, Zhang Y, Meng MH, Teo SG. Detecting contradictions from CoAP
RFC based on knowledge graph. In: Proceddings of the 16th international
conference on network and system security. Springer; 2022.</t>
  </si>
  <si>
    <t>Chegini H, Naha RK, Mahanti A, Thulasiraman P. Process automation in an
IoT–fog–cloud ecosystem: A survey and taxonomy. IoT 2021;2(1):92–118.</t>
  </si>
  <si>
    <t>Huh S, Cho S, Kim S. Managing IoT devices using blockchain platform.
In: 2017 19th international conference on advanced communication
technology. IEEE; 2017, p. 464–7.</t>
  </si>
  <si>
    <t>Le D-P, Meng H, Su L, Yeo SL, Thing V. BIFF: A blockchain-based IoT
forensics framework with identity privacy. In: TENCON 2018-2018 IEEE
region 10 conference. IEEE; 2018, p. 2372–7.</t>
  </si>
  <si>
    <t>Mahadewa K, Wang K, Bai G, Shi L, Liu Y, Dong JS, et al. Scrutinizing
implementations of smart home integrations. IEEE Trans Softw Eng 2019.</t>
  </si>
  <si>
    <t>Khan LU, Saad W, Han Z, Hossain E, Hong CS. Federated learning for
Internet of Things: Recent advances, taxonomy, and open challenges. IEEE
Commun Surv Tutor 2021.</t>
  </si>
  <si>
    <t>Shanthamallu US, Spanias A, Tepedelenlioglu C, Stanley M. A brief survey
of machine learning methods and their sensor and IoT applications. In:
2017 8th international conference on information, intelligence, systems &amp;
applications. IEEE; 2017, p. 1–8.</t>
  </si>
  <si>
    <t>Xiao L, Wan X, Lu X, Zhang Y, Wu D. IoT security techniques based on
machine learning: How do IoT devices use AI to enhance security? IEEE
Signal Process Mag 2018;35(5):41–9.</t>
  </si>
  <si>
    <t>Uddin H, Gibson M, Safdar GA, Kalsoom T, Ramzan N, Ur-Rehman M, et al.
IoT for 5G/B5G applications in smart homes, smart cities, wearables and
connected cars. In: 2019 IEEE 24th international workshop on computer
aided modeling and design of communication links and networks. IEEE;
2019, p. 1–5.</t>
  </si>
  <si>
    <t>Tian C, Chen C, Duan Z, Zhao L. Differential testing of certificate validation
in SSL/TLS implementations: An RFC-guided approach. ACM Trans Softw
Eng Methodol 2019;28(4). http://dx.doi.org/10.1145/3355048.</t>
  </si>
  <si>
    <t>Andow B, Mahmud SY, Wang W, Whitaker J, Enck W, Reaves B, et al.
{PolicyLint}: Investigating internal privacy policy contradictions on google
play. In: 28th USENIX security symposium. 2019, p. 585–602.</t>
  </si>
  <si>
    <t>Xie F, Zhang Y, Yan C, Li S, Bu L, Chen K, et al. Scrutinizing privacy policy
compliance of virtual personal assistant apps. In: Proceedings of the 37th
IEEE/ACM international conference on automated software engineering.
2022.</t>
  </si>
  <si>
    <t>Wang Q, Mao Z, Wang B, Guo L. Knowledge graph embedding: A
survey of approaches and applications. IEEE Trans Knowl Data Eng
2017;29(12):2724–43.</t>
  </si>
  <si>
    <t>Vaswani A, Shazeer N, Parmar N, Uszkoreit J, Jones L, Gomez AN, et
al. Attention is all you need. In: Proceedings of the 31st international
conference on neural information processing systems. Red Hook, NY, USA:
Curran Associates Inc.; 2017, p. 6000–10.</t>
  </si>
  <si>
    <t>Devlin J, Chang MW, Lee K, Toutanova K. BERT: Pre-training of deep
bidirectional transformers for language understanding. In: Proceedings of
the 2019 conference of the North American chapter of the Association
for Computational Linguistics: Human language technologies, volume 1
(Long and short papers). Minneapolis, Minnesota: Association for Computational
Linguistics; 2019, p. 4171–86. http://dx.doi.org/10.18653/v1/N19-
1423, URL: https://aclanthology.org/N19-1423.</t>
  </si>
  <si>
    <t>Liu Y, Ott M, Goyal N, Du J, Joshi M, Chen D, Levy O, Lewis M, Zettlemoyer
L, Stoyanov V. RoBERTa: A robustly optimized BERT pretraining
approach, CoRR abs/1907.11692. 2019, arXiv:1907.11692.</t>
  </si>
  <si>
    <t>He P, Liu X, Gao J, Chen W. DeBERTa: Decoding-enhanced BERT with disentangled
attention. 2020, http://dx.doi.org/10.48550/ARXIV.2006.03654,
URL: https://arxiv.org/abs/2006.03654.</t>
  </si>
  <si>
    <t>Radford A, Narasimhan K, Salimans T, Sutskever I. Improving language
understanding by generative pre-training. 2018.</t>
  </si>
  <si>
    <t>Radford A, Wu J, Child R, Luan D, Amodei D, Sutskever I. Language models
are unsupervised multitask learners. 2018.</t>
  </si>
  <si>
    <t>Brown TB, Mann B, Ryder N, Subbiah M, Kaplan J, Dhariwal P, et al.
Language models are few-shot learners. 2020, http://dx.doi.org/10.48550/
ARXIV.2005.14165, URL: https://arxiv.org/abs/2005.14165.</t>
  </si>
  <si>
    <t>Rasmy L, Xiang Y, Xie Z, Tao C, Zhi D. Med-BERT: pre-trained contextualized
embeddings on large-scale structured electronic health records
for disease prediction. 2020, http://dx.doi.org/10.48550/ARXIV.2005.12833,
URL: https://arxiv.org/abs/2005.12833.</t>
  </si>
  <si>
    <t>Feng Z, Guo D, Tang D, Duan N, Feng X, Gong M, et al. CodeBERT: A pretrained
model for programming and natural languages. 2020, http://dx.doi.
org/10.48550/ARXIV.2002.08155, URL: https://arxiv.org/abs/2002.08155.</t>
  </si>
  <si>
    <t>Chalkidis I, Fergadiotis M, Malakasiotis P, Aletras N, Androutsopoulos I.
LEGAL-BERT: The Muppets straight out of Law School. 2020, http://dx.doi.
org/10.48550/ARXIV.2010.02559, URL: https://arxiv.org/abs/2010.02559.</t>
  </si>
  <si>
    <t>Li H, Li S, Sun J, Xing Z, Peng X, Liu M, et al. Improving api caveats accessibility
by mining api caveats knowledge graph. In: 2018 IEEE international
conference on software maintenance and evolution. IEEE; 2018, p. 183–93.</t>
  </si>
  <si>
    <t>Mondal I, Hou Y, Jochim C. End-to-end NLP knowledge graph construction.
2021, arXiv preprint arXiv:2106.01167.</t>
  </si>
  <si>
    <t>Soares LB, FitzGerald N, Ling J, Kwiatkowski T. Matching the blanks:
Distributional similarity for relation learning. 2019, arXiv preprint arXiv:
1906.03158.</t>
  </si>
  <si>
    <t>Zhang B, Xu Y, Li J, Wang S, Ren B, Gao S. SMDM: Tackling zero-shot
relation extraction with semantic max-divergence metric learning. Appl
Intell 2022. http://dx.doi.org/10.1007/s10489-022-03596-z.</t>
  </si>
  <si>
    <t>Xie D, Li Y, Kim M, Pham HV, Tan L, Zhang X, et al. DocTer: documentationguided
fuzzing for testing deep learning API functions. In: Proceedings of
the 31st ACM SIGSOFT international symposium on software testing and
analysis. 2022, p. 176–88.</t>
  </si>
  <si>
    <t>Wang Q, Ji S, Tian Y, Zhang X, Zhao B, Kan Y, et al. {MPInspector}:
A systematic and automatic approach for evaluating the security of
{IoT} messaging protocols. In: 30th USENIX security symposium. 2021, p.
4205–22.</t>
  </si>
  <si>
    <t>Pacheco ML, von Hippel M, Weintraub B, Goldwasser D, Nita-Rotaru C.
Automated attack synthesis by extracting finite state machines from
protocol specification documents. 2022, arXiv preprint arXiv:2202.09470.</t>
  </si>
  <si>
    <t>Wang K, Bai G, Dong N, Dong JS. A framework for formal analysis of privacy
on SSO protocols. In: International conference on security and privacy in
communication systems. Springer; 2017, p. 763–77.</t>
  </si>
  <si>
    <t>Mahadewa K, Zhang Y, Bai G, Bu L, Zuo Z, Fernando D, et al. Identifying
privacy weaknesses from multi-party trigger-action integration platforms.
In: Proceedings of the 30th ACM SIGSOFT international symposium on
software testing and analysis. 2021, p. 2–15.</t>
  </si>
  <si>
    <t>Meng MH, Zhang Q, Xia G, Zheng Y, Zhang Y, Bai G, et al. Post-GDPR
threat hunting on android phones: Dissecting OS-level safeguards of userunresettable
identifiers. In: The network and distributed system security
symposium. 2023.</t>
  </si>
  <si>
    <t>Feng X, Zhu X, Han QL, Zhou W, Wen S, Xiang Y. Detecting vulnerability on
IoT device firmware: A survey. IEEE/CAA J Autom Sin 2022;10(1):25–41.</t>
  </si>
  <si>
    <t>Zhang J, Pan L, Han QL, Chen C, Wen S, Xiang Y. Deep learning based attack
detection for cyber-physical system cybersecurity: A survey. IEEE/CAA J
Autom Sin 2021;9(3):377–91.</t>
  </si>
  <si>
    <t>Sun N, Zhang J, Rimba P, Gao S, Zhang LY, Xiang Y. Data-driven
cybersecurity incident prediction: A survey. IEEE Commun Surv Tutor
2018;21(2):1744–72.</t>
  </si>
  <si>
    <t>Lin G, Wen S, Han Q-L, Zhang J, Xiang Y. Software vulnerability detection
using deep neural networks: a survey. Proc IEEE 2020;108(10):1825–48.</t>
  </si>
  <si>
    <t>Qiu J, Zhang J, Luo W, Pan L, Nepal S, Xiang Y. A survey of android malware
detection with deep neural models. ACM Comput Surv 2020;53(6):1–36.</t>
  </si>
  <si>
    <t>Mangla C, Rani S, Herencsar N. A misbehavior detection framework for
cooperative intelligent transport systems. ISA Trans 2023;132:52–60.</t>
  </si>
  <si>
    <t>Zhu S, Liao B, Hua Y, Zhang C, Wan F, Qing X. A transformer model
with enhanced feature learning and its application in rotating machinery
diagnosis. ISA Trans 2023;133:1–12.</t>
  </si>
  <si>
    <t>Wang S, Thompson L, Iyyer M. Phrase-BERT: Improved phrase embeddings
from BERT with an application to corpus exploration. 2021, http://dx.doi.
org/10.48550/ARXIV.2109.06304, URL: https://arxiv.org/abs/2109.06304.</t>
  </si>
  <si>
    <t>Hu X, Ma W, Chen C, Wen S, Zhang J, Xiang Y, et al. Event detection in
online social network: Methodologies, state-of-art, and evolution. Comp
Sci Rev 2022;46:100500.</t>
  </si>
  <si>
    <t>Zhu X, Wen S, Camtepe S, Xiang Y. Fuzzing: a survey for roadmap. ACM
Comput Surv 2022;54(11s):1–36.</t>
  </si>
  <si>
    <t>Detecting contradictions from CoAP RFC based on knowledge graph.</t>
  </si>
  <si>
    <t>Feng X, Zhang Y, Meng MH, Teo SG.</t>
  </si>
  <si>
    <t>International conference on network and system security</t>
  </si>
  <si>
    <t xml:space="preserve">Due to the boom of Internet of Things (IoT) in recent years, various IoT devices are connected to the internet and communicate with each other through web protocols such as the Constrained Application Protocol (CoAP). These web protocols are typically defined and described in the Request for Comments (RFC) documents, which are written in natural or semi-formal languages. Since developers largely follow the RFCs when implementing web protocols, the RFCs have become the de facto protocol specifications. Therefore, it is desirable to ensure that the technical details being described in the RFC are consistent, to avoid technological issues, incompatibility, security risks or even legal concerns. In this work, we propose RFCKG, a knowledge graph based contradictions detection tool for CoAP RFC. Our approach can automatically parse the RFC documents and construct knowledge graphs from them through entity extraction, relation extraction, and rule extraction. It then conducts an intra-entity and inter-entity consistency checking over the generated knowledge graph. We implement RFCKG and apply it to the main RFC (RFC7252) of CoAP, one of the most extensively used messaging protocols in IoT. Our evaluation shows that RFCKG manages to detect both direct contradiction and conditional contradictions from the RFC.
</t>
  </si>
  <si>
    <t>Process automation in an IoT–fog–cloud ecosystem: A survey and taxonomy</t>
  </si>
  <si>
    <t>Chegini H, Naha RK, Mahanti A, Thulasiraman P.</t>
  </si>
  <si>
    <t>IoT</t>
  </si>
  <si>
    <t>The number of IoT sensors and physical objects accommodated on the Internet is increasing day by day, and traditional Cloud Computing would not be able to host IoT data because of its high latency. Being challenged of processing all IoT big data on Cloud facilities, there is not enough study on automating components to deal with the big data and real-time tasks in the IoT–Fog–Cloud ecosystem. For instance, designing automatic data transfer from the fog layer to cloud layer, which contains enormous distributed devices is challenging. Considering fog as the supporting processing layer, dealing with decentralized devices in the IoT and fog layer leads us to think of other automatic mechanisms to manage the existing heterogeneity. The big data and heterogeneity challenges also motivated us to design other automatic components for Fog resiliency, which we address as the third challenge in the ecosystem. Fog resiliency makes the processing of IoT tasks independent to the Cloud layer. This survey aims to review, study, and analyze the automatic functions as a taxonomy to help researchers, who are implementing methods and algorithms for different IoT applications. We demonstrated the automatic functions through our research in accordance to each challenge. The study also discusses and suggests automating the tasks, methods, and processes of the ecosystem that still process the data manually.</t>
  </si>
  <si>
    <t>internet of things (IoT); fog computing; automation; cloud computing</t>
  </si>
  <si>
    <t>Managing IoT devices using blockchain platform</t>
  </si>
  <si>
    <t>Huh S, Cho S, Kim S.</t>
  </si>
  <si>
    <t>International conference on advanced communication technology</t>
  </si>
  <si>
    <t>Since the start of Bitcoin in 2008[1], blockchain technology emerged as the next revolutionary technology. Though blockchain started off as a core technology of Bitcoin, its use cases are expanding to many other areas including finances, Internet of Things (IoT), security and such[2]. Currently, many private and public sectors are diving into the technology[3]. Aside from that, as software and hardware improve, we would see the beginning of IoT. And those IoT devices need to communicate and synchronize with each other. But in situations where more than thousands or tens of thousands of IoT devices connected, we expect that using current model of server-client may have some limitations and issues while in synchronization. So, we propose using blockchain to build IoT system. Using blockchain, we can control and configure IoT devices. We manage keys using RSA public key cryptosystems where public keys are stored in Ethereum and private keys are saved on individual devices. Specifically, we choose Ethereum as our blockchain platform because using its smart contract, we can write our own Turing-complete code to run on top of Ethereum. Thus, we can easily manage configuration of IoT devices and build key management system. Even though we can simply use account as a key management system, which most of blockchain platform supports, we decide to use Ethereum because we can manage the system in a more fine-grained way. For the proof of a concept, we use a few IoT devices instead of a full system of IoT system, which consists of thousands of IoT devices. But in our later study, we would like to build a fully scaled IoT system using blockchain.</t>
  </si>
  <si>
    <t>Internet of Things
,
public key cryptography
,
Turing machines</t>
  </si>
  <si>
    <t>BIFF: A blockchain-based IoT forensics framework with identity privacy</t>
  </si>
  <si>
    <t>Le D-P, Meng H, Su L, Yeo SL, Thing V.</t>
  </si>
  <si>
    <t>TENCON</t>
  </si>
  <si>
    <t>The ubiquitous deployment of Internet of Things (IoT) devices enhances connectivity and communication, and benefits almost every aspect of our lives from manufacturing to retail to smart homes. However, low levels of security protection in these devices due to their limited resources open opportunities for malicious users. An IoT forensics system collecting, processing, analyzing and reporting evidence of attack is required to mitigate the IoT security issues. Although such system has been studied over the past decade and solutions such as cloud-based IoT forensic were proposed, limitation still exist. In this paper, leveraging on the blockchain technology, we propose a per-missioned blockchain-based IoT forensics framework to enhance the integrity, authenticity and non-repudiation properties for the collected evidence. We formally define the system architecture, provide framework details, and propose a cryptographic-based approach to mitigate identity privacy concern.</t>
  </si>
  <si>
    <t>Blockchain
,
Forensics
,
Internet of Things
,
Privacy
,
Servers
,
Cloud computing
,
Smart contracts</t>
  </si>
  <si>
    <t>Scrutinizing implementations of smart home integrations</t>
  </si>
  <si>
    <t>Mahadewa K, Wang K, Bai G, Shi L, Liu Y, Dong JS, et al.</t>
  </si>
  <si>
    <t>IEEE Trans Softw Eng</t>
  </si>
  <si>
    <t>A key feature of the booming smart home is the integration of a wide assortment of technologies, including various standards, proprietary communication protocols and heterogeneous platforms. Due to customization, unsatisfied assumptions and incompatibility in the integration, critical security vulnerabilities are likely to be introduced by the integration. Hence, this work addresses the security problems in smart home systems from an integration perspective, as a complement to numerous studies that focus on the analysis of individual techniques. We propose H ome S can , an approach that examines the security of the implementations of smart home systems. It extracts the abstract specification of application-layer protocols and internal behaviors of entities, so that it is able to conduct an end-to-end security analysis against various attack models. Applying H ome S can on three extensively-used smart home systems, we have found twelve non-trivial security issues, which may lead to unauthorized remote control and credential leakage.</t>
  </si>
  <si>
    <t>Network security
,
Smart homes
,
Zigbee
,
Protocols
,
Authentication
,
Java
,
Wireless fidelity
,
Internet of Things</t>
  </si>
  <si>
    <t>Federated learning for Internet of Things: Recent advances, taxonomy, and open challenges</t>
  </si>
  <si>
    <t>Khan LU, Saad W, Han Z, Hossain E, Hong CS.</t>
  </si>
  <si>
    <t>IEEE Commun Surv Tutor</t>
  </si>
  <si>
    <t>The Internet of Things (IoT) will be ripe for the deployment of novel machine learning algorithm for both network and application management. However, given the presence of massively distributed and private datasets, it is challenging to use classical centralized learning algorithms in the IoT. To overcome this challenge, federated learning can be a promising solution that enables on-device machine learning without the need to migrate the private end-user data to a central cloud. In federated learning, only learning model updates are transferred between end-devices and the aggregation server. Although federated learning can offer better privacy preservation than centralized machine learning, it has still privacy concerns. In this paper, first, we present the recent advances of federated learning towards enabling federated learning-powered IoT applications. A set of metrics such as sparsification, robustness, quantization, scalability, security, and privacy, is delineated in order to rigorously evaluate the recent advances. Second, we devise a taxonomy for federated learning over IoT networks. Finally, we present several open research challenges with their possible solutions.</t>
  </si>
  <si>
    <t>Collaborative work
,
Data models
,
Internet of Things
,
Computational modeling
,
Servers
,
Machine learning
,
Cloud computing</t>
  </si>
  <si>
    <t>A brief survey of machine learning methods and their sensor and IoT applications</t>
  </si>
  <si>
    <t>Shanthamallu US, Spanias A, Tepedelenlioglu C, Stanley M.</t>
  </si>
  <si>
    <t>International conference on information, intelligence, systems &amp; applications</t>
  </si>
  <si>
    <t>This paper provides a brief survey of the basic concepts and algorithms used for Machine Learning and its applications. We begin with a broader definition of machine learning and then introduce various learning modalities including supervised and unsupervised methods and deep learning paradigms. In the rest of the paper, we discuss applications of machine learning algorithms in various fields including pattern recognition, sensor networks, anomaly detection, Internet of Things (IoT) and health monitoring. In the final sections, we present some of the software tools and an extensive bibliography.</t>
  </si>
  <si>
    <t>Machine learning algorithms
,
Support vector machines
,
Clustering algorithms
,
Classification algorithms
,
Training
,
Supervised learning
,
Linear regression</t>
  </si>
  <si>
    <t>IoT security techniques based on machine learning: How do IoT devices use AI to enhance security?</t>
  </si>
  <si>
    <t>Xiao L, Wan X, Lu X, Zhang Y, Wu D</t>
  </si>
  <si>
    <t>IEEE Signal Process Mag</t>
  </si>
  <si>
    <t>The Internet of things (IoT), which integrates a variety of devices into networks to provide advanced and intelligent services, has to protect user privacy and address attacks such as spoofing attacks, denial of service (DoS) attacks, jamming, and eavesdropping. We investigate the attack model for IoT systems and review the IoT security solutions based on machine-learning (ML) techniques including supervised learning, unsupervised learning, and reinforcement learning (RL). ML-based IoT authentication, access control, secure offloading, and malware detection schemes to protect data privacy are the focus of this article. We also discuss the challenges that need to be addressed to implement these ML-based security schemes in practical IoT systems.</t>
  </si>
  <si>
    <t>Authentication
,
Malware
,
Privacy
,
Access control
,
Internet of Things</t>
  </si>
  <si>
    <t>IoT for 5G/B5G applications in smart homes, smart cities, wearables and connected cars</t>
  </si>
  <si>
    <t>Uddin H, Gibson M, Safdar GA, Kalsoom T, Ramzan N, Ur-Rehman M, et al.</t>
  </si>
  <si>
    <t>International workshop on computer aided modeling and design of communication links and networks</t>
  </si>
  <si>
    <t>Internet of things (IoT) is referred to as smart devices connected to the internet. A smart device is an electronic device, which may connect to other devices or are part of a network such as Wi-Fi. The increase of IoT devices has helped with advancing technology in many areas of society. Application of IoT in 5G/B5G devices has provided many benefits such as providing new ideas that can become projects for tech companies, generating big data (large volume of data which can be used to reveal trends, patterns and associations) and providing various ways of communicating. This has also had an impact on how companies improve their business with the use of advanced technology. However, the rapid growth of IoT has introduced a new platform for cybercriminals to attack. There has been published security measures on IoT to help deal with such risks and vulnerabilities. This survey paper will explore IoT in relation to smart homes, smart cities, wearables and connected cars. The benefits, risks and vulnerabilities will be discussed that comes along with using such devices connected to the internet.</t>
  </si>
  <si>
    <t>Internet of Things
,
Security
,
Connected vehicles
,
Companies
,
Smart cities
,
Surveillance</t>
  </si>
  <si>
    <t>Differential testing of certificate validation in SSL/TLS implementations: An RFC-guided approach</t>
  </si>
  <si>
    <t xml:space="preserve">Tian C, Chen C, Duan Z, Zhao L. </t>
  </si>
  <si>
    <t>ACM Trans Softw Eng Methodol</t>
  </si>
  <si>
    <t>Certificate validation in Secure Sockets Layer or Transport Layer Security protocol (SSL/TLS) is critical to Internet security. Thus, it is significant to check whether certificate validation in SSL/TLS implementations is correctly implemented. With this motivation, we propose a novel differential testing approach that is based on the standard Request for Comments (RFC). First, rules of certificates are extracted automatically from RFCs. Second, low-level test cases are generated through dynamic symbolic execution. Third, high-level test cases, i.e., certificates, are assembled automatically. Finally, with the assembled certificates being test cases, certificate validations in SSL/TLS implementations are tested to reveal latent vulnerabilities or bugs. Our approach named RFCcert has the following advantages: (1) certificates of RFCcert are discrepancy-targeted, since they are assembled according to standards instead of genetics; (2) with the obtained certificates, RFCcert not only reveals the invalidity of traditional differential testing but also is able to conduct testing that traditional differential testing cannot do; and (3) the supporting tool of RFCcert has been implemented and extensive experiments show that the approach is effective in finding bugs of SSL/TLS implementations. In addition, by providing seed certificates for mutation approaches with RFCcert, the ability of mutation approaches in finding distinct discrepancies is significantly enhanced.</t>
  </si>
  <si>
    <t>{PolicyLint}: Investigating internal privacy policy contradictions on google play</t>
  </si>
  <si>
    <t>Andow B, Mahmud SY, Wang W, Whitaker J, Enck W, Reaves B, et al.</t>
  </si>
  <si>
    <t>USENIX security symposium</t>
  </si>
  <si>
    <t>Privacy policies are the primary mechanism by which companies inform users about data collection and sharing practices. To help users better understand these long and complex legal documents, recent research has proposed tools that summarize collection and sharing. However, these tools have a significant oversight: they do not account for contradictions that may occur within an individual policy. In this paper, we present PolicyLint, a privacy policy analysis tool that identifies such contradictions by simultaneously considering negation and varying semantic levels of data objects and entities. To do so, PolicyLint automatically generates ontologies from a large corpus of privacy policies and uses sentence-level natural language processing to capture both positive and negative statements of data collection and sharing. We use PolicyLint to analyze the policies of 11,430 apps and find that 14.2% of these policies contain contradictions that may be indicative of misleading statements. We manually verify 510 contradictions, identifying concerning trends that include the use of misleading presentation, attempted redefinition of common understandings of terms, conflicts in regulatory definitions (e.g., US and EU), and "laundering" of tracking information facilitated by sharing or collecting data that can be used to derive sensitive information. In doing so, PolicyLint significantly advances automated analysis of privacy policies.</t>
  </si>
  <si>
    <t>USENIX</t>
  </si>
  <si>
    <t>Scrutinizing privacy policy compliance of virtual personal assistant apps</t>
  </si>
  <si>
    <t xml:space="preserve">Xie F, Zhang Y, Yan C, Li S, Bu L, Chen K, et al. </t>
  </si>
  <si>
    <t>IEEE/ACM international conference on automated software engineering</t>
  </si>
  <si>
    <t>A large number of functionality-rich and easily accessible applications have become popular among various virtual personal assistant (VPA) services such as Amazon Alexa. VPA applications (or VPA apps for short) are accompanied by a privacy policy document that informs users of their data handling practices. These documents are usually lengthy and complex for users to comprehend, and developers may intentionally or unintentionally fail to comply with them. In this work, we conduct the first systematic study on the privacy policy compliance issue of VPA apps. We develop Skipper, which targets Amazon Alexa skills. It automatically depicts the skill into the declared privacy profile by analyzing their privacy policy documents with Natural Language Processing (NLP) and machine learning techniques, and derives the behavioral privacy profile of the skill through a black-box testing. We conduct a large-scale analysis on all skills listed on Alexa store, and find that a large number of skills suffer from the privacy policy noncompliance issues.</t>
  </si>
  <si>
    <t>Knowledge graph embedding: A survey of approaches and applications</t>
  </si>
  <si>
    <t xml:space="preserve">Wang Q, Mao Z, Wang B, Guo L. </t>
  </si>
  <si>
    <t>IEEE Trans Knowl Data Eng</t>
  </si>
  <si>
    <t>Knowledge graph (KG) embedding is to embed components of a KG including entities and relations into continuous vector spaces, so as to simplify the manipulation while preserving the inherent structure of the KG. It can benefit a variety of downstream tasks such as KG completion and relation extraction, and hence has quickly gained massive attention. In this article, we provide a systematic review of existing techniques, including not only the state-of-the-arts but also those with latest trends. Particularly, we make the review based on the type of information used in the embedding task. Techniques that conduct embedding using only facts observed in the KG are first introduced. We describe the overall framework, specific model design, typical training procedures, as well as pros and cons of such techniques. After that, we discuss techniques that further incorporate additional information besides facts. We focus specifically on the use of entity types, relation paths, textual descriptions, and logical rules. Finally, we briefly introduce how KG embedding can be applied to and benefit a wide variety of downstream tasks such as KG completion, relation extraction, question answering, and so forth.</t>
  </si>
  <si>
    <t>Statistical analysis
,
Knowledge discovery
,
Graphical models
,
Matrix decomposition
,
Systematics
,
Market research
,
Semantics</t>
  </si>
  <si>
    <t>Attention is all you need</t>
  </si>
  <si>
    <t>Vaswani A, Shazeer N, Parmar N, Uszkoreit J, Jones L, Gomez AN, et al.</t>
  </si>
  <si>
    <t>International conference on neural information processing systems.</t>
  </si>
  <si>
    <t>Devlin J, Chang MW, Lee K, Toutanova K.</t>
  </si>
  <si>
    <t>Conference of the North American chapter of the Association for Computational Linguistics: Human language technologies</t>
  </si>
  <si>
    <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</si>
  <si>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RoBERTa: A robustly optimized BERT pretraining approach</t>
  </si>
  <si>
    <t xml:space="preserve">Liu Y, Ott M, Goyal N, Du J, Joshi M, Chen D, Levy O, Lewis M, Zettlemoyer L, Stoyanov V. </t>
  </si>
  <si>
    <t>CoRR abs</t>
  </si>
  <si>
    <t>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
1</t>
  </si>
  <si>
    <t>DeBERTa: Decoding-enhanced BERT with disentangled attention</t>
  </si>
  <si>
    <t xml:space="preserve">He P, Liu X, Gao J, Chen W. </t>
  </si>
  <si>
    <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t>
  </si>
  <si>
    <t>Improving language understanding by generative pre-training</t>
  </si>
  <si>
    <t>Radford A, Narasimhan K, Salimans T, Sutskever I.</t>
  </si>
  <si>
    <t>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t>
  </si>
  <si>
    <t>arxiv</t>
  </si>
  <si>
    <t>Language models are unsupervised multitask learners</t>
  </si>
  <si>
    <t>Radford A, Wu J, Child R, Luan D, Amodei D, Sutskever I.</t>
  </si>
  <si>
    <t>Language models are few-shot learners</t>
  </si>
  <si>
    <t xml:space="preserve">Med-BERT: pre-trained contextualized embeddings on large-scale structured electronic health records for disease prediction. </t>
  </si>
  <si>
    <t>Rasmy L, Xiang Y, Xie Z, Tao C, Zhi D.</t>
  </si>
  <si>
    <t xml:space="preserve">Deep learning (DL)-based predictive models from electronic health records (EHRs) deliver impressive performance in many clinical tasks. Large training cohorts, however, are often required by these models to achieve high accuracy, hindering the adoption of DL-based models in scenarios with limited training data. Recently, bidirectional encoder representations from transformers (BERT) and related models have achieved tremendous successes in the natural language processing domain. The pretraining of BERT on a very large training corpus generates contextualized embeddings that can boost the performance of models trained on smaller datasets. Inspired by BERT, we propose Med-BERT, which adapts the BERT framework originally developed for the text domain to the structured EHR domain. Med-BERT is a contextualized embedding model pretrained on a structured EHR dataset of 28,490,650 patients. Fine-tuning experiments showed that Med-BERT substantially improves the prediction accuracy, boosting the area under the receiver operating characteristics curve (AUC) by 1.21–6.14% in two disease prediction tasks from two clinical databases. In particular, pretrained Med-BERT obtains promising performances on tasks with small fine-tuning training sets and can boost the AUC by more than 20% or obtain an AUC as high as a model trained on a training set ten times larger, compared with deep learning models without Med-BERT. We believe that Med-BERT will benefit disease prediction studies with small local training datasets, reduce data collection expenses, and accelerate the pace of artificial intelligence aided healthcare.
</t>
  </si>
  <si>
    <t>CodeBERT: A pretrained model for programming and natural languages</t>
  </si>
  <si>
    <t>Feng Z, Guo D, Tang D, Duan N, Feng X, Gong M, et al.</t>
  </si>
  <si>
    <t>We present CodeBERT, a bimodal pre-trained model for programming language (PL) and nat-ural language (NL). CodeBERT learns general-purpose representations that support downstream NL-PL applications such as natural language codesearch, code documentation generation, etc. We develop CodeBERT with Transformer-based neural architecture, and train it with a hybrid objective function that incorporates the pre-training task of replaced token detection, which is to detect plausible alternatives sampled from generators. This enables us to utilize both bimodal data of NL-PL pairs and unimodal data, where the former provides input tokens for model training while the latter helps to learn better generators. We evaluate CodeBERT on two NL-PL applications by fine-tuning model parameters. Results show that CodeBERT achieves state-of-the-art performance on both natural language code search and code documentation generation tasks. Furthermore, to investigate what type of knowledge is learned in CodeBERT, we construct a dataset for NL-PL probing, and evaluate in a zero-shot setting where parameters of pre-trained models are fixed. Results show that CodeBERT performs better than previous pre-trained models on NL-PL probing.</t>
  </si>
  <si>
    <t>LEGAL-BERT: The Muppets straight out of Law School.</t>
  </si>
  <si>
    <t>Chalkidis I, Fergadiotis M, Malakasiotis P, Aletras N, Androutsopoulos I.</t>
  </si>
  <si>
    <t>BERT has achieved impressive performance in several NLP tasks. However, there has been limited investigation on its adaptation guidelines in specialised domains. Here we focus on the legal domain, where we explore several approaches for applying BERT models to downstream legal tasks, evaluating on multiple datasets. Our findings indicate that the previous guidelines for pre-training and fine-tuning, often blindly followed, do not always generalize well in the legal domain. Thus we propose a systematic investigation of the available strategies when applying BERT in specialised domains. These are: (a) use the original BERT out of the box, (b) adapt BERT by additional pre-training on domain-specific corpora, and (c) pre-train BERT from scratch on domain-specific corpora. We also propose a broader hyper-parameter search space when fine-tuning for downstream tasks and we release LEGAL-BERT, a family of BERT models intended to assist legal NLP research, computational law, and legal technology applications.</t>
  </si>
  <si>
    <t>Improving api caveats accessibility by mining api caveats knowledge graph.</t>
  </si>
  <si>
    <t>Li H, Li S, Sun J, Xing Z, Peng X, Liu M, et al.</t>
  </si>
  <si>
    <t>International conference on software maintenance and evolution.</t>
  </si>
  <si>
    <t>API documentation provides important knowledge about the functionality and usage of APIs. In this paper, we focus on API caveats that developers should be aware of in order to avoid unintended use of an API. Our formative study of Stack Overflow questions suggests that API caveats are often scattered in multiple API documents, and are buried in lengthy textual descriptions. These characteristics make the API caveats less discoverable. When developers fail to notice API caveats, it is very likely to cause some unexpected programming errors. In this paper, we propose natural language processing(NLP) techniques to extract ten subcategories of API caveat sentences from API documentation and link these sentences to API entities in an API caveats knowledge graph. The API caveats knowledge graph can support information retrieval based or entity-centric search of API caveats. As a proof-of-concept, we construct an API caveats knowledge graph for Android APIs from the API documentation on the Android Developers website. We study the abundance of different subcategories of API caveats and use a sampling method to manually evaluate the quality of the API caveats knowledge graph. We also conduct a user study to validate whether and how the API caveats knowledge graph may improve the accessibility of API caveats in API documentation.</t>
  </si>
  <si>
    <t>Documentation
,
Programming
,
Knowledge engineering
,
Java
,
Taxonomy</t>
  </si>
  <si>
    <t>End-to-end NLP knowledge graph construction.</t>
  </si>
  <si>
    <t>Mondal I, Hou Y, Jochim C.</t>
  </si>
  <si>
    <t>This paper studies the end-to-end construction of an NLP Knowledge Graph (KG) from scientific papers. We focus on extracting four types of relations: evaluatedOn between tasks and datasets, evaluatedBy between tasks and evaluation metrics, as well as coreferent and related relations between the same type of entities. For instance, F1-score is coreferent with F-measure. We introduce novel methods for each of these relation types and apply our final framework (SciNLP-KG) to 30,000 NLP papers from ACL Anthology to build a large-scale KG, which can facilitate automatically constructing scientific leaderboards for the NLP community. The results of our experiments indicate that the resulting KG contains high-quality information.</t>
  </si>
  <si>
    <t>Matching the blanks: Distributional similarity for relation learning.</t>
  </si>
  <si>
    <t>Soares LB, FitzGerald N, Ling J, Kwiatkowski T.</t>
  </si>
  <si>
    <t>General purpose relation extractors, which can model arbitrary relations, are a core aspiration in information extraction. Efforts have been made to build general purpose extractors that represent relations with their surface forms, or which jointly embed surface forms with relations from an existing knowledge graph. However, both of these approaches are limited in their ability to generalize. In this paper, we build on extensions of Harris' distributional hypothesis to relations, as well as recent advances in learning text representations (specifically, BERT), to build task agnostic relation representations solely from entity-linked text. We show that these representations significantly outperform previous work on exemplar based relation extraction (FewRel) even without using any of that task's training data. We also show that models initialized with our task agnostic representations, and then tuned on supervised relation extraction datasets, significantly outperform the previous methods on SemEval 2010 Task 8, KBP37, and TACRED.</t>
  </si>
  <si>
    <t>SMDM: Tackling zero-shot relation extraction with semantic max-divergence metric learning.</t>
  </si>
  <si>
    <t>Zhang B, Xu Y, Li J, Wang S, Ren B, Gao S.</t>
  </si>
  <si>
    <t>Appl Intell</t>
  </si>
  <si>
    <t xml:space="preserve">In zero-shot relation extraction, existing methods usually learn semantic features from seen relations to infer unseen relations. However, because there is no instance of unseen relation that can be used for training, it is still a challenge for the existing models to learn the semantic gap between seen relations and unseen relations, resulting in poor generalization performance of the learned semantic features. Therefore, we propose a Semantic Max-Divergence Metric (SMDM) based method to measure the distances between relations from both direct and indirect semantic differences. For that, we learn multiple binary feature reference-spaces to extract the semantic divergences of each unseen relation instance relative to each seen relation, which can be converted to a relative-affinity (RA) matrix as indirect semantic metrics. Furthermore, we combine RA with direct semantic metrics based on BERT to maximum the divergences between unseen relation instances and get clearer unseen relation boundaries. Empirical results on benchmark datasets demonstrate SMDM can the superior improvement on F1-score and external indicators of SMDM compared to the state-of-the-art methods.
</t>
  </si>
  <si>
    <t>DocTer: documentationguided fuzzing for testing deep learning API functions.</t>
  </si>
  <si>
    <t xml:space="preserve">Xie D, Li Y, Kim M, Pham HV, Tan L, Zhang X, et al. </t>
  </si>
  <si>
    <t>ACM SIGSOFT international symposium on software testing and analysis.</t>
  </si>
  <si>
    <t>Input constraints are useful for many software development tasks. For example, input constraints of a function enable the generation of valid inputs, i.e., inputs that follow these constraints, to test the function deeper. API functions of deep learning (DL) libraries have DL-specific input constraints, which are described informally in the free-form API documentation. Existing constraint-extraction techniques are ineffective for extracting DL-specific input constraints.
To fill this gap, we design and implement a new technique—DocTer—to analyze API documentation to extract DL-specific input constraints for DL API functions. DocTer features a novel algorithm that automatically constructs rules to extract API parameter constraints from syntactic patterns in the form of dependency parse trees of API descriptions. These rules are then applied to a large volume of API documents in popular DL libraries to extract their input parameter constraints. To demonstrate the effectiveness of the extracted constraints, DocTer uses the constraints to enable the automatic generation of valid and invalid inputs to test DL API functions.
Our evaluation on three popular DL libraries (TensorFlow, PyTorch, and MXNet) shows that DocTer’s precision in extracting input constraints is 85.4%. DocTer detects 94 bugs from 174 API functions, including one previously unknown security vulnerability that is now documented in the CVE database, while a baseline technique without input constraints detects only 59 bugs. Most (63) of the 94 bugs are previously unknown, 54 of which have been fixed or confirmed by developers after we report them. In addition, DocTer detects 43 inconsistencies in documents, 39 of which are fixed or confirmed.</t>
  </si>
  <si>
    <t>{MPInspector}: A systematic and automatic approach for evaluating the security of {IoT} messaging protocols.</t>
  </si>
  <si>
    <t>Wang Q, Ji S, Tian Y, Zhang X, Zhao B, Kan Y, et al.</t>
  </si>
  <si>
    <t>Facilitated by messaging protocols (MP), many home devices are connected to the Internet, bringing convenience and accessibility to customers. However, most deployed MPs on IoT platforms are fragmented, which are not implemented carefully to support secure communication. To the best of our knowledge, there is no systematic solution to perform automatic security checks on MP implementations yet.
To bridge the gap, we present MPInspector, the first automatic and systematic solution for vetting the security of MP implementations. MPInspector combines model learning with formal analysis and operates in three stages: (a) using parameter semantics extraction and interaction logic extraction to automatically infer the state machine of an MP implementation, (b) generating security properties based on meta properties and the state machine, and (c) applying automatic property based formal verification to identify property violations. We evaluate MPInspector on three popular MPs, including MQTT, CoAP and AMQP, implemented on nine leading IoT platforms. It identifies 252 property violations, leveraging which we further identify eleven types of attacks under two realistic attack scenarios. In addition, we demonstrate that MPInspector is lightweight (the average overhead of end-to-end analysis is ~4.5 hours) and effective with a precision of 100% in identifying property violations.</t>
  </si>
  <si>
    <t>Automated attack synthesis by extracting finite state machines from protocol specification documents</t>
  </si>
  <si>
    <t>Pacheco ML, von Hippel M, Weintraub B, Goldwasser D, Nita-Rotaru C.</t>
  </si>
  <si>
    <t>Automated attack discovery techniques, such as attacker synthesis or model-based fuzzing, provide powerful ways to ensure network protocols operate correctly and securely. Such techniques, in general, require a formal representation of the protocol, often in the form of a finite state machine (FSM). Unfortunately, many protocols are only described in English prose, and implementing even a simple network protocol as an FSM is time-consuming and prone to subtle logical errors. Automatically extracting protocol FSMs from documentation can significantly contribute to increased use of these techniques and result in more robust and secure protocol implementations.In this work we focus on attacker synthesis as a representative technique for protocol security, and on RFCs as a representative format for protocol prose description. Unlike other works that rely on rule-based approaches or use off-the-shelf NLP tools directly, we suggest a data-driven approach for extracting FSMs from RFC documents. Specifically, we use a hybrid approach consisting of three key steps: (1) large-scale word-representation learning for technical language, (2) focused zero-shot learning for mapping protocol text to a protocol-independent information language, and (3) rule-based mapping from protocol-independent information to a specific protocol FSM. We show the generalizability of our FSM extraction by using the RFCs for six different protocols: BGPv4, DCCP, LTP, PPTP, SCTP and TCP. We demonstrate how automated extraction of an FSM from an RFC can be applied to the synthesis of attacks, with TCP and DCCP as case-studies. Our approach shows that it is possible to automate attacker synthesis against protocols by using textual specifications such as RFCs.</t>
  </si>
  <si>
    <t>Privacy
,
Protocols
,
Automata
,
Documentation
,
Fuzzing
,
Security</t>
  </si>
  <si>
    <t>IEEE Symposium on Security and Privacy</t>
  </si>
  <si>
    <t>AAAI</t>
  </si>
  <si>
    <t>A framework for formal analysis of privacy on SSO protocols.</t>
  </si>
  <si>
    <t xml:space="preserve">Wang K, Bai G, Dong N, Dong JS. </t>
  </si>
  <si>
    <t>International conference on security and privacy incommunication systems.</t>
  </si>
  <si>
    <t>Single Sign-on (SSO) protocols, which allow a website to authenticate its users via accounts registered with another website, are forming the basis of user identity management in contemporary websites. Given the critical role they are playing in safeguarding the privacy-sensitive web services and user data, SSO protocols deserve a rigorous formal verification. In this work, we provide a framework facilitating formal modeling of SSO protocols and analysis of their privacy property. Our framework incorporates a formal model of the web infrastructure (e.g., network and browsers), a set of attacker models (e.g., malicious IDP) and a formalization of the privacy property with respect to SSO protocols. Our analysis has identified a new type of attack that allows malicious participants to learn which websites the victim users have logged in to.</t>
  </si>
  <si>
    <t>Identifying privacy weaknesses from multi-party trigger-action integration platforms.</t>
  </si>
  <si>
    <t>Mahadewa K, Zhang Y, Bai G, Bu L, Zuo Z, Fernando D, et al.</t>
  </si>
  <si>
    <t>With many trigger-action platforms that integrate Internet of Things (IoT) systems and online services, rich functionalities transparently connecting digital and physical worlds become easily accessible for the end users. On the other hand, such facilities incorporate multiple parties whose data control policies may radically differ and even contradict each other, and thus privacy violations may arise throughout the lifecycle (e.g., generation and transmission) of triggers and actions. In this work, we conduct an in-depth study on the privacy issues in multi-party trigger-action integration platforms (TAIPs). We first characterize privacy violations that may arise with the integration of heterogeneous systems and services. Based on this knowledge, we propose Taifu, a dynamic testing approach to identify privacy weaknesses from the TAIP. The key insight of Taifu is that the applets which actually program the trigger-action rules can be used as test cases to explore the behavior of the TAIP. We evaluate the effectiveness of our approach by applying it on the TAIPs that are built around the IFTTT platform. To our great surprise, we find that privacy violations are prevalent among them. Using the automatically generated 407 applets, each from a different TAIP, Taifu detects 194 cases with access policy breaches, 218 access control missing, 90 access revocation missing, 15 unintended flows, and 73 over-privilege access.</t>
  </si>
  <si>
    <t>Post-GDPR threat hunting on android phones: Dissecting OS-level safeguards of userunresettable identifiers</t>
  </si>
  <si>
    <t>Meng MH, Zhang Q, Xia G, Zheng Y, Zhang Y, Bai G, et al.</t>
  </si>
  <si>
    <t>The network and distributed system security symposium</t>
  </si>
  <si>
    <t>—Ever since its genesis, Android has enabled apps to
access data and services on mobile devices. This however involves
a wide variety of user-unresettable identifiers (UUIs), e.g., the
MAC address, which are associated with a device permanently.
Given their privacy sensitivity, Android has tightened its UUI
access policy since its version 10, in response to the increasingly
strict privacy protection regulations around the world. Nonsystem apps are restricted from accessing them and are required
to use user-resettable alternatives such as advertising IDs.
In this work, we conduct a systematic study on the effectiveness of the UUI safeguards on Android phones including both
Android Open Source Project (AOSP) and Original Equipment
Manufacturer (OEM) phones. To facilitate our large-scale study,
we propose a set of analysis techniques that discover and assess
UUI access channels. Our approach features a hybrid analysis
that consists of static program analysis of Android Framework
and forensic analysis of OS images to uncover access channels.
These channels are then tested with differential analysis to
identify weaknesses that open any attacking opportunity. We have
conducted a vulnerability assessment on 13 popular phones of 9
major manufacturers, most of which are top-selling and installed
with the recent Android versions. Our study reveals that UUI mishandling pervasively exists, evidenced by 51 unique vulnerabilities
found (8 listed by CVE). Our work unveils the status quo of the
UUI protection in Android phones, complementing the existing
studies that mainly focus on apps’ UUI harvesting behaviors. Our
findings should raise an alert to phone manufacturers and would
encourage policymakers to further extend the scope of regulations
with device-level data protection.</t>
  </si>
  <si>
    <t>Detecting vulnerability on IoT device firmware: A survey.</t>
  </si>
  <si>
    <t>Feng X, Zhu X, Han QL, Zhou W, Wen S, Xiang Y.</t>
  </si>
  <si>
    <t>IEEE/CAA J Autom Sin</t>
  </si>
  <si>
    <t>Internet of things (IoT) devices make up 30% of all network-connected endpoints, introducing vulnerabilities and novel attacks that make many companies as primary targets for cybercriminals. To address this increasing threat surface, every organization deploying IoT devices needs to consider security risks to ensure those devices are secure and trusted. Among all the solutions for security risks, firmware security analysis is essential to fix software bugs, patch vulnerabilities, or add new security features to protect users of those vulnerable devices. However, firmware security analysis has never been an easy job due to the diversity of the execution environment and the close source of firmware. These two distinct features complicate the operations to unpack firmware samples for detailed analysis. They also make it difficult to create visual environments to emulate the running of device firmware. Although researchers have developed many novel methods to overcome various challenges in the past decade, critical barriers impede firmware security analysis in practice. Therefore, this survey is motivated to systematically review and analyze the research challenges and their solutions, considering both breadth and depth. Specifically, based on the analysis perspectives, various methods that perform security analysis on IoT devices are introduced and classified into four categories. The challenges in each category are discussed in detail, and potential solutions are proposed subsequently. We then discuss the flaws of these solutions and provide future directions for this research field. This survey can be utilized by a broad range of readers, including software developers, cyber security researchers, and software security engineers, to better understand firmware security analysis.</t>
  </si>
  <si>
    <t>Microprogramming
,
Internet of Things
,
Security
,
Fuzzing
,
Embedded systems
,
Codes
,
Software</t>
  </si>
  <si>
    <t>Deep learning based attack detection for cyber-physical system cybersecurity: A survey.</t>
  </si>
  <si>
    <t>Zhang J, Pan L, Han QL, Chen C, Wen S, Xiang Y.</t>
  </si>
  <si>
    <t>With the booming of cyber attacks and cyber criminals against cyber-physical systems (CPSs), detecting these attacks remains challenging. It might be the worst of times, but it might be the best of times because of opportunities brought by machine learning (ML), in particular deep learning (DL). In general, DL delivers superior performance to ML because of its layered setting and its effective algorithm for extract useful information from training data. DL models are adopted quickly to cyber attacks against CPS systems. In this survey, a holistic view of recently proposed DL solutions is provided to cyber attack detection in the CPS context. A six-step DL driven methodology is provided to summarize and analyze the surveyed literature for applying DL methods to detect cyber attacks against CPS systems. The methodology includes CPS scenario analysis, cyber attack identification, ML problem formulation, DL model customization, data acquisition for training, and performance evaluation. The reviewed works indicate great potential to detect cyber attacks against CPS through DL modules. Moreover, excellent performance is achieved partly because of several high-quality datasets that are readily available for public use. Furthermore, challenges, opportunities, and research trends are pointed out for future research.</t>
  </si>
  <si>
    <t>Cyber-physical system
,
cybersecurity
,
deep learning
,
intrusion detection
,
pattern classification</t>
  </si>
  <si>
    <t>Data-driven cybersecurity incident prediction: A survey.</t>
  </si>
  <si>
    <t>Sun N, Zhang J, Rimba P, Gao S, Zhang LY, Xiang Y.</t>
  </si>
  <si>
    <t>Driven by the increasing scale and high profile cybersecurity incidents related public data, recent years we have witnessed a paradigm shift in understanding and defending against the evolving cyber threats, from primarily reactive detection toward proactive prediction. Meanwhile, governments, businesses, and individual Internet users show the growing public appetite to improve cyber resilience that refers to their ability to prepare for, combat and recover from cyber threats and incidents. Undoubtedly, predicting cybersecurity incidents is deemed to have excellent potential for proactively advancing cyber resilience. Research communities and industries have begun proposing cybersecurity incident prediction schemes by utilizing different types of data sources, including organization’s reports and datasets, network data, synthetic data, data crawled from webpages, and data retrieved from social media. With a focus on the dataset, this survey paper investigates the emerging research by reviewing recent representative works appeared in the dominant period. We also extract and summarize the data-driven research methodology commonly adopted in this fast-growing area. In consonance with the phases of the methodology, each work that predicts cybersecurity incident is comprehensively studied. Challenges and future directions in this field are also discussed.</t>
  </si>
  <si>
    <t>Cybersecurity incidents
,
data mining
,
data-driven
,
discovery
,
machine learning
,
prediction</t>
  </si>
  <si>
    <t>Software vulnerability detection using deep neural networks: a survey.</t>
  </si>
  <si>
    <t>Lin G, Wen S, Han Q-L, Zhang J, Xiang Y.</t>
  </si>
  <si>
    <t>Proc IEEE</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</si>
  <si>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</si>
  <si>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Cybersecurity
,
deep neural network (DNN)
,
machine learning (ML)
,
representation learning
,
software vulnerability</t>
  </si>
  <si>
    <t>A survey of android malware detection with deep neural models.</t>
  </si>
  <si>
    <t>Qiu J, Zhang J, Luo W, Pan L, Nepal S, Xiang Y.</t>
  </si>
  <si>
    <t>ACM Comput Surv 2020</t>
  </si>
  <si>
    <t>Deep Learning (DL) is a disruptive technology that has changed the landscape of cyber security research. Deep learning models have many advantages over traditional Machine Learning (ML) models, particularly when there is a large amount of data available. Android malware detection or classification qualifies as a big data problem because of the fast booming number of Android malware, the obfuscation of Android malware, and the potential protection of huge values of data assets stored on the Android devices. It seems a natural choice to apply DL on Android malware detection. However, there exist challenges for researchers and practitioners, such as choice of DL architecture, feature extraction and processing, performance evaluation, and even gathering adequate data of high quality. In this survey, we aim to address the challenges by systematically reviewing the latest progress in DL-based Android malware detection and classification. We organize the literature according to the DL architecture, including FCN, CNN, RNN, DBN, AE, and hybrid models. The goal is to reveal the research frontier, with the focus on representing code semantics for Android malware detection. We also discuss the challenges in this emerging field and provide our view of future research opportunities and directions.</t>
  </si>
  <si>
    <t>A misbehavior detection framework for cooperative intelligent transport systems</t>
  </si>
  <si>
    <t>Mangla C, Rani S, Herencsar N. A</t>
  </si>
  <si>
    <t>ISA Trans</t>
  </si>
  <si>
    <t>With changing times, the need for security increases in all fields, whether we talk about cloud networks or vehicular networks. In every place, it has its importance, but in vehicular networks where the lives of human beings are involved, security becomes the topmost priority. Therefore, this article aims to shed light on Misbehavior Detection Framework (MDF) used in the Cooperative Intelligent Transport Systems community. Here, MDF keeps an eye on malicious entities on the roads. It is done by regularly evaluating two main checks: consistency and local plausibility. These checks are done by Intelligent Transport System Stations. All the messages received through Vehicle-to-Everything are scrutinized through this model. After that, all the messages are evaluated by local detection mechanisms to decide the holistic message’s plausibility. This article mainly focuses on the logic behind the proposed Misbehavior Detection Framework providing more security, evaluating various Machine Learning-based models to ensure one best out of all based on quality and computation latency of all models along with the results of various parameters, such as Recall, Precision, F1 Score, Accuracy, Bookmaker Informedness, Markedness, Mathews Correlation Coefficient, Kappa, and achieved the best results.</t>
  </si>
  <si>
    <t>C-ITS architectureCooperative intelligent transportationMisbehavior detectionSecurity</t>
  </si>
  <si>
    <t>A transformer model with enhanced feature learning and its application in rotating machinery diagnosis</t>
  </si>
  <si>
    <t xml:space="preserve">Zhu S, Liao B, Hua Y, Zhang C, Wan F, Qing X. </t>
  </si>
  <si>
    <t>Deep learning has become the prevailing trend of intelligent fault diagnosis for rotating machines. Compared to early-stage methods, deep learning methods use automatic feature extraction instead of manual feature design. However, conventional intelligent diagnosis models are trapped by a dilemma that simple models are unable to tackle difficult cases, while complicated models are likely to over-parameterize. In this paper, a transformer-based model, Periodic Representations for Transformers (PRT) is proposed. PRT uses a dense-overlapping split strategy to enhance the feature learning inside sequence patches. Combined with the inherent capability of capturing long range dependencies of transformer, and the further information extraction of class-attention, PRT has excellent feature extraction abilities and could capture characteristic features directly from raw vibration signals. Moreover, PRT adopts a two-stage positional encoding method to encode position information both among and inside patches, which could adapt to different input lengths. A novel inference method to use larger inference sample sizes is further proposed to improve the performance of PRT. The effectiveness of PRT is verified on two datasets, where it achieves comparable and even better accuracies than the benchmark and state-of-the-art methods. PRT has the least FLOPs among the best performing models and could be further improved by the inference strategy, reaching an accuracy near 100%.</t>
  </si>
  <si>
    <t>Intelligent fault diagnosisTransformerPatch splittingPositional encodingVarying-size inference</t>
  </si>
  <si>
    <t xml:space="preserve">Phrase-BERT: Improved phrase embeddings from BERT with an application to corpus exploration. </t>
  </si>
  <si>
    <t xml:space="preserve">Wang S, Thompson L, Iyyer M. </t>
  </si>
  <si>
    <t>Phrase representations derived from BERT often do not exhibit complex phrasal compositionality, as the model relies instead on lexical similarity to determine semantic relatedness. In this paper, we propose a contrastive fine-tuning objective that enables BERT to produce more powerful phrase embeddings. Our approach (Phrase-BERT) relies on a dataset of diverse phrasal paraphrases, which is automatically generated using a paraphrase generation model, as well as a large-scale dataset of phrases in context mined from the Books3 corpus. Phrase-BERT outperforms baselines across a variety of phrase-level similarity tasks, while also demonstrating increased lexical diversity between nearest neighbors in the vector space. Finally, as a case study, we show that Phrase-BERT embeddings can be easily integrated with a simple autoencoder to build a phrase-based neural topic model that interprets topics as mixtures of words and phrases by performing a nearest neighbor search in the embedding space. Crowdsourced evaluations demonstrate that this phrase-based topic model produces more coherent and meaningful topics than baseline word and phrase-level topic models, further validating the utility of Phrase-BERT.</t>
  </si>
  <si>
    <t xml:space="preserve">Event detection in online social network: Methodologies, state-of-art, and evolution. </t>
  </si>
  <si>
    <t xml:space="preserve">Hu X, Ma W, Chen C, Wen S, Zhang J, Xiang Y, et al. </t>
  </si>
  <si>
    <t>Comp Sci Rev</t>
  </si>
  <si>
    <t>Online social network such as Twitter, Facebook and Instagram are increasingly becoming the go-to medium for users to acquire information and discuss what is happening globally. Understanding real-time conversations with masses on social media platforms can provide rich insights into events, provided that there is a way to detect and characterise events. To this end, in the past twenty years, many researchers have been developing event detection methods based on the data collected from various social media platforms. The developed methods for discovering events are generally modular in design and novel in scale and speed. To review the research in this field, we line up existing works for event detection in online social networks and organise them to provide a comprehensive and in-depth survey. This survey comprises three major parts: research methodologies, the review of state-of-the-art literature and the evolution of significant challenges. Each part is supposed to attract readers with different motivations and expectations on the ‘things’ delivered in this survey. For example, the methodologies provide the life-cycle to design new event detection models, from data collection to model evaluations. A timeline and a taxonomy of existing methods are also introduced to elaborate the development of various technologies under the umbrella of event detection. These two parts benefit those with a background in event detection and want to commit a deep exploration of existing models such as discussing their pros and cons alike. The third part shows the development of the major open issues in this field. It also indicates the milestones of each challenge in terms of typical models. Our survey can contribute to the community by highlighting possible new problem statements and opening new research directions.</t>
  </si>
  <si>
    <t>Fuzzing: a survey for roadmap.</t>
  </si>
  <si>
    <t>Zhu X, Wen S, Camtepe S, Xiang Y.</t>
  </si>
  <si>
    <t xml:space="preserve">ACM Comput Surv </t>
  </si>
  <si>
    <t>Fuzz testing (fuzzing) has witnessed its prosperity in detecting security flaws recently. It generates a large number of test cases and monitors the executions for defects. Fuzzing has detected thousands of bugs and vulnerabilities in various applications. Although effective, there lacks systematic analysis of gaps faced by fuzzing. As a technique of defect detection, fuzzing is required to narrow down the gaps between the entire input space and the defect space. Without limitation on the generated inputs, the input space is infinite. However, defects are sparse in an application, which indicates that the defect space is much smaller than the entire input space. Besides, because fuzzing generates numerous test cases to repeatedly examine targets, it requires fuzzing to perform in an automatic manner. Due to the complexity of applications and defects, it is challenging to automatize the execution of diverse applications. In this article, we systematically review and analyze the gaps as well as their solutions, considering both breadth and depth. This survey can be a roadmap for both beginners and advanced developers to better understand fuzzing.</t>
  </si>
  <si>
    <t>C. Wang, J. Chen, Y. Yang, X. Ma, and J. Liu, “Poisoning attacks and
countermeasures in intelligent networks: Status quo and prospects,”
Digital Communications and Networks, vol. 8, no. 2, pp. 225–234,
2022, doi: 10.1016/j.dcan.2021.07.009.</t>
  </si>
  <si>
    <t>S. Maksuti, M. Zsilak, M. Tauber, and J. Delsing, “Security and
autonomic management in system of systems,” Infocommunications
Journal: A Publication Of The Scientific Association For
Infocommunications (HTE), vol. 13, no. 3, pp. 66–75, 2021,</t>
  </si>
  <si>
    <t>J. K. Lee, J. Park, S. Gregor, and V. Yoon, “Axiomatic theories
and improving the relevance of information systems research,” Information
Systems Research, vol. 32, no. 1, pp. 147–171, 2021,
doi: 10.1287/isre.2020.0958.</t>
  </si>
  <si>
    <t>Q. Guo and M. Tripunitara, “The secrecy resilience of access control
policies and its application to role mining,” in Proceedings of the 27th
ACM on Symposium on Access Control Models and Technologies,
2022, pp. 115–126, doi: 10.1145/3532105.3535030</t>
  </si>
  <si>
    <t>C. Blundo, S. Cimato, and L. Siniscalchi, “Role mining heuristics
for permission-role-usage cardinality constraints,” The Computer
Journal, vol. 65, no. 6, pp. 1386–1411, 2022,
doi: 10.1093/comjnl/bxaa186</t>
  </si>
  <si>
    <t>M. Abolfathi, Z. Raghebi, H. Jafarian, and F. Banaei-Kashani, “A
scalable role mining approach for large organizations,” in Proceedings
of the 2021 ACM Workshop on Security and Privacy Analytics, 2021,
pp. 45–54, doi: 10.1145/3445970.3451154.</t>
  </si>
  <si>
    <t>P. Iyer and A. Masoumzadeh, “Mining positive and negative attributebased
access control policy rules,” in Proceedings of the 23nd ACM
on Symposium on Access Control Models and Technologies, 2018, pp.
161–172, doi: 10.1145/3205977.3205988.</t>
  </si>
  <si>
    <t>M. W. Sanders and C. Yue, “Mining least privilege attribute based
access control policies,” in Proceedings of the 35th Annual Computer
Security Applications Conference, 2019, pp. 404–416,
doi: 10.1145/3359789.3359805</t>
  </si>
  <si>
    <t>A. Abu Jabal, E. Bertino, J. Lobo, M. Law, A. Russo, S. Calo, and
D. Verma, “Polisma-a framework for learning attribute-based access
control policies,” in European Symposium on Research in Computer
Security. Springer, 2020, pp. 523–544,
doi: 10.1007/978-3-030-58951-6_26</t>
  </si>
  <si>
    <t>L. Karimi, M. Aldairi, J. Joshi, and M. Abdelhakim, “An automatic
attribute based access control policy extraction from access logs,”
IEEE Transactions on Dependable and Secure Computing, 2021,
doi: 10.1109/TDSC.2021.3054331.</t>
  </si>
  <si>
    <t>Y. Yao, S. Huang, N. Zhang, L. Dong, F. Wei, and H. Chen, “Kformer:
Knowledge injection in transformer feed-forward layers,” arXiv
preprint arXiv:2201.05742, 2022.</t>
  </si>
  <si>
    <t>Y. Hao, L. Dong, F. Wei, and K. Xu, “Self-attention attribution:
Interpreting information interactions inside transformer,” in
Proceedings of the AAAI Conference on Artificial Intelligence, vol. 35,
no. 14, 2021, pp. 12 963–12 971, doi: 10.1609/aaai.v35i14.17533.</t>
  </si>
  <si>
    <t>J. Devlin, M.-W. Chang, K. Lee, and K. Toutanova, “Bert: Pre-training
of deep bidirectional transformers for language understanding.”
Minneapolis, Minnesota: Association for Computational Linguistics,
jun 2019, pp. 4171–4186, doi: 10.18653/v1/N19-1423. [Online].
Available: https://aclanthology.org/N19-1423</t>
  </si>
  <si>
    <t>A. Vaswani, N. Shazeer, N. Parmar, J. Uszkoreit, L. Jones, A. N.
Gomez, Ł. Kaiser, and I. Polosukhin, “Attention is all you need,”
Advances in neural information processing systems, vol. 30, 2017.</t>
  </si>
  <si>
    <t>Y. Liu, M. Ott, N. Goyal, J. Du, M. Joshi, D. Chen, O. Levy, M. Lewis,
L. Zettlemoyer, and V. Stoyanov, “Roberta: A robustly optimized bert
pretraining approach,” arXiv preprint arXiv:1907.11692, 2019.</t>
  </si>
  <si>
    <t>Poisoning attacks and countermeasures in intelligent networks: Status quo and prospects</t>
  </si>
  <si>
    <t>C. Wang, J. Chen, Y. Yang, X. Ma, and J. Liu</t>
  </si>
  <si>
    <t>Over the past years, the emergence of intelligent networks empowered by machine learning techniques has brought great facilitates to different aspects of human life. However, using machine learning in intelligent networks also presents potential security and privacy threats. A common practice is the so-called poisoning attacks where malicious users inject fake training data with the aim of corrupting the learned model. In this survey, we comprehensively review existing poisoning attacks as well as the countermeasures in intelligent networks for the first time. We emphasize and compare the principles of the formal poisoning attacks employed in different categories of learning algorithms, and analyze the strengths and limitations of corresponding defense methods in a compact form. We also highlight some remaining challenges and future directions in the attack-defense confrontation to promote further research in this emerging yet promising area.</t>
  </si>
  <si>
    <t>Machine learningPoisoning attackIntelligent networksSecurity threat</t>
  </si>
  <si>
    <t>Security and autonomic management in system of systems</t>
  </si>
  <si>
    <t>S. Maksuti, M. Zsilak, M. Tauber, and J. Delsing</t>
  </si>
  <si>
    <t>Infocommunications Journal: A Publication Of The Scientific Association For Infocommunications (HTE)</t>
  </si>
  <si>
    <t xml:space="preserve">A system of systems integrates systems that function independently but are networked together for a period of time to achieve a higher goal. These systems evolve over time and have emergent properties. Therefore, even with security controls in place, it is difficult to maintain a required level of security for the system of systems as a whole because uncertainties may arise at runtime. Uncertainties can occur from internal factors, such as malfunctions of a system, or from external factors, such as malicious attacks. Self-adaptation is an approach that allows a system to adapt in the face of such uncertainties without human intervention. This work outlines the progress made towards security mitigation in system of systems using a generic autonomic management system to assist engineers in developing self-adaptive systems. The manuscript describes the proposed system design, its implementation as part of the Eclipse Arrowhead framework, and its functionality in a smart agriculture use case. The system is designed and implemented in such a way that it can be reused and extended for a variety of use cases without requiring major changes.
</t>
  </si>
  <si>
    <t>Real</t>
  </si>
  <si>
    <t>System of Systems, Security, Self-Adaptation, Autonomic Management, Eclipse Arrowhead</t>
  </si>
  <si>
    <t>Axiomatic theories and improving the relevance of information systems research</t>
  </si>
  <si>
    <t>J. K. Lee, J. Park, S. Gregor, and V. Yoon</t>
  </si>
  <si>
    <t>Information Systems Research</t>
  </si>
  <si>
    <t>Informs</t>
  </si>
  <si>
    <t>This paper examines the fact that a significant number of empirical studies in
behavioral information systems (IS) theory research engage in confirmative testing of selfevident axiomatic theories without yielding highly relevant knowledge for the IS community. To measure how pervasive such testing of axiomatic theories is, we conducted a
horizontal analysis using 666 hypotheses from 72 representative behavioral IS theories and
discovered that more than 60% of the hypotheses could be regarded as axiomatic theory
elements. To further investigate the pervasiveness of repetitive testing of axiomatic theories, we vertically analyzed 1,301 hypotheses from 148 articles in three theory categories:
technology acceptance model, diffusion of innovation theory, and institutional theory.
These analyses revealed that 68.1% of these hypotheses were axiomatic and that 74.6% of
them were inherited from general truths beyond the IS domain. In order to shift the research emphasis toward enhancing the relevance of IS research outcomes without sacrificing methodological rigor, we propose four complementary IS research approaches:
(1) identifying disconfirming boundary conditions, (2) measuring the relative importance
of axiomatic causal factors, (3) measuring the stage of progression toward visionary goals
when the nature of the axiomatic theory can be extended to future visions, and (4) engaging
in the conceptual design of visionary axiomatic goals. We conclude with a discussion about
why so many scholars devote substantial effort to reconfirming axiomatic theories and
suggest avenues for more relevant research outcomes.</t>
  </si>
  <si>
    <t>The secrecy resilience of access control policies and its application to role mining</t>
  </si>
  <si>
    <t>Q. Guo and M. Tripunitara</t>
  </si>
  <si>
    <t>ACM on Symposium on Access Control Models and Technologies</t>
  </si>
  <si>
    <t>We propose a notion that we call the secrecy resilience of an access control policy that, to our knowledge, has not been explored in prior work. We seek to capture with this notion the property inherent to an access control policy that measures its resistance to disclosure. We motivate and then propose a definition for secrecy resilience that is based on the notion of entropy from information theory. We focus on policies expressed in Role-Based Access Control (RBAC), and contrast RBAC from the access matrix from the standpoint of secrecy resilience. We observe that similar to other objectives such as the minimization of the number of roles, an RBAC policy with the best secrecy resilience can be a desirable objective of bottom-up role-mining, with which we seek to compute an RBAC policy given as input an access matrix. We have carried out an empirical assessment of several role-mining algorithms from the standpoint of secrecy resilience for two underlying distribution-events pairs each of which captures a kind of best-case from the standpoint of a defender. Towards carrying out the empirical assessment, we make an additional contribution to role-mining: we propose new reductions for the two problems of minimizing the number of roles and the number of edges, and discuss the manner in which our reductions are superior to reductions in existing work.</t>
  </si>
  <si>
    <t>Role mining heuristics for permission-role-usage cardinality constraints</t>
  </si>
  <si>
    <t>C. Blundo, S. Cimato, and L. Siniscalchi</t>
  </si>
  <si>
    <t>The Computer Journal</t>
  </si>
  <si>
    <t>Role-based access control (RBAC) has become a de facto standard to control access to restricted resources in complex systems and is widely deployed in many commercially available applications, including operating systems, databases and other softwares. The migration process towards RBAC, starting from the current access configuration, relies on the design of role mining techniques, whose aim is to define suitable roles that implement the given access policies. Some constraints can be used to transform the roles automatically output by the mining procedures and effectively capture the organization’s status under analysis. Such constraints can limit the final configuration characteristics, such as the number of roles assigned to a user, or the number of permissions included in a role, and produce a resulting role set that is effectively usable in real-world situations. In this paper, we consider two constraints: the number of permissions a role can include and the number of roles assigned to any user. In particular, we present two heuristics that produce roles compliant with both constraints and evaluate their performances using both real-world and synthetic datasets.</t>
  </si>
  <si>
    <t>A scalable role mining approach for large organizations</t>
  </si>
  <si>
    <t>M. Abolfathi, Z. Raghebi, H. Jafarian, and F. Banaei-Kashani</t>
  </si>
  <si>
    <t>ACM Workshop on Security and Privacy Analytics</t>
  </si>
  <si>
    <t>Role-based access control (RBAC) model has gained significant attention in cybersecurity in recent years. RBAC restricts system access only to authorized users based on the roles and regulations within an organization. The flexibility and usability of this model have encouraged organizations to migrate from traditional discretionary access control (DAC) models to RBAC. However, this transition requires accomplishing a very challenging task called role mining in which users' roles are generated from the existing access control lists. Although various approaches have been proposed to address this NP-complete problem in the literature, they suffer either from low scalability such that their execution time increases exponentially with the input size, or they rely on fast heuristics with low optimality that generate too many roles. In this paper, we introduce a highly scalable yet optimal approach to tackle the role mining problem. To this end, we utilize a non-negative rank reduced matrix decomposition method to decompose a large-scale user-permission assignment into two constitutive components, i.e. the user-role and role-permission assignments. Then, we apply a thresholding technique to convert real-valued components into binary-valued factors. We employ various access control configurations and demonstrate that our proposed model is able to effectively discover the latent relationship behind the user-permission data even with large datasets.</t>
  </si>
  <si>
    <t>IEEE Transactions on Dependable and Secure Computing</t>
  </si>
  <si>
    <t>Mining positive and negative attributebased access control policy rules</t>
  </si>
  <si>
    <t>P. Iyer and A. Masoumzadeh</t>
  </si>
  <si>
    <t>Mining access control policies can reduce the burden of adopting more modern access control models by automating the process of generating policies based on existing authorization information in a system. Previous work in this area has focused on mining positive authorizations only. That includes the literature on mining role-based access control policies (which are naturally about positive authorization) and even more recent work on mining attribute-based access control (ABAC) policies. However, various theoretical access control models (including ABAC), specification standards (such as XACML), and implementations (such as operating systems and databases) support negative authorization as well as positive authorization. In this paper, we propose a novel approach to mine ABAC policies that may contain both positive and negative authorization rules. We evaluate our approach using two different policies in terms of correctness, quality of rules (conciseness), and time. We show that while achieving the new goal of supporting negative authorizations, our proposed algorithm outperforms existing approach to ABAC mining in terms of time.</t>
  </si>
  <si>
    <t>Mining least privilege attribute based access control policies</t>
  </si>
  <si>
    <t>M. W. Sanders and C. Yue</t>
  </si>
  <si>
    <t>Annual Computer Security Applications Conference</t>
  </si>
  <si>
    <t>Creating effective access control policies is a significant challenge to many organizations. Over-privilege increases security risk from compromised credentials, insider threats, and accidental misuse. Under-privilege prevents users from performing their duties. Policies must balance between these competing goals of minimizing under-privilege vs. over-privilege. The Attribute Based Access Control (ABAC) model has been gaining popularity in recent years because of its advantages in granularity, flexibility, and usability. ABAC allows administrators to create policies based on attributes of users, operations, resources, and the environment. However, in practice, it is often very difficult to create effective ABAC policies in terms of minimizing under-privilege and over-privilege especially for large and complex systems because their ABAC privilege spaces are typically gigantic. In this paper, we take a rule mining approach to mine systems' audit logs for automatically generating ABAC policies which minimize both under-privilege and over-privilege. We propose a rule mining algorithm for creating ABAC policies with rules, a policy scoring algorithm for evaluating ABAC policies from the least privilege perspective, and performance optimization methods for dealing with the challenges of large ABAC privilege spaces. Using a large dataset of 4.7 million Amazon Web Service (AWS) audit log events, we demonstrate that our automated approach can effectively generate least privilege ABAC policies, and can generate policies with less over-privilege and under-privilege than a Role Based Access Control (RBAC) approach. Overall, we hope our work can help promote a wider and faster deployment of the ABAC model, and can help unleash the advantages of ABAC to better protect large and complex computing systems.</t>
  </si>
  <si>
    <t>Polisma-a framework for learning attribute-based access control policies</t>
  </si>
  <si>
    <t>A. Abu Jabal, E. Bertino, J. Lobo, M. Law, A. Russo, S. Calo, and D. Verma</t>
  </si>
  <si>
    <t>Attribute-based access control (ABAC) is being widely adopted due to its flexibility and universality in capturing authorizations in terms of the properties (attributes) of users and resources. However, specifying ABAC policies is a complex task due to the variety of such attributes. Moreover, migrating an access control system adopting a low-level model to ABAC can be challenging. An approach for generating ABAC policies is to learn them from data, namely from logs of historical access requests and their corresponding decisions. This paper proposes a novel framework for learning ABAC policies from data. The framework, referred to as Polisma, combines data mining, statistical, and machine learning techniques, capitalizing on potential context information obtained from external sources (e.g., LDAP directories) to enhance the learning process. The approach is evaluated empirically using two datasets (real and synthetic). Experimental results show that Polisma is able to generate ABAC policies that accurately control access requests and outperforms existing approaches.</t>
  </si>
  <si>
    <t>Authorization rules
Policy mining
Policy generalization</t>
  </si>
  <si>
    <t>An automatic attribute based access control policy extraction from access logs</t>
  </si>
  <si>
    <t>L. Karimi, M. Aldairi, J. Joshi, and M. Abdelhakim</t>
  </si>
  <si>
    <t>With the rapid advances in computing and information technologies, traditional access control models have become inadequate in terms of capturing fine-grained, and expressive security requirements of newly emerging applications. An attribute-based access control (ABAC) model provides a more flexible approach to addressing the authorization needs of complex and dynamic systems. While organizations are interested in employing newer authorization models, migrating to such models pose as a significant challenge. Many large-scale businesses need to grant authorizations to their user populations that are potentially distributed across disparate and heterogeneous computing environments. Each of these computing environments may have its own access control model. The manual development of a single policy framework for an entire organization is tedious, costly, and error-prone. In this article, we present a methodology for automatically learning ABAC policy rules from access logs of a system to simplify the policy development process. The proposed approach employs an unsupervised learning-based algorithm for detecting patterns in access logs and extracting ABAC authorization rules from these patterns. In addition, we present two policy improvement algorithms, including rule pruning and policy refinement algorithms to generate a higher quality mined policy. Finally, we implement a prototype of the proposed approach to demonstrate its feasibility.</t>
  </si>
  <si>
    <t>Access control
,
attribute based access control
,
policy mining
,
policy engineering
,
machine learning
,
clustering</t>
  </si>
  <si>
    <t>Kformer: Knowledge injection in transformer feed-forward layers</t>
  </si>
  <si>
    <t>Y. Yao, S. Huang, N. Zhang, L. Dong, F. Wei, and H. Chen</t>
  </si>
  <si>
    <t>International Conference on Natural Language Processing and Chinese Computing</t>
  </si>
  <si>
    <t>Recent days have witnessed a diverse set of knowledge injection models for pre-trained language models (PTMs); however, most previous studies neglect the PTMs’ own ability with quantities of implicit knowledge stored in parameters. A recent study [2] has observed knowledge neurons in the Feed Forward Network (FFN), which are responsible for expressing factual knowledge. In this work, we propose a simple model, Kformer, which takes advantage of the knowledge stored in PTMs and external knowledge via knowledge injection in Transformer FFN layers. Empirically results on two knowledge-intensive tasks, commonsense reasoning (i.e., SocialIQA) and medical question answering (i.e., MedQA-USMLE), demonstrate that Kformer can yield better performance than other knowledge injection technologies such as concatenation or attention-based injection. We think the proposed simple model and empirical findings may be helpful for the community to develop more powerful knowledge injection methods1
 (Code available in https://github.com/zjunlp/Kformer).</t>
  </si>
  <si>
    <t>Transformer
Feed Forward Network
Knowledge injection</t>
  </si>
  <si>
    <t>Self-attention attribution: Interpreting information interactions inside transformer</t>
  </si>
  <si>
    <t>Y. Hao, L. Dong, F. Wei, and K. Xu</t>
  </si>
  <si>
    <t>AAAI Conference on Artificial Intelligence</t>
  </si>
  <si>
    <t>Association for the Advancement of Artificial Intelligence</t>
  </si>
  <si>
    <t>The great success of Transformer-based models benefits from the powerful multi-head self-attention mechanism, which learns token dependencies and encodes contextual information from the input. Prior work strives to attribute model decisions to individual input features with different saliency measures, but they fail to explain how these input features interact with each other to reach predictions. In this paper, we propose a self-attention attribution method to interpret the information interactions inside Transformer. We take BERT as an example to conduct extensive studies. Firstly, we apply self-attention attribution to identify the important attention heads, while others can be pruned with marginal performance degradation. Furthermore, we extract the most salient dependencies in each layer to construct an attribution tree, which reveals the hierarchical interactions inside Transformer. Finally, we show that the attribution results can be used as adversarial patterns to implement non-targeted attacks towards BERT.</t>
  </si>
  <si>
    <t>Interpretaility &amp; Analysis of NLP Models</t>
  </si>
  <si>
    <t>Bert: Pre-training of deep bidirectional transformers for language understanding</t>
  </si>
  <si>
    <t>J. Devlin, M.-W. Chang, K. Lee, and K. Toutanova</t>
  </si>
  <si>
    <t>Association for Computational Linguistics</t>
  </si>
  <si>
    <t>A. Vaswani, N. Shazeer, N. Parmar, J. Uszkoreit, L. Jones, A. N. Gomez, Ł. Kaiser, and I. Polosukhin</t>
  </si>
  <si>
    <t>Advances in neural information processing systems</t>
  </si>
  <si>
    <t xml:space="preserve">The dominant sequence transduction models are based on complex recurrent orconvolutional neural networks in an encoder and decoder configuration. The best performing such models also connect the encoder and decoder through an attentionm echanisms. We propose a novel, simple network architecture based solely onan attention mechanism, dispensing with recurrence and convolutions entirely.Experiments on two machine translation tasks show these models to be superiorin quality while being more parallelizable and requiring significantly less timeto train. Our single model with 165 million parameters, achieves 27.5 BLEU onEnglish-to-German translation, improving over the existing best ensemble result by over 1 BLEU. On English-to-French translation, we outperform the previoussingle state-of-the-art with model by 0.7 BLEU, achieving a BLEU score of 41.1.
</t>
  </si>
  <si>
    <t>Roberta: A robustly optimized bert pretraining approach</t>
  </si>
  <si>
    <t>Y. Liu, M. Ott, N. Goyal, J. Du, M. Joshi, D. Chen, O. Levy, M. Lewis, L. Zettlemoyer, and V. Stoyanov</t>
  </si>
  <si>
    <t>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t>
  </si>
  <si>
    <t>S. Sicari, A. Rizzardi, A. Coen-Porisini, 5G in the internet of things era: an overview
on security and privacy challenges, Comput. Network. 179 (2020), 107345.</t>
  </si>
  <si>
    <t>Y. Li, H. Ma, L. Wang, S. Mao, G. Wang, Optimized content caching and user
association for edge computing in densely deployed heterogeneous networks, IEEE
Trans. Mobile Comput. 21 (6) (2022) 2130–2142.</t>
  </si>
  <si>
    <t>H. Gao, Y. Xu, Y. Yin, W. Zhang, R. Li, X. Wang, Context-aware QoS prediction with
neural collaborative filtering for internet-of-things services, IEEE Internet Things J.
7 (5) (2020) 4532–4542.</t>
  </si>
  <si>
    <t>H. Gao, X. Qin, R.J.D. Barroso, W. Hussain, Y. Xu, Y. Yin, Collaborative learningbased
industrial IoT API recommendation for software-defined devices: the implicit
knowledge discovery perspective, IEEE Trans. Emerg. Top. Comput. Intell. 6 (1)
(2022) 66–76.</t>
  </si>
  <si>
    <t>S. Xia, Z. Yao, Y. Li, S. Mao, Online distributed offloading and computing resource
management with energy harvesting for heterogeneous MEC-enabled IoT, IEEE
Trans. Wireless Commun. 20 (10) (2021) 6743–6757.</t>
  </si>
  <si>
    <t>H.M. Wandabwa, M.A. Naeem, F. Mirza, R. Pears, Topical affinity in short text
microblogs, Inf. Syst. 96 (2021), 101662.</t>
  </si>
  <si>
    <t>A. Singh, S. Batra, Ensemble based spam detection in social IoT using probabilistic
data structures, Future Generat. Comput. Syst. 81 (2018) 359–371.</t>
  </si>
  <si>
    <t>I. Alsmadi, K.H. Gan, Review of short-text classification, Int. J. Web Inf. Syst. 15 (2)
(2019) 155–182.</t>
  </si>
  <si>
    <t>J. Sun, X. Luo, H. Gao, W. Wang, Y. Gao, X. Yang, Categorizing malware via a
word2vec-based temporal convolutional network scheme, J. Cloud Comput. 9
(2020) 53.</t>
  </si>
  <si>
    <t>X.P. Qiu, T.X. Sun, Y.G. Xu, Y.F. Shao, N. Dai, X.J. Huang, Pre-trained models for
natural language processing: a survey, Sci. China Technol. Sci. 63 (10) (2020)
1872–1897.</t>
  </si>
  <si>
    <t>J. Devlin, M.W. Chang, K. Lee, K. Toutanova, Bert: pre-training of deep bidirectional
transformers for language understanding, in: Proceedings of the Conference of the
North American Chapter of the Association for Computational Linguistics: Human
Language Technologies, ACL, 2019, pp. 4171–4186.</t>
  </si>
  <si>
    <t>D. Duan, J. Tang, Y. Wen, K. Yuan, Bert based research on classification of short
Chinese text, Comput. Eng. 47 (1) (2019) 79–86.</t>
  </si>
  <si>
    <t>X. Luo, J. Sun, L. Wang, W. Wang, W. Zhao, J. Wu, J.H. Wang, Z. Zhang, Short-term
wind speed forecasting via stacked extreme learning machine with generalized
correntropy, IEEE Trans. Ind. Inf. 14 (11) (2018) 4963–4971.</t>
  </si>
  <si>
    <t>X. Luo, Y. Li, W. Wang, X. Ban, J.H. Wang, W. Zhao, A robust multilayer extreme
learning machine using kernel risk-sensitive loss criterion, Intl. J. Mach. Learn.
Cybern. 11 (1) (2020) 197–216.</t>
  </si>
  <si>
    <t>X. Luo, J. Li, M. Chen, X. Yang, X. Li, Ophthalmic diseases detection via deep
learning with a novel mixture loss function, IEEE J. Biomedical Health Informat. 25
(9) (2021) 3332–3339.</t>
  </si>
  <si>
    <t>Y. Zhou, J. Xu, J. Cao, B. Xu, C. Li, B. Xu, Hybrid attention networks for Chinese
short text classification, Comput. Sist. 21 (4) (2017) 759–769.</t>
  </si>
  <si>
    <t>H. Yao, B. Zhang, P. Zhang, M. Li, A novel kernel for text classification based on
semantic and statistical information, Comput. Inf. 37 (4) (2018) 992–1010.</t>
  </si>
  <si>
    <t>W. Li, Y. Zhang, L. Pan, Short-text classification based on features selection, in:
Proceedings of the International Computers, Signals and Systems Conference, IEEE,
2018, pp. 597–600.</t>
  </si>
  <si>
    <t>A. Dhar, N.S. Dash, K. Roy, Application of tf-idf feature for categorizing documents
of online bangla web text corpus, in: Proceedings of the 6th International
Conference on Frontiers of Intelligent Computing: Theory and Applications,
Springer, 2018, pp. 51–59.</t>
  </si>
  <si>
    <t>G. Liu, J. Guo, Bidirectional lstm with attention mechanism and convolutional layer
for text classification, Neurocomputing 337 (2019) 325–338.</t>
  </si>
  <si>
    <t>M. Peters, M. Neumann, M. Iyyer, M. Gardner, C. Clark, K. Lee, L. Zettlemoyer, Deep
contextualized word representations, in: Proceedings of the Conference of the North
American Chapter of the Association for Computational Linguistics: Human
Language Technologies, ACL, 2018, pp. 2227–2237.</t>
  </si>
  <si>
    <t>X. Yang, C. Macdonald, I. Ounis, Using word embeddings in twitter election
classification, Inf. Retr. J. 21 (2) (2018) 183–207.</t>
  </si>
  <si>
    <t>A. Vaswani, N. Shazeer, N. Parmar, J. Uszkoreit, L. Jones, A.N. Gomez, L. Kaiser,
I. Polosukhin, Attention is all you need, in: Proceedings of the 31st Annual
Conference on Neural Information Processing Systems, NIPS, 2017, pp. 5998–6008.</t>
  </si>
  <si>
    <t>A. Conneau, H. Schwenk, L. Barrault, Y. Lecun, Very deep convolutional networks
for text classification, in: Proceedings of the 15th Conference of the European
Chapter of the Association for Computational Linguistics, ACL, 2017,
pp. 1107–1116.</t>
  </si>
  <si>
    <t>D. Zhang, L. Tian, M. Hong, F. Han, Y. Ren, Y. Chen, Combining convolution neural
network and bidirectional gated recurrent unit for sentence semantic classification,
IEEE Access 6 (2018) 73750–73759.</t>
  </si>
  <si>
    <t>Y. Zhu, Y. Li, Y. Yue, J. Qiang, Y. Yuan, A hybrid classification method via character
embedding in Chinese short text with few words, IEEE Access 8 (2020)
92120–92128.</t>
  </si>
  <si>
    <t>A. Joulin, E. Grave, P. Bojanowski, T. Mikolov, Bag of tricks for efficient text
classification, in: Proceedings of the 15th Conference of the European Chapter of
the Association for Computational Linguistics, ACL, 2017, pp. 427–431.</t>
  </si>
  <si>
    <t>5G in the internet of things era: an overview on security and privacy challenges</t>
  </si>
  <si>
    <t>S. Sicari, A. Rizzardi, A. Coen-Porisini</t>
  </si>
  <si>
    <t>Comput. Network</t>
  </si>
  <si>
    <t xml:space="preserve">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t>
  </si>
  <si>
    <t>Optimized content caching and user association for edge computing in densely deployed heterogeneous networks</t>
  </si>
  <si>
    <t>Y. Li, H. Ma, L. Wang, S. Mao, G. Wang</t>
  </si>
  <si>
    <t>IEEE Trans. Mobile Comput</t>
  </si>
  <si>
    <t>Deploying small cell base stations (SBS) under the coverage area of a macro base station (MBS), and caching popular contents at the SBSs in advance, are effective means to provide high-speed and low-latency services in next generation mobile communication networks. In this paper, we investigate the problem of content caching (CC) and user association (UA) for edge computing. A joint CC and UA optimization problem is formulated to minimize the content download latency. We prove that the joint CC and UA optimization problem is NP-hard. Then, we propose a CC and UA algorithm (JCC-UA) to reduce the content download latency. JCC-UA includes a smart content caching policy (SCCP) and dynamic user association (DUA). SCCP utilizes the exponential smoothing method to predict content popularity and cache contents according to prediction results. DUA includes a rapid association (RA) method and a delayed association (DA) method. Simulation results demonstrate that the proposed JCC-UA algorithm can effectively reduce the latency of user content downloading and improve the hit rates of contents cached at the BSs as compared to several baseline schemes.</t>
  </si>
  <si>
    <t>Content caching
,
content download latency
,
heterogeneous networks
,
user association</t>
  </si>
  <si>
    <t>Context-aware QoS prediction with neural collaborative filtering for internet-of-things services</t>
  </si>
  <si>
    <t>H. Gao, Y. Xu, Y. Yin, W. Zhang, R. Li, X. Wang</t>
  </si>
  <si>
    <t>IEEE Internet Things J.</t>
  </si>
  <si>
    <t>With the prevalent application of Internet of Things (IoT) in real world, services have become a widely used means of providing configurable resources. As the number of services is large and is also increasing fast, it is an inevitable mission to determine the suitability of a service to a user. Two typical tasks are needed, which are service recommendation and service selection. The prediction for Quality of Service (QoS) is an important way to accomplish the two tasks, and there have been a series of methods proposed to predict QoS values. However, few methods have been used to study the QoS prediction in IoT environments, where contextual information is vital. In this article, we develop a holistic framework to attack the QoS prediction in the IoT environment, which is based on neural collaborative filtering (NCF) and fuzzy clustering. We design a fuzzy clustering algorithm that is capable of clustering contextual information and then propose a new combined similarity computation method. Next, a new NCF model is designed that can leverage local and global features. Sufficient experiments are implemented on two real-world data sets, and the experimental results verify the effectiveness of the proposed framework.</t>
  </si>
  <si>
    <t>Contextual information
,
fuzzy clustering
,
Internet of Things (IoT)
,
neural collaborative filtering (NCF)
,
Quality-of-Service (QoS) prediction</t>
  </si>
  <si>
    <t>Collaborative learningbased industrial IoT API recommendation for software-defined devices: the implicit knowledge discovery perspective</t>
  </si>
  <si>
    <t>IEEE Trans. Emerg. Top. Comput. Intell.</t>
  </si>
  <si>
    <t>H. Gao, X. Qin, R.J.D. Barroso, W. Hussain, Y. Xu, Y. Yin</t>
  </si>
  <si>
    <t>The industrial Internet of things (IIoT), a new computing mode in Industry 4.0, is deployed to connect IoT devices and use communication technology to respond to control commands and handle industrial data. IIoT is typically employed to improve the efficiency of computing and sensing and can be used in many scenarios, such as intelligent manufacturing and video surveillance. To build an IIoT system, we need a collection of software to manage and monitor each system component when there are large-scale devices. Application programming interface (API) is an effective way to invoke public services provided by different platforms. Developers can invoke different APIs to operate IoT devices without knowing the implementation process. We can design a workflow to configure how and when to invoke target APIs. Thus, APIs are a powerful tool for rapidly developing industrial systems. However, the increasing number of APIs exacerbates the problem of finding suitable APIs. Current related recommendation methods have defects. For example, most existing methods focus on the relation between users and APIs but neglect the valuable relations among the users or APIs themselves. To address these problems, this article studies implicit knowledge in IIoT by using collaborative learning techniques. Considering the increased dimensions and dynamics of IoT devices, we explore the possible relationships between users and between APIs. We enhance the matrix factorization (MF) model with the mined implicit knowledge that are implicit relationships on both sides. We build an ensemble model by using all implicit knowledge. We conduct experiments on a collected real-world dataset and simulate industrial system scenarios. The experimental results verify the effectiveness and superiority of the proposed models.</t>
  </si>
  <si>
    <t>API recommendation
,
collaborative learning
,
implicit relationship mining
,
industrial internet of things
,
matrix factorization</t>
  </si>
  <si>
    <t>Online distributed offloading and computing resource management with energy harvesting for heterogeneous MEC-enabled IoT</t>
  </si>
  <si>
    <t>S. Xia, Z. Yao, Y. Li, S. Mao</t>
  </si>
  <si>
    <t>IEEE Trans. Wireless Commun.</t>
  </si>
  <si>
    <t>With the rapid development and convergence of the mobile Internet and the Internet of Things (IoT), computing-intensive and delay-sensitive IoT applications (APPs) are proliferating with an unprecedented speed in recent years. Mobile edge computing (MEC) and energy harvesting (EH) technologies can significantly improve the user experience by offloading computation tasks to edge-cloud servers as well as achieving green and durable operation. Traditional centralized strategies require precise information of system states, which may not be feasible in the era of big data and artificial intelligence. To this end, how to allocate limited edge-cloud computing resource on demand, and how to develop heterogeneous task offloading strategies with EH in a more flexible manner are remaining challenges. In this paper, we investigate an EH-enabled MEC offloading system, and propose an online distributed optimization algorithm based on game theory and perturbed Lyapunov optimization theory. The proposed algorithm works online and jointly determines heterogeneous task offloading, on-demand computing resource allocation, and battery energy management. Furthermore, to reduce the unnecessary communication overhead and improve the processing efficiency, an offloading pre-screening criterion is designed by balancing battery energy level, latency, and revenue. Extensive simulations are carried out to validate the effectiveness and rationality of the proposed approach.</t>
  </si>
  <si>
    <t>Internet of Things
,
mobile edge computing
,
energy harvesting
,
game theory
,
perturbed Lyapunov optimization</t>
  </si>
  <si>
    <t>Topical affinity in short text microblogs</t>
  </si>
  <si>
    <t>H.M. Wandabwa, M.A. Naeem, F. Mirza, R. Pears</t>
  </si>
  <si>
    <t>Inf. Syst.</t>
  </si>
  <si>
    <t>Knowledge-based applications like recommender systems in social networks are powered by complex network of social discussions and user connections. Short text microblog platforms like Twitter are powerful in this aspect due to their real-time content dissemination as well as having a complex mesh of user connections. For example, users on Twitter tend to consume certain content to a greater or less extent depending on their interests over time. Quantifying this degree of content consumption in certain topics is an arduous task. This is further compounded by the amount of digital information that such platforms generate at any given time. Formulation of personalized user profiles based on user interests over time and friendship network is thus a problem. Therefore, user profiling based on their interests is important for personalized third-party content recommendations on the platform. In this paper we address this problem by presenting our solution in a two-step process:- (i) Firstly, we compute users’ Degree of Interest (DoI) towards a certain topic based on the overall users’ affinity towards that topic. (ii) Secondly, we affirm this DoI by correlating it to their friendship network. Furthermore, we describe our model for DoI computation and follow-back recommendation system by learning a low-dimensional vector representation of users and their disseminated content. This representation is used to train models for prediction of correct cluster classifications. In our experiments, we use a Twitter dataset to validate our approach by computing degrees of interest for certain test users in three diverse and generic topics. Experimental results show the effectiveness of our approach in the extraction of intra-user interests and better accuracy in follow-back recommendations with diversities in the topics.</t>
  </si>
  <si>
    <t>Information retrievalShort text miningTaste profilingData miningNeural networksSocial web</t>
  </si>
  <si>
    <t>Ensemble based spam detection in social IoT using probabilistic data structures</t>
  </si>
  <si>
    <t>A. Singh, S. Batra</t>
  </si>
  <si>
    <t>Future Generat. Comput. Syst.</t>
  </si>
  <si>
    <t>A social approach can be used for the Internet of Things (IoT) to connect large number of objects in social networks like Twitter, Facebook, Instagram, etc. Social networks within the IoT domain have simplified the task of dynamic discovery of services and information. Detecting spam in social media, especially when massive data flows continuously and large number of attributes are associated with it, is a daunting task which requires lot of technical insight. This paper proposes a semi-supervised technique for spam detection in Twitter by employing ensemble based framework comprising of four classifiers. The framework is based on usage of Probabilistic Data Structures (PDS) like Quotient Filter (QF) to query the URL database, spam users, spam words databases and Locality Sensitive Hashing (LSH) for similarity search, as classifiers in various stages which provide fast results with less computational effort. Performance of the framework has been evaluated by comparative analysis of PDS with the similar data structures and through the standard evaluation parameters which include precision, recall and 
-score.</t>
  </si>
  <si>
    <t>Review of short-text classification</t>
  </si>
  <si>
    <t>I. Alsmadi, K.H. Gan</t>
  </si>
  <si>
    <t>Int. J. Web Inf. Syst.</t>
  </si>
  <si>
    <t>Purpose
Rapid developments in social networks and their usage in everyday life have caused an explosion in the amount of short electronic documents. Thus, the need to classify this type of document based on their content has a significant implication in many applications. The need to classify these documents in relevant classes according to their text contents should be interested in many practical reasons. Short-text classification is an essential step in many applications, such as spam filtering, sentiment analysis, Twitter personalization, customer review and many other applications related to social networks. Reviews on short text and its application are limited. Thus, this paper aims to discuss the characteristics of short text, its challenges and difficulties in classification. The paper attempt to introduce all stages in principle classification, the technique used in each stage and the possible development trend in each stage.
Design/methodology/approach
The paper as a review of the main aspect of short-text classification. The paper is structured based on the classification task stage.
Findings
This paper discusses related issues and approaches to these problems. Further research could be conducted to address the challenges in short texts and avoid poor accuracy in classification. Problems in low performance can be solved by using optimized solutions, such as genetic algorithms that are powerful in enhancing the quality of selected features. Soft computing solution has a fuzzy logic that makes short-text problems a promising area of research.
Originality/value
Using a powerful short-text classification method significantly affects many applications in terms of efficiency enhancement. Current solutions still have low performance, implying the need for improvement. This paper discusses related issues and approaches to these problems.</t>
  </si>
  <si>
    <t>Social networks, Classification, Sentiment analysis, Feature selection, Short text</t>
  </si>
  <si>
    <t>Categorizing malware via a word2vec-based temporal convolutional network scheme</t>
  </si>
  <si>
    <t>J. Sun, X. Luo, H. Gao, W. Wang, Y. Gao, X. Yang</t>
  </si>
  <si>
    <t>J. Cloud Comput.</t>
  </si>
  <si>
    <t>As edge computing paradigm achieves great popularity in recent years, there remain some technical challenges that must be addressed to guarantee smart device security in Internet of Things (IoT) environment. Generally, smart devices transmit individual data across the IoT for various purposes nowadays, and it will cause losses and impose a huge threat to users since malware may steal and damage these data. To improve malware detection performance on IoT smart devices, we conduct a malware categorization analysis based on the Kaggle competition of Microsoft Malware Classification Challenge (BIG 2015) dataset in this article. Practically speaking, motivated by temporal convolutional network (TCN) structure, we propose a malware categorization scheme mainly using Word2Vec pre-trained model. Considering that the popular one-hot encoding converts input names from malicious files to high-dimensional vectors since each name is represented as one dimension in one-hot vector space, more compact vectors with fewer dimensions are obtained through the use of Word2Vec pre-training strategy, and then it can lead to fewer parameters and stronger malware feature representation. Moreover, compared with long short-term memory (LSTM), TCN demonstrates better performance with longer effective memory and faster training speed in sequence modeling tasks. The experimental comparisons on this malware dataset reveal better categorization performance with less memory usage and training time. Especially, through the performance comparison between our scheme and the state-of-the-art Word2Vec-based LSTM approach, our scheme shows approximately 1.3% higher predicted accuracy than the latter on this malware categorization task. Additionally, it also demonstrates that our scheme reduces about 90 thousand parameters and more than 1 hour on the model training time in this comparison.</t>
  </si>
  <si>
    <t>Pre-trained models for natural language processing: a survey</t>
  </si>
  <si>
    <t>X.P. Qiu, T.X. Sun, Y.G. Xu, Y.F. Shao, N. Dai, X.J. Huang</t>
  </si>
  <si>
    <t>Sci. China Technol. Sci.</t>
  </si>
  <si>
    <t>Recently, the emergence of pre-trained models (PTMs) has brought natural language processing (NLP) to a new era. In this survey, we provide a comprehensive review of PTMs for NLP. We first briefly introduce language representation learning and its research progress. Then we systematically categorize existing PTMs based on a taxonomy from four different perspectives. Next, we describe how to adapt the knowledge of PTMs to downstream tasks. Finally, we outline some potential directions of PTMs for future research. This survey is purposed to be a hands-on guide for understanding, using, and developing PTMs for various NLP tasks.</t>
  </si>
  <si>
    <t>Bert: pre-training of deep bidirectional transformers for language understanding</t>
  </si>
  <si>
    <t>J. Devlin, M.W. Chang, K. Lee, K. Toutanova</t>
  </si>
  <si>
    <t>Conference of the North American Chapter of the Association for Computational Linguistics: Human Language Technologies, ACL</t>
  </si>
  <si>
    <t>Bert based research on classification of short Chinese text</t>
  </si>
  <si>
    <t>D. Duan, J. Tang, Y. Wen, K. Yuan</t>
  </si>
  <si>
    <t>Comput. Eng.</t>
  </si>
  <si>
    <t>Short-term wind speed forecasting via stacked extreme learning machine with generalized correntropy</t>
  </si>
  <si>
    <t>X. Luo, J. Sun, L. Wang, W. Wang, W. Zhao, J. Wu, J.H. Wang, Z. Zhang</t>
  </si>
  <si>
    <t xml:space="preserve">IEEE Trans. Ind. Inf. </t>
  </si>
  <si>
    <t>Recently, wind speed forecasting as an effective computing technique plays an important role in advancing industry informatics, while dealing with these issues of control and operation for renewable power systems. However, it is facing some increasing difficulties to handle the large-scale dataset generated in these forecasting applications, with the purpose of ensuring stable computing performance. In response to such limitation, this paper proposes a more practical approach through the combination of extreme-learning machine (ELM) method and deep-learning model. ELM is a novel computing paradigm that enables the neural network (NN) based learning to be achieved with fast training speed and good generalization performance. The stacked ELM (SELM) is an advanced ELM algorithm under deep-learning framework, which works efficiently on memory consumption decrease. In this paper, an enhanced SELM is accordingly developed via replacing the Euclidean norm of the mean square error (MSE) criterion in ELM with the generalized correntropy criterion to further improve the forecasting performance. The advantage of the enhanced SELM with generalized correntropy to achieve better forecasting performance mainly relies on the following aspect. Generalized correntropy is a stable and robust nonlinear similarity measure while employing machine learning method to forecast wind speed, where the outliers may exist in some industrially measured values. Specifically, the experimental results of short-term and ultra-short-term forecasting on real wind speed data show that the proposed approach can achieve better computing performance compared with other traditional and more recent methods.</t>
  </si>
  <si>
    <t>Autoencoder
,
generalized correntropy
,
stacked extreme learning machine (SELM)
,
wind speed forecasting</t>
  </si>
  <si>
    <t>A robust multilayer extreme learning machine using kernel risk-sensitive loss criterion</t>
  </si>
  <si>
    <t>X. Luo, Y. Li, W. Wang, X. Ban, J.H. Wang, W. Zhao</t>
  </si>
  <si>
    <t xml:space="preserve">Intl. J. Mach. Learn. Cybern. </t>
  </si>
  <si>
    <t>More recently, extreme learning machine (ELM) has emerged as a novel computing paradigm that enables the neural network (NN) based learning to be achieved with fast training speed and good generalization performance. However, the single hidden layer NN using ELM may be not effective in addressing some large-scale problems with more computational efforts. To avoid such limitation, we utilize the multilayer ELM architecture in this article to reduce the computational complexity, without the physical memory limitation. Meanwhile, it is known to us all that there are a lot of noises in the practical applications, and the traditional ELM may not perform well in this instance. Considering the existence of noises or outliers in training dataset, we develop a more practical approach by incorporating the kernel risk-sensitive loss (KRSL) criterion into ELM, on the basis of the efficient performance surface of KRSL with high accuracy while still maintaining the robustness to outliers. A robust multilayer ELM, i.e., the stacked ELM using the minimum KRSL criterion (SELM-MKRSL), is accordingly proposed in this article to enhance the outlier robustness on large-scale and complicated dataset. The simulation results on some synthetic datasets indicate that the proposed approach SELM-MKRSL can achieve higher classification accuracy and is more robust to the noises compared with other state-of-the-art algorithms related to multilayer ELM.</t>
  </si>
  <si>
    <t>Ophthalmic diseases detection via deep learning with a novel mixture loss function</t>
  </si>
  <si>
    <t>X. Luo, J. Li, M. Chen, X. Yang, X. Li</t>
  </si>
  <si>
    <t xml:space="preserve">J. Biomedical Health Informat. </t>
  </si>
  <si>
    <t>With the popularization of computer-aided diagnosis (CAD) technologies, more and more deep learning methods are developed to facilitate the detection of ophthalmic diseases. In this article, the deep learning-based detections for some common eye diseases, including cataract, glaucoma, and age-related macular degeneration (AMD), are analyzed. Generally speaking, morphological change in retina reveals the presence of eye disease. Then, while using some existing deep learning methods to achieve this analysis task, the satisfactory performance may not be given, since fundus images usually suffer from the impact of data imbalance and outliers. It is, therefore, expected that with the exploration of effective and robust deep learning algorithms, the detection performance could be further improved. Here, we propose a deep learning model combined with a novel mixture loss function to automatically detect eye diseases, through the analysis of retinal fundus color images. Specifically, given the good generalization and robustness of focal loss and correntropy-induced loss functions in addressing complex dataset with class imbalance and outliers, we present a mixture of those two losses in deep neural network model to improve the recognition performance of classifier for biomedical data. The proposed model is evaluated on a real-life ophthalmic dataset. Meanwhile, the performance of deep learning model with our proposed loss function is compared with the baseline models, while adopting accuracy, sensitivity, specificity, Kappa, and area under the receiver operating characteristic curve (AUC) as the evaluation metrics. The experimental results verify the effectiveness and robustness of the proposed algorithm.</t>
  </si>
  <si>
    <t>Deep learning
,
Ophthalmic disease detection
,
Convolutional neural network (CNN)
,
Loss function</t>
  </si>
  <si>
    <t>Hybrid attention networks for Chinese short text classification</t>
  </si>
  <si>
    <t>Y. Zhou, J. Xu, J. Cao, B. Xu, C. Li, B. Xu</t>
  </si>
  <si>
    <t xml:space="preserve">Comput. Sist. </t>
  </si>
  <si>
    <t>SCIELO</t>
  </si>
  <si>
    <t>To improve the classification performance for Chinese short text with automatic semantic feature selection, in this paper we propose the Hybrid Attention Networks (HANs) which combines the word- and character-level selective attentions. The model firstly applies RNN and CNN to extract the semantic features of texts. Then it captures class-related attentive representation from word- and character-level features. Finally, all of the features are concatenated and fed into the output layer for classification. Experimental results on 32-class and 5-class datasets show that, our model outperforms multiple baselines by combining not only the word- and character-level features of the texts, but also class-related semantic features by attentive mechanism.</t>
  </si>
  <si>
    <t>Chinese short texts; text classification; attentive mechanism; convolutional neural network; recurrent neural network</t>
  </si>
  <si>
    <t>"H. Yao, B. Zhang, P. Zhang, M. Li, A novel kernel for text classification based on
semantic and statistical information, Comput. Inf. 37 (4) (2018) 992–1010."</t>
  </si>
  <si>
    <t>H. Yao, B. Zhang, P. Zhang, M. Li</t>
  </si>
  <si>
    <t xml:space="preserve">Comput. Inf. </t>
  </si>
  <si>
    <t>In text categorization, a document is usually represented by a vector space model which can accomplish the classification task, but the model cannot deal with Chinese synonyms and polysemy phenomenon. This paper presents a novel approach which takes into account both the semantic and statistical information to improve the accuracy of text classification. The proposed approach computes semantic information based on HowNet and statistical information based on a kernel function with class-based weighting. According to our experimental results, the proposed approach could achieve state-of-the-art or competitive results as compared with traditional approaches such as the k-Nearest Neighbor (KNN), the Naive Bayes and deep learning models like convolutional networks.</t>
  </si>
  <si>
    <t>Text categorization, semantic information, statistical information, support vector machine</t>
  </si>
  <si>
    <t>OJS</t>
  </si>
  <si>
    <t>Short-text classification based on features selection</t>
  </si>
  <si>
    <t>W. Li, Y. Zhang, L. Pan</t>
  </si>
  <si>
    <t>International Computers, Signals and Systems Conference</t>
  </si>
  <si>
    <t>Whether terms have strong abilities of distinguishing categories is measured by the weights of the function for features evaluation; for features representing high-dimensional but sparse short text and traditional features extraction lack semantics, a feature selection function FS fusing multi-factors is constructed. It is verified that FS not only integrates the semantics of the features, but also can remove a large number of redundant features, improving the weights of the features with distinguishability compared with the traditional features selection function TF-IDF, and verifying the effectiveness of the method via the Chinese corpora of Sogou Lab for short-text classification.</t>
  </si>
  <si>
    <t>short-text classification
,
features extraction
,
word2vec
,
TF-IDF
,
multi-factors fusion</t>
  </si>
  <si>
    <t>Application of tf-idf feature for categorizing documents of online bangla web text corpus</t>
  </si>
  <si>
    <t>A. Dhar, N.S. Dash, K. Roy</t>
  </si>
  <si>
    <t>International Conference on Frontiers of Intelligent Computing: Theory and Applications</t>
  </si>
  <si>
    <t>This paper explores the use of standard features as well as machine learning approaches for categorizing Bangla text documents of online Web corpus. The TF-IDF feature with dimensionality reduction technique (40% of TF) is used here for bringing in precision in the whole process of lexical matching for identification of domain category or class of a piece of text document. This approach stands on the generic observation that text categorization or text classification is a task of automatically sorting out a set of text documents into some predefined sets of text categories. Although an ample range of methods have been applied on English texts for categorization, limited studies are carried out on Indian language texts including that of Bangla. Hence, an attempt is made here to analyze the level of efficiency of the categorization method mentioned above for Bangla text documents. For verification and validation, Bangla text documents that are obtained from various online Web sources are normalized and used as inputs for the experiment. The experimental results show that the feature extraction method along with LIBLINEAR classification model can generate quite satisfactory performance by attaining good results in terms of high-dimensional feature sets and relatively noisy document feature vectors.</t>
  </si>
  <si>
    <t>Bangla text classification
Term frequency
Inverse document frequency
LIBLINEAR
Corpus</t>
  </si>
  <si>
    <t>Bidirectional lstm with attention mechanism and convolutional layer for text classification</t>
  </si>
  <si>
    <t>G. Liu, J. Guo</t>
  </si>
  <si>
    <t>Neurocomputing</t>
  </si>
  <si>
    <t xml:space="preserve">Neural network models have been widely used in the field of natural language processing (NLP). Recurrent neural networks (RNNs), which have the ability to process sequences of arbitrary length, are common methods for sequence modeling tasks. Long short-term memory (LSTM) is one kind of RNNs and has achieved remarkable performance in text classification. However, due to the high dimensionality and sparsity of text data, and to the complex semantics of the natural language, text classification presents difficult challenges. In order to solve the above problems, a novel and unified architecture which contains a bidirectional LSTM (BiLSTM), attention mechanism and the convolutional layer is proposed in this paper. The proposed architecture is called attention-based bidirectional long short-term memory with convolution layer (AC-BiLSTM). In AC-BiLSTM, the convolutional layer extracts the higher-level phrase representations from the word embedding vectors and BiLSTM is used to access both the preceding and succeeding context representations. Attention mechanism is employed to give different focus to the information outputted from the hidden layers of BiLSTM. Finally, the softmax classifier is used to classify the processed context information. AC-BiLSTM is able to capture both the local feature of phrases as well as global sentence semantics. Experimental verifications are conducted on six sentiment classification datasets and a question classification dataset, including detailed analysis for AC-BiLSTM. The results clearly show that AC-BiLSTM outperforms other state-of-the-art text classification methods in terms of the classification accuracy.
</t>
  </si>
  <si>
    <t>Deep contextualized word representations</t>
  </si>
  <si>
    <t>M. Peters, M. Neumann, M. Iyyer, M. Gardner, C. Clark, K. Lee, L. Zettlemoyer</t>
  </si>
  <si>
    <t>ACL</t>
  </si>
  <si>
    <t>Using word embeddings in twitter election classification</t>
  </si>
  <si>
    <t>X. Yang, C. Macdonald, I. Ounis</t>
  </si>
  <si>
    <t>Inf. Retr. J.</t>
  </si>
  <si>
    <t>Word embeddings and convolutional neural networks (CNN) have attracted extensive attention in various classification tasks for Twitter, e.g. sentiment classification. However, the effect of the configuration used to generate the word embeddings on the classification performance has not been studied in the existing literature. In this paper, using a Twitter election classification task that aims to detect election-related tweets, we investigate the impact of the background dataset used to train the embedding models, as well as the parameters of the word embedding training process, namely the context window size, the dimensionality and the number of negative samples, on the attained classification performance. By comparing the classification results of word embedding models that have been trained using different background corpora (e.g. Wikipedia articles and Twitter microposts), we show that the background data should align with the Twitter classification dataset both in data type and time period to achieve significantly better performance compared to baselines such as SVM with TF-IDF. Moreover, by evaluating the results of word embedding models trained using various context window sizes and dimensionalities, we find that large context window and dimension sizes are preferable to improve the performance. However, the number of negative samples parameter does not significantly affect the performance of the CNN classifiers. Our experimental results also show that choosing the correct word embedding model for use with CNN leads to statistically significant improvements over various baselines such as random, SVM with TF-IDF and SVM with word embeddings. Finally, for out-of-vocabulary (OOV) words that are not available in the learned word embedding models, we show that a simple OOV strategy to randomly initialise the OOV words without any prior knowledge is sufficient to attain a good classification performance among the current OOV strategies (e.g. a random initialisation using statistics of the pre-trained word embedding models).</t>
  </si>
  <si>
    <t>A. Vaswani, N. Shazeer, N. Parmar, J. Uszkoreit, L. Jones, A.N. Gomez, L. Kaiser, I. Polosukhin</t>
  </si>
  <si>
    <t>Annual Conference on Neural Information Processing Systems, NIPS</t>
  </si>
  <si>
    <t>The dominant sequence transduction models are based on complex recurrent orconvolutional neural networks in an encoder and decoder configuration. The best performing such models also connect the encoder and decoder through an attentionm echanisms. We propose a novel, simple network architecture based solely onan attention mechanism, dispensing with recurrence and convolutions entirely.Experiments on two machine translation tasks show these models to be superiorin quality while being more parallelizable and requiring significantly less timeto train. Our single model with 165 million parameters, achieves 27.5 BLEU onEnglish-to-German translation, improving over the existing best ensemble result by over 1 BLEU. On English-to-French translation, we outperform the previoussingle state-of-the-art with model by 0.7 BLEU, achieving a BLEU score of 41.1.</t>
  </si>
  <si>
    <t>Very deep convolutional networks for text classification</t>
  </si>
  <si>
    <t>A. Conneau, H. Schwenk, L. Barrault, Y. Lecun</t>
  </si>
  <si>
    <t>Conference of the European Chapter of the Association for Computational Linguistics, ACL</t>
  </si>
  <si>
    <t>The dominant approach for many NLP tasks are recurrent neural networks, in particular LSTMs, and convolutional neural networks. However, these architectures are rather shallow in comparison to the deep convolutional networks which have pushed the state-of-the-art in computer vision. We present a new architecture (VDCNN) for text processing which operates directly at the character level and uses only small convolutions and pooling operations. We are able to show that the performance of this model increases with depth: using up to 29 convolutional layers, we report improvements over the state-of-the-art on several public text classification tasks. To the best of our knowledge, this is the first time that very deep convolutional nets have been applied to text processing.</t>
  </si>
  <si>
    <t>Combining convolution neural network and bidirectional gated recurrent unit for sentence semantic classification</t>
  </si>
  <si>
    <t xml:space="preserve">IEEE Access </t>
  </si>
  <si>
    <t>D. Zhang, L. Tian, M. Hong, F. Han, Y. Ren, Y. Chen</t>
  </si>
  <si>
    <t>Many keywords in a sentence that represents the semantic propensity of the sentence. These words can exist anywhere in the sentence, which poses a great challenge to sentence semantic classification. The current sentence semantic classification methods usually tackle this problem by the use of attention mechanism, and most of them utilize softmax function to calculate each word’s weight. According to the observation that a word with higher score carries more valuable information in sentence modeling, this paper presents a novel low-complexity model termed as CNN-BiGRU by integrating both convolution neural network (CNN) and bidirectional gated recurrent unit (BiGRU). Both the contextual representations and the semantic distribution are obtained through BiGRU, and the latter is constrained to a Gaussian distribution. In addition, the proposed model utilizes a shallow word-level CNN to obtain intermediate representations, and the score of each word is denoted as the Euclidean distance between the intermediate representations and the semantic distribution. Then, the final representations are obtained by the combination of the contextual representations and the score of each word, and thus, the model learns a compact code for sentence sentiment classification and can be trained end-to-end with limited hyper-parameters. In conclusion, the proposed model is able to focus both the keywords and the underlying semantics of the words. Comprehensive experiments are conducted on seven benchmarks. Compared with the state-of-the-art models, our model has excellent performance.</t>
  </si>
  <si>
    <t>Semantic distribution
,
sentence classification
,
natural language processing
,
convolution neural network
,
bidirectional gated recurrent unit</t>
  </si>
  <si>
    <t>A hybrid classification method via character embedding in Chinese short text with few words</t>
  </si>
  <si>
    <t>Y. Zhu, Y. Li, Y. Yue, J. Qiang, Y. Yuan</t>
  </si>
  <si>
    <t>Last decades have witnessed the significance development of research in short text classification. However, most existing methods only focus on the text which contained dozens of words like Twitter or MicroBlog, but not take the short text with few words like news headline or invoice name into consideration. Meanwhile, contemporary short text classification methods either to expand feature of short text with external corpus or to learn the feature representation from all the texts, which have not take the difference between words of short text into full consideration. Notably, the classification of short text with few words are usually determined by a few specific key words contrary to documents classification or traditional short text classification. To address these problems, this paper propose a hybrid classification method of Attention mechanism and Feature selection via Character embedding in Chinese short text with few words, called AFC. More specifically, firstly, the character embedding is computed to represent Chinese short texts with few words, which takes full advantage of short text information without external corpus. Secondly, attention-based LSTM is introduced in our method to project the data into feature representation space with weighting, which make the keywords in classification have more subtle value. Furthermore, the semantic similarity between content and class label information is calculated for feature selection, which reduces the possible negative influence of some redundant information on classification. Experiments on real-world datasets demonstrate the effectiveness of our method compared to other competing methods.</t>
  </si>
  <si>
    <t>Short text with few words
,
character embedding
,
attention mechanism
,
feature selection</t>
  </si>
  <si>
    <t>Bag of tricks for efficient text classification</t>
  </si>
  <si>
    <t>A. Joulin, E. Grave, P. Bojanowski, T. Mikolov</t>
  </si>
  <si>
    <t>European Chapter of the Association for Computational Linguistics, ACL</t>
  </si>
  <si>
    <t>This paper explores a simple and efficient baseline for text classification. Our experiments show that our fast text classifier fastText is often on par with deep learning classifiers in terms of accuracy, and many orders of magnitude faster for training and evaluation. We can train fastText on more than one billion words in less than ten minutes using a standard multicore~CPU, and classify half a million sentences among~312K classes in less than a minute.</t>
  </si>
  <si>
    <t>B.D. Deebak, F. Al-Turjman, M. Aloqaily, O. Alfandi, IoT-BSFCAN: A smart
context-aware system in IoT-Cloud using mobile-fogging, Future Gener.
Comput. Syst. 109 (2020) 368–381.</t>
  </si>
  <si>
    <t>H. Lu, Y. Li, M. Chen, H. Kim, S. Serikawa, Brain intelligence: Go beyond
artificial intelligence, Mob. Netw. Appl. 23 (2) (2018) 368–375.</t>
  </si>
  <si>
    <t>H. Lu, Q. Liu, D. Tian, Y. Li, H. Kim, S. Serikawa, The cognitive internet of
vehicles for autonomous driving, IEEE Netw. 33 (3) (2019) 65–73.</t>
  </si>
  <si>
    <t>W. Lu, R. Yu, S. Wang, C. Wang, P. Jian, H. Huang, Sentence semantic
matching based on 3D CNN for human–robot language interaction, ACM
Trans. Internet Technol. 21 (4) (2021) 1–24.</t>
  </si>
  <si>
    <t>P. Ni, Y. Li, G. Li, V. Chang, Natural language understanding approaches
based on joint task of intent detection and slot filling for IoT voice
interaction, Neural Comput. Appl. 32 (20) (2020) 16149–16166.</t>
  </si>
  <si>
    <t>A. de Barcelos Silva, M.M. Gomes, C.A. da Costa, R. da Rosa Righi,
J.L.V. Barbosa, G. Pessin, G. De Doncker, G. Federizzi, Intelligent personal
assistants: A systematic literature review, Expert Syst. Appl. 147 (2020)
113193.</t>
  </si>
  <si>
    <t>R. Yu, W. Lu, H. Lu, S. Wang, F. Li, X. Zhang, J. Yu, Sentence pair modeling
based on semantic feature map for human interaction with IoT devices,
Int. J. Mach. Learn. Cybern. 12 (2021) 3081–3099.</t>
  </si>
  <si>
    <t>Y. Xu, H. Zhao, Z. Zhang, Topic-aware multi-turn dialogue modeling, in:
Proceedings of the 35th AAAI Conference on Artificial Intelligence, 2021,
pp. 14176–14184.</t>
  </si>
  <si>
    <t>R. Wang, S. Wang, W. Lu, X. Peng, News recommendation via multi-interest
news sequence modelling, in: Proceedings of the 2022 IEEE International
Conference on Acoustics, Speech and Signal Processing, IEEE, 2022, pp.
7942–7946.</t>
  </si>
  <si>
    <t>S. Wang, L. Hu, Y. Wang, Q.Z. Sheng, M. Orgun, L. Cao, Intention nets:
Psychology-inspired user choice behavior modeling for next-basket prediction,
in: Proceedings of the 34th AAAI Conference on Artificial Intelligence,
2020, pp. 6259–6266.</t>
  </si>
  <si>
    <t>H. Hu, K. Richardson, L. Xu, L. Li, S. Kübler, L. Moss, OCNLI: Original Chinese
natural language inference, in: Proceedings of the 2020 Conference on
Empirical Methods in Natural Language Processing: Findings, 2020, pp.
3512–3526.</t>
  </si>
  <si>
    <t>P. Zhao, W. Lu, S. Wang, X. Peng, P. Jian, H. Wu, W. Zhang, Multi-granularity
interaction model based on pinyins and radicals for chinese semantic
matching, World Wide Web 25 (2022) 1703–1723.</t>
  </si>
  <si>
    <t>Y. Tay, L. Tuan, S. Hui, Multi-cast attention networks, in: Proceedings of
the 24th ACM International Conference on Knowledge Discovery &amp; Data
Mining, 2018, pp. 2299–2308.</t>
  </si>
  <si>
    <t>S. Wang, Y. Xu, Y. Fang, Y. Liu, S. Sun, R. Xu, C. Zhu, M. Zeng, Training
data is more valuable than you think: A simple and effective method by
retrieving from training data, in: Proceedings of the 60th Annual Meeting
of the Association for Computational Linguistics, 2022, pp. 3170–3179.</t>
  </si>
  <si>
    <t>H. Lu, M. Zhang, X. Xu, Y. Li, H.T. Shen, Deep fuzzy hashing network for
efficient image retrieval, IEEE Trans. Fuzzy Syst. 29 (1) (2021) 166–176.</t>
  </si>
  <si>
    <t>W. Ye, Y. Liu, L. Zou, H. Cai, S. Cheng, S. Wang, D. Yin, Fast semantic
matching via flexible contextualized interaction, in: Proceedings of the
15th ACM International Conference on Web Search and Data Mining, 2022,
pp. 1275–1283.</t>
  </si>
  <si>
    <t>H. Lu, Y. Li, S. Mu, D. Wang, H. Kim, S. Serikawa, Motor anomaly detection
for unmanned aerial vehicles using reinforcement learning, IEEE Internet
Things J. 5 (4) (2017) 2315–2322.</t>
  </si>
  <si>
    <t>C. Tan, F. Wei, W. Wang, W. Lv, M. Zhou, Multiway attention networks for
modeling sentence pairs, in: Proceedings of the 27th International Joint
Conference on Artificial Intelligence, 2018, pp. 4411–4417.</t>
  </si>
  <si>
    <t>K. Zhang, G. Lv, L. Wang, L. Wu, E. Chen, F. Wu, X. Xie, Drr-net: Dynamic
re-read network for sentence semantic matching, in: Proceedings of the
33rd AAAI Conference on Artificial Intelligence, 2019, pp. 7442–7449.</t>
  </si>
  <si>
    <t>S. Zhao, Y. Huang, C. Su, Y. Li, F. Wang, Interactive attention networks
for semantic text matching, in: Proceedings of the IEEE International
Conference on Data Mining, 2020, pp. 861–870.</t>
  </si>
  <si>
    <t>X. Li, Y. Meng, X. Sun, Q. Han, A. Yuan, J. Li, Is word segmentation necessary
for deep learning of Chinese representations? in: Proceedings of the 57th
Annual Meeting of the Association for Computational Linguistics, 2019, pp.
3242–3252.</t>
  </si>
  <si>
    <t>Q. Huang, J. Bu, W. Xie, S. Yang, W. Wu, L. Liu, Multi-task sentence
encoding model for semantic retrieval in question answering systems,
in: Proceedings of the 2019 International Joint Conference on Neural
Networks, 2019, pp. 1–8.</t>
  </si>
  <si>
    <t>X. Zhang, W. Lu, G. Zhang, F. Li, S. Wang, Chinese sentence semantic
matching based on multi-granularity fusion model, in: Proceedings of the
24th Pacific-Asia Conference on Knowledge Discovery and Data Mining,
2020, pp. 246–257.</t>
  </si>
  <si>
    <t>X. Zhang, Y. Li, W. Lu, P. Jian, G. Zhang, Intra-correlation encoding for Chinese
sentence intention matching, in: Proceedings of the 28th International
Conference on Computational Linguistics, 2020, pp. 5193–5204.</t>
  </si>
  <si>
    <t>Y. Lai, Y. Feng, X. Yu, Z. Wang, K. Xu, D. Zhao, Lattice CNNs for matching
based Chinese question answering, in: Proceedings of the 33rd AAAI
Conference on Artificial Intelligence, 2019, pp. 6634–6641.</t>
  </si>
  <si>
    <t>L. Chen, Y. Zhao, B. Lyu, L. Jin, Z. Chen, S. Zhu, K. Yu, Neural graph matching
networks for Chinese short text matching, in: Proceedings of the 58th
Annual Meeting of the Association for Computational Linguistics, 2020,
pp. 6152–6158.</t>
  </si>
  <si>
    <t>B. Lyu, L. Chen, S. Zhu, K. Yu, LET: Linguistic knowledge enhanced graph
transformer for Chinese short text matching, in: Proceedings of the 35th
AAAI Conference on Artificial Intelligence, 2021, pp. 13498–13506.</t>
  </si>
  <si>
    <t>D. Teng, L. Qin, W. Che, S. Zhao, T. Liu, Injecting word information with
multi-level word adapter for Chinese spoken language understanding, in:
Proceedings of the 2021 International Conference on Acoustics, Speech,
and Signal Processing, 2021, pp. 8188–8192.</t>
  </si>
  <si>
    <t>H. Lu, T. Wang, X. Xu, T. Wang, Cognitive memory-guided autoencoder for
effective intrusion detection in internet of things, IEEE Trans. Ind. Inform.
18 (5) (2022) 3358–3366.</t>
  </si>
  <si>
    <t>W. Lu, R. Wang, S. Wang, X. Peng, H. Wu, Q. Zhang, Aspect-driven user
preference and news representation learning for news recommendation,
IEEE Trans. Intell. Transp. Syst. (2022).</t>
  </si>
  <si>
    <t>H. Lu, Y. Zhang, Y. Li, C. Jiang, H. Abbas, User-oriented virtual mobile
network resource management for vehicle communications, IEEE Trans.
Intell. Transp. Syst. 22 (6) (2020) 3521–3532.</t>
  </si>
  <si>
    <t>M.A. Al-Garadi, A. Mohamed, A.K. Al-Ali, X. Du, I. Ali, M. Guizani, A survey
of machine and deep learning methods for Internet of Things (IoT) security,
IEEE Commun. Surv. Tutor. 22 (3) (2020) 1646–1685.</t>
  </si>
  <si>
    <t>S.-G. Leem, I.-C. Yoo, D. Yook, Multitask learning of deep neural networkbased
keyword spotting for iot devices, IEEE Trans. Consum. Electron. 65
(2) (2019) 188–194.</t>
  </si>
  <si>
    <t>Y. Yuan, X. Cai, A human-machine interaction scheme based on background
knowledge in 6G-enabled IoT environment, IEEE Internet Things J. (2021).</t>
  </si>
  <si>
    <t>Y. Nie, M. Bansal, Shortcut-stacked sentence encoders for multi-domain
inference, in: Proceedings of the 2nd Workshop on Evaluating Vector Space
Representations for NLP, 2017, pp. 41–45.</t>
  </si>
  <si>
    <t>Q. Chen, X. Zhu, Z.-H. Ling, S. Wei, H. Jiang, D. Inkpen, Enhanced LSTM for
natural language inference, in: Proceedings of the 55th Annual Meeting of
the Association for Computational Linguistics, 2017, pp. 1657–1668.</t>
  </si>
  <si>
    <t>J. Chen, Q. Chen, X. Liu, H. Yang, D. Lu, B. Tang, The BQ corpus: A large-scale
domain-specific Chinese corpus for sentence semantic equivalence identification,
in: Proceedings of the 2018 Conference on Empirical Methods in
Natural Language Processing, 2018, pp. 4946–4951.</t>
  </si>
  <si>
    <t>X. Liu, Q. Chen, C. Deng, H. Zeng, J. Chen, D. Li, B. Tang, LCQMC: A
large-scale Chinese question matching corpus, in: Proceedings of the
27th International Conference on Computational Linguistics, 2018, pp.
1952–1962.</t>
  </si>
  <si>
    <t>X. Zhang, W. Lu, F. Li, X. Peng, R. Zhang, Deep feature fusion model
for sentence semantic matching, Comput. Mater. Contin. 61 (2019)
601–616.</t>
  </si>
  <si>
    <t>Y. Sun, S. Wang, Y. Li, S. Feng, H. Tian, H. Wu, H. Wang, Ernie 2.0: A continual
pre-training framework for language understanding, in: Proceedings of
the 34th AAAI Conference on Artificial Intelligence, 2020, pp. 8968–8975.</t>
  </si>
  <si>
    <t>W. Liu, P. Zhou, Z. Zhao, Z. Wang, H. Deng, Q. Ju, FastBERT: A selfdistilling
BERT with adaptive inference time, in: Proceedings of the 58th
Annual Meeting of the Association for Computational Linguistics, 2020, pp.
6035–6044.</t>
  </si>
  <si>
    <t>J. Devlin, M.-W. Chang, K. Lee, K. Toutanova, BERT: Pre-training of deep
bidirectional transformers for language understanding, in: Proceedings of
the 17th Conference of the North American Chapter of the Association
for Computational Linguistics: Human Language Technologies, 2019, pp.
4171–4186.</t>
  </si>
  <si>
    <t>V. Sanh, L. Debut, J. Chaumond, T. Wolf, DistilBERT, a distilled version
of BERT: smaller, faster, cheaper and lighter, 2019, arXiv preprint arXiv:
1910.01108.</t>
  </si>
  <si>
    <t>S. Li, Z. Zhao, R. Hu, W. Li, T. Liu, X. Du, Analogical reasoning on
Chinese morphological and semantic relations, in: Proceedings of the 56th
Annual Meeting of the Association for Computational Linguistics, 2018, pp.
138–143.</t>
  </si>
  <si>
    <t>IoT-BSFCAN: A smart context-aware system in IoT-Cloud using mobile-fogging</t>
  </si>
  <si>
    <t>B.D. Deebak, F. Al-Turjman, M. Aloqaily, O. Alfandi</t>
  </si>
  <si>
    <t>Future Gener. Comput. Syst.</t>
  </si>
  <si>
    <t>Internet of Things (IoT) leverages the sensor inter-connectivity that offers a wide range of real-time monitoring opportunities for smart environmental systems. As a consequence, it is witnessed that IoT plays an important role in the next generation of smart communication networks. In the future, the evolution of smart environment becomes a pillar of 2020 society for the various innovative services. In order to deal with the challenges, such as supporting urban development and improving the quality of people’s life, an interdisciplinary approach is preferred. It is evident that the infrastructure of smart information and communication technology (ICT) claims to be a de facto standard to realize the smart vision of emerging technologies. Thus, an IoT-Based Smart CAN (IoT-BSFCAN) framework is proposed to monitor the smart environment continuously through smart computing devices over cloud-enabled networks. The objective of this framework is to minimize computation cost along with communication fairness, while it uses different kinds of user applications. Moreover, the illustrative result proves that the proposed IoT-BSFCAN framework yields better successful execution results than the other alternative solutions.</t>
  </si>
  <si>
    <t>Brain intelligence: Go beyond artificial intelligence</t>
  </si>
  <si>
    <t>H. Lu, Y. Li, M. Chen, H. Kim, S. Serikawa</t>
  </si>
  <si>
    <t xml:space="preserve">Mob. Netw. Appl. </t>
  </si>
  <si>
    <t>Artificial intelligence (AI) is an important technology that supports daily social life and economic activities. It contributes greatly to the sustainable growth of Japan’s economy and solves various social problems. In recent years, AI has attracted attention as a key for growth in developed countries such as Europe and the United States and developing countries such as China and India. The attention has been focused mainly on developing new artificial intelligence information communication technology (ICT) and robot technology (RT). Although recently developed AI technology certainly excels in extracting certain patterns, there are many limitations. Most ICT models are overly dependent on big data, lack a self-idea function, and are complicated. In this paper, rather than merely developing next-generation artificial intelligence technology, we aim to develop a new concept of general-purpose intelligence cognition technology called “Beyond AI”. Specifically, we plan to develop an intelligent learning model called “Brain Intelligence (BI)” that generates new ideas about events without having experienced them by using artificial life with an imagine function. We will also conduct demonstrations of the developed BI intelligence learning model on automatic driving, precision medical care, and industrial robots.</t>
  </si>
  <si>
    <t>The cognitive internet of vehicles for autonomous driving</t>
  </si>
  <si>
    <t>H. Lu, Q. Liu, D. Tian, Y. Li, H. Kim, S. Serikawa</t>
  </si>
  <si>
    <t>IEEE Netw.</t>
  </si>
  <si>
    <t>As it combines AI and IoT, autonomous driving has attracted a great deal of attention from both academia and industry because of its benefits to the economy and society. However, ultra-low delay and ultra-high reliability cannot be guaranteed by individual autonomous vehicles with limited intelligence and the existing architectures of the Internet of Vehicles. In this article, based on a cloud/fog-computing pattern and the IoT AI service framework, we propose a cross-domain solution for auto-driving. In contrast to existing studies, which mainly focus on communication technologies, our solution achieves intelligent and flexible autonomous driving task processing and enhances transportation performance with the help of the Cognitive Internet of Vehicles. We first present an overview of the enabling technology and the architecture of the Cognitive Internet of Vehicles for autonomous driving. Then we discuss the autonomous driving Cognitive Internet of Vehicles specifically from the perspectives of what to compute, where to compute, and how to compute. Simulations are then conducted to prove the effect of the Cognitive Internet of Vehicles for autonomous driving. Our study explores the research value and opportunities of the Cognitive Internet of Vehicles in autonomous driving.</t>
  </si>
  <si>
    <t>Autonomous vehicles
,
Internet of Things
,
Task analysis
,
Artificial intelligence
,
Computer architecture
,
Edge computing</t>
  </si>
  <si>
    <t>Sentence semantic matching based on 3D CNN for human–robot language interaction</t>
  </si>
  <si>
    <t>W. Lu, R. Yu, S. Wang, C. Wang, P. Jian, H. Huang</t>
  </si>
  <si>
    <t>ACM Trans. Internet Technol.</t>
  </si>
  <si>
    <t>The development of cognitive robotics brings an attractive scenario where humans and robots cooperate to accomplish specific tasks. To facilitate this scenario, cognitive robots are expected to have the ability to interact with humans with natural language, which depends on natural language understanding (NLU) technologies. As one core task in NLU, sentence semantic matching (SSM) has widely existed in various interaction scenarios. Recently, deep learning–based methods for SSM have become predominant due to their outstanding performance. However, each sentence consists of a sequence of words, and it is usually viewed as one-dimensional (1D) text, leading to the existing available neural models being restricted into 1D sequential networks. A few researches attempt to explore the potential of 2D or 3D neural models in text representation. However, it is hard for their works to capture the complex features in texts, and thus the achieved performance improvement is quite limited. To tackle this challenge, we devise a novel 3D CNN-based SSM (3DSSM) method for human–robot language interaction. Specifically, first, a specific architecture called feature cube network is designed to transform a 1D sentence into a multi-dimensional representation named as semantic feature cube. Then, a 3D CNN module is employed to learn a semantic representation for the semantic feature cube by capturing both the local features embedded in word representations and the sequential information among successive words in a sentence. Given a pair of sentences, their representations are concatenated together to feed into another 3D CNN to capture the interactive features between them to generate the final matching representation. Finally, the semantic matching degree is judged with the sigmoid function by taking the learned matching representation as the input. Extensive experiments on two real-world datasets demonstrate that 3DSSM is able to achieve comparable or even better performance over the state-of-the-art competing methods.</t>
  </si>
  <si>
    <t>P. Ni, Y. Li, G. Li, V. Chang</t>
  </si>
  <si>
    <t>Neural Comput. Appl.</t>
  </si>
  <si>
    <t>Intelligent personal assistants: A systematic literature review</t>
  </si>
  <si>
    <t>A. de Barcelos Silva, M.M. Gomes, C.A. da Costa, R. da Rosa Righi, J.L.V. Barbosa, G. Pessin, G. De Doncker, G. Federizzi</t>
  </si>
  <si>
    <t xml:space="preserve">Expert Syst. Appl. </t>
  </si>
  <si>
    <t>Natural Language Interfaces allow human-computer interaction through the translation of human intention into devices’ control commands, analyzing the user’s speech or gestures. This novel interaction mode arises from advancements of artificial intelligence, expert systems, speech recognition, semantic web, dialog systems, and natural language processing, bringing the concept of Intelligent Personal Assistant (IPA). There is currently a vast literature on this subject. However, in the best of our knowledge, there is no thorough analysis of the state-of-the-art in the field. In this context, we present in this article a survey of the field, discussing the main trends, critical areas, and challenges of an IPA. Another contribution is the proposition of a taxonomy for IPA classification. The method used to achieve these objectives consisted of a systematic literature review based on the population, intervention, comparison, outcome, and context (PICOC) criteria. As a result, we started from more than 3472 scientific articles published in the last six years, searched on a set of databases chosen to increase the probability of finding highly relevant articles. The review selected the 58 most significant articles, identifying challenges and open questions. We also discuss in the article the current status, usage, security and privacy issues, types, and architectures regarding an IPA. We conclude that usability, security, and privacy directly affect the confidence of the user in adopting an IPA.</t>
  </si>
  <si>
    <t>R. Yu, W. Lu, H. Lu, S. Wang, F. Li, X. Zhang, J. Yu</t>
  </si>
  <si>
    <t xml:space="preserve">Int. J. Mach. Learn. Cybern. </t>
  </si>
  <si>
    <t>Topic-aware multi-turn dialogue modeling</t>
  </si>
  <si>
    <t>Y. Xu, H. Zhao, Z. Zhang</t>
  </si>
  <si>
    <t>In the retrieval-based multi-turn dialogue modeling, it remains a challenge to select the most appropriate response according to extracting salient features in context utterances. As a conversation goes on, topic shift at discourse-level naturally happens through the continuous multi-turn dialogue context. However, all known retrieval-based systems are satisfied with exploiting local topic words for context utterance representation but fail to capture such essential global topic-aware clues at discourse-level. Instead of taking topic-agnostic n-gram utterance as processing unit for matching purpose in existing systems, this paper presents a novel topic-aware solution for multi-turn dialogue modeling, which segments and extracts topic-aware utterances in an unsupervised way, so that the resulted model is capable of capturing salient topic shift at discourse-level in need and thus effectively track topic flow during multi-turn conversation. Our topic-aware modeling is implemented by a newly proposed unsupervised topic-aware segmentation algorithm and Topic-Aware Dual-attention Matching (TADAM) Network, which matches each topic segment with the response in a dual cross-attention way. Experimental results on three public datasets show TADAM can outperform the state-of-the-art method, especially by 3.3% on E-commerce dataset that has an obvious topic shift.</t>
  </si>
  <si>
    <t>Conversational AI/Dialog Systems</t>
  </si>
  <si>
    <t>News recommendation via multi-interest news sequence modelling</t>
  </si>
  <si>
    <t>R. Wang, S. Wang, W. Lu, X. Peng</t>
  </si>
  <si>
    <t>International Conference on Acoustics, Speech and Signal Processing</t>
  </si>
  <si>
    <t>A session-based news recommender system recommends the next news to a user by modeling the potential interests embedded in a sequence of news read/clicked by her/him in a session. Generally, a user’s interests are diverse, namely there are multiple interests corresponding to different types of news, e.g., news of distinct topics, within a session. However, most of existing methods typically overlook such important characteristic and thus fail to distinguish and model the potential multiple interests of a user, impeding accurate recommendation of the next piece of news. Therefore, this paper proposes multi-interest news sequence (MINS) model for news recommendation. In MINS, a news encoder based on self-attention is devised on learn an informative embedding for each piece of news, and then a novel parallel interest network is devised to extract the potential multiple interests embedded in the news sequence in preparation for the subsequent next-news recommendations. The experimental results on a real-world dataset demonstrate that our model can achieve better performance than the state-of-the-art compared models. Our source code is publicly available on GitHub 1 .</t>
  </si>
  <si>
    <t>News recommendation
,
multi-interest modeling
,
session-based recommendation</t>
  </si>
  <si>
    <t>Intention nets: Psychology-inspired user choice behavior modeling for next-basket prediction</t>
  </si>
  <si>
    <t>S. Wang, L. Hu, Y. Wang, Q.Z. Sheng, M. Orgun, L. Cao</t>
  </si>
  <si>
    <t>Human behaviors are complex, which are often observed as a sequence of heterogeneous actions. In this paper, we take user choices for shopping baskets as a typical case to study the complexity of user behaviors. Most of existing approaches often model user behaviors in a mechanical way, namely treating a user action sequence as homogeneous sequential data, such as hourly temperatures, which fails to consider the complexity in user behaviors. In fact, users' choices are driven by certain underlying intentions (e.g., feeding the baby or relieving pain) according to Psychological theories. Moreover, the durations of intentions to drive user actions are quite different; some of them may be persistent while others may be transient. According to Psychological theories, we develop a hierarchical framework to describe the goal, intentions and action sequences, based on which, we design Intention Nets (IntNet). In IntNet, multiple Action Chain Nets are constructed to model the user actions driven by different intentions, and a specially designed Persistent-Transient Intention Unit models the different intention durations. We apply the IntNet to next-basket prediction, a recent challenging task in recommender systems. Extensive experiments on real-world datasets show the superiority of our Psychology-inspired model IntNet over the state-of-the-art approaches.</t>
  </si>
  <si>
    <t>OCNLI: Original Chinese natural language inference</t>
  </si>
  <si>
    <t>H. Hu, K. Richardson, L. Xu, L. Li, S. Kübler, L. Moss</t>
  </si>
  <si>
    <t>Conference on Empirical Methods in Natural Language Processing: Findings</t>
  </si>
  <si>
    <t>Despite the tremendous recent progress on natural language inference (NLI), driven largely by large-scale investment in new datasets (e.g., SNLI, MNLI) and advances in modeling, most progress has been limited to English due to a lack of reliable datasets for most of the world's languages. In this paper, we present the first large-scale NLI dataset (consisting of ~56,000 annotated sentence pairs) for Chinese called the Original Chinese Natural Language Inference dataset (OCNLI). Unlike recent attempts at extending NLI to other languages, our dataset does not rely on any automatic translation or non-expert annotation. Instead, we elicit annotations from native speakers specializing in linguistics. We follow closely the annotation protocol used for MNLI, but create new strategies for eliciting diverse hypotheses. We establish several baseline results on our dataset using state-of-the-art pre-trained models for Chinese, and find even the best performing models to be far outpaced by human performance (~12% absolute performance gap), making it a challenging new resource that we hope will help to accelerate progress in Chinese NLU. To the best of our knowledge, this is the first human-elicited MNLI-style corpus for a non-English language.</t>
  </si>
  <si>
    <t>Multi-granularity interaction model based on pinyins and radicals for chinese semantic matching</t>
  </si>
  <si>
    <t>P. Zhao, W. Lu, S. Wang, X. Peng, P. Jian, H. Wu, W. Zhang</t>
  </si>
  <si>
    <t xml:space="preserve">Semantic matching plays a critical role in many downstream tasks of natural language processing. Existing semantic matching methods, which focus on learning sentence semantic features based on character and word granularities, neglect to consider the special characteristics of Chinese, e.g., pinyins and radicals. However, both pinyins and radicals contain rich semantics which are able to enhance the Chinese sentence representation. In this paper, we propose a multi-granularity interaction model based on pinyins and radicals (MIPR) for Chinese semantic matching. MIPR first employs an input encoding layer to incorporate multi-granularity information including character, word, pinyin and radical granularities together, next utilizes soft-alignment attention mechanism to devise a multi-granularity interaction layer for capturing the interaction features among different granularities and sentences, then devises a feature aggregation layer to merge the various interaction features for obtaining the final matching representation, followed by a prediction layer to judge the matching degree of the pair of input sentences. Extensive experiments on two public Chinese datasets demonstrate that MIPR achieves significant improvement against the compared models and comparable performance with BERT-based model for Chinese semantic matching task.
</t>
  </si>
  <si>
    <t>Multi-cast attention networks</t>
  </si>
  <si>
    <t>Y. Tay, L. Tuan, S. Hui</t>
  </si>
  <si>
    <t>ACM International Conference on Knowledge Discovery &amp; Data Mining</t>
  </si>
  <si>
    <t>Attention is typically used to select informative sub-phrases that are used for prediction. This paper investigates the novel use of attention as a form of feature augmentation, i.e, casted attention. We propose Multi-Cast Attention Networks (MCAN), a new attention mechanism and general model architecture for a potpourri of ranking tasks in the conversational modeling and question answering domains. Our approach performs a series of soft attention operations, each time casting a scalar feature upon the inner word embeddings. The key idea is to provide a real-valued hint (feature) to a subsequent encoder layer and is targeted at improving the representation learning process. There are several advantages to this design, e.g., it allows an arbitrary number of attention mechanisms to be casted, allowing for multiple attention types (e.g., co-attention, intra-attention) and attention variants (e.g., alignment-pooling, max-pooling, mean-pooling) to be executed simultaneously. This not only eliminates the costly need to tune the nature of the co-attention layer, but also provides greater extents of explainability to practitioners. Via extensive experiments on four well-known benchmark datasets, we show that MCAN achieves state-of-the-art performance. On the Ubuntu Dialogue Corpus, MCAN outperforms existing state-of-the-art models by 9%. MCAN also achieves the best performing score to date on the well-studied TrecQA dataset.</t>
  </si>
  <si>
    <t>Deep Learning; Information Retrieval; Question Answering; Conversation Modeling</t>
  </si>
  <si>
    <t>Training data is more valuable than you think: A simple and effective method by retrieving from training data</t>
  </si>
  <si>
    <t>S. Wang, Y. Xu, Y. Fang, Y. Liu, S. Sun, R. Xu, C. Zhu, M. Zeng,</t>
  </si>
  <si>
    <t>Annual Meeting of the Association for Computational Linguistics</t>
  </si>
  <si>
    <t>Retrieval-based methods have been shown to be effective in NLP tasks via introducing external knowledge. However, the indexing and retrieving of large-scale corpora bring considerable computational cost. Surprisingly, we found that REtrieving from the traINing datA (REINA) only can lead to significant gains on multiple NLG and NLU tasks. We retrieve the labeled training instances most similar to the input text and then concatenate them with the input to feed into the model to generate the output. Experimental results show that this simple method can achieve significantly better performance on a variety of NLU and NLG tasks, including summarization, machine translation, language modeling, and question answering tasks. For instance, our proposed method achieved state-of-the-art results on XSum, BigPatent, and CommonsenseQA. Our code is released, this https URL .</t>
  </si>
  <si>
    <t>Deep fuzzy hashing network for efficient image retrieval</t>
  </si>
  <si>
    <t>H. Lu, M. Zhang, X. Xu, Y. Li, H.T.</t>
  </si>
  <si>
    <t xml:space="preserve">IEEE Trans. Fuzzy Syst. </t>
  </si>
  <si>
    <t>Hashing methods for efficient image retrieval aim at learning hash functions that map similar images to semantically correlated binary codes in the Hamming space with similarity well preserved. The traditional hashing methods usually represent image content by hand-crafted features. Deep hashing methods based on deep neural network (DNN) architectures can generate more effective image features and obtain better retrieval performance. However, the underlying data structure is hardly captured by existing DNN models. Moreover, the similarity (either visually or semantically) between pairwise images is ambiguous, even uncertain, to be measured in the existing deep hashing methods. In this article, we propose a novel hashing method termed deep fuzzy hashing network (DFHN) to overcome the shortcomings of existing deep hashing approaches. Our DFHN method combines the fuzzy logic technique and the DNN to learn more effective binary codes, which can leverage fuzzy rules to model the uncertainties underlying the data. Derived from fuzzy logic theory, the generalized hamming distance is devised in the convolutional layers and fully connected layers in our DFHN to model their outputs, which come from an efficient xor operation on given inputs and weights. Extensive experiments show that our DFHN method obtains competitive retrieval accuracy with highly efficient training speed compared with several state-of-the-art deep hashing approaches on two large-scale image datasets: CIFAR-10 and NUS-WIDE.</t>
  </si>
  <si>
    <t>Deep neural network (DNN)
,
fuzzy neural net-work (FNN)
,
hashing learning
,
image retrieval</t>
  </si>
  <si>
    <t>Fast semantic matching via flexible contextualized interaction</t>
  </si>
  <si>
    <t>W. Ye, Y. Liu, L. Zou, H. Cai, S. Cheng, S. Wang, D. Yin</t>
  </si>
  <si>
    <t>ACM International Conference on Web Search and Data Mining</t>
  </si>
  <si>
    <t>Deep pre-trained language models (e.g., BERT) lead to remarkable headway in many Natural Language Processing tasks. Their superior capacity in perceiving textual data is also witnessed in semantic matching tasks (e.g., question answering, web search). Particularly for matching a pair of query and text candidate, the current state-of-the-arts usually rely on the semantic representations produced by BERT, and compute relevance scores with various interaction (i.e., matching) methods. However, they may 1) miss fine-grained phrase-level interaction between the input query and candidate context or 2) lack a thoughtful consideration of both effectiveness and efficiency. Motivated by this, we propose \hyttInteractor, a BERT-based semantic matching model with a flexible contextualized interaction paradigm. It is capable of capturing fine-grained phrase-level information in the interaction, and thus is more effective to be applied for semantic matching tasks. Moreover, we further facilitate \hyttInteractor with a novel partial attention scheme, which significantly reduces the computational cost while maintaining the high effectiveness. We conduct comprehensive experimental evaluations on three datasets. The results show that \hyttInteractor achieves superior effectiveness and efficiency for semantic matching.</t>
  </si>
  <si>
    <t>Text Retrieval; Efficient Retrieval; BERT; Neural Network</t>
  </si>
  <si>
    <t>Motor anomaly detection for unmanned aerial vehicles using reinforcement learning</t>
  </si>
  <si>
    <t>H. Lu, Y. Li, S. Mu, D. Wang, H. Kim, S. Serikawa</t>
  </si>
  <si>
    <t>Unmanned aerial vehicles (UAVs) are used in many fields including weather observation, farming, infrastructure inspection, and monitoring of disaster areas. However, the currently available UAVs are prone to crashing. The goal of this paper is the development of an anomaly detection system to prevent the motor of the drone from operating at abnormal temperatures. In this anomaly detection system, the temperature of the motor is recorded using DS18B20 sensors. Then, using reinforcement learning, the motor is judged to be operating abnormally by a Raspberry Pi processing unit. A specially built user interface allows the activity of the Raspberry Pi to be tracked on a Tablet for observation purposes. The proposed system provides the ability to land a drone when the motor temperature exceeds an automatically generated threshold. The experimental results confirm that the proposed system can safely control the drone using information obtained from temperature sensors attached to the motor.</t>
  </si>
  <si>
    <t>Anomaly detection
,
reinforcement learning
,
temperature sensor
,
unmanned aerial vehicle (UAV)</t>
  </si>
  <si>
    <t>Multiway attention networks formodeling sentence pairs</t>
  </si>
  <si>
    <t>C. Tan, F. Wei, W. Wang, W. Lv, M. Zhou,</t>
  </si>
  <si>
    <t>International Joint Conference on Artificial Intelligence</t>
  </si>
  <si>
    <t>Modeling sentence pairs plays the vital role for
judging the relationship between two sentences,
such as paraphrase identification, natural language
inference, and answer sentence selection. Previous
work achieves very promising results using neural
networks with attention mechanism. In this paper,
we propose the multiway attention networks which
employ multiple attention functions to match sentence pairs under the matching-aggregation framework. Specifically, we design four attention functions to match words in corresponding sentences.
Then, we aggregate the matching information from
each function, and combine the information from
all functions to obtain the final representation. Experimental results demonstrate that the proposed
multiway attention networks improve the result on
the Quora Question Pairs, SNLI, MultiNLI, and answer sentence selection task on the SQuAD dataset.</t>
  </si>
  <si>
    <t>Drr-net: Dynamic re-read network for sentence semantic matching</t>
  </si>
  <si>
    <t>K. Zhang, G. Lv, L. Wang, L. Wu, E. Chen, F. Wu, X. Xie</t>
  </si>
  <si>
    <t>Sentence semantic matching requires an agent to determine the semantic relation between two sentences, which is widely used in various natural language tasks such as Natural Language Inference (NLI) and Paraphrase Identification (PI). Among all matching methods, attention mechanism plays an important role in capturing the semantic relations and properly aligning the elements of two sentences. Previous methods utilized attention mechanism to select important parts of sentences at one time. However, the important parts of the sentence during semantic matching are dynamically changing with the degree of sentence understanding. Selecting the important parts at one time may be insufficient for semantic understanding. To this end, we propose a Dynamic Re-read Network (DRr-Net) approach for sentence semantic matching, which is able to pay close attention to a small region of sentences at each step and re-read the important words for better sentence semantic understanding. To be specific, we first employ Attention Stack-GRU (ASG) unit to model the original sentence repeatedly and preserve all the information from bottom-most word embedding input to up-most recurrent output. Second, we utilize Dynamic Re-read (DRr) unit to pay close attention to one important word at one time with the consideration of learned information and re-read the important words for better sentence semantic understanding. Extensive experiments on three sentence matching benchmark datasets demonstrate that DRr-Net has the ability to model sentence semantic more precisely and significantly improve the performance of sentence semantic matching. In addition, it is very interesting that some of finding in our experiments are consistent with the findings of psychological research.</t>
  </si>
  <si>
    <t>Interactive attention networks for semantic text matching</t>
  </si>
  <si>
    <t>S. Zhao, Y. Huang, C. Su, Y. Li, F. Wang</t>
  </si>
  <si>
    <t>IEEE International Conference on Data Mining</t>
  </si>
  <si>
    <t>Semantic text matching, which matches target texts to source texts, is a general problem in many areas, such as information retrieval, question answering, and recommendation. The challenges to existing research on this topic include 1) out-of-vocabulary and low-frequency keywords and 2) direct utilization of sparse matching matrix of source and target. The out-of-vocabulary and low-frequency keywords could lead to the mismatch of similar keywords in source and target texts. The sparse matching matrix cannot provide enough clues to match the source with the target. To address these challenges, we propose a novel deep neural semantic text matching model. Our model adopts an interactive attention network to achieve information exchange between the source text and the target text, and dynamically explores the matching matrix and learns new representations of source and target texts. Experimental results on three different text matching datasets demonstrate that our model can significantly outperform competitive baselines. Furthermore, our model demonstrates great advantage in alleviating the sparse matching problem and learning out-of-vocabulary words with the local context, which widely exists in a broad spectrum of NLP applications.</t>
  </si>
  <si>
    <t>text semantic matching
,
deep neural networks
,
interactive attention
,
sparse matching
,
out-of-vocabulary words
,
information retrieval
,
question answering
,
tweet linking</t>
  </si>
  <si>
    <t xml:space="preserve">Is word segmentation necessary for deep learning of Chinese representations? </t>
  </si>
  <si>
    <t>X. Li, Y. Meng, X. Sun, Q. Han, A. Yuan, J. Li</t>
  </si>
  <si>
    <t>Segmenting a chunk of text into words is usually the first step of processing Chinese text, but its necessity has rarely been explored. In this paper, we ask the fundamental question of whether Chinese word segmentation (CWS) is necessary for deep learning-based Chinese Natural Language Processing. We benchmark neural word-based models which rely on word segmentation against neural char-based models which do not involve word segmentation in four end-to-end NLP benchmark tasks: language modeling, machine translation, sentence matching/paraphrase and text classification. Through direct comparisons between these two types of models, we find that char-based models consistently outperform word-based models. Based on these observations, we conduct comprehensive experiments to study why word-based models underperform char-based models in these deep learning-based NLP tasks. We show that it is because word-based models are more vulnerable to data sparsity and the presence of out-of-vocabulary (OOV) words, and thus more prone to overfitting. We hope this paper could encourage researchers in the community to rethink the necessity of word segmentation in deep learning-based Chinese Natural Language Processing. \footnote{Yuxian Meng and Xiaoya Li contributed equally to this paper.}</t>
  </si>
  <si>
    <t>Multi-task sentence encoding model for semantic retrieval in question answering systems</t>
  </si>
  <si>
    <t>Q. Huang, J. Bu, W. Xie, S. Yang, W. Wu, L. Liu</t>
  </si>
  <si>
    <t>International Joint Conference on Neural Networks</t>
  </si>
  <si>
    <t>Question Answering (QA) systems are used to provide proper responses to users' questions automatically. Sentence matching is an essential task in the QA systems and is usually reformulated as a Paraphrase Identification (PI) problem. Given a question, the aim of the task is to find the most similar question from a QA knowledge base. In this paper, we propose a Multi-task Sentence Encoding Model (MSEM) for the PI problem, wherein a connected graph is employed to depict the relation between sentences, and a multi-task learning model is applied to address both the sentence matching and sentence intent classification problem. In addition, we implement a general semantic retrieval framework that combines our proposed model and the Approximate Nearest Neighbor (ANN) technology, which enables us to find the most similar question from all available candidates very quickly during online serving. The experiments show the superiority of our proposed method as compared with the existing sentence matching models.</t>
  </si>
  <si>
    <t>Question Answering systems
,
sentence matching
,
encoding model
,
multi-task learning
,
semantic retrieval framework</t>
  </si>
  <si>
    <t>Chinese sentence semantic matching based on multi-granularity fusion model</t>
  </si>
  <si>
    <t>X. Zhang, W. Lu, G. Zhang, F. Li, S. Wang</t>
  </si>
  <si>
    <t>Sentence semantic matching is the cornerstone of many natural language processing tasks, including Chinese language processing. It is well known that Chinese sentences with different polysemous words or word order may have totally different semantic meanings. Thus, to represent and match the sentence semantic meaning accurately, one challenge that must be solved is how to capture the semantic features from the multi-granularity perspective, e.g., characters and words. To address the above challenge, we propose a novel sentence semantic matching model which is based on the fusion of semantic features from character-granularity and word-granularity, respectively. Particularly, the multi-granularity fusion intends to extract more semantic features to better optimize the downstream sentence semantic matching. In addition, we propose the equilibrium cross-entropy, a novel loss function, by setting mean square error (MSE) as an equilibrium factor of cross-entropy. The experimental results conducted on Chinese open data set demonstrate that our proposed model combined with binary equilibrium cross-entropy loss function is superior to the existing state-of-the-art sentence semantic matching models.</t>
  </si>
  <si>
    <t>Sentence semantic matching
Multi-granularity fusion
Equilibrium cross-entropy</t>
  </si>
  <si>
    <t>Intra-correlation encoding for Chinese sentence intention matching</t>
  </si>
  <si>
    <t>X. Zhang, Y. Li, W. Lu, P. Jian, G. Zhang</t>
  </si>
  <si>
    <t>International Conference on Computational Linguistics</t>
  </si>
  <si>
    <t>Sentence intention matching is vital for natural language understanding. Especially for Chinese sentence intention matching task, due to the ambiguity of Chinese words, semantic missing or semantic confusion are more likely to occur in the encoding process. Although the existing methods have enriched text representation through pre-trained word embedding to solve this problem, due to the particularity of Chinese text, different granularities of pre-trained word embedding will affect the semantic description of a piece of text. In this paper, we propose an effective approach that combines character-granularity and word-granularity features to perform sentence intention matching, and we utilize soft alignment attention to enhance the local information of sentences on the corresponding levels. The proposed method can capture sentence feature information from multiple perspectives and correlation information between different levels of sentences. By evaluating on BQ and LCQMC datasets, our model has achieved remarkable results, and demonstrates better or comparable performance with BERT-based models.</t>
  </si>
  <si>
    <t>Lattice CNNs for matching based Chinese question answering</t>
  </si>
  <si>
    <t>Y. Lai, Y. Feng, X. Yu, Z. Wang, K. Xu, D. Zhao</t>
  </si>
  <si>
    <t>Short text matching often faces the challenges that there are great word mismatch and expression diversity between the two texts, which would be further aggravated in languages like Chinese where there is no natural space to segment words explicitly. In this paper, we propose a novel lattice based CNN model (LCNs) to utilize multi-granularity information inherent in the word lattice while maintaining strong ability to deal with the introduced noisy information for matching based question answering in Chinese. We conduct extensive experiments on both document based question answering and knowledge based question answering tasks, and experimental results show that the LCNs models can significantly outperform the state-of-the-art matching models and strong baselines by taking advantages of better ability to distill rich but discriminative information from the word lattice input.</t>
  </si>
  <si>
    <t>Neural graph matching networks for Chinese short text matching</t>
  </si>
  <si>
    <t>L. Chen, Y. Zhao, B. Lyu, L. Jin, Z. Chen, S. Zhu, K. Yu</t>
  </si>
  <si>
    <t>Chinese short text matching usually employs word sequences rather than character sequences to get better performance. However, Chinese word segmentation can be erroneous, ambiguous or inconsistent, which consequently hurts the final matching performance. To address this problem, we propose neural graph matching networks, a novel sentence matching framework capable of dealing with multi-granular input information. Instead of a character sequence or a single word sequence, paired word lattices formed from multiple word segmentation hypotheses are used as input and the model learns a graph representation according to an attentive graph matching mechanism. Experiments on two Chinese datasets show that our models outperform the state-of-the-art short text matching models.</t>
  </si>
  <si>
    <t>LET: Linguistic knowledge enhanced graph transformer for Chinese short text matching</t>
  </si>
  <si>
    <t>B. Lyu, L. Chen, S. Zhu, K. Yu</t>
  </si>
  <si>
    <t>Chinese short text matching is a fundamental task in natural language processing. Existing approaches usually take Chinese characters or words as input tokens. They have two limitations: 1) Some Chinese words are polysemous, and semantic information is not fully utilized. 2) Some models suffer potential issues caused by word segmentation. Here we introduce HowNet as an external knowledge base and propose a Linguistic knowledge Enhanced graph Transformer (LET) to deal with word ambiguity. Additionally, we adopt the word lattice graph as input to maintain multi-granularity information. Our model is also complementary to pre-trained language models. Experimental results on two Chinese datasets show that our models outperform various typical text matching approaches. Ablation study also indicates that both semantic information and multi-granularity information are important for text matching modeling.</t>
  </si>
  <si>
    <t>Injecting word information with multi-level word adapter for Chinese spoken language understanding</t>
  </si>
  <si>
    <t>D. Teng, L. Qin, W. Che, S. Zhao, T. Liu</t>
  </si>
  <si>
    <t>International Conference on Acoustics, Speech, and Signal Processing</t>
  </si>
  <si>
    <t>In this paper, we improve Chinese spoken language understanding (SLU) by injecting word information. Previous studies on Chinese SLU do not consider the word information, failing to detect word boundaries that are beneficial for intent detection and slot filling. To address this issue, we propose a multi-level word adapter to inject word information for Chinese SLU, which consists of (1) sentence-level word adapter, which directly fuses the sentence representations of the word information and character information to perform intent detection and (2) character-level word adapter, which is applied at each character for selectively controlling weights on word information as well as character information. Experimental results on two Chinese SLU datasets show that our model can capture useful word information and achieve state-of-the-art performance.</t>
  </si>
  <si>
    <t>Chinese Spoken Language Understanding
,
Intent Detection
,
Slot Filling
,
Word Adapter</t>
  </si>
  <si>
    <t>Cognitive memory-guided autoencoder for effective intrusion detection in internet of things</t>
  </si>
  <si>
    <t>H. Lu, T. Wang, X. Xu, T. Wang</t>
  </si>
  <si>
    <t>IEEE Trans. Ind. Inform.</t>
  </si>
  <si>
    <t>With the development of the Internet of Things (IoT) technology, intrusion detection has become a key technology that provides solid protection for IoT devices from network intrusion. At present, artificial intelligence technologies have been widely used in the intrusion detection task in previous methods. However, unknown attacks may also occur with the development of the network and the attack samples are difficult to collect, resulting in unbalanced sample categories. In this case, the previous intrusion detection methods have the problem of high false positive rates and low detection accuracy, which restricts the application of these methods in a real situation. In this article, we propose a novel method based on deep neural networks to tackle the intrusion detection task, which is termed Cognitive Memory-guided AutoEncoder (CMAE). The CMAE method leverages a memory module to enhance the ability to store normal feature patterns while inheriting the advantages of autoencoder. Therefore, it is robust to the imbalanced samples. Besides, using the reconstruction error as an evaluation criterion to detect attacks effectively detects unknown attacks. To obtain superior intrusion detection performance, we propose feature reconstruction loss and feature sparsity loss to constrain the proposed memory module, promoting the discriminative of memory items and the ability of representation for normal data. Compared to previous state-of-the-art methods, sufficient experimental results reveal that the proposed CMAE method achieves excellent performance and effectiveness for intrusion detection.</t>
  </si>
  <si>
    <t>AutoEncoder
,
cognitive memory
,
deep neural networks (DNNs)
,
Internet of Things (IoT)
,
intrusion detection</t>
  </si>
  <si>
    <t>Aspect-driven user preference and news representation learning for news recommendation</t>
  </si>
  <si>
    <t>W. Lu, R. Wang, S. Wang, X. Peng, H. Wu, Q. Zhang</t>
  </si>
  <si>
    <t>IEEE Trans. Intell. Transp. Syst.</t>
  </si>
  <si>
    <t>Intelligent human-device interfaces play key roles in fully automated vehicles (FAVs), ensuring smooth interactions and improving the driving experience. Listening to news is a popular method of relaxing during a journey; as a result, travelers require automatic recommendations of preferred news programs. Most existing news recommender systems usually learn topic-level representations of users and news for recommendations while neglecting to learn more informative aspect-level features, resulting in limited recommendation performance. To bridge this significant gap, we propose a novel Aspect-driven News Recommender System (ANRS) built on aspect-level user preferences and news representation learning. In ANRS, a news aspect-level encoder and a user aspect-level encoder are devised to learn the fine-grained aspect-level representations of users’ preferences and news characteristics respectively. These representations are subsequently fed into a click predictor to predict the probability of a given user clicking on the candidate news item. Extensive experiments demonstrate the superiority of our method over state-of-the-art baseline methods.</t>
  </si>
  <si>
    <t>News recommender system
,
aspect-driven
,
representation learning
,
human-device interface</t>
  </si>
  <si>
    <t>User-oriented virtual mobile network resource management for vehicle communications</t>
  </si>
  <si>
    <t xml:space="preserve">H. Lu, Y. Zhang, Y. Li, C. Jiang, H. </t>
  </si>
  <si>
    <t xml:space="preserve">IEEE Trans. Intell. Transp. Syst. </t>
  </si>
  <si>
    <t>Currently, advanced communications and networks greatly enhance user experiences and have a major impact on all aspects of people's lifestyles in terms of work, society, and the economy. However improving competitiveness and sustainable vehicle network services, such as higher user experience, considerable resource utilization and effective personalized services, is a great challenge. Addressing these issues, this paper proposes a virtual network resource management based on user behavior to further optimize the existing vehicle communications. In particular, ensemble learning is implemented in the proposed scheme to predict the user's voice call duration and traffic usage for supporting user-centric mobile services optimization. Sufficient experiments show that the proposed scheme can significantly improve the quality of services and experiences and that it provides a novel idea for optimizing vehicle networks.</t>
  </si>
  <si>
    <t>Vehicle networks
,
network optimization
,
resource utilization
,
data analytics
,
artificial intelligence</t>
  </si>
  <si>
    <t>A survey of machine and deep learning methods for Internet of Things (IoT) security</t>
  </si>
  <si>
    <t>M.A. Al-Garadi, A. Mohamed, A.K. Al-Ali, X. Du, I. Ali, M. Guizani</t>
  </si>
  <si>
    <t xml:space="preserve">IEEE Commun. Surv. Tutor. </t>
  </si>
  <si>
    <t>The Internet of Things (IoT) integrates billions of smart devices that can communicate with one another with minimal human intervention. IoT is one of the fastest developing fields in the history of computing, with an estimated 50 billion devices by the end of 2020. However, the crosscutting nature of IoT systems and the multidisciplinary components involved in the deployment of such systems have introduced new security challenges. Implementing security measures, such as encryption, authentication, access control, network and application security for IoT devices and their inherent vulnerabilities is ineffective. Therefore, existing security methods should be enhanced to effectively secure the IoT ecosystem. Machine learning and deep learning (ML/DL) have advanced considerably over the last few years, and machine intelligence has transitioned from laboratory novelty to practical machinery in several important applications. Consequently, ML/DL methods are important in transforming the security of IoT systems from merely facilitating secure communication between devices to security-based intelligence systems. The goal of this work is to provide a comprehensive survey of ML methods and recent advances in DL methods that can be used to develop enhanced security methods for IoT systems. IoT security threats that are related to inherent or newly introduced threats are presented, and various potential IoT system attack surfaces and the possible threats related to each surface are discussed. We then thoroughly review ML/DL methods for IoT security and present the opportunities, advantages and shortcomings of each method. We discuss the opportunities and challenges involved in applying ML/DL to IoT security. These opportunities and challenges can serve as potential future research directions.</t>
  </si>
  <si>
    <t>Deep learning
,
machine learning
,
Internet of Things security
,
security based intelligence
,
IoT big~data</t>
  </si>
  <si>
    <t>Multitask learning of deep neural networkbased keyword spotting for iot devices</t>
  </si>
  <si>
    <t>S.-G. Leem, I.-C. Yoo, D. Yook</t>
  </si>
  <si>
    <t xml:space="preserve">IEEE Trans. Consum. Electron. </t>
  </si>
  <si>
    <t>Speech-based interfaces are convenient and intuitive, and therefore, strongly preferred by Internet of Things (IoT) devices for human-computer interaction. Pre-defined keywords are typically used as a trigger to notify devices for inputting the subsequent voice commands. Keyword spotting techniques used as voice trigger mechanisms, typically model the target keyword via triphone models and non-keywords through single-state filler models. Recently, deep neural networks (DNNs) have shown better performance compared to hidden Markov models with Gaussian mixture models, in various tasks including speech recognition. However, conventional DNN-based keyword spotting methods cannot change the target keywords easily, which is an essential feature for speech-based IoT device interface. Additionally, the increase in computational requirements interferes with the use of complex filler models in DNN-based keyword spotting systems, which diminishes the accuracy of such systems. In this paper, we propose a novel DNN-based keyword spotting system that alters the keyword on the fly and utilizes triphone and monophone acoustic models in an effort to reduce computational complexity and increase generalization performance. The experimental results using the FFMTIMIT corpus show that the error rate of the proposed method was reduced by 36.6%.</t>
  </si>
  <si>
    <t>Deep neural network
,
keyword spotting
,
multitask learning</t>
  </si>
  <si>
    <t>A human-machine interaction scheme based on background knowledge in 6G-enabled IoT environment</t>
  </si>
  <si>
    <t>Y. Yuan, X. Cai</t>
  </si>
  <si>
    <t>6G-Enabled Internet of Things (IoT) is about to open a new era of Internet of Everything (IoE). It creates favorable conditions for new application services. The human-machine dialogue system, one of the most important forms of human–machine interaction, is expected to replace mobile applications in the future. This article proposes a dialogue generation scheme named background knowledge-aware dialogue generation model with pretrained encoders (BKADGPE). Dialogue generation, which takes the context as input and response as output, is a sequence-to-sequence (Seq2Seq) task. Instead of only generating the response based on the previous sequence of utterances, background knowledge-aware dialogue generation is also relying on background knowledge documents. This is because people often communicate based on their background knowledge. This article divides it into two tasks: 1) a knowledge selection task and 2) a response generation task. One of the latest language pretraining models, a lite bidirectional encoder representations from transformers (ALBERT), is applied as the encoder. In the knowledge selection task, ALBERT adds the linear layer and softmax layer to predict the content-related knowledge span. In the response generation task, the ALBERT after fine-tuning through the knowledge selection task adds the left-context-only transformer with a copy mechanism to incorporate background knowledge span into the generated response. Empirical studies on the HOLL-E dataset show that the result of BKADGPE is better than the related works.</t>
  </si>
  <si>
    <t>6G-enabled Internet of Things (IoT)
,
dialogue system
,
human–machine interaction
,
pretraining model
,
text generation</t>
  </si>
  <si>
    <t>Shortcut-stacked sentence encoders for multi-domain inference</t>
  </si>
  <si>
    <t>Y. Nie, M. Bansal</t>
  </si>
  <si>
    <t>Workshop on Evaluating Vector Space Representations for NLP</t>
  </si>
  <si>
    <t>We present a simple sequential sentence encoder for multi-domain natural language inference. Our encoder is based on stacked bidirectional LSTM-RNNs with shortcut connections and fine-tuning of word embeddings. The overall supervised model uses the above encoder to encode two input sentences into two vectors, and then uses a classifier over the vector combination to label the relationship between these two sentences as that of entailment, contradiction, or neural. Our Shortcut-Stacked sentence encoders achieve strong improvements over existing encoders on matched and mismatched multi-domain natural language inference (top non-ensemble single-model result in the EMNLP RepEval 2017 Shared Task (Nangia et al., 2017)). Moreover, they achieve the new state-of-the-art encoding result on the original SNLI dataset (Bowman et al., 2015).</t>
  </si>
  <si>
    <t>Enhanced LSTM for natural language inference</t>
  </si>
  <si>
    <t>Q. Chen, X. Zhu, Z.-H. Ling, S. Wei, H. Jiang, D. Inkpen</t>
  </si>
  <si>
    <t>Reasoning and inference are central to human and artificial intelligence. Modeling inference in human language is very challenging. With the availability of large annotated data (Bowman et al., 2015), it has recently become feasible to train neural network based inference models, which have shown to be very effective. In this paper, we present a new state-of-the-art result, achieving the accuracy of 88.6% on the Stanford Natural Language Inference Dataset. Unlike the previous top models that use very complicated network architectures, we first demonstrate that carefully designing sequential inference models based on chain LSTMs can outperform all previous models. Based on this, we further show that by explicitly considering recursive architectures in both local inference modeling and inference composition, we achieve additional improvement. Particularly, incorporating syntactic parsing information contributes to our best result---it further improves the performance even when added to the already very strong model.</t>
  </si>
  <si>
    <t>The BQ corpus: A large-scale domain-specific Chinese corpus for sentence semantic equivalence identification</t>
  </si>
  <si>
    <t>J. Chen, Q. Chen, X. Liu, H. Yang, D. Lu, B. Tang</t>
  </si>
  <si>
    <t>Conference on Empirical Methods in Natural Language Processing</t>
  </si>
  <si>
    <t>This paper introduces the Bank Question (BQ) corpus, a Chinese corpus for sentence semantic equivalence identification (SSEI). The BQ corpus contains 120,000 question pairs from 1-year online bank custom service logs. To efficiently process and annotate questions from such a large scale of logs, this paper proposes a clustering based annotation method to achieve questions with the same intent. First, the deduplicated questions with the same answer are clustered into stacks by the Word Mover’s Distance (WMD) based Affinity Propagation (AP) algorithm. Then, the annotators are asked to assign the clustered questions into different intent categories. Finally, the positive and negative question pairs for SSEI are selected in the same intent category and between different intent categories respectively. We also present six SSEI benchmark performance on our corpus, including state-of-the-art algorithms. As the largest manually annotated public Chinese SSEI corpus in the bank domain, the BQ corpus is not only useful for Chinese question semantic matching research, but also a significant resource for cross-lingual and cross-domain SSEI research. The corpus is available in public.</t>
  </si>
  <si>
    <t>LCQMC: A large-scale Chinese question matching corpus</t>
  </si>
  <si>
    <t>X. Liu, Q. Chen, C. Deng, H. Zeng, J. Chen, D. Li, B. Tang</t>
  </si>
  <si>
    <t>The lack of large-scale question matching corpora greatly limits the development of matching methods in question answering (QA) system, especially for non-English languages. To ameliorate this situation, in this paper, we introduce a large-scale Chinese question matching corpus (named LCQMC), which is released to the public1. LCQMC is more general than paraphrase corpus as it focuses on intent matching rather than paraphrase. How to collect a large number of question pairs in variant linguistic forms, which may present the same intent, is the key point for such corpus construction. In this paper, we first use a search engine to collect large-scale question pairs related to high-frequency words from various domains, then filter irrelevant pairs by the Wasserstein distance, and finally recruit three annotators to manually check the left pairs. After this process, a question matching corpus that contains 260,068 question pairs is constructed. In order to verify the LCQMC corpus, we split it into three parts, i.e., a training set containing 238,766 question pairs, a development set with 8,802 question pairs, and a test set with 12,500 question pairs, and test several well-known sentence matching methods on it. The experimental results not only demonstrate the good quality of LCQMC but also provide solid baseline performance for further researches on this corpus.</t>
  </si>
  <si>
    <t>Deep feature fusion model for sentence semantic matching</t>
  </si>
  <si>
    <t>X. Zhang, W. Lu, F. Li, X. Peng, R. Zhang</t>
  </si>
  <si>
    <t xml:space="preserve">Comput. Mater. Contin. </t>
  </si>
  <si>
    <t>Sentence semantic matching (SSM) is a fundamental research in solving natural language processing tasks such as question answering and machine translation. The latest SSM research benefits from deep learning techniques by incorporating attention mechanism to semantically match given sentences. However, how to fully capture the semantic context without losing significant features for sentence encoding is still a challenge. To address this challenge, we propose a deep feature fusion model and integrate it into the most popular deep learning architecture for sentence matching task. The integrated architecture mainly consists of embedding layer, deep feature fusion layer, matching layer and prediction layer. In addition, we also compare the commonly used loss function, and propose a novel hybrid loss function integrating MSE and cross entropy together, considering confidence interval and threshold setting to preserve the indistinguishable instances in training process. To evaluate our model performance, we experiment on two real world public data sets: LCQMC and Quora. The experiment results demonstrate that our model outperforms the most existing advanced deep learning models for sentence matching, benefited from our enhanced loss function and deep feature fusion model for capturing semantic context.</t>
  </si>
  <si>
    <t>OPUS</t>
  </si>
  <si>
    <t>Ernie 2.0: A continualpre-training framework for language understanding</t>
  </si>
  <si>
    <t>Y. Sun, S. Wang, Y. Li, S. Feng, H. Tian, H. Wu, H. Wang</t>
  </si>
  <si>
    <t>Recently pre-trained models have achieved state-of-the-art results in various language understanding tasks. Current pre-training procedures usually focus on training the model with several simple tasks to grasp the co-occurrence of words or sentences. However, besides co-occurring information, there exists other valuable lexical, syntactic and semantic information in training corpora, such as named entities, semantic closeness and discourse relations. In order to extract the lexical, syntactic and semantic information from training corpora, we propose a continual pre-training framework named ERNIE 2.0 which incrementally builds pre-training tasks and then learn pre-trained models on these constructed tasks via continual multi-task learning. Based on this framework, we construct several tasks and train the ERNIE 2.0 model to capture lexical, syntactic and semantic aspects of information in the training data. Experimental results demonstrate that ERNIE 2.0 model outperforms BERT and XLNet on 16 tasks including English tasks on GLUE benchmarks and several similar tasks in Chinese. The source codes and pre-trained models have been released at https://github.com/PaddlePaddle/ERNIE.</t>
  </si>
  <si>
    <t>FastBERT: A selfdistilling BERT with adaptive inference time</t>
  </si>
  <si>
    <t>W. Liu, P. Zhou, Z. Zhao, Z. Wang, H. Deng, Q. Ju</t>
  </si>
  <si>
    <t>Pre-trained language models like BERT have proven to be highly performant. However, they are often computationally expensive in many practical scenarios, for such heavy models can hardly be readily implemented with limited resources. To improve their efficiency with an assured model performance, we propose a novel speed-tunable FastBERT with adaptive inference time. The speed at inference can be flexibly adjusted under varying demands, while redundant calculation of samples is avoided. Moreover, this model adopts a unique self-distillation mechanism at fine-tuning, further enabling a greater computational efficacy with minimal loss in performance. Our model achieves promising results in twelve English and Chinese datasets. It is able to speed up by a wide range from 1 to 12 times than BERT if given different speedup thresholds to make a speed-performance tradeoff.</t>
  </si>
  <si>
    <t>BERT: Pre-training of deep bidirectional transformers for language understanding</t>
  </si>
  <si>
    <t>J. Devlin, M.-W. Chang, K. Lee, K. Toutanova</t>
  </si>
  <si>
    <t>Conference of the North American Chapter of the Associationfor Computational Linguistics: Human Language Technologies</t>
  </si>
  <si>
    <t>DistilBERT, a distilled version of BERT: smaller, faster, cheaper and lighter</t>
  </si>
  <si>
    <t>V. Sanh, L. Debut, J. Chaumond, T. Wolf</t>
  </si>
  <si>
    <t>As Transfer Learning from large-scale pre-trained models becomes more prevalent in Natural Language Processing (NLP), operating these large models in on-the-edge and/or under constrained computational training or inference budgets remains challenging. In this work, we propose a method to pre-train a smaller general-purpose language representation model, called DistilBERT, which can then be fine-tuned with good performances on a wide range of tasks like its larger counterparts. While most prior work investigated the use of distillation for building task-specific models, we leverage knowledge distillation during the pre-training phase and show that it is possible to reduce the size of a BERT model by 40%, while retaining 97% of its language understanding capabilities and being 60% faster. To leverage the inductive biases learned by larger models during pre-training, we introduce a triple loss combining language modeling, distillation and cosine-distance losses. Our smaller, faster and lighter model is cheaper to pre-train and we demonstrate its capabilities for on-device computations in a proof-of-concept experiment and a comparative on-device study.</t>
  </si>
  <si>
    <t>Analogical reasoning on Chinese morphological and semantic relations</t>
  </si>
  <si>
    <t>S. Li, Z. Zhao, R. Hu, W. Li, T. Liu, X. Du</t>
  </si>
  <si>
    <t>Analogical reasoning is effective in capturing linguistic regularities. This paper proposes an analogical reasoning task on Chinese. After delving into Chinese lexical knowledge, we sketch 68 implicit morphological relations and 28 explicit semantic relations. A big and balanced dataset CA8 is then built for this task, including 17813 questions. Furthermore, we systematically explore the influences of vector representations, context features, and corpora on analogical reasoning. With the experiments, CA8 is proved to be a reliable benchmark for evaluating Chinese word embeddings.</t>
  </si>
  <si>
    <t>Devlin, J.; Chang, M.W.; Lee, K.; Toutanova, K. Bert: Pre-training of deep bidirectional transformers for language understanding.
arXiv 2018, arXiv:1810.04805.</t>
  </si>
  <si>
    <t>Ranking models lie at the heart of research on information retrieval (IR). During the past decades, different techniques have been proposed for constructing ranking models, from traditional heuristic methods, probabilistic methods, to modern machine learning methods. Recently, with the advance of deep learning technology, we have witnessed a growing body of work in applying shallow or deep neural networks to the ranking problem in IR, referred to as neural ranking models in this paper. The power of neural ranking models lies in the ability to learn from the raw text inputs for the ranking problem to avoid many limitations of hand-crafted features. Neural networks have sufficient capacity to model complicated tasks, which is needed to handle the complexity of relevance estimation in ranking. Since there have been a large variety of neural ranking models proposed, we believe it is the right time to summarize the current status, learn from existing methodologies, and gain some insights for future development. In contrast to existing reviews, in this survey, we will take a deep look into the neural ranking models from different dimensions to analyze their underlying assumptions, major design principles, and learning strategies. We compare these models through benchmark tasks to obtain a comprehensive empirical understanding of the existing techniques. We will also discuss what is missing in the current literature and what are the promising and desired future directions.</t>
  </si>
  <si>
    <t>Advances in Neural Information Processing Systems</t>
  </si>
  <si>
    <t>Bert: Pre-training of deep bidirectional transformers for language understanding.</t>
  </si>
  <si>
    <t xml:space="preserve">Devlin, J.; Chang, M.W.; Lee, K.; Toutanova, K. </t>
  </si>
  <si>
    <t>In this paper, we show that Multilingual BERT (M-BERT), released by Devlin et al. (2018) as a single language model pre-trained from monolingual corpora in 104 languages, is surprisingly good at zero-shot cross-lingual model transfer, in which task-specific annotations in one language are used to fine-tune the model for evaluation in another language. To understand why, we present a large number of probing experiments, showing that transfer is possible even to languages in different scripts, that transfer works best between typologically similar languages, that monolingual corpora can train models for code-switching, and that the model can find translation pairs. From these results, we can conclude that M-BERT does create multilingual representations, but that these representations exhibit systematic deficiencies affecting certain language pairs.</t>
  </si>
  <si>
    <t>Blog</t>
  </si>
  <si>
    <t>OpenAI</t>
  </si>
  <si>
    <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t>
  </si>
  <si>
    <t>I. Ahmad et al., “Machine learning meets communication networks:
Current trends and future challenges,” IEEE Access, vol. 8, pp. 223418–
223460, 2020.</t>
  </si>
  <si>
    <t>Y.Lin,X. Jin, J.Chen, A. H. Sodhro, andZ. Pan, “Ananalytic computationdriven
algorithm for decentralized multicore systems,” Future Gener.
Comput. Syst., vol. 96, pp. 101–110, 2019.</t>
  </si>
  <si>
    <t>A. H. Sodhro, S. Pirbhulal, and V. H. C. De Albuquerque, “Artificial
intelligence-driven mechanism for edge computing-based industrial applications,”
IEEE Trans. Ind. Informat., vol. 15, no. 7, pp. 4235–4243,
Jul. 2019.</t>
  </si>
  <si>
    <t>A.K. Sangaiah,D.V.Medhane,T.Han,M. S.Hossain, and G. Muhammad,
“Enforcing position-based confidentiality with machine learning paradigm
through mobile edge computing in real-time industrial informatics,” IEEE
Trans. Ind. Informat., vol. 15, no. 7, pp. 4189–4196, Jul. 2019.</t>
  </si>
  <si>
    <t>M. S. Hossain and G. Muhammad, “Deep learning based pathology
detection for smart connected healthcare,” IEEE Network, vol. 34, no. 6,
pp. 120–125, Nov./Dec. 2020</t>
  </si>
  <si>
    <t>A. H. Sodhro et al., “Towards ML-based energy-efficient mechanism for
6Genabled industrial network in box systems,” IEEE Trans. Ind. Informat.,
vol. 17, no. 10, pp. 7185–7192, Oct. 2021.</t>
  </si>
  <si>
    <t>M. S. Hossain, M. Al-Hammadi, and G. Muhammad, “Automatic fruit
classification using deep learning for industrial applications,” IEEE Trans.
Ind. Informat., vol. 15, no. 2, pp. 1027–1034, Feb. 2019</t>
  </si>
  <si>
    <t>R. Nogueira and K. Cho, “Passage re-ranking with BERT,” 2019,
arXiv:1901.04085.</t>
  </si>
  <si>
    <t>J. Devlin, M. Chang, K. Lee, and K. Toutanova, “BERT: Pre-training
of deep bidirectional transformers for language understanding,” in Proc.
North Amer. Chapter Assoc. Comput. Linguistics, 2019, pp. 4171–4186.</t>
  </si>
  <si>
    <t>Y. Liu et al., “RoBERTa: A robustly optimized BERT pretraining approach,”
2019, arXiv:1907.11692.</t>
  </si>
  <si>
    <t>K. Clark, M. Luong, Q. V. Le, and C. D. Manning, “ELECTRA: Pretraining
text encoders as discriminators rather than generators,” in Proc.
Int. Conf. Learn. Representation, 2020.</t>
  </si>
  <si>
    <t>T. B. Brown et al., “Language models are few-shot learners,” in Proc. Int.
Conf. Neural Inf. Process. Syst., 2020.</t>
  </si>
  <si>
    <t>A. Wang, A. Singh, J. Michael, F. Hill, O. Levy, and S. R. Bowman,
“GLUE: A multi-task benchmark and analysis platform for natural language
understanding,” in Proc. EMNLPWorkshop BlackboxNLP: Analyzing
Interpreting Neural Netw. NLP, 2018, pp. 353–355</t>
  </si>
  <si>
    <t>M. E. Peters et al., “Deep contextualized word representations,” in Proc.
North Amer. Chapter Assoc. Comput. Linguistics, 2018, pp. 2227–2237.</t>
  </si>
  <si>
    <t>A. Vaswani et al., “Attention is all you need,” in Proc. 31st Int. Conf.
Neural Inf. Process. Syst., 2017, pp. 6000–6010.</t>
  </si>
  <si>
    <t>A. Radford, J. Wu, R. Child, D. Luan, D. Amodei, and I. Sutskever,
“Language models are unsupervised multitask learners,” OpenAI Blog,
vol. 1, no. 8, p. 9, 2019.</t>
  </si>
  <si>
    <t>Z. Lan, M. Chen, S. Goodman, K. Gimpel, P. Sharma, and R. Soricut,
“ALBERT: A lite BERT for self-supervised learning of language representations,”
in Proc. Int. Conf. Learn. Representation, 2020</t>
  </si>
  <si>
    <t>Z.Wang,W. Hamza, and R. Florian, “Bilateral multi-perspective matching
for natural language sentences,” in Proc. Int. Joint Conf. Artif. Intell., 2017,
pp. 4144–4150</t>
  </si>
  <si>
    <t>J. Howard and S. Ruder, “Universal language model fine-tuning for text
classification,” in Proc. 56th Annu. Meeting Assoc. Comput. Linguistics,
2018, pp. 328–339.</t>
  </si>
  <si>
    <t>I. Loshchilov and F. Hutter, “Decoupled weight decay regularization,” in
Int. Conf. Learn. Representations, 2018.</t>
  </si>
  <si>
    <t>S. Rongali, A. Jagannatha, B. P. S. Rawat, and H. Yu, “Improved
pretraining for domain-specific contextual embedding models,” 2020,
arXiv:2004.02288.</t>
  </si>
  <si>
    <t>Machine learning meets communication networks: Current trends and future challenges</t>
  </si>
  <si>
    <t>I. Ahmad et al.</t>
  </si>
  <si>
    <t>The growing network density and unprecedented increase in network traffic, caused by the massively expanding number of connected devices and online services, require intelligent network operations. Machine Learning (ML) has been applied in this regard in different types of networks and networking technologies to meet the requirements of future communicating devices and services. In this article, we provide a detailed account of current research on the application of ML in communication networks and shed light on future research challenges. Research on the application of ML in communication networks is described in: i) the three layers, i.e., physical, access, and network layers; and ii) novel computing and networking concepts such as Multi-access Edge Computing (MEC), Software Defined Networking (SDN), Network Functions Virtualization (NFV), and a brief overview of ML-based network security. Important future research challenges are identified and presented to help stir further research in key areas in this direction.</t>
  </si>
  <si>
    <t>Communication networks
,
machine learning
,
physical layer
,
MAC layer
,
network layer
,
SDN
,
NFV
,
MEC
,
security
,
artificial intelligence (AI)</t>
  </si>
  <si>
    <t>Ananalytic computationdriven algorithm for decentralized multicore systems</t>
  </si>
  <si>
    <t>Y.Lin,X. Jin, J.Chen, A. H. Sodhro, andZ. Pan</t>
  </si>
  <si>
    <t>In the modern era, increasing numbers of cores per chip are applied for decentralized systems, but there is not any appropriate symbolic computation approach to construct multicore analytic approximation. Thus, it is essential to develop an efficient, simple and unified way for decentralized Adomian decomposition method to increase the potential speed of the multicore systems. In our paper, we present an innovative parallel algorithm of constructing analytic solutions for nonlinear differential system, which based on the Adomian–Rach double decomposition method and Rach’s Adomian polynomials. Based on our algorithm, we further developed a user-friendly Python software package to construct analytic approximations of initial or boundary value problems. Finally, the scope of validity of our Python software package is illustrated by several different types of nonlinear examples. The obtained results demonstrate the effectiveness of our package by compared with exact solution and numeric method, the characteristics of each class of Adomian polynomials and the efficiency of parallel algorithm with multicore processors. We emphasis that the super-linear speedup may happens for the duration of constructing approximate solutions. So, it can be considered as a promising alternative algorithm of decentralized Adomian decomposition method for solving nonlinear problems in science and engineering.</t>
  </si>
  <si>
    <t>Artificial intelligence-driven mechanism for edge computing-based industrial applications</t>
  </si>
  <si>
    <t>A. H. Sodhro, S. Pirbhulal, and V. H. C. De Albuquerque</t>
  </si>
  <si>
    <t>IEEE Trans. Ind. Informat.</t>
  </si>
  <si>
    <t>Due to various challenging issues such as, computational complexity and more delay in cloud computing, edge computing has overtaken the conventional process by efficiently and fairly allocating the resources i.e., power and battery lifetime in Internet of things (IoT)-based industrial applications. In the meantime, intelligent and accurate resource management by artificial intelligence (AI) has become the center of attention especially in industrial applications. With the coordination of AI at the edge will remarkably enhance the range and computational speed of IoT-based devices in industries. But the challenging issue in these power hungry, short battery lifetime, and delay-intolerant portable devices is inappropriate and inefficient classical trends of fair resource allotment. Also, it is interpreted through extensive industrial datasets that dynamic wireless channel could not be supported by the typical power saving and battery lifetime techniques, for example, predictive transmission power control (TPC) and baseline. Thus, this paper proposes 1) a forward central dynamic and available approach (FCDAA) by adapting the running time of sensing and transmission processes in IoT-based portable devices; 2) a system-level battery model by evaluating the energy dissipation in IoT devices; and 3) a data reliability model for edge AI-based IoT devices over hybrid TPC and duty-cycle network. Two important cases, for instance, static (i.e., product processing) and dynamic (i.e., vibration and fault diagnosis) are introduced for proper monitoring of industrial platform. Experimental testbed reveals that the proposed FCDAA enhances energy efficiency and battery lifetime at acceptable reliability (~0.95) by appropriately tuning duty cycle and TPC unlike conventional methods.</t>
  </si>
  <si>
    <t>Artificial intelligence (AI)
,
battery model
,
duty cycle
,
edge computing
,
forward central dynamic and available approach (FCDAA)
,
industrial Internet of things (IIoT)
,
mobile devices
,
predictive transmission power control (PTPC)</t>
  </si>
  <si>
    <t>Enforcing position-based confidentiality with machine learning paradigm through mobile edge computing in real-time industrial informatics</t>
  </si>
  <si>
    <t>A.K. Sangaiah,D.V.Medhane,T.Han,M. S.Hossain, and G. Muhammad</t>
  </si>
  <si>
    <t xml:space="preserve"> IEEE Trans. Ind. Informat.</t>
  </si>
  <si>
    <t>Position-based services (PBSs) that deliver networked amenities based on roaming user's positions have become progressively popular with the propagation of smart mobile devices. Position is one of the important circumstances in PBSs. For effective PBSs, extraction and recognition of meaningful positions and estimating the subsequent position are fundamental procedures. Several researchers and practitioners have tried to recognize and predict positions using various techniques; however, only few deliberate the progress of position-based real-time applications considering significant tasks of PBSs. In this paper, a method for conserving position confidentiality of roaming PBSs users using machine learning techniques is proposed. We recommend a three-phase procedure for roaming PBS users. It identifies user position by merging decision trees and k-nearest neighbor and estimates user destination along with the position track sequence using hidden Markov models. Moreover, a mobile edge computing service policy is followed in the proposed paradigm, which will ensure the timely delivery of PBSs. The benefits of mobile edge service policy offer position confidentiality and low latency by means of networking and computing services at the vicinity of roaming users. Thorough experiments are conducted, and it is confirmed that the proposed method achieved above 90% of the position confidentiality in PBSs.</t>
  </si>
  <si>
    <t>Decision tree (DT)
,
hidden Markov model (HMM)
,
k-nearest neighbor (kNN)
,
mobile edge computing (MEC)
,
position confidentiality
,
position-based services (PBS)</t>
  </si>
  <si>
    <t>Deep learning based pathology detection for smart connected healthcare</t>
  </si>
  <si>
    <t>M. S. Hossain and G. Muhammad</t>
  </si>
  <si>
    <t>IEEE Network</t>
  </si>
  <si>
    <t>New generation communication technologies and advanced deep learning models present a tremendous opportunity to develop fast, accurate, and seamless distributed systems in different sectors including the healthcare sector. in this article, we suggest a smart healthcare framework consisting of a pathology detection system, which is developed using deep learning. The pathology can be detected from electroencephalogram signals of a subject. in the framework, a smart EEG headset captures EEG signals and sends them to a mobile edge computing server. The server preprocesses the signals and transmits them to a cloud server. The cloud server does the main processing using deep learning and decides on whether the subject has pathology or not. Clients and stakeholders of the framework are connected via an authentication manager located in the cloud server. Experiment results on a publicly available database confirm the appropriateness of the proposed framework.</t>
  </si>
  <si>
    <t>Brain modeling
,
Cloud computing
,
Medical services
,
Electroencephalography
,
Servers
,
Pathology
,
Machine learning</t>
  </si>
  <si>
    <t>Towards ML-based energy-efficient mechanism for 6Genabled industrial network in box systems</t>
  </si>
  <si>
    <t>A. H. Sodhro et al.</t>
  </si>
  <si>
    <t>Machine learning (ML) techniques in association to emerging sixth generation (6G) technologies, i.e., massive Internet of Things (IoT), big data analytics have caught too much attention from academia to the business world since last few years due to their high and fast computing capabilities. The role of ML-based 6G techniques is to reshape the imaginary idea into physical world for resolving the challenging issues of energy, quality of service (QoS), and quality of experience (QoE). Besides, ML techniques with better association to 6G reshapes the industrial network in box (NIB) platform. In the mean-time rapidly increasing market of the IoT devices to deliver multimedia content has caught the attention of various fields such as, industrial, and healthcare. The challenging issue that end-users are facing is the unsatisfactory and annoyed performance of portable devices while surfing the video, and image to/from desired entity, i.e., low QoE. To resolve these issues this research first, proposes a novel ML-driven mobility management method for the efficient communication in industrial NIB applications. Second, a novel architecture of 6G-based intelligent QoE and QoS optimization in industrial NIB is proposed. Third, a 6G-based NIB framework is proposed in association to the long-term evolution. Forth, use-case for 6G-empowered industrial NIB is recommended for an energy efficient communication. Experimental results are extracted with high energy efficiency, better QoE, and QoS in 6G-based industrial NIB.</t>
  </si>
  <si>
    <t>Artificial intelligence (AI)
,
industrial network in box (NIB)
,
quality of service (QoS)
,
quality of experience (QoE)</t>
  </si>
  <si>
    <t>Automatic fruit classification using deep learning for industrial applications</t>
  </si>
  <si>
    <t>M. S. Hossain, M. Al-Hammadi, and G. Muhammad</t>
  </si>
  <si>
    <t>Fruit classification is an important task in many industrial applications. A fruit classification system may be used to help a supermarket cashier identify the fruit species and prices. It may also be used to help people decide whether specific fruit species meet their dietary requirements. In this paper, we propose an efficient framework for fruit classification using deep learning. More specifically, the framework is based on two different deep learning architectures. The first is a proposed light model of six convolutional neural network layers, whereas the second is a fine-tuned visual geometry group-16 pretrained deep learning model. Two color image datasets, one of which is publicly available, are used to evaluate the proposed framework. The first dataset (dataset 1) consists of clear fruit images, whereas the second dataset (dataset 2) contains fruit images that are challenging to classify. Classification accuracies of 99.49% and 99.75% were achieved on dataset 1 for the first and second models, respectively. On dataset 2, the first and second models obtained accuracies of 85.43% and 96.75%, respectively.</t>
  </si>
  <si>
    <t>Computer vision
,
convolutional neural networks (CNNs)
,
deep learning
,
fruit classification
,
VGG-16</t>
  </si>
  <si>
    <t>Passage re-ranking with BERT</t>
  </si>
  <si>
    <t>R. Nogueira and K. Cho</t>
  </si>
  <si>
    <t>Recently, neural models pretrained on a language modeling task, such as ELMo (Peters et al., 2017), OpenAI GPT (Radford et al., 2018), and BERT (Devlin et al., 2018), have achieved impressive results on various natural language processing tasks such as question-answering and natural language inference. In this paper, we describe a simple re-implementation of BERT for query-based passage re-ranking. Our system is the state of the art on the TREC-CAR dataset and the top entry in the leaderboard of the MS MARCO passage retrieval task, outperforming the previous state of the art by 27% (relative) in MRR@10. The code to reproduce our results is available at this https URL</t>
  </si>
  <si>
    <t>J. Devlin, M. Chang, K. Lee, and K. Toutanova</t>
  </si>
  <si>
    <t>North Amer. Chapter Assoc. Comput. Linguistics</t>
  </si>
  <si>
    <t>Y. Liu et al.</t>
  </si>
  <si>
    <t>ELECTRA: Pretraining text encoders as discriminators rather than generators</t>
  </si>
  <si>
    <t>K. Clark, M. Luong, Q. V. Le, and C. D. Manning</t>
  </si>
  <si>
    <t>Int. Conf. Learn. Representation</t>
  </si>
  <si>
    <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t>
  </si>
  <si>
    <t>T. B. Brown et al.</t>
  </si>
  <si>
    <t>Int.Conf. Neural Inf. Process. Syst.</t>
  </si>
  <si>
    <t>We demonstrate that scaling up language models greatly improves task-agnostic, few-shot performance, sometimes even becoming competitive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We also identify some datasets where GPT-3's few-shot learning still struggles, as well as some datasets where GPT-3 faces methodological issues related to training on large web corpora.</t>
  </si>
  <si>
    <t>GLUE: A multi-task benchmark and analysis platform for natural language understanding</t>
  </si>
  <si>
    <t>A. Wang, A. Singh, J. Michael, F. Hill, O. Levy, and S. R. Bowman</t>
  </si>
  <si>
    <t>EMNLPWorkshop BlackboxNLP: Analyzing Interpreting Neural Netw. NLP</t>
  </si>
  <si>
    <t>For natural language understanding (NLU) technology to be maximally useful, both practically and as a scientific object of study, it must be general: it must be able to process language in a way that is not exclusively tailored to any one specific task or dataset. In pursuit of this objective, we introduce the General Language Understanding Evaluation benchmark (GLUE), a tool for evaluating and analyzing the performance of models across a diverse range of existing NLU tasks. GLUE is model-agnostic, but it incentivizes sharing knowledge across tasks because certain tasks have very limited training data. We further provide a hand-crafted diagnostic test suite that enables detailed linguistic analysis of NLU models. We evaluate baselines based on current methods for multi-task and transfer learning and find that they do not immediately give substantial improvements over the aggregate performance of training a separate model per task, indicating room for improvement in developing general and robust NLU systems.</t>
  </si>
  <si>
    <t>M. E. Peters et al.</t>
  </si>
  <si>
    <t>The amount of cybersecurity-related information is extraordinarily increasing, given the fast-growing number of cybersecurity attacks and the significant influence brought by them. How to efficiently obtain and precisely understand the relevant knowledge in the sea of information on cybersecurity becomes a challenge. In this article, we propose an innovative cybersecurity retrieval scheme that supports automatic indexing and searching of cybersecurity information based on semantic contents and hidden metadata. The proposed scheme leverages a customized neural model that incorporates new linguistic features and word embedding by identifying the entities related to cybersecurity incidents from the text. We implement a novel cybersecurity search engine to demonstrate effective, understandable and pragmatic cybersecurity information retrieval based on the proposed schema. Comprehensive performance evaluation over real-world datasets has been conducted to validate the new algorithms and techniques developed for cybersecurity information retrieval. The new engine makes it possible to conduct augmented search, cybersecurity analytics, and visualization, with the ultimate goal of providing direct and efficient results to help people obtain and truly understand cybersecurity information.</t>
  </si>
  <si>
    <t>Cybersecurity events
,
data-driven
,
information retrieval
,
pragmatics understanding
,
search engine
,
visualization</t>
  </si>
  <si>
    <t>A. Vaswani et al.</t>
  </si>
  <si>
    <t>Int. Conf. Neural Inf. Process. Syst.</t>
  </si>
  <si>
    <t xml:space="preserve">Language models are unsupervised multitask learners
</t>
  </si>
  <si>
    <t>A. Radford, J. Wu, R. Child, D. Luan, D. Amodei, and I. Sutskever</t>
  </si>
  <si>
    <t>OpenAI Blog</t>
  </si>
  <si>
    <t>ALBERT: A lite BERT for self-supervised learning of language representations</t>
  </si>
  <si>
    <t>Z. Lan, M. Chen, S. Goodman, K. Gimpel, P. Sharma, and R. Soricut</t>
  </si>
  <si>
    <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t>
  </si>
  <si>
    <t>Bilateral multi-perspective matching for natural language sentences</t>
  </si>
  <si>
    <t>Z.Wang,W. Hamza, and R. Florian</t>
  </si>
  <si>
    <t>Int. Joint Conf. Artif. Intell.</t>
  </si>
  <si>
    <t>Natural language sentence matching is a fundamental technology for a variety of tasks. Previous approaches either match sentences from a single direction or only apply single granular (word-by-word or sentence-by-sentence) matching. In this work, we propose a bilateral multi-perspective matching (BiMPM) model under the "matching-aggregation" framework. Given two sentences P and Q, our model first encodes them with a BiLSTM encoder. Next, we match the two encoded sentences in two directions P→Q and P←Q. In each matching direction, each time step of one sentence is matched against all time-steps of the other sentence from multiple perspectives. Then, another BiLSTM layer is utilized to aggregate the matching results into a fix-length matching vector. Finally, based on the matching vector, the decision is made through a fully connected layer. We evaluate our model on three tasks: paraphrase identification, natural language inference and answer sentence selection. Experimental results on standard benchmark datasets show that our model achieves the state-of-the-art performance on all tasks.
Comments:	To appear in Proceedings of IJCAI 2017
Subjects:	Artificial Intelligence (cs.AI); Computation and Language (cs.CL)
Cite as:	arXiv:1702.03814 [cs.AI]
 	(or arXiv:1702.03814v3 [cs.AI] for this version)
https://doi.org/10.48550/arXiv.1702.03814
Focus to learn more</t>
  </si>
  <si>
    <t>Universal language model fine-tuning for text classification</t>
  </si>
  <si>
    <t>J. Howard and S. Ruder</t>
  </si>
  <si>
    <t>Annu. Meeting Assoc. Comput. Linguistics</t>
  </si>
  <si>
    <t>Inductive transfer learning has greatly impacted computer vision, but existing approaches in NLP still require task-specific modifications and training from scratch. We propose Universal Language Model Fine-tuning (ULMFiT), an effective transfer learning method that can be applied to any task in NLP, and introduce techniques that are key for fine-tuning a language model. Our method significantly outperforms the state-of-the-art on six text classification tasks, reducing the error by 18-24% on the majority of datasets. Furthermore, with only 100 labeled examples, it matches the performance of training from scratch on 100x more data. We open-source our pretrained models and code.</t>
  </si>
  <si>
    <t>Decoupled weight decay regularization</t>
  </si>
  <si>
    <t>I. Loshchilov and F. Hutter</t>
  </si>
  <si>
    <t>Int. Conf. Learn. Representations</t>
  </si>
  <si>
    <t>L2 regularization and weight decay regularization are equivalent for standard stochastic gradient descent (when rescaled by the learning rate), but as we demonstrate this is \emph{not} the case for adaptive gradient algorithms, such as Adam. While common implementations of these algorithms employ L2 regularization (often calling it "weight decay" in what may be misleading due to the inequivalence we expose), we propose a simple modification to recover the original formulation of weight decay regularization by \emph{decoupling} the weight decay from the optimization steps taken w.r.t. the loss function. We provide empirical evidence that our proposed modification (i) decouples the optimal choice of weight decay factor from the setting of the learning rate for both standard SGD and Adam and (ii) substantially improves Adam's generalization performance, allowing it to compete with SGD with momentum on image classification datasets (on which it was previously typically outperformed by the latter). Our proposed decoupled weight decay has already been adopted by many researchers, and the community has implemented it in TensorFlow and PyTorch; the complete source code for our experiments is available at this https URL</t>
  </si>
  <si>
    <t>Improved pretraining for domain-specific contextual embedding models</t>
  </si>
  <si>
    <t>S. Rongali, A. Jagannatha, B. P. S. Rawat, and H. Yu</t>
  </si>
  <si>
    <t>Pre-trained language models (LM) such as BERT, DistilBERT, and RoBERTa can be tuned for different domains (domain-tuning) by continuing the pre-training phase on a new target domain corpus. This simple domain tuning (SDT) technique has been widely used to create domain-tuned models such as BioBERT, SciBERT and ClinicalBERT. However, during the pretraining phase on the target domain, the LM models may catastrophically forget the patterns learned from their source domain. In this work, we study the effects of catastrophic forgetting on domain-tuned LM models and investigate methods that mitigate its negative effects. We propose continual learning (CL) based alternatives for SDT, that aim to reduce catastrophic forgetting. We show that these methods may increase the performance of LM models on downstream target domain tasks. Additionally, we also show that constraining the LM model from forgetting the source domain leads to downstream task models that are more robust to domain shifts. We analyze the computational cost of using our proposed CL methods and provide recommendations for computationally lightweight and effective CL domain-tuning procedures.</t>
  </si>
  <si>
    <t>I. Vulic, E. M. Ponti, R. Litschko, G. Glavas, and A. Korhonen, “Probing
pretrained language models for lexical semantics,” in Proc. Empirical
Methods Natural Lang. Process., 2020, pp. 7222–7240.</t>
  </si>
  <si>
    <t>Probing pretrained language models for lexical semantics</t>
  </si>
  <si>
    <t>I. Vulic, E. M. Ponti, R. Litschko, G. Glavas, and A. Korhonen</t>
  </si>
  <si>
    <t>Empirical Methods Natural Lang. Process.</t>
  </si>
  <si>
    <t>The success of large pretrained language models (LMs) such as BERT and RoBERTa has sparked interest in probing their representations, in order to unveil what types of knowledge they implicitly capture. While prior research focused on morphosyntactic, semantic, and world knowledge, it remains unclear to which extent LMs also derive lexical type-level knowledge from words in context. In this work, we present a systematic empirical analysis across six typologically diverse languages and five different lexical tasks, addressing the following questions: 1) How do different lexical knowledge extraction strategies (monolingual versus multilingual source LM, out-of-context versus in-context encoding, inclusion of special tokens, and layer-wise averaging) impact performance? How consistent are the observed effects across tasks and languages? 2) Is lexical knowledge stored in few parameters, or is it scattered throughout the network? 3) How do these representations fare against traditional static word vectors in lexical tasks? 4) Does the lexical information emerging from independently trained monolingual LMs display latent similarities? Our main results indicate patterns and best practices that hold universally, but also point to prominent variations across languages and tasks. Moreover, we validate the claim that lower Transformer layers carry more type-level lexical knowledge, but also show that this knowledge is distributed across multiple layers.</t>
  </si>
  <si>
    <t>Yazdan Ahmad Qadri, et al., The future of healthcare internet of things: A
survey of emerging technologies, IEEE Commun. Surv. Tutor. 22 (2) (2020)
1121–1167.</t>
  </si>
  <si>
    <t>Rong Du, et al., The sensible city: A survey on the deployment and
management for smart city monitoring, IEEE Commun. Surv. Tutor. 21 (2)
(2019) 1533–1560.</t>
  </si>
  <si>
    <t>S. Pattar, R. Buyya, K.R. Venugopal, S.S. Iyengar, L.M. Patnaik, Searching
for the IoT resources: Fundamentals, requirements, comprehensive review,
and future directions, IEEE Commun. Surveys Tuts. 20 (3) (2018)
2101–2132, 3rd Quart..</t>
  </si>
  <si>
    <t>Y. Chen, M. Zhou, Z. Zheng, M. Huo, Toward practical crowdsourcing-based
road anomaly detection with scale-invariant feature, IEEE Access 7 (2019)
67666–67678.</t>
  </si>
  <si>
    <t>E. Ahmed, et al., The role of big data analytics in internet of things, Comput.
Netw. 129 (2017) 459–471.</t>
  </si>
  <si>
    <t>Preeja Pradeep, et al., A holistic approach to a context-aware IoT ecosystem
with adaptive ubiquitous middleware, Pervasive Mob. Comput. 72 (2021)
101342.</t>
  </si>
  <si>
    <t>F. Ali, et al., Type-2 fuzzy ontology-aided recommendation systems for
IoT-based healthcare, Comput. Commun. 119 (2018) 138–155.</t>
  </si>
  <si>
    <t>S. Ali, M.G. Kibria, I. Chong, Woo enabled IoT service provisioning based on
learning user preferences and situation, in: Proc. IEEE Int. Conf. Inf. Netw.
(ICOIN), 2017, pp. 474–476.</t>
  </si>
  <si>
    <t>Y. Huang, J. Huang, B. Cheng, S. He, J. Chen, Time-aware service ranking
prediction in the Internet of Things environment, Sensors 17 (5) (2017)
974.</t>
  </si>
  <si>
    <t>H. Jeong, B. Park, M. Park, K.-B. Kim, K. Choi, Big data and rulebased
recommendation system in Internet of Things, Clust. Comput. 22 (2017)
1–10.</t>
  </si>
  <si>
    <t>L. Noirie, M. Le Pallec, N. Ammar, Towards automated IoT service recommendation,
in: Proc. 20th Conf. Innov. Clouds Internet Netw. (ICIN), 2017,
pp. 103–106.</t>
  </si>
  <si>
    <t>L. Qi, P. Dai, J. Yu, Z. Zhou, Y. Xu, Time–location–frequency aware internet
of things service selection based on historical records, Int. J. Distrib. Sensor
Netw. 13 (1) (2017) 1–9.</t>
  </si>
  <si>
    <t>Y. Yin, L. Chen, Y. Xu, J. Wan, H. Zhang, Z. Mai, Qos prediction for
service recommendation with deep feature learning in edge computing
environment, Mobile Netw. Appl. 1 (2019) 1–11.</t>
  </si>
  <si>
    <t>Meng Hao, et al., Fine-grained powercap allocation for power-constrained
systems based on multi-objective machine learning, IEEE Trans. Parallel
Distrib. Syst. 32 (7) (2021) 1789–1801.</t>
  </si>
  <si>
    <t>X. Li, Q. Ding, J. Sun, Remaining useful life estimation in prognostics using
deep convolution neural networks, Reliab. Eng. Syst. Saf. 172 (2018) 1–11.</t>
  </si>
  <si>
    <t>T. Dai, L. Zhu, X. Cai, S. Pan, S. Yuan, Explore semantic topics and
author communities for citation recommendation in bipartite bibliographic
network, J. Ambient Intell. Human. (2017).</t>
  </si>
  <si>
    <t>T. Dai, L. Zhu, Y. Wang, H.F. Zhang, X.Y. Cai, Y. Zheng, Joint model feature
regression and topic learning for global citation recommendation, IEEE
Access 7 (2019).</t>
  </si>
  <si>
    <t>T. Dai, T. Gao, L. Zhu, X. Cai, S. Pan, Low-rank and sparse matrix factorization
for scientific paper recommendation in heterogeneous network, IEEE
Access 6 (2018).</t>
  </si>
  <si>
    <t>Y. Tay, M.C. Phan, L.A. Tuan, S.C. Hui, SkipFlow: Incorporating neural
coherence features for end-to-end automatic text scoring, in: Proc. of
national conference on artificial intelligence, 2018, pp. 5948–5955.</t>
  </si>
  <si>
    <t>F. Nadeem, H. Nguyen, Y. Liu, M. Ostendorf, Automated essay scoring with
discourse-aware neural models, in: Proc. of the Fourteenth Workshop on
Innovative Use of NLP for Building Educational Applications, 2019, pp.
484–493.</t>
  </si>
  <si>
    <t>J. Devlin, M. Chang, K. Lee, K. Toutanova, BERT: pre-training of deep bidirectional
transformers for language understanding, Comput. Lang. (2018)
arXiv:.</t>
  </si>
  <si>
    <t>A. Vaswani, N. Shazeer, N. Parmar, et al., Attention is all you need, in:
Proc. of the neural information processing systems, 2017, pp. 5998–6008.</t>
  </si>
  <si>
    <t>A. Felfernig others, Recommendation technologies for IoT edge devices,
Procedia Comput. Sci. 110 (2017) 504–509.</t>
  </si>
  <si>
    <t>B. Cao, J. Liu, Y. Wen, H. Li, Q. Xiao, J. Chen, Qos-aware service recommendation
based on relational topic model and factorization machines for IoT
mashup applications, J. Parallel Distrib. Comput. 132 (2018) 177–189.</t>
  </si>
  <si>
    <t>L. Wu, J. Zhou, Z. Li, Applying of GA-bp neural network in the land
ecological security evaluation, IAENG Int. J. Comput. Sci. 47 (1) (2020)
11–18.</t>
  </si>
  <si>
    <t>W. Li, G. Yin, X. Chen, Application of deep extreme learning machine in
network intrusion detection systems, IAENG Int. J. Comput. Sci. 47 (2)
(2020) 136–143.</t>
  </si>
  <si>
    <t>Z. Pu, X. Wang, Finite-time convergent complex-valued neural networks
for computing square root of complex matrices, IAENG Int. J. Appl. Math.
50 (3) (2020) 512–518.</t>
  </si>
  <si>
    <t>J. Ni, K. Zhang, A.V. Vasilakos, Security and privacy for mobile edge caching:
Challenges and solutions, IEEE Wirel. Commun. (2020).</t>
  </si>
  <si>
    <t>Ximeng Liu, et al., Privacy and security issues in deep learning: A survey,
IEEE Access 9 (2021) 4566–4593.</t>
  </si>
  <si>
    <t>S. Meng, Z. Gao, Q. Li, H. Wang, H. Dai, L. Qi, Security-driven hybrid collaborative
recommendation method for cloud-based iot services, Comput.
Secur. 97 (2020).</t>
  </si>
  <si>
    <t>The future of healthcare internet of things: A survey of emerging technologies</t>
  </si>
  <si>
    <t>Yazdan Ahmad Qadri, et al.</t>
  </si>
  <si>
    <t>IEEE Commun. Surv. Tutor</t>
  </si>
  <si>
    <t>The impact of the Internet of Things (IoT) on the advancement of the healthcare industry is immense. The ushering of the Medicine 4.0 has resulted in an increased effort to develop platforms, both at the hardware level as well as the underlying software level. This vision has led to the development of Healthcare IoT (H-IoT) systems. The basic enabling technologies include the communication systems between the sensing nodes and the processors; and the processing algorithms for generating an output from the data collected by the sensors. However, at present, these enabling technologies are also supported by several new technologies. The use of Artificial Intelligence (AI) has transformed the H-IoT systems at almost every level. The fog/edge paradigm is bringing the computing power close to the deployed network and hence mitigating many challenges in the process. While the big data allows handling an enormous amount of data. Additionally, the Software Defined Networks (SDNs) bring flexibility to the system while the blockchains are finding the most novel use cases in H-IoT systems. The Internet of Nano Things (IoNT) and Tactile Internet (TI) are driving the innovation in the H-IoT applications. This paper delves into the ways these technologies are transforming the H-IoT systems and also identifies the future course for improving the Quality of Service (QoS) using these new technologies.</t>
  </si>
  <si>
    <t>H-IoT
,
WBAN
,
machine learning
,
fog computing
,
edge computing
,
blockchain
,
software defined networks</t>
  </si>
  <si>
    <t>The sensible city: A survey on the deployment and management for smart city monitoring</t>
  </si>
  <si>
    <t>Rong Du, et al.</t>
  </si>
  <si>
    <t>In last two decades, various monitoring systems have been designed and deployed in urban environments, toward the realization of the so called smart cities. Such systems are based on both dedicated sensor nodes, and ubiquitous but not dedicated devices such as smart phones and vehicles' sensors. When we design sensor network monitoring systems for smart cities, we have two essential problems: node deployment and sensing management. These design problems are challenging, due to large urban areas to monitor, constrained locations for deployments, and heterogeneous type of sensing devices. There is a vast body of literature from different disciplines that have addressed these challenges. However, we do not have yet a comprehensive understanding and sound design guidelines. This paper addresses such a research gap and provides an overview of the theoretical problems we face, and what possible approaches we may use to solve these problems. Specifically, this paper focuses on the problems on both the deployment of the devices (which is the system design/configuration part) and the sensing management of the devices (which is the system running part). We also discuss how to choose the existing algorithms in different type of monitoring applications in smart cities, such as structural health monitoring, water pipeline networks, traffic monitoring. We finally discuss future research opportunities and open challenges for smart city monitoring.</t>
  </si>
  <si>
    <t>Smart city
,
wireless sensor network (WSN)
,
Internet of Things (IoT)
,
resource allocation
,
node deployment
,
crowd sensing
,
pervasive sensing</t>
  </si>
  <si>
    <t>Searching for the IoT resources: Fundamentals, requirements, comprehensive review, and future directions</t>
  </si>
  <si>
    <t>S. Pattar, R. Buyya, K.R. Venugopal, S.S. Iyengar, L.M. Patnaik</t>
  </si>
  <si>
    <t>IEEE Commun. Surveys Tuts.</t>
  </si>
  <si>
    <t>Internet of Things (IoT) paradigm links physical objects in the real world to cyber world and enables the creation of smart environments and applications. A physical object is the fundamental building block of the IoT, known as a Smart Device, that can monitor the environment. These devices can communicate with each other and have data processing abilities. When deployed, smart devices collect real-time data and publish the gathered data on the Web. The functionality of smart devices can be abstracted as a service and an IoT application can be built by combining the smart devices with these services that help to address challenges of day-to-day activities. The IoT comprises billions of these intelligent communicating devices that generate enormous amount of data, and hence performing analysis on this data is a significant task. Using search techniques, the size and extent of data can be reduced and limited, so that an application can choose just the most important and valuable data items as per its necessities. It is, however, a tedious task to effectively seek and select a proper device and/or its data among a large number of available devices for a specific application. Search techniques are fundamental to IoT and poses various challenges like a large number of devices, dynamic availability, restrictions on resource utilization, real time data in various types and formats, past and historical monitoring. In the recent past, various methods and techniques have been developed by the research community to address these issues. In this paper, we present a review of the state-of-the-art search methods for the IoT, classifying them according to their design principle and search approaches as: IoT data and IoT object-based techniques. Under each classification, we describe the method adopted, their advantages and disadvantages. Finally, we identify and discuss key challenges and future research directions that will allow the next generation search techniques to recognize...</t>
  </si>
  <si>
    <t>Internet of Things
,
ranking and indexing
,
resource discovery
,
search and selection
,
search challenges
,
search requirements
,
service discovery</t>
  </si>
  <si>
    <t>Toward practical crowdsourcing-based road anomaly detection with scale-invariant feature</t>
  </si>
  <si>
    <t>Y. Chen, M. Zhou, Z. Zheng, M. Huo</t>
  </si>
  <si>
    <t>Road anomaly detection with crowdsourced sensor data has become an increasingly important field of research over the last few years. Traditional ways for road anomaly detection are either threshold-based detection techniques or feature-based detection techniques. However, road anomaly patterns from crowdsourcing data are often shifted in time and exhibit local distortions/noise, thus existing methods rely on the original sensor data greatly limit the accuracy of road anomaly detection. In this paper, we present a road anomaly detection model by learning scale-invariant features from the differences between small local segments of road anomaly samples. Specifically, the proposed model consists of two phases: 1) Road anomaly segmentation. The phase is designed to roughly extract road anomaly subsequence using piecewise aggregate approximation representation of sensor series data, and 2) Road anomaly detection. In this phase, we observe the differences among road anomaly classes are attributed to small local segments, then we learn scale-invariant features from these small local segments for road anomaly detection. To demonstrate the utility of our proposed model, we have performed a comprehensive experimental evaluation on two real-world datasets and one large-scale simulation dataset. The experimental results show our proposed model outperforms all baselines significantly in terms of road anomaly detection.</t>
  </si>
  <si>
    <t>Road anomaly detection
,
mobile crowdsourcing
,
accelerometer readings
,
sliding window
,
scale-invariant feature</t>
  </si>
  <si>
    <t>The role of big data analytics in internet of things</t>
  </si>
  <si>
    <t>E. Ahmed, et al.</t>
  </si>
  <si>
    <t>Comput. Netw.</t>
  </si>
  <si>
    <t>The explosive growth in the number of devices connected to the Internet of Things (IoT) and the exponential increase in data consumption only reflect how the growth of big data perfectly overlaps with that of IoT. The management of big data in a continuously expanding network gives rise to non-trivial concerns regarding data collection efficiency, data processing, analytics, and security. To address these concerns, researchers have examined the challenges associated with the successful deployment of IoT. Despite the large number of studies on big data, analytics, and IoT, the convergence of these areas creates several opportunities for flourishing big data and analytics for IoT systems. In this paper, we explore the recent advances in big data analytics for IoT systems as well as the key requirements for managing big data and for enabling analytics in an IoT environment. We taxonomized the literature based on important parameters. We identify the opportunities resulting from the convergence of big data, analytics, and IoT as well as discuss the role of big data analytics in IoT applications. Finally, several open challenges are presented as future research directions.</t>
  </si>
  <si>
    <t>A holistic approach to a context-aware IoT ecosystem with adaptive ubiquitous middleware</t>
  </si>
  <si>
    <t>Preeja Pradeep, et al.</t>
  </si>
  <si>
    <t xml:space="preserve">Pervasive Mob. Comput. </t>
  </si>
  <si>
    <t>The Internet of Things is envisioned to provide connectivity and communication between various devices all over the world. Based on the devices and applications involved, the nature of the network formed differs. Thus, an intelligent and holistic ecosystem needs to be created wherein clients, data sources, smart objects, and services can all co-exist and interact with each other. We present Adaptive Ubiquitous Middleware for context-aware IoT ecosystems, which considers the situational context of the applications, devices, or people and the contexts of the network formed and accordingly adapts the behavior of the ecosystem. Adaptive Ubiquitous Middleware is a multi-agent, multi-communication protocol-facilitated middleware that acts as an integration point for applications to access relevant context, share it with other applications, and have relevant services made available via a multi-communication protocol bridge. We also present an optimal service allocation model for a single service class that utilizes available computing resources and achieves a minimum average response time. The system implementation has been evaluated with two use cases to demonstrate its applicability, effectiveness, and generality. The evaluation of optimal service allocation demonstrates the service response is much faster in the proposed model.</t>
  </si>
  <si>
    <t>Type-2 fuzzy ontology-aided recommendation systems for IoT-based healthcare</t>
  </si>
  <si>
    <t>F. Ali, et al.</t>
  </si>
  <si>
    <t xml:space="preserve">Comput. Commun. </t>
  </si>
  <si>
    <t>The number of people with a chronic disease is rapidly increasing, giving the healthcare industry more challenging problems. To date, there exist several ontology and IoT-based healthcare systems to intelligently supervise the chronic patients for long-term care. The central purposes of these systems are to reduce the volume of manual work in recommendation systems. However, due to the increase of risk and uncertain factors of the diabetes patients, these healthcare systems cannot be utilized to extract precise physiological information about patient. Further, the existing ontology-based approaches cannot extract optimal membership value of risk factors; thus, it provides poor results. In this regards, this paper presents a type-2 fuzzy ontology–aided recommendation systems for IoT-based healthcare to efficiently monitor the patient's body while recommending diets with specific foods and drugs. The proposed system extracts the values of patient risk factors, determines the patient's health condition via wearable sensors, and then recommends diabetes-specific prescriptions for a smart medicine box and food for a smart refrigerator. The combination of type-2 Fuzzy Logic (T2FL) and the fuzzy ontology significantly increases the prediction accuracy of a patient's condition and the precision rate for drug and food recommendations. Information about the patient's disease history, foods consumed, and drugs prescribed is designed in the ontology to deliver decision-making knowledge using Protégé Web Ontology Language (OWL)-2 tools. Semantic Web Rule Language (SWRL) rules and fuzzy logic are employed to automate the recommendation process. Moreover, Description Logic (DL) and Simple Protocol and RDF Query Language (SPARQL) queries are used to evaluate the ontology. The experimental results show that the proposed system is efficient for patient risk factors extraction and diabetes prescriptions.</t>
  </si>
  <si>
    <t>Woo enabled IoT service provisioning based on learning user preferences and situation</t>
  </si>
  <si>
    <t>S. Ali, M.G. Kibria, I. Chong</t>
  </si>
  <si>
    <t>IEEE Int. Conf. Inf. Netw.</t>
  </si>
  <si>
    <t>One of the reasons behind failure or not being successful of an IoT service is due to the fact that, such a service do not cater to the end user needs precisely. An important ingredient in successful IoT service provisioning is to intelligently select service using the preferences and situation of requesting users. This not only provides effective service delivery but also reduces the time of service processing. Preferences of service user can be modeled by detecting regularities in their behavior and produce a hypothesis about their preferences. To enable service provisioning real world objects are virtualized using semantic ontology in Web of Objects (WoO) platform, to be interoperable and interconnected with each other. This paper proposes an approach to dynamic service provisioning based on user preferences and situation in a WoO enabled IoT system. It also contributes Real World Knowledge (RWK) model incorporating user preferences and situational information.</t>
  </si>
  <si>
    <t>Internet of Things
,
WoO
,
Semantic Ontology</t>
  </si>
  <si>
    <t>Time-aware service ranking prediction in the Internet of Things environment</t>
  </si>
  <si>
    <t>Y. Huang, J. Huang, B. Cheng, S. He, J. Chen</t>
  </si>
  <si>
    <t>With the rapid development of the Internet of things (IoT), building IoT systems with high quality of service (QoS) has become an urgent requirement in both academia and industry. During the procedures of building IoT systems, QoS-aware service selection is an important concern, which requires the ranking of a set of functionally similar services according to their QoS values. In reality, however, it is quite expensive and even impractical to evaluate all geographically-dispersed IoT services at a single client to obtain such a ranking. Nevertheless, distributed measurement and ranking aggregation have to deal with the high dynamics of QoS values and the inconsistency of partial rankings. To address these challenges, we propose a time-aware service ranking prediction approach named TSRPred for obtaining the global ranking from the collection of partial rankings. Specifically, a pairwise comparison model is constructed to describe the relationships between different services, where the partial rankings are obtained by time series forecasting on QoS values. The comparisons of IoT services are formulated by random walks, and thus, the global ranking can be obtained by sorting the steady-state probabilities of the underlying Markov chain. Finally, the efficacy of TSRPred is validated by simulation experiments based on large-scale real-world datasets.</t>
  </si>
  <si>
    <t xml:space="preserve"> time series analysis; quality of service (QoS); service ranking prediction; Internet of things (IoT)</t>
  </si>
  <si>
    <t>Big data and rulebased recommendation system in Internet of Things</t>
  </si>
  <si>
    <t>H. Jeong, B. Park, M. Park, K.-B. Kim, K. Choi</t>
  </si>
  <si>
    <t>Clust. Comput.</t>
  </si>
  <si>
    <t xml:space="preserve">This paper proposes a recommendation system based on big data framework and rule-based system in the era of Internet of Things. With the emergence of the smart devices beginning from smart phones extends to the general electronic devices such as smart tv sets, refrigerators, washing machines, robot vacuums, and so on. Such smart devices make it possible to collect the device-usage logs of end users whereby a system is able to analyze it to find the usage patterns of the end users and make recommendations to the end users. Furthermore, this allows to make recommendations on the individual users since the smart devices have their own identifiers such as MAC address and IPv6 address. The smart devices also have matched information with the end user id/s. In this study, we propose a method for analyzing the devise-usage patterns in semi-real time based on the big-data system architecture. We also present a recommendation framework which makes device-usage recommendations by using a rule-based system architecture with the analyzed usage patterns. Lastly, we introduce a segmentation-based analysis and recommendation framework to make recommendations based not only on his or her own usage patterns, but also on the common usage patterns of the users who are living in a similar context. The segmentation is formed also based on the types of the device usages, so that the analysis can be performed in a batch process thereby enabling to make the recommendations in real time based on the pre-analyzed usage patterns.
</t>
  </si>
  <si>
    <t>Towards automated IoT service recommendation</t>
  </si>
  <si>
    <t>L. Noirie, M. Le Pallec, N. Ammar</t>
  </si>
  <si>
    <t>Conf. Innov. Clouds Internet Netw. (ICIN)</t>
  </si>
  <si>
    <t>Today, people buy connected objects for limited usages, although these objects could be used in many other IoT services they are not aware of. In this demo paper, we illustrate a solution that helps people to better leverage their connected objects by recommending all services they could benefit from.</t>
  </si>
  <si>
    <t>Time–location–frequency aware internet of things service selection based on historical records</t>
  </si>
  <si>
    <t>L. Qi, P. Dai, J. Yu, Z. Zhou, Y. Xu</t>
  </si>
  <si>
    <t>Int. J. Distrib. Sensor Netw.</t>
  </si>
  <si>
    <t>SAGE</t>
  </si>
  <si>
    <t>The advertised quality of an Internet of things service is not always trustable due to the exaggerated quality propagation and dynamic network environment. Therefore, it is more trustable to evaluate the Internet of things service quality based on the historical execution records of service. However, an Internet of things service often has multiple historical records whose invocation time and location are different, which makes it necessary to weigh each historical record of an identical Internet of things service. Besides, for different candidate Internet of things services, their invocation frequencies are often varied, which may also affect the final service selection decision of target user. In view of the above two challenges, a novel service selection approach “Time–Location–Frequency”–aware Service Selection Approach is put forward in this article. In Time–Location–Frequency–aware Service Selection Approach, we first weigh each historical record of an Internet of things service, based on its service invocation time and location; afterward, we weigh each candidate Internet of things service based on its invocation frequency; finally, with the derived two kinds of weights, we evaluate each candidate Internet of things service and return the quality-optimal one to the target user. At last, through a set of experiments deployed on a real service quality data set WS-DREAM, we validate the feasibility of our proposal.</t>
  </si>
  <si>
    <t>Qos prediction for service recommendation with deep feature learning in edge computing environment</t>
  </si>
  <si>
    <t>Y. Yin, L. Chen, Y. Xu, J. Wan, H. Zhang, Z. Mai</t>
  </si>
  <si>
    <t>Mobile Netw. Appl.</t>
  </si>
  <si>
    <t>Along with the popularity of intelligent services and mobile services, service recommendation has become a key task, especially the task based on quality-of-service (QoS) in edge computing environment. Most existing service recommendation methods have some serious defects, and cannot be directly adopted in edge computing environment. For example, most of existing methods cannot learn deep features of users or services, but in edge computing environment, there are a variety of devices with different configurations and different functions, and it is necessary to learn deep features behind those complex devices. In order to fully utilize hidden features, this paper proposes a new matrix factorization (MF) model with deep features learning, which integrates a convolutional neural network (CNN). The proposed mode is named Joint CNN-MF (JCM). JCM is capable of using the learned deep latent features of neighbors to infer the features of a user or a service. Meanwhile, to improve the accuracy of neighbors selection, the proposed model contains a novel similarity computation method. CNN learns the neighbors features, forms a feature matrix and infers the features of the target user or target service. We conducted experiments on a real-world service dataset under a batch of cases of data densities, to reflect the complex invocation cases in edge computing environment. The experimental results verify that compared to counterpart methods, our method can consistently achieve higher QoS prediction results.</t>
  </si>
  <si>
    <t>Fine-grained powercap allocation for power-constrained systems based on multi-objective machine learning</t>
  </si>
  <si>
    <t>Meng Hao, et al.</t>
  </si>
  <si>
    <t>IEEE Trans. Parallel Distrib. Syst.</t>
  </si>
  <si>
    <t>Power capping is an important solution to keep the system within a fixed power constraint. However, for the over-provisioned and power-constrained systems, especially the future exascale supercomputers, powercap needs to be reasonably allocated according to the workloads of compute nodes to achieve trade-offs among performance, energy and powercap. Thus it is necessary to model performance and energy and to predict the optimal powercap allocation strategies. Existing power allocation approaches have insufficient granularity within nodes. Modeling approaches usually model performance and energy separately, ignoring the correlation between objectives, and do not expose the Pareto-optimal powercap configurations. Therefore, this article combines the powercap with uncore frequency scaling and proposes an approach to predict the Pareto-optimal powercap configurations on the power-constrained system for input MPI and OpenMP parallel applications. Our approach first uses the elaborately designed micro-benchmarks and a small number of existing benchmarks to build the training set, and then applies a multi-objective machine learning algorithm which combines the stacked single-target method with extreme gradient boosting to build multi-objective models of performance and energy. The models can be used to predict the optimal processor and memory powercap settings, helping compute nodes perform fine-grained powercap allocation. When the optimal powercap configuration is determined, the uncore frequency scaling is used to further optimize the energy consumption. Compared with the reference powercap configuration, the predicted optimal configurations predicted by our method can achieve an average powercap reduction of 31.35 percent, an average energy reduction of 12.32 percent, and average performance degradation of only 2.43 percent.</t>
  </si>
  <si>
    <t>Power capping
,
performance and energy modeling
,
pareto front
,
multi-objective machine learning</t>
  </si>
  <si>
    <t>Remaining useful life estimation in prognostics using deep convolution neural networks</t>
  </si>
  <si>
    <t>X. Li, Q. Ding, J. Sun</t>
  </si>
  <si>
    <t>Reliab. Eng. Syst. Saf.</t>
  </si>
  <si>
    <t>Traditionally, system prognostics and health management (PHM) depends on sufficient prior knowledge of critical components degradation process in order to predict the remaining useful life (RUL). However, the accurate physical or expert models are not available in most cases. This paper proposes a new data-driven approach for prognostics using deep convolution neural networks (DCNN). Time window approach is employed for sample preparation in order for better feature extraction by DCNN. Raw collected data with normalization are directly used as inputs to the proposed network, and no prior expertise on prognostics and signal processing is required, that facilitates the application of the proposed method. In order to show the effectiveness of the proposed approach, experiments on the popular C-MAPSS dataset for aero-engine unit prognostics are carried out. High prognostic accuracy on the RUL estimation is achieved. The superiority of the proposed method is demonstrated by comparisons with other popular approaches and the state-of-the-art results on the same dataset. The results of this study suggest that the proposed data-driven prognostic method offers a new and promising approach.</t>
  </si>
  <si>
    <t>Explore semantic topics and author communities for citation recommendation in bipartite bibliographic network</t>
  </si>
  <si>
    <t>T. Dai, L. Zhu, X. Cai, S. Pan, S. Yuan</t>
  </si>
  <si>
    <t>J. Ambient Intell. Human.</t>
  </si>
  <si>
    <t>Citation recommendation is the task of suggesting a list of references for an author given a manuscript. This is important for academic research for it provides an efficient and easy way to find relevant literatures. In this paper, we propose a novel probabilistic topic model to automatically recommend citations for researchers. The model considers not only text content similarity between papers but also community relevance among authors for effective citation recommendation. To fully utilize content and diversified link information in a bibliographic network, we extend LDA with matrix factorization, so that semantic topic learning and community detection are essentially reinforcing each other during parameter estimation. We also develop a flexible way to generate a family of citation link probability functions, which can substantially increase the model capacity. Experimental results on the ANN and DBLP dataset show that our model outperforms baseline algorithms for citation recommendation, and is capable of generating qualified author communities and topics.</t>
  </si>
  <si>
    <t>Joint model feature regression and topic learning for global citation recommendation</t>
  </si>
  <si>
    <t>T. Dai, L. Zhu, Y. Wang, H.F. Zhang, X.Y. Cai, Y. Zheng</t>
  </si>
  <si>
    <t>Citation recommendation has gained increasing attention in recent years. In practice, researchers usually prefer to cite the most topic-relevant articles. Nevertheless, how to model the implicit correlations between topics and citations is still a challenging task. In this paper, we propose a novel citation recommendation model, called TopicCite, which mines such fine-grained correlations. We extract various citation features from citation network, and integrate the learning process of feature regression with topic modeling. At the recommendation stage, we expand the folding-in process by adding the topic influence of papers that correlated with user-provided information. TopicCite can also be considered a technique for extracting topic-related citation features from manually defined citation features, which can essentially improve the granularity of pre-extracted features. In addition, the unsupervised topic model is supervised and mutually reinforced by abundant citation features in TopicCite; thus, the proposed model can also extract more reliable topic distributions from citation data, which brings a new perspective to topic discovery on linked data. The experimental results on the AAN and DBLP datasets demonstrate that our model is competitive with the state-of-the-art methods.</t>
  </si>
  <si>
    <t>Citation recommendation
,
topic model
,
feature regression</t>
  </si>
  <si>
    <t>Low-rank and sparse matrix factorization for scientific paper recommendation in heterogeneous network</t>
  </si>
  <si>
    <t>T. Dai, T. Gao, L. Zhu, X. Cai, S. Pan</t>
  </si>
  <si>
    <t>With the rapid growth of scientific publications, it is hard for researchers to acquire appropriate papers that meet their expectations. Recommendation system for scientific articles is an essential technology to overcome this problem. In this paper, we propose a novel low-rank and sparse matrix factorization-based paper recommendation (LSMFPRec) method for authors. The proposed method seamlessly combines low-rank and sparse matrix factorization method with fine-grained paper and author affinity matrixes that are extracted from heterogeneous scientific network. Thus, it can effectively alleviate the sparsity and cold start problems that exist in traditional matrix factorization based collaborative filtering methods. Moreover, LSMFPRec can significantly reduce the error propagated from intermediate outputs. In addition, the proposed method essentially captures the low-rank and sparse characteristics that exist in scientific rating activities; therefore, it can generate more reasonable predicted ratings for influential and uninfluential papers. The effectiveness of the proposed LSMFPRec is demonstrated by the recommendation evaluation conducted on the AAN and CiteULike data sets.</t>
  </si>
  <si>
    <t>Paper recommendation
,
low rank and sparse matrix factorization
,
heterogeneous network</t>
  </si>
  <si>
    <t>SkipFlow: Incorporating neural coherence features for end-to-end automatic text scoring</t>
  </si>
  <si>
    <t>Y. Tay, M.C. Phan, L.A. Tuan, S.C. Hui</t>
  </si>
  <si>
    <t>national conference on artificial intelligence</t>
  </si>
  <si>
    <t>Deep learning has demonstrated tremendous potential for Automatic Text Scoring (ATS) tasks. In this paper, we describe a new neural architecture that enhances vanilla neural network models with auxiliary neural coherence features. Our new method proposes a new SkipFlow mechanism that models relationships between snapshots of the hidden representations of a long short-term memory (LSTM) network as it reads. Subsequently, the semantic relationships between multiple snapshots are used as auxiliary features for prediction. This has two main benefits. Firstly, essays are typically long sequences and therefore the memorization capability of the LSTM network may be insufficient. Implicit access to multiple snapshots can alleviate this problem by acting as a protection against vanishing gradients. The parameters of the SkipFlow mechanism also acts as an auxiliary memory. Secondly, modeling relationships between multiple positions allows our model to learn features that represent and approximate textual coherence. In our model, we call this neural coherence features. Overall, we present a unified deep learning architecture that generates neural coherence features as it reads in an end-to-end fashion. Our approach demonstrates state-of-the-art performance on the benchmark ASAP dataset, outperforming not only feature engineering baselines but also other deep learning models.</t>
  </si>
  <si>
    <t>Essay Grading, Educational AI, LSTM, Deep Learning, ASAP Dataset, Kaggle, Essay</t>
  </si>
  <si>
    <t>Automated essay scoring with discourse-aware neural models</t>
  </si>
  <si>
    <t>Workshop on Innovative Use of NLP for Building Educational Applications</t>
  </si>
  <si>
    <t>F. Nadeem, H. Nguyen, Y. Liu, M. Ostendorf</t>
  </si>
  <si>
    <t>Automated essay scoring systems typically rely on hand-crafted features to predict essay quality, but such systems are limited by the cost of feature engineering. Neural networks offer an alternative to feature engineering, but they typically require more annotated data. This paper explores network structures, contextualized embeddings and pre-training strategies aimed at capturing discourse characteristics of essays. Experiments on three essay scoring tasks show benefits from all three strategies in different combinations, with simpler architectures being more effective when less training data is available.</t>
  </si>
  <si>
    <t>BERT: pre-training of deep bidirectional transformers for language understanding</t>
  </si>
  <si>
    <t>J. Devlin, M. Chang, K. Lee, K. Toutanova</t>
  </si>
  <si>
    <t>Comput. Lang.</t>
  </si>
  <si>
    <t xml:space="preserve">A. Vaswani, N. Shazeer, N. Parmar, et al., </t>
  </si>
  <si>
    <t>neural information processing systems</t>
  </si>
  <si>
    <t>Recommendation technologies for IoT edge devices</t>
  </si>
  <si>
    <t>A. Felfernig others</t>
  </si>
  <si>
    <t>Comput. Sci.</t>
  </si>
  <si>
    <t>The AGILE project aims to create Internet of Things (IoT) gateway technologies that support many devices, protocols, and corresponding management and development activities. In the context of this project there are scenarios that require the support of recommendation technologies. The major goal of this paper is to provide an overview of recommendation approaches and to discuss their relevance for AGILE.</t>
  </si>
  <si>
    <t>Recommender SystemsInternet of ThingsArtificial Intelligence</t>
  </si>
  <si>
    <t>Qos-aware service recommendation based on relational topic model and factorization machines for IoT mashup applications</t>
  </si>
  <si>
    <t>B. Cao, J. Liu, Y. Wen, H. Li, Q. Xiao, J. Chen</t>
  </si>
  <si>
    <t>J. Parallel Distrib. Comput.</t>
  </si>
  <si>
    <t xml:space="preserve">IoT Mashup applications allow developer to compose existing Web APIs to create value-added composite Web services. The rapid growth of large-scale and complex services makes it difficult to find suitable Web APIs to build IoT Mashup applications for developers. Even if the existing service recommendation methods show improvements in service discovery, the accuracy of them can be significantly improved due to overlooking the impact of sparsity and multiple-dimension information of QoS between Mashup and services on recommendation accuracy. In this paper, we propose a QoS-aware service recommendation based on relational topic model and factorization machines for IoT Mashup applications. This method first uses relational topic model to characterize the relationships among Mashup, services, and their links, and mine the latent topics derived by the relationships. Second, it exploits factorization machines to train the latent topics for predicting the link relationship among Mashup and services to recommend adequate relevant top-k Web APIs for target IoT Mashup creation. Finally, we conduct a comprehensive evaluation to measure performance of our method. Compared with other existing recommendation approaches, experimental results show that our approach achieves a significant improvement in terms of precision, recall, and F-measure.
</t>
  </si>
  <si>
    <t>Applying of GA-bp neural network in the land ecological security evaluation</t>
  </si>
  <si>
    <t>L. Wu, J. Zhou, Z. Li</t>
  </si>
  <si>
    <t>IAENG Int. J. Comput. Sci.</t>
  </si>
  <si>
    <t xml:space="preserve">The land ecological security evaluation should be a
research emphasis for its key role in the sustainable development
of a region. In this research, according to the PSR
framework-based land status of Yuxi City, an evaluation index
system has been built up to reveal the changes of the land
ecological security and analyze the causes of the variations from
2001 to 2015 in Yuxi City. This system is composed of three
layers--direction layer, criterion layer which further consists of
pressure, status and response, and index layer with 20 indices
covering the various aspects of land use, society, economy and
environment. In this paper, the genetic algorithm (GA) is
introduced to improve the BP neural network, with advantages
in solving the problems of slow convergence and getting into
local minimum easily when the BP neural network was applied
alone in land ecological security evaluation. A GA-BP neural
network is then established to evaluate the land ecological
security from 2001 to 2015. Comparisons between the BP neural
network and the GA-BP neural network are drawn in their
performances and errors and the assessment results of both are
further separately compared with the target results of the
comprehensive index method. The results show that: (1) The
land ecological security index increases steadily from 0.3696 to
0.6020 and the security grade ascends from risky (IV) to safe (II)
from 2001 to 2015 in Yuxi City; (2) Compared to the traditional
BP neural network, the GA-BP neural network has less errors in
training and predicting, and it is faster in convergence and
higher accuracy in assessing results. Therefore, the GA-BP
neural network model is not only able to function as well as the
BP neural network in land ecological evaluation and prediction,
it can obtain more accurate results and has faster convergence
ability as well. </t>
  </si>
  <si>
    <t>BP neural network, genetic algorithm, land
ecological security evaluation, Yuxi City</t>
  </si>
  <si>
    <t>IAENG</t>
  </si>
  <si>
    <t>Application of deep extreme learning machine in network intrusion detection systems</t>
  </si>
  <si>
    <t>W. Li, G. Yin, X. Chen</t>
  </si>
  <si>
    <t>Network intrusion detection has become a key
technology to identify various network attacks. The traditional
shallow methods based intrusion detection faces with the
problem of ‘curse of dimensionality’ when computation
happens in high-dimensional feature space. It fails to extract
representative and abstract features from the high dimensional
input, which reduces the detection accuracy. Therefore, an
intrusion detection model based on deep learning framework
with multi-layer extreme learning machine (ELM) is proposed.
The proposed method is consisted of multiple extreme learning
machine based auto-encoder (ELM-AE) in the front hidden
layers and one ELM based classifier in the last hidden layer.
The multiple ELM-AEs in the front hidden layers are utilized as
unsupervised learning to extract deep features from the original
input. Then the extracted features are substituted into the ELM
in the last hidden layer as supervised learning to identify
different types of attacks. The KDD99 dataset is utilized as the
training and testing samples in the experiment. The results
indicate that the detection accuracy of the proposed method is
higher than some shallow methods (support vector machine and
ELM), while the time consuming of the proposed method is
much lower than the existing deep learning method (stacked
auto-encoder).</t>
  </si>
  <si>
    <t>—extreme learning machine, auto-encoder, deep
neural network, intrusion detection, KDD99</t>
  </si>
  <si>
    <t>Finite-time convergent complex-valued neural networks for computing square root of complex matrices</t>
  </si>
  <si>
    <t>IAENG Int. J. Appl. Math.</t>
  </si>
  <si>
    <t>Z. Pu, X. Wang</t>
  </si>
  <si>
    <t>—In this paper, we propose two complex-valued
neural networks for finding complex matrix square root by
constructing two new types of nonlinear activation functions.
Theoretically, we prove that the complex-valued neural networks are globally stable in the sense of Lyapunov stability
theory. The state matrix of the complex-valued neural networks
converge to the theoretical complex matrix square root in
finite time. Numerical simulations are presented to show the
effectiveness of the complex-valued neural networks.</t>
  </si>
  <si>
    <t>Complex matrix; Square root; Finite time
convergence; Nonlinear activation function; Complex-valued
neural network</t>
  </si>
  <si>
    <t>Security and privacy for mobile edge caching: Challenges and solutions</t>
  </si>
  <si>
    <t>J. Ni, K. Zhang, A.V. Vasilakos</t>
  </si>
  <si>
    <t>IEEE Wirel. Commun.</t>
  </si>
  <si>
    <t>Mobile edge caching is a promising technology for next-generation mobile networks to effectively offer service environments and cloud-storage capabilities at the edge of networks. By exploiting the storage and computing resources at the network edge, mobile edge caching can significantly reduce service latency, decrease network load, and improve the user experience. On the other hand, edge caching is subject to a number of threats regarding privacy violations and security breaches. In this article, we first introduce the architecture of mobile edge caching, and address the key problems regarding why, where, what, and how to cache. Then we examine the potential cyber threats, including cache poisoning attacks, cache pollution attacks, cache side-channel attacks, and cache deception attacks, which result in huge concerns about privacy, security, and trust in content placement, content delivery, and content usage for mobile users, respectively. After that, we propose a service-oriented and location-based efficient key distribution protocol (SOLEK) as an example in response to efficient and secure content delivery in mobile edge caching. Finally, we discuss the potential techniques for privacy-preserving content placement, efficient and secure content delivery, and trustful content usage, which are expected to draw more attention and efforts into secure edge caching.</t>
  </si>
  <si>
    <t>Security
,
Privacy
,
Base stations
,
Cloud computing
,
Computer architecture
,
Side-channel attacks
,
Jamming
,
User experience
,
Next generation networking</t>
  </si>
  <si>
    <t>Privacy and security issues in deep learning: A survey</t>
  </si>
  <si>
    <t>Ximeng Liu, et al.</t>
  </si>
  <si>
    <t>Deep Learning (DL) algorithms based on artificial neural networks have achieved remarkable success and are being extensively applied in a variety of application domains, ranging from image classification, automatic driving, natural language processing to medical diagnosis, credit risk assessment, intrusion detection. However, the privacy and security issues of DL have been revealed that the DL model can be stolen or reverse engineered, sensitive training data can be inferred, even a recognizable face image of the victim can be recovered. Besides, the recent works have found that the DL model is vulnerable to adversarial examples perturbed by imperceptible noised, which can lead the DL model to predict wrongly with high confidence. In this paper, we first briefly introduces the four types of attacks and privacy-preserving techniques in DL. We then review and summarize the attack and defense methods associated with DL privacy and security in recent years. To demonstrate that security threats really exist in the real world, we also reviewed the adversarial attacks under the physical condition. Finally, we discuss current challenges and open problems regarding privacy and security issues in DL.</t>
  </si>
  <si>
    <t>Deep learning
,
DL privacy
,
DL security
,
model extraction attack
,
model inversion attack
,
adversarial attack
,
poisoning attack
,
adversarial defense
,
privacy-preserving</t>
  </si>
  <si>
    <t>Security-driven hybrid collaborative recommendation method for cloud-based iot services</t>
  </si>
  <si>
    <t>S. Meng, Z. Gao, Q. Li, H. Wang, H. Dai, L. Qi</t>
  </si>
  <si>
    <t>Comput. Secur.</t>
  </si>
  <si>
    <t>The rapid development of IoT (Internet of Things) systems and cloud techniques has paved the way for recommender systems to facilitate the daily life of users. However, the accompanying cybersecurity risks, such as environmental attacks and software attacks, must not be ignored. Thus, the security problem in recommender systems becomes a serious challenge for cloud-based IoT services. Moreover, most of existing collaborative recommendation algorithms mainly focus on user-item interaction relationships but seldom consider user-user or item-item co-occurrence relationships, which may affect prediction accuracy. To overcome the above shortcomings, this paper proposes a security-driven hybrid collaborative recommendation method to deal with the large-scale IoT services accessible by clouds in a more scalable and secure manner. Our proposal integrates the factorization-based latent factor model with the neighbor-based collaborative model to mine not only user-service interaction relationships but also user-user and service-service co-occurrence relationships. Moreover, the local sensitive hash (LSH) technique is adopted to speed up the neighbor searching and preserve users’ sensitive information for security concerns based on hash mapping. Finally, experiment results demonstrate that the proposed method can improve prediction accuracy while guaranteeing information security.</t>
  </si>
  <si>
    <t>K. Yu et al., “Blockchain-Enhanced Data Sharing With Traceable
and Direct Revocation in IIoT,” IEEE Trans. Industrial
Informatics, vol. 17, 2021</t>
  </si>
  <si>
    <t>A. Al-Dulaimi et al., “Adaptive Management of Cognitive
Radio Networks Employing Femtocells,” IEEE Systems J., vol.
11, no. 4, 2017, pp. 2687–98.</t>
  </si>
  <si>
    <t>C. Zhu et al., “Trust-Based Communication for the Industrial
Internet of Things,” IEEE Commun. Mag., vol. 56, no. 2, Feb.
2018, pp. 16–22</t>
  </si>
  <si>
    <t>A. Alshamrani et al., “A Survey on Advanced Persistent
Threats: Techniques, Solutions, Challenges, and Research
Opportunities,” IEEE Commun. Surveys &amp; Tutorials, vol. 21,
no. 2, 2019, pp. 1851–77.</t>
  </si>
  <si>
    <t>Y. Li et al., “An Intelligence-Driven Security-Aware Defense
Mechanism for Advanced Persistent Threats,” IEEE Trans.
Info. Forensics and Security, vol. 14, no. 3, 2019, pp. 646–61.</t>
  </si>
  <si>
    <t>A. Canovas et al., “Multimedia Data Flow Traffic Classification
Using Intelligent Models Based on Traffic Patterns,” IEEE
Network, vol. 32, no. 6, Nov./Dec. 2018, pp. 100–07.</t>
  </si>
  <si>
    <t>L. Xiao et al., “Attacker-cEntric View of a Detection Game
Against Advanced Persistent Threats,” IEEE Trans. Mobile
Computing, vol. 17, no. 11, 2018, pp. 2512–23.</t>
  </si>
  <si>
    <t>J. Zhang et al., “3d Reconstruction for Motion Blurred
Images Using Deep Learning-Based Intelligent Systems,”
Computers, Materials &amp; Continua, vol. 66, no. 2, 2021, pp.
2087–2104.</t>
  </si>
  <si>
    <t>K. Yu et al., “Deep Learning-Based Traffic Safety Solution
for a Mixture of Autonomous and Manual Vehicles in a
5G-Enabled Intelligent Transportation System,” IEEE Trans.
Intelligent Transportation Systems, vol. 22, 2021.</t>
  </si>
  <si>
    <t>A. Lemay et al., “Survey of Publicly Available Reports on
Advanced Persistent Threat Actors,” Computers &amp; Security,
vol. 72, 2018, pp. 26–59.</t>
  </si>
  <si>
    <t>S. Ji et al., “Parallelizing word2vec in Shared and Distributed
Memory,” IEEE Trans. Parallel and Distributed Systems,
vol. 30, no. 9, 2019, pp. 2090–2100.</t>
  </si>
  <si>
    <t>J. He et al., “HSI-Bert: Hyperspectral Image Classification
Using the Bidirectional Encoder Representation from Transformers,”
IEEE Trans. Geoscience and Remote Sensing, vol.
58, no. 1, 2020, pp. 165–78.</t>
  </si>
  <si>
    <t>G. K. W. Huang and J. C. Lee, “Hyperpartisan News and
Articles Detection Using Bert and Elmo,” Proc. 2019 Int’l.
Conf. Computer and Drone Applications, 2019, pp. 29–32</t>
  </si>
  <si>
    <t>Y. Li et al., “Work Modes Recognition and Boundary
Identification of MFR Pulse Sequences With a Hierarchical
seq2seq LSTM,” IET Radar, Sonar Navigation, vol. 14, no. 9,
2020, pp. 1343–53.</t>
  </si>
  <si>
    <t>Blockchain-Enhanced Data Sharing With Traceable and Direct Revocation in IIoT,</t>
  </si>
  <si>
    <t>K. Yu et al.</t>
  </si>
  <si>
    <t>IEEE Trans. Industrial Informatics</t>
  </si>
  <si>
    <t>The industrial Internet of Things (IIoT) supports recent developments in data management and information services, as well as services for smart factories. Nowadays, many mature IIoT cloud platforms are available to serve smart factories. However, due to the semicredibility nature of the IIoT cloud platforms, how to achieve secure storage, access control, information update and deletion for smart factory data, as well as the tracking and revocation of malicious users has become an urgent problem. To solve these problems, in this article, a blockchain-enhanced security access control scheme that supports traceability and revocability has been proposed in IIoT for smart factories. The blockchain first performs unified identity authentication, and stores all public keys, user attribute sets, and revocation list. The system administrator then generates system parameters and issues private keys to users. The domain administrator is responsible for formulating domain security and privacy-protection policies, and performing encryption operations. If the attributes meet the access policies and the user's ID is not in the revocation list, they can obtain the intermediate decryption parameters from the edge/cloud servers. Malicious users can be tracked and revoked during all stages if needed, which ensures the system security under the Decisional Bilinear Diffie-Hellman (DBDH) assumption and can resist multiple attacks. The evaluation has shown that the size of the public/private keys is smaller compared to other schemes, and the overhead time is less for public key generation, data encryption, and data decryption stages.</t>
  </si>
  <si>
    <t>Big data
,
blockchain
,
data sharing
,
industrial Internet-of-Thing (IIoT)
,
smart factory
,
traceable and revocation</t>
  </si>
  <si>
    <t>Adaptive Management of Cognitive Radio Networks Employing Femtocells,</t>
  </si>
  <si>
    <t>A. Al-Dulaimi et al.</t>
  </si>
  <si>
    <t>IEEE Systems J.</t>
  </si>
  <si>
    <t>Network planning and management are challenging issues in a two-tier network. Tailoring to cognitive radio networks (CRNs), network operations and transmissions become more challenging due to the dynamic spectrum availability. This paper proposes an adaptive network management system that provides switching between different CRN management structures in response to the spectrum availability and changes in the service time required for the radio access. The considered network management system includes conventional macrocell-only structure, and centralized/distributed structures overlaid with femto cells. Furthermore, analytical expressions of per-tier successful connection probability and throughput are provided to characterize the network performance for different network managements. Spectrum access in dynamic radio environments is formulated according to the quality of service (QoS) constraint that is related to the connection probability and outage probability. Results show that the proposed intelligent network management system improves the maximum capacity and reduces the number of blocked connections by adapting between various network managements in response to free spectrum transmission slots. A road map for the deployment and management of cognitive macro/femto networks is also presented.</t>
  </si>
  <si>
    <t>Cognitive radio (CR)
,
femtocell
,
network management
,
spectrum access
,
throughput</t>
  </si>
  <si>
    <t>Trust-Based Communication for the Industrial Internet of Things</t>
  </si>
  <si>
    <t>C. Zhu et al.</t>
  </si>
  <si>
    <t>IEEE Commun. Mag.</t>
  </si>
  <si>
    <t>Recently, the Industrial Internet of Things (IIoT) is attracting growing attention from both academia and industry. Meanwhile, trust-based communication is widely utilized in various systems. In this article, studying the performance of IIoT, we investigate trust-based communication for IIoT. In particular, devoting attention to sensor- cloud, which is a paradigm of IIoT, we propose three types of trust-based communication mechanisms for sensor-cloud. Furthermore, with numerical results, we show that trust-based communication can greatly enhance the performance of sensor-cloud. Eventually, open research issues with respect to trust-based communication for sensor-cloud are discussed.</t>
  </si>
  <si>
    <t>Wireless sensor networks
,
Data centers
,
Cloud computing
,
Throughput
,
Time factors
,
Sensors
,
Internet of Things
,
Production facilities
,
Manufacturing systems</t>
  </si>
  <si>
    <t>A Survey on Advanced Persistent Threats: Techniques, Solutions, Challenges, and Research Opportunities</t>
  </si>
  <si>
    <t>A. Alshamrani et al.,</t>
  </si>
  <si>
    <t>IEEE Commun. Surveys &amp; Tutorials</t>
  </si>
  <si>
    <t>Threats that have been primarily targeting nation states and their associated entities have expanded the target zone to include the private and corporate sectors. This class of threats, well known as advanced persistent threats (APTs), are those that every nation and well-established organization fears and wants to protect itself against. While nation-sponsored APT attacks will always be marked by their sophistication, APT attacks that have become prominent in corporate sectors do not make it any less challenging for the organizations. The rate at which the attack tools and techniques are evolving is making any existing security measures inadequate. As defenders strive to secure every endpoint and every link within their networks, attackers are finding new ways to penetrate into their target systems. With each day bringing new forms of malware, having new signatures and behavior that is close to normal, a single threat detection system would not suffice. While it requires time and patience to perform APT, solutions that adapt to the changing behavior of APT attacker(s) are required. Several works have been published on detecting an APT attack at one or two of its stages, but very limited research exists in detecting APT as a whole from reconnaissance to cleanup, as such a solution demands complex correlation and fine-grained behavior analysis of users and systems within and across networks. Through this survey paper, we intend to bring all those methods and techniques that could be used to detect different stages of APT attacks, learning methods that need to be applied and where to make your threat detection framework smart and undecipherable for those adapting APT attackers. We also present different case studies of APT attacks, different monitoring methods, and mitigation methods to be employed for fine-grained control of security of a networked system. We conclude this paper with different challenges in defending against APT and opportunities for further research...</t>
  </si>
  <si>
    <t>Advanced persistent threat
,
APT
,
targeted attacks
,
intrusion detection</t>
  </si>
  <si>
    <t>An Intelligence-Driven Security-Aware Defense Mechanism for Advanced Persistent Threats,</t>
  </si>
  <si>
    <t>Y. Li et al.</t>
  </si>
  <si>
    <t>IEEE Trans. Info. Forensics and Security</t>
  </si>
  <si>
    <t>Combined with many different attack forms, advanced persistent threats (APTs) are becoming a major threat to cyber security. Existing security protection works typically either focus on one-shot case, or separate detection from response decisions. Such practices lead to tractable analysis, but miss key inherent APTs persistence and risk heterogeneity. To this end, we propose a Lyapunov-based security-aware defense mechanism backed by threat intelligence, where robust defense strategy-making is based on acquired heterogeneity knowledge. By exploring temporal evolution of risk level, we introduce priority-aware virtual queues, which together with attack queues, enable security-aware response among hosts. Specifically, a long-term time average profit maximization problem is formulated. We first develop risk admission control policy to accommodate hosts' risk tolerance and response capacity. Under multiple attacker resources, defense control policy is implemented on two-stage decisions, involving proportional fair resource allocation and host-attack assignment. In particular, distributed auction-based assignment algorithm is designed to capture uncertainty in the number of resolved attacks, where high-risk host-attack pairs are prioritized over others. We theoretically prove our mechanism can guarantee bounded queue backlogs, profit optimality, no underflow condition, and robustness to detection errors. Simulations on real-world data set corroborate theoretical analysis and reveal the importance of security awareness.</t>
  </si>
  <si>
    <t>APT attacks
,
threat intelligence
,
security awareness
,
priority-based response
,
distributed auction algorithm</t>
  </si>
  <si>
    <t>Multimedia Data Flow Traffic Classification Using Intelligent Models Based on Traffic Patterns</t>
  </si>
  <si>
    <t>A. Canovas et al.</t>
  </si>
  <si>
    <t>Nowadays, there is high interest in modeling the type of multimedia traffic with the purpose of estimating the network resources required to guarantee the quality delivered to the user. In this work we propose a multimedia traffic classification model based on patterns that allows us to differentiate the type of traffic by using video streaming and network characteristics as input parameters. We show that there is low correlation between network parameters and the delivered video quality. Because of this, in addition to network parameters, we also add video streaming parameters in order to improve the efficiency of our system. Finally, it should be noted that, based on the objective video quality received by the user, we have extracted traffic patterns that we use to perform the development of the classification model.</t>
  </si>
  <si>
    <t>Streaming media
,
Video recording
,
Quality assessment
,
Packet loss
,
Data mining
,
Jitter
,
Multimedia communication
,
Telecommunication traffic
,
Traffic control
,
Telecommunication network management</t>
  </si>
  <si>
    <t>Attacker-cEntric View of a Detection GameAgainst Advanced Persistent Threats</t>
  </si>
  <si>
    <t>L. Xiao et al.</t>
  </si>
  <si>
    <t>IEEE Trans. Mobile Computing</t>
  </si>
  <si>
    <t>Advanced persistent threats (APTs) are a major threat to cyber-security, causing significant financial and privacy losses each year. In this paper, cumulative prospect theory (CPT) is applied to study the interactions between a cyber system and an APT attacker when each of them makes subjective decisions to choose their scan interval and attack interval, respectively. Both the probability distortion effect and the framing effect are applied to model the deviation of subjective decisions of end-users from the objective decisions governed by expected utility theory, under uncertain attack durations in a pure-strategy game and scan interval in a mixed-strategy game. The CPT-based APT detection game incorporates both the probability weighting distortion and the framing effect of the subjective attacker and security agent of the cyber system, rather than discrete decision weights, as in earlier prospect theoretic study of APT detection. The Nash equilibria of the APT detection game are derived, showing that a subjective attacker becomes risk-seeking if the frame of reference for evaluating the utility is large, and becomes risk-averse if the frame of reference for evaluating the utility is small. A policy hill-climbing (PHC) based detection scheme is proposed to increase the policy uncertainty to fool the attacker in the dynamic game, and a “hotbooting” technique that exploits experiences in similar scenarios to initialize the quality values is developed to accelerate the learning speed of PHC-based detection. A practical example of a mobile network is presented to evaluate the performance of the proposed detection strategy. Simulation results show that the proposed strategy can improve detection performance with a higher data protection level and utilities of the cloud in the presence of an attacker compared with a standard Q-learning strategy.</t>
  </si>
  <si>
    <t>Reinforcement learning
,
advanced persistent threat
,
game theory
,
cumulative prospect theory
,
data protection</t>
  </si>
  <si>
    <t>3d Reconstruction for Motion Blurred Images Using Deep Learning-Based Intelligent Systems</t>
  </si>
  <si>
    <t>J. Zhang et al.</t>
  </si>
  <si>
    <t>Tech Science</t>
  </si>
  <si>
    <t>The 3D reconstruction using deep learning-based intelligent systems
can provide great help for measuring an individual’s height and shape quickly
and accurately through 2D motion-blurred images. Generally, during the acquisition of images in real-time, motion blur, caused by camera shaking or human
motion, appears. Deep learning-based intelligent control applied in vision can
help us solve the problem. To this end, we propose a 3D reconstruction method
for motion-blurred images using deep learning. First, we develop a BF-WGAN
algorithm that combines the bilateral filtering (BF) denoising theory with a Wasserstein generative adversarial network (WGAN) to remove motion blur. The
bilateral filter denoising algorithm is used to remove the noise and to retain the
details of the blurred image. Then, the blurred image and the corresponding sharp
image are input into the WGAN. This algorithm distinguishes the motion-blurred
image from the corresponding sharp image according to the WGAN loss and perceptual loss functions. Next, we use the deblurred images generated by the BFWGAN algorithm for 3D reconstruction. We propose a threshold optimization
random sample consensus (TO-RANSAC) algorithm that can remove the wrong
relationship between two views in the 3D reconstructed model relatively accurately. Compared with the traditional RANSAC algorithm, the TO-RANSAC
algorithm can adjust the threshold adaptively, which improves the accuracy of
the 3D reconstruction results. The experimental results show that our BF-WGAN
algorithm has a better deblurring effect and higher efficiency than do other representative algorithms. In addition, the TO-RANSAC algorithm yields a calculation
accuracy considerably higher than that of the traditional RANSAC algorithm.</t>
  </si>
  <si>
    <t>3D reconstruction; motion blurring; deep learning; intelligent systems;
bilateral filtering; random sample consensus</t>
  </si>
  <si>
    <t>Deep Learning-Based Traffic Safety Solution for a Mixture of Autonomous and Manual Vehicles in a 5G-Enabled Intelligent Transportation System</t>
  </si>
  <si>
    <t>IEEE Trans. Intelligent Transportation Systems</t>
  </si>
  <si>
    <t>It is expected that a mixture of autonomous and manual vehicles will persist as a part of the intelligent transportation system (ITS) for many decades. Thus, addressing the safety issues arising from this mix of autonomous and manual vehicles before autonomous vehicles are entirely popularized is crucial. As the ITS system has increased in complexity, autonomous vehicles exhibit problems such as a low intention recognition rate and poor real-time performance when predicting the driving direction; these problems seriously affect the safety and comfort of mixed traffic systems. Therefore, the ability of autonomous vehicles to predict the driving direction in real time according to the surrounding traffic environment must be improved and researchers must work to create a more mature ITS. In this paper, we propose a deep learning-based traffic safety solution for a mixture of autonomous and manual vehicles in a 5G-enabled ITS. In this scheme, a driving trajectory dataset and a natural-driving dataset are employed as the network inputs to long-term memory networks in the 5G-enabled ITS: the probability matrix of each intention is calculated by the softmax function. Then, the final intention probability is obtained by fusing the mean rule in the decision layer. Experimental results show that the proposed scheme achieves intention recognition rates of 91.58% and 90.88% for left and right lane changes, respectively, effectively improving both accuracy and real-time intention recognition and improving the lane change problem in a mixed traffic environment.</t>
  </si>
  <si>
    <t>Mixed traffic
,
big data
,
5G
,
deep learning
,
LSTM
,
SoftMax
,
intention recognition</t>
  </si>
  <si>
    <t>Survey of Publicly Available Reports on Advanced Persistent Threat Actors</t>
  </si>
  <si>
    <t>A. Lemay et al.</t>
  </si>
  <si>
    <t>Computers &amp; Security</t>
  </si>
  <si>
    <t>The increase of cyber attacks for the purpose of espionage is a growing threat. Recent examples, such as hacking of the Democratic National Committee and indicting by the FBI of Chinese military personnel for cyber economic espionage, are testaments of the severity of the problem. Unfortunately, research on the topic of Advanced Persistent Threats (APT) is complicated due to the fact that information is fragmented across a large number of Internet resources. This paper aims at providing a comprehensive survey of open source publications related to APT actors and their activities, focusing on the APT activities, rather than research on defensive or detective measures. It is intended to serve as a quick reference on the state of the knowledge of APT actors, where interested researchers can find what primary sources are most relevant to their research. The paper covers publications related to around 40 APT groups from multiple regions across the globe. A short summary of the main findings of each publication is presented.</t>
  </si>
  <si>
    <t>Parallelizing word2vec in Shared and Distributed Memory,</t>
  </si>
  <si>
    <t>S. Ji et al.</t>
  </si>
  <si>
    <t>IEEE Trans. Parallel and Distributed Systems</t>
  </si>
  <si>
    <t>Word2vec is a widely used algorithm for extracting low-dimensional vector representations of words. State-of-the-art algorithms including those by Mikolov et al. [1] , [2] have been parallelized for multi-core CPU architectures, but are based on vector-vector operations with “Hogwild” updates that are memory-bandwidth intensive and do not efficiently use computational resources. In this paper, we propose “HogBatch” by improving reuse of various data structures in the algorithm through the use of minibatching and negative sample sharing, hence allowing us to express the problem using matrix multiply operations. We also explore different techniques to distribute word2vec computation across nodes in a computer cluster, and demonstrate good strong scalability up to 32 nodes. The new algorithm is particularly suitable for modern multi-core/many-core architectures, especially Intel's latest Knights Landing processors, and allows us to scale up the computation near linearly across cores and nodes, and process hundreds of millions of words per second, which is the fastest word2vec implementation to the best of our knowledge. We released the source code for reproducible research and general usage.</t>
  </si>
  <si>
    <t>Word2Vec
,
parallel algorithms
,
distributed computing
,
multi-core and many-core systems</t>
  </si>
  <si>
    <t>HSI-Bert: Hyperspectral Image Classification Using the Bidirectional Encoder Representation from Transformers</t>
  </si>
  <si>
    <t>J. He et al.</t>
  </si>
  <si>
    <t>IEEE Trans. Geoscience and Remote Sensing</t>
  </si>
  <si>
    <t>Deep learning methods have been widely used in hyperspectral image classification and have achieved state-of-the-art performance. Nonetheless, the existing deep learning methods are restricted by a limited receptive field, inflexibility, and difficult generalization problems in hyperspectral image classification. To solve these problems, we propose HSI-BERT, where BERT stands for bidirectional encoder representations from transformers and HSI stands for hyperspectral imagery. The proposed HSI-BERT has a global receptive field that captures the global dependence among pixels regardless of their spatial distance. HSI-BERT is very flexible and enables the flexible and dynamic input regions. Furthermore, HSI-BERT has good generalization ability because the jointly trained HSI-BERT can be generalized from regions with different shapes without retraining. HSI-BERT is primarily built on a multihead self-attention (MHSA) mechanism in an MHSA layer. Moreover, several attentions are learned by different heads, and each head of the MHSA layer encodes the semantic context-aware representation to obtain discriminative features. Because all head-encoded features are merged, the resulting features exhibit spatial-spectral information that is essential for accurate pixel-level classification. Quantitative and qualitative results demonstrate that HSI-BERT outperforms any other CNN-based model in terms of both classification accuracy and computational time and achieves state-of-the-art performance on three widely used hyperspectral image data sets.</t>
  </si>
  <si>
    <t>Deep learning
,
hyperspectral image
,
image classification
,
multihead self-attention (MHSA)
,
pattern recognition</t>
  </si>
  <si>
    <t>Hyperpartisan News and Articles Detection Using Bert and Elmo</t>
  </si>
  <si>
    <t>G. K. W. Huang and J. C. Lee</t>
  </si>
  <si>
    <t xml:space="preserve">Int’l. Conf. Computer and Drone Applications, </t>
  </si>
  <si>
    <t>Fake news and articles are misleading the readers. This leads to the increasing studies of fake news article detection over the decades. Hyperpartisan news is news riddled with twisted and untruth and extremely one-sided. This news can spread more successfully than others. Besides that, hyperpartisan news can mimic the form of regular news articles. This study aims to identify and classify the hyperpartisan news with BERT and ELMo. Two distinct models, BERT and ELMo, were created to classify hyperpartisan news from two datasets, namely by-article and by-publisher. Few other models with different settings and training designed to test and optimise the performance of both models. The results of the optimised BERT and ELMo models can achieve 68.4% and 60.8%, respectively.</t>
  </si>
  <si>
    <t>Natural Language Processing
,
Classification
,
Hyperpartisan</t>
  </si>
  <si>
    <t>Work Modes Recognition and Boundary Identification of MFR Pulse Sequences With a Hierarchical seq2seq LSTM</t>
  </si>
  <si>
    <t>IET Radar, Sonar Navigation</t>
  </si>
  <si>
    <t>Wiley</t>
  </si>
  <si>
    <t>Recognition of multi-function radar (MFR) work mode in an input pulse sequence is a fundamental task to interpret the functions and behaviour of an MFR. There are three major challenges that must be addressed: (i) The received radar pulses stream may contain an unknown number of multiple work mode class segments. (ii) The intra-mode and inter-mode knowledge of a modern MFR may be too flexible and complicated to be represented and learned through traditional hand-crafted features and learning models. (iii) The variable duration of each enclosed work mode makes the identification of the transition boundaries of adjacent modes difficult. To address these challenges and implement automatic recognition of MFR work mode sequences at a pulse-level, this study develops a novel processing framework based on a time series representation of MFR work mode sequence and sequence-to-sequence (seq2seq) long short-term memory network. The proposed method can not only automatically recognise multiple complexes modulated work mode classes in a pulse sequence. Still, it can also accurately identify the transition boundaries between each class by labelling the class information for each pulse. The experimental results showed the extended capabilities and improved performance of the proposed method over the state-of-the-art work mode classification methods.</t>
  </si>
  <si>
    <t>Athanasiadis, C.; Doukas, D.; Papadopoulos, T.; Chrysopoulos, A. A Scalable Real-Time Non-Intrusive Load Monitoring System
for the Estimation of Household Appliance Power Consumption. Energies 2021, 14, 767.</t>
  </si>
  <si>
    <t>Garcia, F.D.; Souza,W.A.; Diniz, I.S.; Marafão, F.P. NILM-based approach for energy efficiency assessment of household appliances.
Energy Inform. 2020, 3, 1–21.</t>
  </si>
  <si>
    <t>Gopinath, R.; Kumar, M.; Joshua CP, C.; Srinivas, K. Energy management using non-intrusive load monitoring techniques-Stateof-
the-art and future research directions. Sustain. Cities Soc. 2020, 62, 102411.</t>
  </si>
  <si>
    <t>Moradzadeh, A.; Sadeghian, O.; Pourhossein, K.; Mohammadi-Ivatloo, B.; Anvari-Moghaddam, A. Improving residential load
disaggregation for sustainable development of energy via principal component analysis. Sustainability 2020, 12, 3158.</t>
  </si>
  <si>
    <t>de Souza, W.A.; Garcia, F.D.; Marafão, F.P.; Da Silva LC, P.; Simões, M.G. Load disaggregation using microscopic power features
and pattern recognition. Energies 2019, 12, 2641.</t>
  </si>
  <si>
    <t>Massidda, L.; Marrocu, M.; Manca, S. Non-Intrusive Load Disaggregation by Convolutional Neural Network and Multilabel
Classification. Appl. Sci. 2020, 10, 1454.</t>
  </si>
  <si>
    <t>Zhao, B.; He, K.; Stankovic, L.; Stankovic, V. Improving event-based non-intrusive load monitoring using graph signal processing.
IEEE Access 2018, 6, 53944–53959.</t>
  </si>
  <si>
    <t>Sadeghianpourhamami, N.; Ruyssinck, J.; Deschrijver, D.; Dhaene, T.; Develder, C. Comprehensive feature selection for appliance
classification in NILM. Energy Build. 2017, 151, 98–106.</t>
  </si>
  <si>
    <t>Wang, A.L.; Chen, B.X.; Wang, C.G.; Hua, D. Non-intrusive load monitoring algorithm based on features of V–I trajectory. Electr.
Power Syst. Res. 2018, 157, 134–144.</t>
  </si>
  <si>
    <t>Ruano, A.; Hernandez, A.; Ureña, J.; Ruano, M.; Garcia, J. NILM techniques for intelligent home energy management and ambient
assisted living: A review. Energies 2019, 12, 2203.</t>
  </si>
  <si>
    <t>Çimen, H.; Çetinkaya, N.; Vasquez, J.C.; Guerrero, J.M. A Microgrid Energy Management System based on Non-Intrusive Load
Monitoring via Multitask Learning. IEEE Trans. Smart Grid 2020, 12, 977–987.</t>
  </si>
  <si>
    <t>Elahe, M.F.; Jin, M.; Zeng, P. Review of load data analytics using deep learning in smart grids: Open load datasets, methodologies,
and application challenges. Int. J. Energy Res. 2021, 45, 14274–14305.</t>
  </si>
  <si>
    <t>Hernández, Á.; Ruano, A.; Ureña, J.; Ruano, M.G.; Garcia, J.J. Applications of NILM techniques to energy management and
assisted living. IFAC-Pap. 2019, 52, 164–171.</t>
  </si>
  <si>
    <t>de Paiva Penha, D.; Castro, A.R.G. Home appliance identification for NILM systems based on deep neural networks. Int. J. Artif.
Intell. Appl. 2018, 9, 69–80</t>
  </si>
  <si>
    <t>Salerno, V.M.; Rabbeni, G. An extreme learning machine approach to effective energy disaggregation. Electronics 2018, 7, 235.</t>
  </si>
  <si>
    <t>Yu, J.; Zhang, C.;Wang, S. Multichannel one-dimensional convolutional neural network-based feature learning for fault diagnosis
of industrial processes. Neural Comput. Appl. 2021, 33, 3085–3104.</t>
  </si>
  <si>
    <t>Bai, Y.; Xie, J.; Liu, C.; Tao, Y.; Zeng, B.; Li, C. Regression modeling for enterprise electricity consumption: A comparison of
recurrent neural network and its variants. Int. J. Electr. Power Energy Syst. 2021, 126, 106612.</t>
  </si>
  <si>
    <t>Himeur, Y.; Alsalemi, A.; Bensaali, F.; Amira, A. Smart power consumption abnormality detection in buildings using micromoments
and improved K-nearest neighbors. Int. J. Intell. Syst. 2021, 36, 2865–2894.</t>
  </si>
  <si>
    <t>Chowdhury, D.; Hasan, M.M. Non-Intrusive Load Monitoring Using Ensemble Empirical Mode Decomposition and Random
Forest Classifier. In Proceedings of the International Conference on Digital Image and Signal Processing (DISP), Oxford, UK,
29–30 April 2019; pp. 29–30</t>
  </si>
  <si>
    <t>Yang, C.C.; Soh, C.S.; Yap, V.V. A non-intrusive appliance load monitoring for efficient energy consumption based on Naive Bayes
classifier. Sustain. Comput. Inform. Syst. 2017, 14, 34–42.</t>
  </si>
  <si>
    <t>Saha, D.; Bhattacharjee, A.; Chowdhury, D.; Hossain, E.; Islam, M.M. Comprehensive NILM Framework: Device Type Classification
and Device Activity Status Monitoring Using Capsule Network. IEEE Access 2020, 8, 179995–180009</t>
  </si>
  <si>
    <t>Bonfigli, R.; Principi, E.; Fagiani, M.; Severini, M.; Squartini, S.; Piazza, F. Non-intrusive load monitoring by using active and
reactive power in additive Factorial Hidden Markov Models. Appl. Energy 2017, 208, 1590–1607.</t>
  </si>
  <si>
    <t>Nalmpantis, C.; Vrakas, D. Machine learning approaches for non-intrusive load monitoring: From qualitative to quantitative
comparation. Artif. Intell. Rev. 2019, 52, 217–243.</t>
  </si>
  <si>
    <t>Machlev, R.; Belikov, J.; Beck, Y.; Levron, Y. MO-NILM: A multi-objective evolutionary algorithm for NILM classification. Energy
Build. 2019, 199, 134–144.</t>
  </si>
  <si>
    <t>Lin, Y.H. Trainingless multi-objective evolutionary computing-based nonintrusive load monitoring: Part of smart-home energy
management for demand-side management. J. Build. Eng. 2021, 33, 101601.</t>
  </si>
  <si>
    <t>Yang, Z.; Ghadamyari, M.; Khorramdel, H.; Alizadeh, S.M.S.; Pirouzi, S.; Milani, M.; Banihashemi, F.; Ghadimi, N. Robust
multi-objective optimal design of islanded hybrid system with renewable and diesel sources/stationary and mobile energy
storage systems. Renew. Sustain. Energy Rev. 2021, 148, 111295</t>
  </si>
  <si>
    <t>Çavdar, ˙I.H.; Faryad, V. New design of a supervised energy disaggregation model based on the deep neural network for a smart
grid. Energies 2019, 12, 1217.</t>
  </si>
  <si>
    <t>Liu, H.; Zhang, Z.; Xu, Y.; Wang, N.; Huang, Y.; Yang, Z.; Jiang, R.; Chen, H. Use of BERT (Bidirectional Encoder Representations
from Transformers)-based deep learning method for extracting evidences in chinese radiology reports: Development of a
computer-aided liver cancer diagnosis framework. J. Med Internet Res. 2021, 23, e19689</t>
  </si>
  <si>
    <t>Rafiq, H.; Shi, X.; Zhang, H.; Li, H.; Ochani, M.K.; Shah, A.A. Generalizability Improvement of Deep Learning-Based Non-
Intrusive Load Monitoring System Using Data Augmentation. IEEE Trans. Smart Grid 2021, 12, 3265–3277.</t>
  </si>
  <si>
    <t>Huber, P.; Calatroni, A.; Rumsch, A.; Paice, A. Review on Deep Natural Networks Applied to Low Frequency NILM. Energies
2021, 14, 2390</t>
  </si>
  <si>
    <t>Lekshmi, R.C.; Ilango, K.; Manjula, G.N.; Ashish, V.; Aleena, J.; Abhijith, G.; Anagha, H.K.; Akhil, R. Non-intrusive Load
Monitoring with ANN-Based Active Power Disaggregation of Electrical Appliances. In Cybernetics, Cognition and Machine Learning
Applications; Springer: Singapore, 2021; pp. 371–383</t>
  </si>
  <si>
    <t>Jais, I.K.M.; Ismail, A.R.; Nisa, S.Q. Adam optimization algorithm for wide and deep neural network. Knowl. Eng. Data Sci. 2019,
2, 41–46</t>
  </si>
  <si>
    <t>Zhuang, J.; Tang, T.; Ding, Y.; Tatikonda, S.; Dvornek, N.; Papademetris, X.; Duncan, J.S. Adabelief optimizer: Adapting stepsizes
by the belief in observed gradients. arXiv 2020, arXiv:2010.07468</t>
  </si>
  <si>
    <t>Li, W.; Zhang, Z.; Wang, X.; Luo, P. Adax: Adaptive gradient descent with exponential long term memory. arXiv 2020,
arXiv:2004.09740</t>
  </si>
  <si>
    <t>Kobayashi, T. Towards deep robot learning with optimizer applicable to non-stationary problems. In Proceedings of the 2021
IEEE/SICE International Symposium on System Integration (SII), Iwaki, Fukushima, Japan, 11–14 January 2021; IEEE: Piscataway,
NJ, USA, 2021; pp. 190–194</t>
  </si>
  <si>
    <t>Ginsburg, B.; Castonguay, P.; Hrinchuk, O.; Kuchaiev, O.; Lavrukhin, V.; Leary, R.; Li, J.; Nguyen, H.; Zhang, Y.; Cohen, J.M.
Stochastic gradient methods with layer-wise adaptive moments for training of deep networks. arXiv 2019, arXiv:1905.11286</t>
  </si>
  <si>
    <t>Salani, M.; Derboni, M.; Rivola, D.; Medici, V.; Nespoli, L.; Rosato, F.; Rizzoli, A.E. Non intrusive load monitoring for demand
side management. Energy Inform. 2020, 3, 1–12</t>
  </si>
  <si>
    <t>Jaramillo, A.F.M.; Laverty, D.M.; Morrow, D.J.; del Rincon, J.M.; Foley, A.M. Load modelling and non-intrusive load monitoring
to integrate distributed energy resources in low and medium voltage networks. Renew. Energy 2021, 179, 445–466.</t>
  </si>
  <si>
    <t>Yue, Z.; Witzig, C.R.; Jorde, D.; Jacobsen, H.A. BERT4NILM: A Bidirectional Transformer Model for Non-Intrusive Load
Monitoring. In Proceedings of the 5th InternationalWorkshop on Non-Intrusive Load Monitoring, Online, 18 November 2020;
pp. 89–93.</t>
  </si>
  <si>
    <t>Loizou, N.; Vaswani, S.; Laradji, I.H.; Lacoste-Julien, S. Stochastic polyak step-size for sgd: An adaptive learning rate for fast
convergence. In Proceedings of the International Conference on Artificial Intelligence and Statistics, San Diego, CA, USA,
13–15 April 2021; pp. 1306–1314</t>
  </si>
  <si>
    <t>Ioannidis, A. An Analysis of a BERT Deep Learning Strategy on a Technology Assisted Review Task. arXiv 2021, arXiv:2104.08340</t>
  </si>
  <si>
    <t>Xie, Y.; He, M.; Ma, T.; Tian, W. Optimal distributed parallel algorithms for deep learning framework Tensorflow. Appl. Intell.
2021, 1–21.</t>
  </si>
  <si>
    <t>A Scalable Real-Time Non-Intrusive Load Monitoring System for the Estimation of Household Appliance Power Consumption.</t>
  </si>
  <si>
    <t>Athanasiadis, C.; Doukas, D.; Papadopoulos, T.; Chrysopoulos, A.</t>
  </si>
  <si>
    <t>Smart-meter technology advancements have resulted in the generation of massive volumes of information introducing new opportunities for energy services and data-driven business models. One such service is non-intrusive load monitoring (NILM). NILM is a process to break down the electricity consumption on an appliance level by analyzing the total aggregated data measurements monitored from a single point. Most prominent existing solutions use deep learning techniques resulting in models with millions of parameters and a high computational burden. Some of these solutions use the turn-on transient response of the target appliance to calculate its energy consumption, while others require the total operation cycle. In the latter case, disaggregation is performed either with delay (in the order of minutes) or only for past events. In this paper, a real-time NILM system is proposed. The scope of the proposed NILM algorithm is to detect the turning-on of a target appliance by processing the measured active power transient response and estimate its consumption in real-time. The proposed system consists of three main blocks, i.e., an event detection algorithm, a convolutional neural network classifier and a power estimation algorithm. Experimental results reveal that the proposed system can achieve promising results in real-time, presenting high computational and memory efficiency.</t>
  </si>
  <si>
    <t>convolutional neural network; energy consumption; energy data analytics; energy disaggregation; machine learning; non-intrusive load monitoring; real-time; smart meter data; smart meters; transient load signature</t>
  </si>
  <si>
    <t>NILM-based approach for energy efficiency assessment of household appliances.</t>
  </si>
  <si>
    <t xml:space="preserve">"Garcia, F.D.; Souza,W.A.; Diniz, I.S.; Marafão, F.P. </t>
  </si>
  <si>
    <t xml:space="preserve">Energy Inform. </t>
  </si>
  <si>
    <t>One of the basic conditions for the successful implementation of energy demand-side management (EDM) in smart grids is the monitoring of different loads with an electrical load monitoring system. Energy and sustainability concerns present a multitude of issues that can be addressed using approaches of data mining and machine learning. However, resolving such problems due to the lack of publicly available datasets is cumbersome. In this study, we first designed an efficient energy disaggregation (ED) model and evaluated it on the basis of publicly available benchmark data from the Residential Energy Disaggregation Dataset (REDD), and then we aimed to advance ED research in smart grids using the Turkey Electrical Appliances Dataset (TEAD) containing household electricity usage data. In addition, the TEAD was evaluated using the proposed ED model tested with benchmark REDD data. The Internet of things (IoT) architecture with sensors and Node-Red software installations were established to collect data in the research. In the context of smart metering, a nonintrusive load monitoring (NILM) model was designed to classify household appliances according to TEAD data. A highly accurate supervised ED is introduced, which was designed to raise awareness to customers and generate feedback by demand without the need for smart sensors. It is also cost-effective, maintainable, and easy to install, it does not require much space, and it can be trained to monitor multiple devices. We propose an efficient BERT-NILM tuned by new adaptive gradient descent with exponential long-term memory (Adax), using a deep learning (DL) architecture based on bidirectional encoder representations from transformers (BERT). In this paper, an improved training function was designed specifically for tuning of NILM neural networks. We adapted the Adax optimization technique to the ED field and learned the sequence-to-sequence patterns. With the updated training function, BERT-NILM outperformed state-of-the-art adaptive moment estimation (Adam) optimization across various metrics on REDD datasets; lastly, we evaluated the TEAD dataset using BERT-NILM training.</t>
  </si>
  <si>
    <t>energy disaggregation; deep learning; adaptive gradient descent optimization with exponential long-term memory; smart grid; Internet of things; GPUs</t>
  </si>
  <si>
    <t>Energy management using non-intrusive load monitoring techniques-Stateof-the-art and future research directions.</t>
  </si>
  <si>
    <t>Gopinath, R.; Kumar, M.; Joshua CP, C.; Srinivas, K.</t>
  </si>
  <si>
    <t xml:space="preserve">Sustain. Cities Soc. </t>
  </si>
  <si>
    <t>In recent years, the development of smart sustainable cities has become the primary focus among urban planners and policy makers to make responsible use of resources, conserve the environment and improve the well-being of the society. Energy management is an integral part of the smart sustainable cities development programme which involves conscious and efficient use of available energy resources towards attaining sustainability and self-reliance on energy systems. Building sector is one of the key sectors that utilize more energy. Therefore, efforts are being made to monitor and manage energy consumption effectively in residential and commercial buildings. In recent years, non-intrusive load monitoring (NILM) technique has become a popular and emerging approach to monitor events (on/off) and energy consumption of appliances/electrical utilities in buildings using single energy meter. The information about the energy consumption at the appliance level would help consumers to understand their appliance usage behavior and take necessary steps for reducing energy consumption. In this paper, we present the comprehensive review of state-of-the-art algorithms that have been explored by the researchers towards developing an accurate NILM system for effective energy management. Finally, potential applications of NILM in different domains and its future research directions are discussed.</t>
  </si>
  <si>
    <t xml:space="preserve">Improving residential load disaggregation for sustainable development of energy via principal component analysis. </t>
  </si>
  <si>
    <t xml:space="preserve">Moradzadeh, A.; Sadeghian, O.; Pourhossein, K.; Mohammadi-Ivatloo, B.; Anvari-Moghaddam, A. </t>
  </si>
  <si>
    <t>Sustainability</t>
  </si>
  <si>
    <t>The useful planning and operation of the energy system requires a sustainability assessment of the system, in which the load model adopted is the most important factor in sustainability assessment. Having information about energy consumption patterns of the appliances allows consumers to manage their energy consumption efficiently. Non-intrusive load monitoring (NILM) is an effective tool to recognize power consumption patterns from the measured data in meters. In this paper, an unsupervised approach based on dimensionality reduction is applied to identify power consumption patterns of home electrical appliances. This approach can be utilized to classify household activities of daily life using data measured from home electrical smart meters. In the proposed method, the power consumption curves of the electrical appliances, as high-dimensional data, are mapped to a low-dimensional space by preserving the highest data variance via principal component analysis (PCA). In this paper, the reference energy disaggregation dataset (REDD) has been used to verify the proposed method. REDD is related to real-world measurements recorded at low-frequency. The presented results reveal the accuracy and efficiency of the proposed method in comparison to conventional procedures of NILM.</t>
  </si>
  <si>
    <t>load disaggregation; non-intrusive load monitoring (NILM); dimensionality reduction; principal component analysis (PCA)</t>
  </si>
  <si>
    <t xml:space="preserve">Load disaggregation using microscopic power features and pattern recognition. </t>
  </si>
  <si>
    <t xml:space="preserve">de Souza, W.A.; Garcia, F.D.; Marafão, F.P.; Da Silva LC, P.; Simões, M.G. </t>
  </si>
  <si>
    <t>A new generation of smart meters are called cognitive meters, which are essentially based on Artificial Intelligence (AI) and load disaggregation methods for Non-Intrusive Load Monitoring (NILM). Thus, modern NILM may recognize appliances connected to the grid during certain periods, while providing much more information than the traditional monthly consumption. Therefore, this article presents a new load disaggregation methodology with microscopic characteristics collected from current and voltage waveforms. Initially, the novel NILM algorithm—called the Power Signature Blob (PSB)—makes use of a state machine to detect when the appliance has been turned on or off. Then, machine learning is used to identify the appliance, for which attributes are extracted from the Conservative Power Theory (CPT), a contemporary power theory that enables comprehensive load modeling. Finally, considering simulation and experimental results, this paper shows that the new method is able to achieve 95% accuracy considering the applied data set.</t>
  </si>
  <si>
    <t>load disaggregation; artificial intelligence; cognitive meters; machine learning; state machine; NILM</t>
  </si>
  <si>
    <t>Non-Intrusive Load Disaggregation by Convolutional Neural Network and Multilabel Classification.</t>
  </si>
  <si>
    <t xml:space="preserve">Massidda, L.; Marrocu, M.; Manca, S. </t>
  </si>
  <si>
    <t xml:space="preserve">Appl. Sci. </t>
  </si>
  <si>
    <t>Non-intrusive load monitoring (NILM) is the main method used to monitor the energy footprint of a residential building and disaggregate total electrical usage into appliance-related signals. The most common disaggregation algorithms are based on the Hidden Markov Model, while solutions based on deep neural networks have recently caught the attention of researchers. In this work we address the problem through the recognition of the state of activation of the appliances using a fully convolutional deep neural network, borrowing some techniques used in the semantic segmentation of images and multilabel classification. This approach has allowed obtaining high performances not only in the recognition of the activation state of the domestic appliances but also in the estimation of their consumptions, improving the state of the art for a reference dataset.</t>
  </si>
  <si>
    <t>energy disaggregation; non-intrusive load monitoring; convolutional neural network; deep learning</t>
  </si>
  <si>
    <t>Improving event-based non-intrusive load monitoring using graph signal processing.</t>
  </si>
  <si>
    <t>Zhao, B.; He, K.; Stankovic, L.; Stankovic, V.</t>
  </si>
  <si>
    <t>Large-scale smart energy metering deployment worldwide and integration of smart meters within the smart grid will enable two-way communication between the consumer and energy network, thus ensuring improved response to demand. Energy disaggregation or non-intrusive load monitoring (NILM), namely disaggregation of the total metered electricity consumption down to individual appliances using purely algorithmic tools, is gaining popularity as an added-value that makes the most of meter data. However, NILM remains a challenging problem since NILM is susceptible to sensor noise, unknown load noise, transient spikes, and fluctuations. In this paper, we tackle this problem using novel graph signal processing (GSP) concepts, applied at both, physical signal level via graph-based filtering and data level, via effective semi-supervised GSP-based feature matching. The proposed GSP-based method is generic and can be used to improve results of various event-based NILM approaches. We demonstrate significant improvement in performance using three state-of-the-art NILM methods, both supervised and unsupervised, and real-world active power consumption readings from the REDD and REFIT 1 data sets, sampled at 1 and 8 s, respectively. 1
The REFIT dataset used to generate the results can be accessed via DOI 10.15129/31da3ece-f902-4e95-a093-e0a9536983c4.</t>
  </si>
  <si>
    <t>Load disaggregation
,
non-intrusive load monitoring
,
smart metering
,
graph signal processing</t>
  </si>
  <si>
    <t>Comprehensive feature selection for applianceclassification in NILM.</t>
  </si>
  <si>
    <t>Sadeghianpourhamami, N.; Ruyssinck, J.; Deschrijver, D.; Dhaene, T.; Develder, C.</t>
  </si>
  <si>
    <t xml:space="preserve">Energy Build. </t>
  </si>
  <si>
    <t>Since the inception of non-intrusive appliance load monitoring (NILM), extensive research has focused on identifying an effective set of features that allows to form a unique appliance signature to discriminate various loads. Although an abundance of features are reported in literature, most works use only a limited subset of them. A systematic comparison and combination of the available features in terms of their effectiveness is still missing. This paper, as its first contribution, offers a concise and updated review of the features reported in literature for the purpose of load identification. As a second contribution, a systematic feature elimination process is proposed to identify the most effective feature set. The analysis is validated on a large benchmark dataset and shows that the proposed feature elimination process improves the appliance classification accuracy for all the appliances in the dataset compared to using all the features or randomly chosen subsets of features.</t>
  </si>
  <si>
    <t>Non-intrusive load monitoring algorithm based on features of V–I trajectory.</t>
  </si>
  <si>
    <t>Wang, A.L.; Chen, B.X.; Wang, C.G.; Hua</t>
  </si>
  <si>
    <t>Electr. Power Syst. Res.</t>
  </si>
  <si>
    <t>Non-intrusive load monitoring (NILM) can monitor the status of electrical appliances on-line and provide detailed power consumption data, which is the basis for customers to perform energy usage analyses and electricity management. The voltage–current (V–I) trajectory can be used as a load signature to represent the electrical characteristics of appliances with different statuses. Therefore, this paper proposes an NILM algorithm based on features of the V–I trajectory. The variation in the overall apparent power was used as the criterion of event detection, and the delta of the V–I trajectory was extracted by smoothing and interpolation. Then, ten V–I trajectory features were quantified based on physical significance, which accurately represented those appliances that had multiple built-in modes with distinct power consumption profiles. Finally, the support vector machine multi-classification algorithm was employed for load recognition. We tested the proposed algorithm on both the REDD database and laboratory data. The numerical results demonstrate that the algorithm has higher accuracy than the algorithm using other load features.</t>
  </si>
  <si>
    <t xml:space="preserve">NILM techniques for intelligent home energy management and ambient assisted living: A review. </t>
  </si>
  <si>
    <t xml:space="preserve">Ruano, A.; Hernandez, A.; Ureña, J.; Ruano, M.; Garcia, J. </t>
  </si>
  <si>
    <t xml:space="preserve">Energies </t>
  </si>
  <si>
    <t>The ongoing deployment of smart meters and different commercial devices has made electricity disaggregation feasible in buildings and households, based on a single measure of the current and, sometimes, of the voltage. Energy disaggregation is intended to separate the total power consumption into specific appliance loads, which can be achieved by applying Non-Intrusive Load Monitoring (NILM) techniques with a minimum invasion of privacy. NILM techniques are becoming more and more widespread in recent years, as a consequence of the interest companies and consumers have in efficient energy consumption and management. This work presents a detailed review of NILM methods, focusing particularly on recent proposals and their applications, particularly in the areas of Home Energy Management Systems (HEMS) and Ambient Assisted Living (AAL), where the ability to determine the on/off status of certain devices can provide key information for making further decisions. As well as complementing previous reviews on the NILM field and providing a discussion of the applications of NILM in HEMS and AAL, this paper provides guidelines for future research in these topics.</t>
  </si>
  <si>
    <t>non-intrusive load monitoring; home energy management systems; ambient assisted living; demand response; machine learning; internet of things; smart grids</t>
  </si>
  <si>
    <t xml:space="preserve">A Microgrid Energy Management System based on Non-Intrusive Load Monitoring via Multitask Learning. </t>
  </si>
  <si>
    <t xml:space="preserve">Çimen, H.; Çetinkaya, N.; Vasquez, J.C.; Guerrero, J.M. </t>
  </si>
  <si>
    <t xml:space="preserve">IEEE Trans. </t>
  </si>
  <si>
    <t>Non-intrusive load monitoring (NILM) enables to understand the appliance-level behavior of the consumers by using only smart meter data, and it mitigates the requirements such as high-cost sensors, maintenance/update and provides a cost-effective solution. This article presents an efficient NILM-based energy management system (EMS) for residential microgrids. Firstly, smart meter data are analyzed with a multi-task deep neural network-based approach and the appliance-level information of the consumers is extracted. Both consumption and operating status of the appliances are obtained. Afterward, the energy consumption behaviors of the end-users are analyzed using these data. Accordingly, average power consumption, operation cycles, preferred usage periods, and daily usage frequency of the appliances were obtained with an average accuracy of more than 90%. The obtained results were integrated into an EMS to create an efficient and user-centered microgrid operation. The developed model not only provided the optimum dispatch of distributed generation plants in the microgrid but also scheduled the controllable loads taking into account customers' satisfaction. It was demonstrated with the help of simulation that the proposed NILM-based EMS model improves the operation cost/customer satisfaction ratio between 45% and 65% compared to a traditional EMS.</t>
  </si>
  <si>
    <t>Non-intrusive load monitoring
,
microgrid
,
energy management
,
recurrent neural network
,
deep learning</t>
  </si>
  <si>
    <t>Review of load data analytics using deep learning in smart grids: Open load datasets, methodologies, and application challenges.</t>
  </si>
  <si>
    <t xml:space="preserve">Elahe, M.F.; Jin, M.; Zeng, P. </t>
  </si>
  <si>
    <t>Int. J. Energy Res.</t>
  </si>
  <si>
    <t>WIley</t>
  </si>
  <si>
    <t>he collection and storage of large-scale load data in a smart grid provide new approaches for the efficient, economical, and safe operation of power systems. Deep Learning (DL) has become increasingly popular for large-scale load data analytics in recent years because of its ability to extract latent features and discovering complex relationships. This paper first overviews eight typical open load datasets of the grid and smart meter collected worldwide, the challenges faced by conventional machine learning, and the DL techniques applied to these challenges. A comprehensive review of the applications of DL techniques is then conducted from the perspective of analysis, forecast, management, and presented observation on each application. Critical points of DL models for improving performance are further discussed. In conclusion, several pressing problems of DL in load data analytics are identified, such as the accuracy gap between the actual and the expected, the generalization of hyperparameter setting, and the interpretation mechanism of DL output, which need special attention.</t>
  </si>
  <si>
    <t>Applications of NILM techniques to energy management and assisted living.</t>
  </si>
  <si>
    <t xml:space="preserve">Hernández, Á.; Ruano, A.; Ureña, J.; Ruano, M.G.; Garcia, J.J. </t>
  </si>
  <si>
    <t>IFAC-Pap.</t>
  </si>
  <si>
    <t xml:space="preserve">Electricity disaggregation is the process of separating the total electrical load of a single household into appliance specific loads. This can be achieved either by intrusive monitoring of each appliance via individual device load meters or by employing Non-Intrusive Load Monitoring (NILM) techniques, that perform a detailed analysis of the current and voltage of the total load, typically measured at the interface to the power source. NILM techniques are becoming recognized tools for several applications, from which their use in Home Energy Management Systems and Ambient Assisted Living clearly stand out. The objective of this paper is that, by reviewing the most recent research and development in NILM and in its applications, to foster further interest in this technology.
</t>
  </si>
  <si>
    <t>Non-Intrusive Load MonitoringHome Energy Management SystemsAmbient Assisted LivingDemand ResponseMachine LearningInternet of ThingsSmart Grids</t>
  </si>
  <si>
    <t xml:space="preserve">Home appliance identification for NILM systems based on deep neural networks.
</t>
  </si>
  <si>
    <t xml:space="preserve">de Paiva Penha, D.; Castro, A.R.G. </t>
  </si>
  <si>
    <t xml:space="preserve">Int. J. Artif. Intell. Appl. </t>
  </si>
  <si>
    <t>This paper presents the proposal for the identification of residential equipment in non-intrusive load
monitoring systems. The system is based on a Convolutional Neural Network to classify residential
equipment. As inputs to the system, transient power signal data obtained at the time an equipment is
connected in a residence is used. The methodology was developed using data from a public database
(REED) that presents data collected at a low frequency (1 Hz). The results obtained in the test database
indicate that the proposed system is able to carry out the identification task, and presented satisfactory
results when compared with the results already presented in the literature for the problem in question</t>
  </si>
  <si>
    <t>Convolutional Neural Networks, identification of residential equipment, non-intrusive load monitoring,
NILM.</t>
  </si>
  <si>
    <t>AIRCC</t>
  </si>
  <si>
    <t xml:space="preserve">An extreme learning machine approach to effective energy disaggregation. </t>
  </si>
  <si>
    <t xml:space="preserve">Salerno, V.M.; Rabbeni, G. </t>
  </si>
  <si>
    <t xml:space="preserve">Electronics </t>
  </si>
  <si>
    <t>Power disaggregation is aimed at determining appliance-by-appliance electricity consumption, leveraging upon a single meter only, which measures the entire power demand. Data-driven procedures based on Factorial Hidden Markov Models (FHMMs) have produced remarkable results on energy disaggregation. Nevertheless, these procedures have various weaknesses; there is a scalability problem as the number of devices to observe rises, and the inference step is computationally heavy. Artificial neural networks (ANNs) have been demonstrated to be a viable solution to deal with FHMM shortcomings. Nonetheless, there are two significant limitations: A complicated and time-consuming training system based on back-propagation has to be employed to estimate the neural architecture parameters, and large amounts of training data covering as many operation conditions as possible need to be collected to attain top performances. In this work, we aim to overcome these limitations by leveraging upon the unique and useful characteristics of the extreme learning machine technique, which is based on a collection of randomly chosen hidden units and analytically defined output weights. We find that the suggested approach outperforms state-of-the-art solutions, namely FHMMs and ANNs, on the UK-DALE corpus. Moreover, our solution generalizes better than previous approaches for unseen houses, and avoids a data-hungry training scheme.</t>
  </si>
  <si>
    <t>non-intrusive load monitoring; machine learning; Deep Modeling; extreme learning machine; Data Driven Approach</t>
  </si>
  <si>
    <t>Multichannel one-dimensional convolutional neural network-based feature learning for fault diagnosis of industrial processes.</t>
  </si>
  <si>
    <t xml:space="preserve">Yu, J.; Zhang, C.;Wang, S. </t>
  </si>
  <si>
    <t>In industrial processes, the noise and high dimension of process signals usually affect the performance of those methods in fault detection and diagnosis. A predominant property of a fault diagnosis model is to extract effective features from process signals. Wavelet transform is capable of extracting multiscale information that provides effective fault features in time and frequency domain of process signals. In this paper, a new deep neural network (DNN), multichannel one-dimensional convolutional neural network (MC1-DCNN), is proposed to investigate feature learning from high-dimensional process signals. Wavelet transform is used to extract multiscale components with fault features from process signals. MC1-DCNN is able to learn discriminative time–frequency features from these multiscale process signals. Tennessee Eastman process and fed-batch fermentation penicillin process are adopted to verify performance of the proposed method. The experimental results demonstrate remarkable feature extraction and fault diagnosis performance of MC1-DCNN and show prosperous possibility of applying this method to industrial processes.</t>
  </si>
  <si>
    <t>Regression modeling for enterprise electricity consumption: A comparison of recurrent neural network and its variants.</t>
  </si>
  <si>
    <t xml:space="preserve">Bai, Y.; Xie, J.; Liu, C.; Tao, Y.; Zeng, B.; Li, C. </t>
  </si>
  <si>
    <t>Int. J. Electr. Power Energy Syst.</t>
  </si>
  <si>
    <t>Effective electricity consumption forecasting is extremely significant for enterprises’ electricity planning which can provide data support for production decision, thus improving the level of enterprises' clean production. In recent years, recurrent neural network (RNN) and its variants have led to extensive research for time series forecasting. However, the performance and selection of these models in enterprise electricity forecasting have not been reported. With this study, we attempted to back some of these solutions with experimental results. This paper focused on a comparison for daily enterprise electricity consumption forecasting using different RNN models, i.e, standard RNN, long short-term memory-based RNN (LSTM), and gated recurrent unit-based RNN (GRU). To test their regression performance, three Chinese enterprises with different scales of electricity consumption are investigated. The comparison results show that the LSTM and the GRU models are slightly better than that of the RNN in terms of normalized root-mean-square error, mean absolute percentage error and threshold statistic. Moreover, the GRU model with the simplest structure is significantly different from the RNN, but not from LSTM in terms of Friedman testing. Hence the GRU model can be regarded as the first candidate for the enterprise electricity consumption forecasting in the future work.</t>
  </si>
  <si>
    <t xml:space="preserve">A. Smart power consumption abnormality detection in buildings using micromomentsvand improved K-nearest neighbors. </t>
  </si>
  <si>
    <t xml:space="preserve">Himeur, Y.; Alsalemi, A.; Bensaali, F.; Amira, A. </t>
  </si>
  <si>
    <t xml:space="preserve">Int. J. Intell. Syst. </t>
  </si>
  <si>
    <t>Anomaly detection in energy consumption is a crucial step towards developing efficient energy saving systems, diminishing overall energy expenditure and reducing carbon emissions. Therefore, implementing powerful techniques to identify anomalous consumption in buildings and providing this information to end-users and managers is of significant importance. Accordingly, two novel schemes are proposed in this paper; the first one is an unsupervised abnormality detection based on one-class support vector machine, namely UAD-OCSVM, in which abnormalities are extracted without the need of annotated data; the second is a supervised abnormality detection based on micromoments (SAD-M2), which is implemented in the following steps: (i) normal and abnormal power consumptions are defined and assigned; (ii) a rule-based algorithm is introduced to extract the micromoments representing the intent-rich moments, in which the end-users make decisions to consume energy; and (iii) an improved K-nearest neighbors model is introduced to automatically classify consumption footprints as normal or abnormal. Empirical evaluation conducted in this framework under three different data sets demonstrates that SAD-M2 achieves both a highest abnormality detection performance and real-time processing capability with considerably lower computational cost in comparison with other machine learning methods. For instance, up to 99.71% accuracy and 99.77% F1 score have been achieved using a real-world data set collected at the Qatar University energy lab.</t>
  </si>
  <si>
    <t xml:space="preserve">Non-Intrusive Load Monitoring Using Ensemble Empirical Mode Decomposition and Random Forest Classifier. </t>
  </si>
  <si>
    <t xml:space="preserve">Chowdhury, D.; Hasan, M.M. </t>
  </si>
  <si>
    <t>International Conference on Digital Image and Signal Processing (DISP)</t>
  </si>
  <si>
    <t xml:space="preserve">Non-intrusive load monitoring (NILM) determines individual energy consumption profile of different electrical appliances of a residential
or commercial building without accessing to the individual components. Using a single point sensor, this technique discerns the individual
loads by disaggregating the accumulated energy consumption data on the basis of some methodological approaches. In the age of emerging
smart grid technologies, sophisticated home energy management systems and efficacious utility infrastructures, NILM yields to be a crucial
tool for reliable and inexpensive smart metering systems. This paper presents a novel NILM algorithm based on ensemble empirical mode
decomposition (EEMD) of the non-linear and non-stationary real-time energy consumption signatures by analyzing the time-frequency
space features of obtained intrinsic mode functions (IMFs). The proposed algorithm resolves the intermittency and mode mixing issues of
the fundamental EMD method. For disaggregation and load identification the energy data are decomposed into elementary signals scaled
on particular time window frames. A number of IMFs are evaluated for each time frame and derivative of frequency with respect to time
(δf/δt) for each IMF is determined. For an elementary signal the frequency derivative values lie within a specified range for each time
frame which is different from that of another elementary signal. A number of statistical features, as an instance, cross-correlation indexes of
the respective IMFs are examined for elementary feature extraction as well. A classification model based on random forest (RF) algorithm
taking the extracted transient features into account is generated to learn the NILM test-bed. RF classifier improves the accuracy of the
disaggregation model by creating a set of decision trees and by aggregating the votes from the constituent decision trees to perceive the
final class of the test object. AMPds and COOLL NILM datasets sampled at 1 minute and 100 kHz respectively are tested for assessing the
proposed NILM system. A comparative analysis with the previously reported NILM algorithms is carried out to imply the novelty and
efficiency of the documented algorithm. The performance evaluations corroborate the sustenance of the articulated framework. </t>
  </si>
  <si>
    <t>EEMD, energy consumption signatures, IMF, load disaggregation, RF classifier, sampling rate, smart metering, time-frequency space,
transient features</t>
  </si>
  <si>
    <t xml:space="preserve">A non-intrusive appliance load monitoring for efficient energy consumption based on Naive Bayes classifier. </t>
  </si>
  <si>
    <t xml:space="preserve">Yang, C.C.; Soh, C.S.; Yap, V.V. </t>
  </si>
  <si>
    <t xml:space="preserve">Sustain. Comput. Inform. Syst. </t>
  </si>
  <si>
    <t>This paper reports the use of low cost off-the-shelf components to develop a wireless energy monitoring system for the purpose of non-intrusive appliance load monitoring. The system comprises hardware design where a standard open source WiFi-connected embedded system board is used as the core component, an analog front end for interfacing between the voltage and current sensors and the embedded board and also a server to store data for further processing. The software side consists of algorithms for performing data partitioning and Naive Bayes classifier. Non-intrusive appliance load monitoring (NIALM) is a methodology used to disaggregate total power consumption into individual electrical appliance power usage. In this paper, the average power consumptions of electrical appliances are obtained from the system setup through the identification of switching ON or OFF events of appliances. The Naive Bayes classifier is deployed for appliances’ classification. This work demonstrates the feasibility of utilizing low cost and standard components to develop a wireless energy monitoring system. It is also observed that the developed classifier algorithm is able to classify individual electrical appliances with satisfactory accuracy level using few training examples. The novelty of this paper is that it developed a data set consisting of 4 types of appliances from the application of embedded networking device. This paper also shows that satisfactory classification accuracies can be achieved using few training examples with generic classifiers (Naive Bayes) and one feature (the average power). It provides an example of how NIALM can offer feedback to appliances’ energy consumption and therefore promote energy efficiency.</t>
  </si>
  <si>
    <t xml:space="preserve">Comprehensive NILM Framework: Device Type Classification and Device Activity Status Monitoring Using Capsule Network. </t>
  </si>
  <si>
    <t>Saha, D.; Bhattacharjee, A.; Chowdhury, D.; Hossain, E.</t>
  </si>
  <si>
    <t>Non-intrusive load monitoring (NILM) discerns the individual electrical appliances of a residential or commercial building by disaggregating the accumulated energy consumption data without accessing to the individual components applying a single-point sensor. The fundamental concept is to decompose the aggregate load into a family of appliances that can explain its characteristics. In the age of smart grid networks and sophisticated energy management infrastructures, NILM can be considered as a significant tool pertaining to smart and inexpensive energy metering technique. In this article, a novel NILM solution based on capsule network is proposed, where convolutional neural network (CNN) is employed to extract potential features from a set of non-overlapping energy measurement data segments and the capsule architecture is designed to predict class probabilities of the individual segments. Then, a decision making algorithm is proposed to compute the final classification based on the predicted class probabilities of the segments. The presented research design comprises two unique NILM applications - device type classification from individual sensor recordings stored in COOLL and PLAID public databases, and device activity status monitoring at any particular time instant from aggregated energy consumption data recorded in UK-DALE database. Additionally, substantial experimental investigations have been carried out for device type classification accounting on various types of train and test set distributions as well as individual instrument and house classifications. The presented framework analyzes different parameters and metrics in depth to corroborate the efficacious performance evaluations for real-time applications. Relevant performance comparisons with existing works in literature validate the sustainability of the proposed solution.</t>
  </si>
  <si>
    <t>Capsule network
,
classifier
,
CNN
,
device activity status
,
features
,
load disaggregation
,
NILM
,
prediction
,
single-point sensor
,
window</t>
  </si>
  <si>
    <t xml:space="preserve">Non-intrusive load monitoring by using active and reactive power in additive Factorial Hidden Markov Models. </t>
  </si>
  <si>
    <t xml:space="preserve">Bonfigli, R.; Principi, E.; Fagiani, M.; Severini, M.; Squartini, S.; Piazza, F. </t>
  </si>
  <si>
    <t>Appl. Energy</t>
  </si>
  <si>
    <t>Non-intrusive load monitoring (NILM) is the task of determining the appliances individual contributions to the aggregate power consumption by using a set of electrical parameters measured at a single metering point. NILM allows to provide detailed consumption information to the users, that induces them to modify their habits towards a wiser use of the electrical energy. This paper proposes a NILM algorithm based on the joint use of active and reactive power in the Additive Factorial Hidden Markov Models framework. In particular, in the proposed approach, the appliance model is represented by a bivariate Hidden Markov Model whose emitted symbols are the joint active-reactive power signals. The disaggregation is performed by means of an alternative formulation of the Additive Factorial Approximate Maximum a Posteriori (AFAMAP) algorithm for dealing with the bivariate HMM models. The proposed solution has been compared to the original AFAMAP algorithm based on the active power only and to the seminal approach proposed by Hart (1992), based on finite state machine appliance models and which employs both the active and reactive power. Hart’s algorithm has been improved for handling the occurrence of multiple solutions by means of a Maximum A Posteriori technique (MAP). The experiments have been conducted on the AMPds dataset in noised and denoised conditions and the performance evaluated by using the 
-Measure and the normalized disaggregation metrics. In terms of 
-Measure, the results showed that the proposed approach outperforms AFAMAP, Hart’s algorithm, and Hart’s with MAP respectively by 
, 
, and 
 in the 6 appliances denoised case study. In the 6 appliances noised case study, the relative performance improvement is 
, 
, and 
.</t>
  </si>
  <si>
    <t xml:space="preserve">Machine learning approaches for non-intrusive load monitoring: From qualitative to quantitative comparation. </t>
  </si>
  <si>
    <t xml:space="preserve">Nalmpantis, C.; Vrakas, D. </t>
  </si>
  <si>
    <t xml:space="preserve">Artif. Intell. Rev. </t>
  </si>
  <si>
    <t>Non-intrusive load monitoring (NILM) is the prevailing method used to monitor the energy profile of a domestic building and disaggregate the total power consumption into consumption signals by appliance. Whilst the most popular disaggregation algorithms are based on Hidden Markov Model solutions based on deep neural networks have attracted interest from researchers. The objective of this paper is to provide a comprehensive overview of the NILM method and present a comparative review of modern approaches. In this effort, many obstacles are identified. The plethora of metrics, the variety of datasets and the diversity of methodologies make an objective comparison almost impossible. An extensive analysis is made in order to scrutinize these problems. Possible solutions and improvements are suggested, while future research directions are discussed.</t>
  </si>
  <si>
    <t>MO-NILM: A multi-objective evolutionary algorithm for NILM classification.</t>
  </si>
  <si>
    <t xml:space="preserve">Machlev, R.; Belikov, J.; Beck, Y.; Levron, Y. </t>
  </si>
  <si>
    <t>Non-intrusive load monitoring (NILM) techniques estimate the consumption of individual appliances in a household or facility, based on readings of a centralized meter. In this work a new method for multi-dimensional NILM signals is proposed—the Multi-objective NILM (MO-NILM). While classical NILM algorithms are based on a single objective function, MO-NILM classifies NILM events by solving a multi-objective optimization problem. The main idea is to model each NILM feature as an objective function, and to mutually minimize these objectives based on the Non-dominated Sorting Genetic Algorithm II (NSGA-II). The presented algorithms can operate in real time using low sampling rates (0.25 Hz and lower) without training the system. In addition, the proposed algorithm is simple, and requires information on the average power signatures of each appliance. The method shows good performance in terms of standard measures when tested on the popular REDD and AMPds datasets.</t>
  </si>
  <si>
    <t xml:space="preserve">Trainingless multi-objective evolutionary computing-based nonintrusive load monitoring: Part of smart-home energy management for demand-side management. </t>
  </si>
  <si>
    <t xml:space="preserve">Lin, Y.H. </t>
  </si>
  <si>
    <t xml:space="preserve">J. Build. Eng. </t>
  </si>
  <si>
    <t xml:space="preserve">Electricity is the most widely used form of energy in modern society. One method of satisfying the continuously increasing industrial, commercial, and residential electrical-energy demands of consumers in smart grids is to use an Internet-of-things (IoT) service-oriented electrical-energy management system (EMS) to intrusively monitor and manage electrical loads, which can effectively react to demand-response schemes for demand-side management (DSM). Nonintrusive load monitoring (NILM), a viable cost-effective load disaggregation technique, has recently gained considerable attention as a nonintrusive alternative to EMS in the research field of smart grids. This paper presents a smart IoT-oriented home EMS founded on trainingless multi-objective evolutionary computing-based NILM for DSM in a smart grid. Evolutionary computing-based NILM is considered and addressed as a multi-objective combinatorial optimization problem. The proposed NILM technique can determine the electrical appliances based on their individual electrical characteristics extracted from composite electrical-load consumption with no intrusive deployment of smart plugs or power meters. A fully nonintrusive NILM alternative is considered and proposed. In addition, this alternative is different from conventional NILM because conventional NILM considers artificial intelligence including artificial neural networks (NNs) and deep NN as load classifiers of NILM where training and retraining stages and a hyperparameter tuning procedure are required. The proposed smart IoT-oriented home EMS was experimentally investigated with the trainingless multi-objective evolutionary computing-based NILM in a real house environment. The experimental results confirm that the proposed methodology is feasible.
</t>
  </si>
  <si>
    <t xml:space="preserve">Yang, Z.; Ghadamyari, M.; Khorramdel, H.; Alizadeh, S.M.S.; Pirouzi, S.; Milani, M.; Banihashemi, F.; Ghadimi, N. </t>
  </si>
  <si>
    <t>Renew. Sustain. Energy Rev. 2021, 148, 111295"</t>
  </si>
  <si>
    <t xml:space="preserve">Robust multi-objective optimal design of islanded hybrid system with renewable and diesel sources/stationary and mobile energy storage systems. </t>
  </si>
  <si>
    <t>Planning of an islanded hybrid system (IHS) with different sources and storages to supply clean, flexible, and highly reliable energy at consumption sites is of high importance. To this end, this paper presents the design of an IHS with a wind turbine, photovoltaic, diesel generator, and stationary (battery) and mobile (electrical vehicles) energy storage systems (ESS). The proposed method includes a multi-objective optimization to minimize the total cost of construction, maintenance, and operation of sources and ESSs within the IHS and the emission level of the system using two separate objective functions. The problem is subject to operational and planning constraints of sources and ESSs and power. Employing the Pareto optimization technique based on the ε-constraint method forms a single-objective optimization problem for the proposed design. The problem involves uncertainties of load, renewable energy, and energy demand of mobile ESSs and has a nonlinear form. Adaptive robust optimization based on a hybrid meta-heuristic algorithm that utilizes a combination of the sine-cosine algorithm (SCA) and crow search algorithm (CSA) is proposed to achieve an optimal robust structure for the suggested scheme. In this scheme, operation model of the mobile storage systems in the IHS considering the uncertainties prediction errors and its model using HMA-based ARO besides adopting the HMA to achieve a unique optimal solution are among the novelties of this research. Eventually, considering the climate data and energy consumption of a region in Rafsanjan, Iran, capabilities of the method in extracting a robust IHS for sources and ESSs are validated depending on optimal economic and environmental conditions. The HMA succeeds to reach an optimal solution with an SD of 0.92% in the final response and this underlines its capability in achieving approximate conditions of unique responsiveness. The proposed scheme with proper planning and operation of sources and storages in the form of a HIS finds optimal values for economic and environmental conditions so that the difference between pollution and cost values from its minimum values at the compromise point is roughly 22%. For 17% uncertainty parameters prediction errors, the scheme obtains a robust structure for the IHS.</t>
  </si>
  <si>
    <t>Environmental emissionHybrid metaheuristic algorithmIslanded hybrid systemPareto optimizationRobust optimal designStationary and mobile storage systems</t>
  </si>
  <si>
    <t xml:space="preserve">New design of a supervised energy disaggregation model based on the deep neural network for a smart grid. </t>
  </si>
  <si>
    <t xml:space="preserve">Çavdar, ˙I.H.; Faryad, V. </t>
  </si>
  <si>
    <t>Energy management technology of demand-side is a key process of the smart grid that helps achieve a more efficient use of generation assets by reducing the energy demand of users during peak loads. In the context of a smart grid and smart metering, this paper proposes a hybrid model of energy disaggregation through deep feature learning for non-intrusive load monitoring to classify home appliances based on the information of main meters. In addition, a deep neural model of supervised energy disaggregation with a high accuracy for giving awareness to end users and generating detailed feedback from demand-side with no need for expensive smart outlet sensors was introduced. A new functional API model of deep learning (DL) based on energy disaggregation was designed by combining a one-dimensional convolutional neural network and recurrent neural network (1D CNN-RNN). The proposed model was trained on Google Colab’s Tesla graphics processing unit (GPU) using Keras. The residential energy disaggregation dataset was used for real households and was implemented in Tensorflow backend. Three different disaggregation methods were compared, namely the convolutional neural network, 1D CNN-RNN, and long short-term memory. The results showed that energy can be disaggregated from the metrics very accurately using the proposed 1D CNN-RNN model. Finally, as a work in progress, we introduced the DL on the Edge for Fog Computing non-intrusive load monitoring (NILM) on a low-cost embedded board using a state-of-the-art inference library called uTensor that can support any Mbed enabled board with no need for the DL API of web services and internet connectivity.</t>
  </si>
  <si>
    <t>smart grid; deep neural networks; non-intrusive load monitoring; supervised energy disaggregation; deep feature learning; tensor flow; GPU; uTensor</t>
  </si>
  <si>
    <t xml:space="preserve">Use of BERT (Bidirectional Encoder Representationsfrom Transformers)-based deep learning method for extracting evidences in chinese radiology reports: Development of a computer-aided liver cancer diagnosis framework. </t>
  </si>
  <si>
    <t xml:space="preserve">Liu, H.; Zhang, Z.; Xu, Y.; Wang, N.; Huang, Y.; Yang, Z.; Jiang, R.; Chen, H. </t>
  </si>
  <si>
    <t xml:space="preserve">J. Med Internet Res. </t>
  </si>
  <si>
    <t>JMIR</t>
  </si>
  <si>
    <t>Background:
Liver cancer is a substantial disease burden in China. As one of the primary diagnostic tools for detecting liver cancer, dynamic contrast-enhanced computed tomography provides detailed evidences for diagnosis that are recorded in free-text radiology reports.
Objective:
The aim of our study was to apply a deep learning model and rule-based natural language processing (NLP) method to identify evidences for liver cancer diagnosis automatically.
Methods:
We proposed a pretrained, fine-tuned BERT (Bidirectional Encoder Representations from Transformers)-based BiLSTM-CRF (Bidirectional Long Short-Term Memory-Conditional Random Field) model to recognize the phrases of APHE (hyperintense enhancement in the arterial phase) and PDPH (hypointense in the portal and delayed phases). To identify more essential diagnostic evidences, we used the traditional rule-based NLP methods for the extraction of radiological features. APHE, PDPH, and other extracted radiological features were used to design a computer-aided liver cancer diagnosis framework by random forest.
Results:
The BERT-BiLSTM-CRF predicted the phrases of APHE and PDPH with an F1 score of 98.40% and 90.67%, respectively. The prediction model using combined features had a higher performance (F1 score, 88.55%) than those using APHE and PDPH (84.88%) or other extracted radiological features (83.52%). APHE and PDPH were the top 2 essential features for liver cancer diagnosis.
Conclusions:
This work was a comprehensive NLP study, wherein we identified evidences for the diagnosis of liver cancer from Chinese radiology reports, considering both clinical knowledge and radiology findings. The BERT-based deep learning method for the extraction of diagnostic evidence achieved state-of-the-art performance. The high performance proves the feasibility of the BERT-BiLSTM-CRF model in information extraction from Chinese radiology reports. The findings of our study suggest that the deep learning–based method for automatically identifying evidences for diagnosis can be extended to other types of Chinese clinical texts.</t>
  </si>
  <si>
    <t xml:space="preserve">BiLSTM-CRF (2); natural language processing (564); radiology reports (3); information extraction (34); computer-aided diagnosis (8); BERT (23) </t>
  </si>
  <si>
    <t>Generalizability Improvement of Deep Learning-Based Non- Intrusive Load Monitoring System Using Data Augmentation.</t>
  </si>
  <si>
    <t>Rafiq, H.; Shi, X.; Zhang, H.; Li, H.; Ochani, M.K.; Shah, A.A.</t>
  </si>
  <si>
    <t xml:space="preserve">IEEE Trans. Smart Grid </t>
  </si>
  <si>
    <t>Practical application of deep learning based non-intrusive load monitoring (NILM) system requires the deep neural network model to generalize on new unseen data. Existing NILM solutions are not suitable for real-world application due to their poor disaggregation accuracy on new unseen data. In order to address this problem, this paper presents a NILM algorithm that uses data augmentation to generate synthetic data for training deep convolutional neural network models for each target appliance. Proposed data augmentation technique works by combining on and off-durations of a target appliance from various datasets, and forms a unified and comprehensive synthetic aggregate and sub-meter profiles. Apart from proposed algorithm, this paper also proposes an evaluation approach that relies on total predicted energy and ground-truth energy of an appliance to provide detailed insights about total overlapping energy, missing energy and extra energy predicted by the algorithm. Comparison results on our proposed evaluation approach showed that proposed disaggregation algorithm was able to predict energy that was 60% overlapping with ground truth energy and 36% energy was extra. Overall results showed that overlapping energy was 2.5 times more, and extra-predicted energy was 60% less than state-of-the-art algorithms in unseen test cases.</t>
  </si>
  <si>
    <t>Convolutional neural network
,
data augmentation
,
deep learning
,
energy consumption
,
energy disaggregation
,
non-intrusive load monitoring</t>
  </si>
  <si>
    <t>Review on Deep Natural Networks Applied to Low Frequency NILM.</t>
  </si>
  <si>
    <t xml:space="preserve">Huber, P.; Calatroni, A.; Rumsch, A.; Paice, A. </t>
  </si>
  <si>
    <t>his paper reviews non-intrusive load monitoring (NILM) approaches that employ deep neural networks to disaggregate appliances from low frequency data, i.e., data with sampling rates lower than the AC base frequency. The overall purpose of this review is, firstly, to gain an overview on the state of the research up to November 2020, and secondly, to identify worthwhile open research topics. Accordingly, we first review the many degrees of freedom of these approaches, what has already been done in the literature, and compile the main characteristics of the reviewed publications in an extensive overview table. The second part of the paper discusses selected aspects of the literature and corresponding research gaps. In particular, we do a performance comparison with respect to reported mean absolute error (MAE) and F1-scores and observe different recurring elements in the best performing approaches, namely data sampling intervals below 10 s, a large field of view, the usage of generative adversarial network (GAN) losses, multi-task learning, and post-processing. Subsequently, multiple input features, multi-task learning, and related research gaps are discussed, the need for comparative studies is highlighted, and finally, missing elements for a successful deployment of NILM approaches based on deep neural networks are pointed out. We conclude the review with an outlook on possible future scenarios.</t>
  </si>
  <si>
    <t>non-intrusive load monitoring; load disaggregation; NILM; review; deep learning; deep neural networks; machine learning</t>
  </si>
  <si>
    <t xml:space="preserve">Non-intrusive Load Monitoring with ANN-Based Active Power Disaggregation of Electrical Appliances. </t>
  </si>
  <si>
    <t xml:space="preserve">Lekshmi, R.C.; Ilango, K.; Manjula, G.N.; Ashish, V.; Aleena, J.; Abhijith, G.; Anagha, H.K.; Akhil, R. </t>
  </si>
  <si>
    <t>Cybernetics, Cognition and Machine Learning Applications</t>
  </si>
  <si>
    <t>Energy management is primarily needed for the rising demand for energy in a healthy and environmentally friendly manner. Proper monitoring and recognition systems are important for energy conservation. The use of more sensors to track the energy usage of each appliance in household and industrial application results in cost increase. So it is suggested to use common measurements from smart meter for appliance monitoring. In this study, ANN-based active power estimation is used as disaggregation algorithm of individual appliance at home. The network is able to identify individual loads present in it and also its approximate individual power consumption pattern. MATLAB modeling of the system with ANN power estimation of appliances is used for the effectiveness of the algorithm.</t>
  </si>
  <si>
    <t xml:space="preserve">Adam optimization algorithm for wide and deep neural network. </t>
  </si>
  <si>
    <t xml:space="preserve">Jais, I.K.M.; Ismail, A.R.; Nisa, S.Q. </t>
  </si>
  <si>
    <t>Knowl. Eng. Data Sci.</t>
  </si>
  <si>
    <t>The objective of this research is to evaluate the effects of Adam when used together with a wide and deep neural network. The dataset used was a diagnostic breast cancer dataset taken from UCI Machine Learning. Then, the dataset was fed into a conventional neural network for a benchmark test. Afterwards, the dataset was fed into the wide and deep neural network with and without Adam. It was found that there were improvements in the result of the wide and deep network with Adam. In conclusion, Adam is able to improve the performance of a wide and deep neural network.</t>
  </si>
  <si>
    <t>KEDS</t>
  </si>
  <si>
    <t>Adabelief optimizer: Adapting stepsizes by the belief in observed gradients.</t>
  </si>
  <si>
    <t xml:space="preserve">Zhuang, J.; Tang, T.; Ding, Y.; Tatikonda, S.; Dvornek, N.; Papademetris, X.; Duncan, J.S. </t>
  </si>
  <si>
    <t>Most popular optimizers for deep learning can be broadly categorized as adaptive methods (e.g.~Adam) and accelerated schemes (e.g.~stochastic gradient descent (SGD) with momentum). For many models such as convolutional neural networks (CNNs), adaptive methods typically converge faster but generalize worse compared to SGD; for complex settings such as generative adversarial networks (GANs), adaptive methods are typically the default because of their stability. We propose AdaBelief to simultaneously achieve three goals: fast convergence as in adaptive methods, good generalization as in SGD, and training stability. The intuition for AdaBelief is to adapt the stepsize according to the "belief" in the current gradient direction. Viewing the exponential moving average (EMA) of the noisy gradient as the prediction of the gradient at the next time step, if the observed gradient greatly deviates from the prediction, we distrust the current observation and take a small step; if the observed gradient is close to the prediction, we trust it and take a large step. We validate AdaBelief in extensive experiments, showing that it outperforms other methods with fast convergence and high accuracy on image classification and language modeling. Specifically, on ImageNet, AdaBelief achieves comparable accuracy to SGD. Furthermore, in the training of a GAN on Cifar10, AdaBelief demonstrates high stability and improves the quality of generated samples compared to a well-tuned Adam optimizer.</t>
  </si>
  <si>
    <t>Adax: Adaptive gradient descent with exponential long term memory.</t>
  </si>
  <si>
    <t xml:space="preserve">Li, W.; Zhang, Z.; Wang, X.; Luo, P. </t>
  </si>
  <si>
    <t>Although adaptive optimization algorithms such as Adam show fast convergence in many machine learning tasks, this paper identifies a problem of Adam by analyzing its performance in a simple non-convex synthetic problem, showing that Adam's fast convergence would possibly lead the algorithm to local minimums. To address this problem, we improve Adam by proposing a novel adaptive gradient descent algorithm named AdaX. Unlike Adam that ignores the past gradients, AdaX exponentially accumulates the long-term gradient information in the past during training, to adaptively tune the learning rate. We thoroughly prove the convergence of AdaX in both the convex and non-convex settings. Extensive experiments show that AdaX outperforms Adam in various tasks of computer vision and natural language processing and can catch up with Stochastic Gradient Descent.</t>
  </si>
  <si>
    <t xml:space="preserve">Towards deep robot learning with optimizer applicable to non-stationary problems. </t>
  </si>
  <si>
    <t xml:space="preserve">Kobayashi, T. </t>
  </si>
  <si>
    <t>IEEE/SICE International Symposium on System Integration (SII)</t>
  </si>
  <si>
    <t>This paper proposes a new optimizer for deep learning, named d-AmsGrad. In the real-world data, noise and outliers cannot be excluded from dataset to be used for learning robot skills. This problem is especially striking for robots that learn by collecting data in real time, which cannot be sorted manually. Several noise-robust optimizers have therefore been developed to resolve this problem, and one of them, named Ams-Grad, which is a variant of Adam optimizer, has a proof of its convergence. However, in practice, it does not improve learning performance in robotics scenarios. This reason is hypothesized that most of robot learning problems are non-stationary, but AmsGrad assumes the maximum second momentum during learning to be stationarily given. In order to adapt to the non-stationary problems, an improved version, which slowly decays the maximum second momentum, is proposed. The proposed optimizer has the same capability of reaching the global optimum as baselines, and its performance outperformed that of the baselines in robotics problems.</t>
  </si>
  <si>
    <t>Learning systems
,
System integration
,
Reinforcement learning
,
Robot learning
,
Real-time systems
,
Noise robustness
,
Convergence</t>
  </si>
  <si>
    <t xml:space="preserve">Stochastic gradient methods with layer-wise adaptive moments for training of deep networks. </t>
  </si>
  <si>
    <t>Ginsburg, B.; Castonguay, P.; Hrinchuk, O.; Kuchaiev, O.; Lavrukhin, V.; Leary, R.; Li, J.; Nguyen, H.; Zhang, Y.; Cohen, J.M.</t>
  </si>
  <si>
    <t>We propose NovoGrad, an adaptive stochastic gradient descent method with layer-wise gradient normalization and decoupled weight decay. In our experiments on neural networks for image classification, speech recognition, machine translation, and language modeling, it performs on par or better than well tuned SGD with momentum and Adam or AdamW. Additionally, NovoGrad (1) is robust to the choice of learning rate and weight initialization, (2) works well in a large batch setting, and (3) has two times smaller memory footprint than Adam.</t>
  </si>
  <si>
    <t xml:space="preserve">Non intrusive load monitoring for demand side management. </t>
  </si>
  <si>
    <t>Salani, M.; Derboni, M.; Rivola, D.; Medici, V.; Nespoli, L.; Rosato, F.; Rizzoli, A.E.</t>
  </si>
  <si>
    <t>In the context of a pilot project, the Lugaggia Innovation Community (LIC), we address the problem of non-intrusive load monitoring for the purpose of demand side management on low voltage grids in presence of distributed power generation (photovoltaic). From the power readings of smart meters, we estimate the photovoltaic production and detect the activation of major loads (heatpumps and domestic water heaters). Experiments, conducted with real data and in silico, show that exploiting meter readings only, we can estimate PV production with MAPE ranging from 4.6% (best case) to 41.9% (worst case). Even with non negligible photovoltaic production estimation errors, the proposed method is capable of detecting the activation of heatpumps and domestic water heaters.</t>
  </si>
  <si>
    <t xml:space="preserve">Load modelling and non-intrusive load monitoring to integrate distributed energy resources in low and medium voltage networks. </t>
  </si>
  <si>
    <t xml:space="preserve">Jaramillo, A.F.M.; Laverty, D.M.; Morrow, D.J.; del Rincon, J.M.; Foley, A.M. </t>
  </si>
  <si>
    <t xml:space="preserve">Renew. Energy </t>
  </si>
  <si>
    <t>In many countries distributed energy resources (DER) (e.g. photovoltaics, batteries, wind turbines, electric vehicles, electric heat pumps, air-conditioning units and smart domestic appliances) are part of the ‘Green Deal’ to deliver a climate neutral society. Policy roadmaps, despite providing a framework and penetration targets for DER, often lack the network planning strategies needed to transition from passive to active distribution networks. Currently, DER's dynamic performance parameters and location identification techniques are not fully standardised. In fact, it can be very ad hoc. Standardised distributed load modelling and non-intrusive load monitoring (NILM) for equipment manufacturers, installers and network operators is critical to low and medium voltage network management in order to facilitate better balancing, flexibility and electricity trading across and within the power system for mass DER deployment. The aim of this paper is to fill this load modelling and NILM knowledge gap for DERto inform the ‘Green Deal’ transition and support standardisation. In the paper, existing load modelling techniques and NILM methodologies are critically examined to inform and guide research activity, equipment development and regulator thinking, as well as network operators. Seven key findings that need urgent attention are identified to support a smooth power system reconfiguration.</t>
  </si>
  <si>
    <t>BERT4NILM: A Bidirectional Transformer Model for Non-Intrusive Load Monitoring.</t>
  </si>
  <si>
    <t xml:space="preserve">Yue, Z.; Witzig, C.R.; Jorde, D.; Jacobsen, H.A. </t>
  </si>
  <si>
    <t>InternationalWorkshop on Non-Intrusive Load Monitoring</t>
  </si>
  <si>
    <t>Non-intrusive load monitoring (NILM) based energy disaggregation is the decomposition of a system's energy into the consumption of its individual appliances. Previous work on deep learning NILM algorithms has shown great potential in the field of energy management and smart grids. In this paper, we propose BERT4NILM, an architecture based on bidirectional encoder representations from transformers (BERT) and an improved objective function designed specifically for NILM learning. We adapt the bidirectional transformer architecture to the field of energy disaggregation and follow the pattern of sequence-to-sequence learning. With the improved loss function and masked training, BERT4NILM outperforms state-of-the-art models across various metrics on the two publicly available datasets UK-DALE and REDD.</t>
  </si>
  <si>
    <t>NILM, Non-Intrusive Load Monitoring, Energy Disaggregation,
Deep Learning, Neural Network, Transformer</t>
  </si>
  <si>
    <t>Stochastic polyak step-size for sgd: An adaptive learning rate for fast convergence.</t>
  </si>
  <si>
    <t>International Conference on Artificial Intelligence and Statistics</t>
  </si>
  <si>
    <t xml:space="preserve">Loizou, N.; Vaswani, S.; Laradji, I.H.; Lacoste-Julien, S. </t>
  </si>
  <si>
    <t>PMLR</t>
  </si>
  <si>
    <t>We propose a stochastic variant of the classical Polyak step-size (Polyak, 1987) commonly used in the subgradient method. Although computing the Polyak step-size requires knowledge of the optimal function values, this information is readily available for typical modern machine learning applications. Consequently, the proposed stochastic Polyak step-size (SPS) is an attractive choice for setting the learning rate for stochastic gradient descent (SGD). We provide theoretical convergence guarantees for SGD equipped with SPS in different settings, including strongly convex, convex and non-convex functions. Furthermore, our analysis results in novel convergence guarantees for SGD with a constant step-size. We show that SPS is particularly effective when training over-parameterized models capable of interpolating the training data. In this setting, we prove that SPS enables SGD to converge to the true solution at a fast rate without requiring the knowledge of any problem-dependent constants or additional computational overhead. We experimentally validate our theoretical results via extensive experiments on synthetic and real datasets. We demonstrate the strong performance of SGD with SPS compared to state-of-the-art optimization methods when training over-parameterized models.</t>
  </si>
  <si>
    <t xml:space="preserve">An Analysis of a BERT Deep Learning Strategy on a Technology Assisted Review Task. </t>
  </si>
  <si>
    <t>Ioannidis, A.</t>
  </si>
  <si>
    <t>Document screening is a central task within Evidenced Based Medicine, which is a clinical discipline that supplements scientific proof to back medical decisions. Given the recent advances in DL (Deep Learning) methods applied to Information Retrieval tasks, I propose a DL document classification approach with BERT or PubMedBERT embeddings and a DL similarity search path using SBERT embeddings to reduce physicians' tasks of screening and classifying immense amounts of documents to answer clinical queries. I test and evaluate the retrieval effectiveness of my DL strategy on the 2017 and 2018 CLEF eHealth collections. I find that the proposed DL strategy works, I compare it to the recently successful BM25 plus RM3 model, and conclude that the suggested method accomplishes advanced retrieval performance in the initial ranking of the articles with the aforementioned datasets, for the CLEF eHealth Technologically Assisted Reviews in Empirical Medicine Task.</t>
  </si>
  <si>
    <t>Optimal distributed parallel algorithms for deep learning framework Tensorflow.</t>
  </si>
  <si>
    <t xml:space="preserve">Xie, Y.; He, M.; Ma, T.; Tian, W. </t>
  </si>
  <si>
    <t>Appl. Intell.</t>
  </si>
  <si>
    <t>Since its release, the Tensorflow framework has been widely used in various fields due to its advantages in deep learning. However, it is still at its early state. Its native distributed implementation has difficulty in expanding for large models because it has issues of low utilization of multiple GPUs and slow distribution compared with running on single machine. It is of great significance to reduce the training time through parallel models. In view of this, we firstly provided an in-depth analysis of the implementation principle of Tensorflow and identify the bottlenecks of its native distributed parallel models to improve. Then, two optimal algorithms are designed and implemented based on data parallelism and model parallelism modes of Tensorflow. For data parallelism, the proposed algorithm is implemented to replace the native linear execution mode with pipeline execution mode. As for model parallelism, the native random partitioning mode is replaced by our proposed novel greedy algorithm. Finally, we built a homogeneous distributed cluster and a heterogeneous distributed cluster respectively to verify the effectiveness of the proposed algorithms. Through a number of comparative experiments, we showed that the proposed optimal parallel algorithms can effectively reduce model training time by an average of 26.5%(or average 1.5x speedup than native distributed algorithms) and improve the utilization of the cluster while keeping the same accuracy level of native Tensorflow.</t>
  </si>
  <si>
    <t>S. G. Abbas, M. Husnain, U. U. Fayyaz, F. Shahzad, G. A. Shah, and
K. Zafar, “IoT-sphere: A framework to secure iot devices from becoming
attack target and attack source,” IEEE International Conference on Trust,
Security and Privacy in Computing and Communications - TrustCom,
pp. 1402–1409, 2020.</t>
  </si>
  <si>
    <t>S. A. Hamad, Q. Z. Sheng, W. E. Zhang, and S. Nepal, “Realizing an
Internet of Secure Things: A Survey on Issues and Enabling Technologies.,”
IEEE Communications Surveys &amp; Tutorials - COMST, vol. 22,
pp. 1372–1391, 2020.</t>
  </si>
  <si>
    <t>W. E. Zhang, Q. Z. Sheng, A. Mahmood, D. Hoang Tran, M. Zaib, S. A.
Hamad, A. Aljubairy, A. Abdulrahmn, F. Alhazmi, S. Sagar, and C. Ma,
“The 10 Research Topics in the Internet of Things,” IEEE International
Conference on Collaboration and Internet Computing - CIC, pp. 34–43,
2020.</t>
  </si>
  <si>
    <t>P. A. Puranik, Static Malware Detection using Deep Neural Networks
on Static Malware Detection using Deep Neural Networks on Portable
Executables Portable Executables. PhD thesis, Nevada, Las Vegas, 2019</t>
  </si>
  <si>
    <t>T. N. Phu, K. H. Dang, D. N. Quoc, N. T. Dai, and N. N. Binh, “A
Novel Framework to Classify Malware in MIPS Architecture-Based IoT
Devices,” Security and Communication Networks, pp. 1–13, 2019.</t>
  </si>
  <si>
    <t>J. Jeon, J. H. Park, and Y. S. Jeong, “Dynamic Analysis for IoT Malware
Detection with Convolution Neural Network Model,” IEEE Access,
vol. 8, pp. 96899–96911, 2020.</t>
  </si>
  <si>
    <t>D. K. Hoang, D. Tho Nguyen, and D. L. Vu, “IoT Malware Classification
Based on System Calls,” International Conference on Computing and
Communication Technologies - RIVF, pp. 1–6, 2020.</t>
  </si>
  <si>
    <t>J. Zhang, Z. Qin, K. Zhang, H. Yin, and J. Zou, “Dalvik Opcode Graph
Based Android Malware Variants Detection Using Global Topology
Features,” IEEE Access, vol. 6, pp. 51964–51974, 2018.</t>
  </si>
  <si>
    <t>H. Takase, R. Kobayashi, M. Kato, and R. Ohmura, “A prototype
implementation and evaluation of the malware detection mechanism for
IoT devices using the processor information,” International Journal of
Information Security, vol. 19, pp. 71–81, 2020.</t>
  </si>
  <si>
    <t>W. Niu, R. Cao, X. Zhang, K. Ding, K. Zhang, and T. Li, “OpCode-
Level Function Call Graph Based Android Malware Classification Using
Deep Learning,” Sensors, vol. 20, pp. 1–21, 2020.</t>
  </si>
  <si>
    <t>X. M. Chen, S. Guo, H. Li, Z. Pan, J. Qiu, and Y. D. a. Feiqiong, “How to
Make Attention Mechanisms More Practical in Malware Classification,”
IEEE Access, vol. 7, pp. 155270–155280, 2019.</t>
  </si>
  <si>
    <t>H. HaddadPajouh, A. Dehghantanha, R. Khayami, and K.-K. R. Choo,
“A deep Recurrent Neural Network based approach for Internet of
Things malware threat hunting,” Future Generation Computer Systems,
vol. 85, pp. 88–96, 8 2018.</t>
  </si>
  <si>
    <t>J. Devlin, M.-W. Chang, K. Lee, K. T. Google, and A. I. Language,
“BERT: Pre-training of Deep Bidirectional Transformers for Language
Understanding,” North American Chapter of the Association for Computational Linguistics: Human Language Technologies -NAACL-HLT,
vol. 1, pp. 4171–4186, 2019.</t>
  </si>
  <si>
    <t>H. Darabian, A. Dehghantanha, S. Hashemi, S. Homayoun, and K. R.
Choo, “An opcode-based technique for polymorphic Internet of Things
malware detection,” Concurrency and Computation: Practice and Experience,
vol. 32, 2020.</t>
  </si>
  <si>
    <t>W. Computing, “Wave Computing Launches the MIPS Open Initiative
- WAVE Computing,” 2018.</t>
  </si>
  <si>
    <t>S. P. Kadiyala, M. Alam, Y. Shrivastava, S. Patranabis, M. F. B. Abbas,
A. K. Biswas, D. Mukhopadhyay, and T. Srikanthan, “LAMBDA,” ACM
Transactions on Embedded Computing Systems - TECS, vol. 19, no. 4,
pp. 1–31, 2020</t>
  </si>
  <si>
    <t>Q. D. Ngo, H. T. Nguyen, V. H. Le, and D. H. Nguyen, “A survey
of IoT malware and detection methods based on static features,” ICT
Express, vol. 6, pp. 280–286, 2020.</t>
  </si>
  <si>
    <t>W. Peters, A. Dehghantanha, R. M. Parizi, and G. Srivastava, “A
Comparison of State-of-the-Art Machine Learning Models for OpCode-
Based IoT Malware Detection,” in Handbook of Big Data Privacy,
pp. 109–120, 2020</t>
  </si>
  <si>
    <t>A. Azmoodeh, A. Dehghantanha, and K.-K. R. Choo, “Big Data and Internet
of Things Security and Forensics: Challenges and Opportunities,”
in Handbook of Big Data and IoT Security, pp. 1–4, 2019</t>
  </si>
  <si>
    <t>J. Su, V. Danilo Vasconcellos, S. Prasad, S. Daniele, Y. Feng, and
K. Sakurai, “Lightweight Classification of IoT Malware Based on
Image Recognition,” International Computer Software and Applications
Conference - COMPSAC, vol. 2, pp. 664–669, 2018</t>
  </si>
  <si>
    <t>S. Sharmeen, S. Huda, J. H. Abawajy, W. N. Ismail, and M. M. Hassan,
“Malware Threats and Detection for Industrial Mobile-IoT Networks,”
IEEE Access, vol. 6, pp. 15941–15957, 2018</t>
  </si>
  <si>
    <t>E. M. Dovom, A. Azmoodeh, A. Dehghantanha, D. E. Newton, R. M.
Parizi, and H. Karimipour, “Fuzzy pattern tree for edge malware
detection and categorization in IoT,” Journal of Systems Architecture,
vol. 97, pp. 1–7, 2019</t>
  </si>
  <si>
    <t>M. Canizo, I. Triguero, A. Conde, and E. Onieva, “Multi-head
CNN–RNN for multi-time series anomaly detection: An industrial case
study,” Neurocomputing, vol. 363, pp. 246–260, 2019</t>
  </si>
  <si>
    <t>IoT-sphere: A framework to secure iot devices from becoming attack target and attack source</t>
  </si>
  <si>
    <t>S. G. Abbas, M. Husnain, U. U. Fayyaz, F. Shahzad, G. A. Shah, and K. Zafar</t>
  </si>
  <si>
    <t>IEEE International Conference on Trust, Security and Privacy in Computing and Communications - TrustCom</t>
  </si>
  <si>
    <t>In this research we propose a framework that will strengthen the IoT devices security from dual perspectives; avoid devices to become attack target as well as a source of an attack. Unlike traditional devices, IoT devices are equipped with insufficient host-based defense system and a continuous internet connection. All time internet enabled devices with insufficient security allures the attackers to use such devices and carry out their attacks on rest of internet. When plethora of vulnerable devices become source of an attack, intensity of such attacks increases exponentially. Mirai was one of the first well-known attack that exploited large number of vulnerable IoT devices, that bring down a large part of Internet. To strengthen the IoT devices from dual security perspective, we propose a two step framework. Firstly, confine the communication boundary of IoT devices; IoT-Sphere. A sphere of IPs that are allowed to communicate with a device. Any communication that violates the sphere will be blocked at the gateway level. Secondly, only allowed communication will be evaluated for potential attacks and anomalies using advance detection engines. To show the effectiveness of our proposed framework, we perform couple of attacks on IoT devices; camera and google home and show the feasibility of IoT-Sphere.</t>
  </si>
  <si>
    <t>IoT
,
IoT Devices Security
,
Difference Between IoT and Non-IoT
,
Attacks
,
IoT Comminication</t>
  </si>
  <si>
    <t>Realizing an Internet of Secure Things: A Survey on Issues and Enabling Technologies</t>
  </si>
  <si>
    <t>S. A. Hamad, Q. Z. Sheng, W. E. Zhang, and S. Nepal</t>
  </si>
  <si>
    <t>IEEE Communications Surveys &amp; Tutorials - COMST</t>
  </si>
  <si>
    <t>Since the term first coined in 1999, the Internet of Things (IoT) has gained significant momentum in connecting physical objects to the Internet and facilitating machine-to-human and machine-to-machine communications. By offering the capability to connect and integrate both digital and physical entities, IoT becomes an important paradigm that enables a whole new class of applications and services. Security is one of the most challenging issues that need to be addressed before these IoT applications and services can be fully embraced. In this survey, we investigate the major research efforts over the period of 2013-2019 that address IoT security and privacy issues. We provide extensive discussions on securing cloud-based IoT solutions. The main focus of these discussions is on securing the information in transit between IoT devices and IoT applications, where most of the data processing and modelling tasks take place. These discussions include all security aspects and challenges facing the data in transit. Specifically, a number of common attacks that target IoT solutions are first discussed, while presenting the main challenges of IoT security (e.g., the resource limitation of IoT devices, which hinder the ability of such devices to do expensive computations for securing the data). Then we present the main security requirements needed by IoT systems, which include access control, integrity, and authentication. We review recent research work in providing security and privacy services, which delegate the expensive computations to an edge or cloud, to cope with the low computations restrictions in IoT devices. Open research issues and possible research directions in securing cloud-based IoT systems are discussed, while proposing some possible solutions.</t>
  </si>
  <si>
    <t>Internet of Things
,
secure M2M
,
security and privacy
,
outsourcing computations
,
attribute based cryptography
,
access control
,
anonymous authentication
,
data integrity</t>
  </si>
  <si>
    <t>The 10 Research Topics in the Internet of Things</t>
  </si>
  <si>
    <t>W. E. Zhang, Q. Z. Sheng, A. Mahmood, D. Hoang Tran, M. Zaib, S. A. Hamad, A. Aljubairy, A. Abdulrahmn, F. Alhazmi, S. Sagar, and C. Ma</t>
  </si>
  <si>
    <t>IEEE International Conference on Collaboration and Internet Computing - CIC</t>
  </si>
  <si>
    <t>Since the term first coined in 1999 by Kevin Ashton, the Internet of Things (IoT) has gained significant momentum as a technology to connect physical objects to the Internet and to facilitate machine-to-human and machine-to-machine communications. Over the past two decades, IoT has been an active area of research and development endeavors by many technical and commercial communities. Yet, IoT technology is still not mature and many issues need to be addressed. In this paper, we identify 10 key research topics and discuss the research problems and opportunities within these topics.</t>
  </si>
  <si>
    <t>Internet of Things
,
Energy Harvesting
,
Recommendation
,
Search
,
Summarization
,
Conversational IoT
,
IoT Service Discovery</t>
  </si>
  <si>
    <t>Static Malware Detection using Deep Neural Networks on Static Malware Detection using Deep Neural Networks on Portable Executables Portable Executables.</t>
  </si>
  <si>
    <t>P. A. Puranik</t>
  </si>
  <si>
    <t>PhD thesis</t>
  </si>
  <si>
    <t>A Novel Framework to Classify Malware in MIPS Architecture-Based IoT Devices</t>
  </si>
  <si>
    <t>T. N. Phu, K. H. Dang, D. N. Quoc, N. T. Dai, and N. N. Binh</t>
  </si>
  <si>
    <t>Hindawi</t>
  </si>
  <si>
    <t>Malware on devices connected to the Internet via the Internet of Things (IoT) is evolving and is a core component of the fourth industrial revolution. IoT devices use the MIPS architecture with a large proportion running on embedded Linux operating systems, but the automatic analysis of IoT malware has not been resolved. We proposed a framework to classify malware in IoT devices by using MIPS-based system behavior (system call—syscall) obtained from our F-Sandbox passive process and machine learning techniques. The F-Sandbox is a new type for IoT sandbox, automatically created from the real firmware of the specialized IoT devices, inheriting the specialized environment in the real firmware, therefore creating a diverse environment for sandboxing as an important characteristic of IoT sandbox. This framework classifies five families of IoT malware with F1-Weight = 97.44%.</t>
  </si>
  <si>
    <t>Dynamic Analysis for IoT Malware Detection with Convolution Neural Network Model</t>
  </si>
  <si>
    <t>J. Jeon, J. H. Park, and Y. S. Jeong</t>
  </si>
  <si>
    <t>Internet of Things (IoT) technology provides the basic infrastructure for a hyper connected society where all things are connected and exchange information through the Internet. IoT technology is fused with 5G and artificial intelligence (AI) technologies for use various fields such as the smart city and smart factory. As the demand for IoT technology increases, security threats against IoT infrastructure, applications, and devices have also increased. A variety of studies have been conducted on the detection of IoT malware to avoid the threats posed by malicious code. While existing models may accurately detect malicious IoT code identified through static analysis, detecting the new and variant IoT malware quickly being generated may become challenging. This paper proposes a dynamic analysis for IoT malware detection (DAIMD) to reduce damage to IoT devices by detecting both well-known IoT malware and new and variant IoT malware evolved intelligently. The DAIMD scheme learns IoT malware using the convolution neural network (CNN) model and analyzes IoT malware dynamically in nested cloud environment. DAIMD performs dynamic analysis on IoT malware in a nested cloud environment to extract behaviors related to memory, network, virtual file system, process, and system call. By converting the extracted and analyzed behavior data into images, the behavior images of IoT malware are classified and trained in the Convolution Neural Network (CNN). DAIMD can minimize the infection damage of IoT devices from malware by visualizing and learning the vast amount of behavior data generated through dynamic analysis.</t>
  </si>
  <si>
    <t>Cloud-based malware detection
,
convolution neural network
,
dynamic analysis
,
IoT malware
,
malware detection</t>
  </si>
  <si>
    <t>IoT Malware Classification Based on System Calls</t>
  </si>
  <si>
    <t>D. K. Hoang, D. Tho Nguyen, and D. L. Vu</t>
  </si>
  <si>
    <t>International Conference on Computing and Communication Technologies - RIVF</t>
  </si>
  <si>
    <t>IoT devices play an important role in the industrial revolution 4.0. However, this type of device may exhibit specific security vulnerabilities that can be easily exploited to cause botnet attacks and other malicious activities. In this paper, we introduce a new method for classification and clustering of IoT malware behaviors through system call monitoring. Our method is constructed from multiple one-class SVM classifiers and has the ability to classify known malware with F1-Score over 98% and probability to detect unknown malware up to 97%. Unknown malware instances with similar behaviors can also be grouped together so new classes of malware will be discovered.</t>
  </si>
  <si>
    <t>IoT malware
,
MIPS malware
,
n-gram system call
,
detect unknown malware family</t>
  </si>
  <si>
    <t>Dalvik Opcode Graph Based Android Malware Variants Detection Using Global Topology Features</t>
  </si>
  <si>
    <t>J. Zhang, Z. Qin, K. Zhang, H. Yin, and J. Zou</t>
  </si>
  <si>
    <t>Since Android has become the dominator of smartphone operating system market with a share of 86.8%, the number of Android malicious applications are increasing rapidly as well. Such a large volume of diversified malware variants has forced researchers to investigate new methods by using machine learning since it provides a powerful ability for variants detection. Since the static analysis of malware plays an important role in system security and the opcode has been shown as an effective representation of malware, some of them use the Dalvik opcodes as features of malware and adopt machine learning to detect Android malware. However, current opcode-based methods are also facing some problems, such as considering both of accuracy and time cost, selection of features, and the lack of understanding or description of the characteristics of malware. To overcome the existing challenges, we propose a novel method to build a graph of Dalvik opcode and analyze its global topology properties, which will first construct a weighted probability graph of operations, and then we use information entropy to prune this graph while retaining information as more as possible, the next we extract several global topology features of the graph to represent malware, finally search the similarities with these features between programs. These global topology features formulate the high-level characteristics of malware. Our approach provides a light weight framework to detect Android malware variants based on graph theory and information theory. Theoretical analysis and real-life experimental results show the effectiveness, efficiency, and robustness of our approach, which achieves high detection accuracy and cost little training and detection time.</t>
  </si>
  <si>
    <t>Dalvik opcode graph
,
global topology features
,
information theory
,
similarity searching</t>
  </si>
  <si>
    <t>A prototype implementation and evaluation of the malware detection mechanism for IoT devices using the processor information</t>
  </si>
  <si>
    <t>H. Takase, R. Kobayashi, M. Kato, and R. Ohmura</t>
  </si>
  <si>
    <t>International Journal of Information Security</t>
  </si>
  <si>
    <t>Due to the popularization of Internet of Things (IoT) devices, numerous and varied devices have been connected to the Internet. While various devices including home appliances operate via the Internet, attacks targeting many IoT devices are increasing because the vulnerabilities exist in them. Furthermore, there is a problem that introducing a security mechanism as software is difficult because they have few hardware resources. Therefore, a security mechanism which does not consume hardware resources such as CPU and memory is required. We propose a malware detection mechanism using values extracted from the processor. We aim to offload the malware detection mechanism to hardware by using the processor information and aim to suppress the consumption of hardware resources. In this paper, we implemented a prototype of our proposed mechanism using QEMU, which is a virtual machine. We show that our proposed mechanism can classify malware or benign programs by using the processor information as well as detect malware variant belonging to the same family.</t>
  </si>
  <si>
    <t>OpCode-Level Function Call Graph Based Android Malware Classification Using Deep Learning</t>
  </si>
  <si>
    <t>W. Niu, R. Cao, X. Zhang, K. Ding, K. Zhang, and T. Li</t>
  </si>
  <si>
    <t>Increasing grain production is essential to those areas where food is scarce. Increasing grain production by controlling crop diseases and pests in time should be effective. To construct video detection system for plant diseases and pests, and to build a real-time crop diseases and pests video detection system in the future, a deep learning-based video detection architecture with a custom backbone was proposed for detecting plant diseases and pests in videos. We first transformed the video into still frame, then sent the frame to the still-image detector for detection, and finally synthesized the frames into video. In the still-image detector, we used faster-RCNN as the framework. We used image-training models to detect relatively blurry videos. Additionally, a set of video-based evaluation metrics based on a machine learning classifier was proposed, which reflected the quality of video detection effectively in the experiments. Experiments showed that our system with the custom backbone was more suitable for detection of the untrained rice videos than VGG16, ResNet-50, ResNet-101 backbone system and YOLOv3 with our experimental environment.</t>
  </si>
  <si>
    <t xml:space="preserve"> rice diseases and pests; deep learning; video detection; deep convolutional neural network; video metrics</t>
  </si>
  <si>
    <t>How to Make Attention Mechanisms More Practical in Malware Classification</t>
  </si>
  <si>
    <t>X. M. Chen, S. Guo, H. Li, Z. Pan, J. Qiu, and Y. D. a. Feiqiong</t>
  </si>
  <si>
    <t>Malware and its variants continue to pose a threat to network security. Machine learning has been widely used in the field of malware classification, but some emerging studies, such as attention mechanisms, are rarely applied in this field. In this paper, we analyze the correspondence between bytecode and disassembly of malware, and propose a new feature extraction method based on multi-dimensional sequence. Also, we construct a new classification framework based on attention mechanism and Convolutional Neural Networks mechanism. Furthermore, we also compare the different architectures based on the attention mechanisms. Experiments on open datasets show that our feature extraction method and our framework have a good classification effect, and the accuracy rate is 0.9609.</t>
  </si>
  <si>
    <t>Attention mechanisms
,
multi-dimensional sequence
,
disassembly code</t>
  </si>
  <si>
    <t>A deep Recurrent Neural Network based approach for Internet of Things malware threat hunting</t>
  </si>
  <si>
    <t>H. HaddadPajouh, A. Dehghantanha, R. Khayami, and K.-K. R. Choo</t>
  </si>
  <si>
    <t>Internet of Things (IoT) devices are increasingly deployed in different industries and for different purposes (e.g. sensing/collecting of environmental data in both civilian and military settings). The increasing presence in a broad range of applications, and their increasing computing and processing capabilities make them a valuable attack target, such as malware designed to compromise specific IoT devices. In this paper, we explore the potential of using Recurrent Neural Network (RNN) deep learning in detecting IoT malware. Specifically, our approach uses RNN to analyze ARM-based IoT applications’ execution operation codes (OpCodes). To train our models, we use an IoT application dataset comprising 281 malware and 270 benign ware. Then, we evaluate the trained model using 100 new IoT malware samples (i.e. not previously exposed to the model) with three different Long Short Term Memory (LSTM) configurations. Findings of the 10-fold cross validation analysis show that the second configuration with 2-layer neurons has the highest accuracy (98.18%) in the detection of new malware samples. A comparative summary with other machine learning classifiers also demonstrate that the LSTM approach delivers the best possible outcome.</t>
  </si>
  <si>
    <t>BERT: Pre-training of Deep Bidirectional Transformers for Language Understanding</t>
  </si>
  <si>
    <t>J. Devlin, M.-W. Chang, K. Lee, K. T. Google, and A. I.</t>
  </si>
  <si>
    <t>North American Chapter of the Association for Computational Linguistics: Human Language Technologies -NAACL-HLT</t>
  </si>
  <si>
    <t>An opcode-based technique for polymorphic Internet of Things malware detection</t>
  </si>
  <si>
    <t>H. Darabian, A. Dehghantanha, S. Hashemi, S. Homayoun, and K. R. Choo</t>
  </si>
  <si>
    <t>Concurrency and Computation: Practice and Experience</t>
  </si>
  <si>
    <t>The increasing popularity of Internet of Things (IoT) devices makes them an attractive target for malware authors. In this paper, we use sequential pattern mining technique to detect most frequent opcode sequences of malicious IoT applications. Detected maximal frequent patterns (MFP) of opcode sequences can be used to differentiate malicious from benign IoT applications. We then evaluate the suitability of MFPs as a classification feature for K nearest neighbors (KNN), support vector machines (SVM), multilayer perceptron (MLP), AdaBoost, decision tree, and random forest classifier. Specifically, we achieve an accuracy rate of 99% in the detection of unseen IoT malware. We also demonstrate the utility of our approach in detecting polymorphed IoT malware samples.</t>
  </si>
  <si>
    <t>Wave Computing Launches the MIPS Open Initiative</t>
  </si>
  <si>
    <t>W. Computing</t>
  </si>
  <si>
    <t>WAVE Computing</t>
  </si>
  <si>
    <t>LAMBDA</t>
  </si>
  <si>
    <t>S. P. Kadiyala, M. Alam, Y. Shrivastava, S. Patranabis, M. F. B. Abbas, A. K. Biswas, D. Mukhopadhyay, and T. Srikanthan</t>
  </si>
  <si>
    <t>ACM Transactions on Embedded Computing Systems - TECS</t>
  </si>
  <si>
    <t>A survey of IoT malware and detection methods based on static features</t>
  </si>
  <si>
    <t>Q. D. Ngo, H. T. Nguyen, V. H. Le, and D. H. Nguyen</t>
  </si>
  <si>
    <t>ICT Express</t>
  </si>
  <si>
    <t>Due to a lack of security design as well as the specific characteristics of IoT devices such as the heterogeneity of processor architecture, IoT malware detection has to deal with very unique challenges, especially on detecting cross-architecture IoT malware. Therefore, the IoT malware detection domain is the focus of research by the security community in recent years. There are many studies taking advantage of well-known dynamic or static analysis for detecting IoT malware; however, static-based methods are more effective when addressing the multi-architecture issue. In this paper, we give a thorough survey of static IoT malware detection. We first introduce the definition, evolution and security threats of IoT malware. Then, we summarize, compare and analyze existing IoT malware detection methods proposed in recent years. Finally, we carry out exactly the methods of existing studies based on the same IoT malware dataset and an experimental configuration to evaluate objectively and increasing the reliability of these studies in detecting IoT malware.</t>
  </si>
  <si>
    <t>Internet of Things (IoT)Static-basedIoT botnet malwareSurvey detection</t>
  </si>
  <si>
    <t>A Comparison of State-of-the-Art Machine Learning Models for OpCode-Based IoT Malware Detection</t>
  </si>
  <si>
    <t>W. Peters, A. Dehghantanha, R. M. Parizi, and G. Srivastava</t>
  </si>
  <si>
    <t>Handbook of Big Data Privacy</t>
  </si>
  <si>
    <t>The Internet of Things is dramatically changing the face of our modern world. A number of significant organizations are leveraging this onset of IoT to enhance the quality and scope of their digital services. A wide range of attacks are targeting the Internet of Things to degrade its performance, security and privacy using malicious programs. It is crucial to provide robust and accurate approaches to mitigate the adverse effect of such attacks. This chapter evaluates and analyzes the performance of several state-of-the-art machine learning models on the Internet of Things dataset of malicious applications. Comparing ten machine learning models, this chapter demonstrates that the Radial Basis Function (RBF) Support Vector Machine (SVM) and Naive Bayes outperform other models while Linear SVM and Random Forest fail to recognize malicious codes accurately.</t>
  </si>
  <si>
    <t>Big Data and Internet of Things Security and Forensics: Challenges and Opportunities</t>
  </si>
  <si>
    <t>A. Azmoodeh, A. Dehghantanha, and K.-K. R. Choo</t>
  </si>
  <si>
    <t>Handbook of Big Data and IoT Security</t>
  </si>
  <si>
    <t>With millions to billions of connected Internet of Things (IoT) devices and systems sending heterogeneous raw and processed data through the IoT network, we need to be able to effectively utilize big data analytical techniques and solutions and ensure the security and privacy of IoT data and services against the broad range of attackers. Further complicating the challenge is the increasing number of nodes and complexity of the IoT network and ecosystem, for example the increasing number and size of audit and security logs and intrusion data to be collected and analyzed. The purpose of this handbook is to explore cyber security, forensics and threat intelligence challenges and solutions relating to IoT and big data.</t>
  </si>
  <si>
    <t>Big data
Internet of Things
IoT
Security
Forensic</t>
  </si>
  <si>
    <t>Lightweight Classification of IoT Malware Based on Image Recognition</t>
  </si>
  <si>
    <t>J. Su, V. Danilo Vasconcellos, S. Prasad, S. Daniele, Y. Feng, and K. Sakurai</t>
  </si>
  <si>
    <t>International Computer Software and Applications Conference</t>
  </si>
  <si>
    <t>The Internet of Things (IoT) is an extension of the traditional Internet, which allows a very large number of smart devices, such as home appliances, network cameras, sensors and controllers to connect to one another to share information and improve user experiences. IoT devices are micro-computers for domain-specific computations rather than traditional function-specific embedded devices. This opens the possibility of seeing many kinds of existing attacks, traditionally targeted at the Internet, also directed at IoT devices. As shown by recent events, such as the Mirai and Brickerbot botnets, DDoS attacks have become very common in IoT environments as these lack basic security monitoring and protection mechanisms. In this paper, we propose a novel light-weight approach for detecting DDos malware in IoT environments. We extract the malware images (i.e., a one-channel gray-scale image converted from a malware binary) and utilize a light-weight convolutional neural network for classifying their families. The experimental results show that the proposed system can achieve 94:0% accuracy for the classification of goodware and DDoS malware and 81:8% accuracy for the classification of goodware and two main malware families.</t>
  </si>
  <si>
    <t>IoT cyber-security, Malware image classification, Convolutional Neural Network</t>
  </si>
  <si>
    <t>Malware Threats and Detection for Industrial Mobile-IoT Networks</t>
  </si>
  <si>
    <t>S. Sharmeen, S. Huda, J. H. Abawajy, W. N. Ismail, and M. M. Hassan</t>
  </si>
  <si>
    <t>Industrial IoT networks deploy heterogeneous IoT devices to meet a wide range of user requirements. These devices are usually pooled from private or public IoT cloud providers. A significant number of IoT cloud providers integrate smartphones to overcome the latency of IoT devices and low computational power problems. However, the integration of mobile devices with industrial IoT networks exposes the IoT devices to significant malware threats. Mobile malware is the highest threat to the security of IoT data, user’s personal information, identity, and corporate/financial information. This paper analyzes the efforts regarding malware threats aimed at the devices deployed in industrial mobile-IoT networks and related detection techniques. We considered static, dynamic, and hybrid detection analysis. In this performance analysis, we compared static, dynamic, and hybrid analyses on the basis of data set, feature extraction techniques, feature selection techniques, detection methods, and the accuracy achieved by these methods. Therefore, we identify suspicious API calls, system calls, and the permissions that are extracted and selected as features to detect mobile malware. This will assist application developers in the safe use of APIs when developing applications for industrial IoT networks.</t>
  </si>
  <si>
    <t>Industrial mobile IoT
,
threats
,
malware
,
detection method
,
machine learning</t>
  </si>
  <si>
    <t>Fuzzy pattern tree for edge malware detection and categorization in IoT,</t>
  </si>
  <si>
    <t>E. M. Dovom, A. Azmoodeh, A. Dehghantanha, D. E. Newton, R. M. Parizi, and H. Karimipour</t>
  </si>
  <si>
    <t>Journal of Systems Architecture</t>
  </si>
  <si>
    <t>The surging pace of Internet of Things (IoT) development and its applications has resulted in significantly large amounts of data (commonly known as big data) being communicated and processed across IoT networks. While cloud computing has led to several possibilities in regard to this computational challenge, there are several security risks and concerns associated with it. Edge computing is a state-of-the-art subject in IoT that attempts to decentralize, distribute and transfer computation to IoT nodes. Furthermore, IoT nodes that perform applications are the primary target vectors which allow cybercriminals to threaten an IoT network. Hence, providing applied and robust methods to detect malicious activities by nodes is a big step to protect all of the network.
In this study, we transmute the programs’ OpCodes into a vector space and employ fuzzy and fast fuzzy pattern tree methods for malware detection and categorization. We obtained a high degree of accuracy during reasonable run-times especially for the fast fuzzy pattern tree. Both utilized feature extraction and fuzzy classification, which were robust, led to more powerful edge computing malware detection and categorization method.</t>
  </si>
  <si>
    <t>Multi-head CNN–RNN for multi-time series anomaly detection: An industrial case study</t>
  </si>
  <si>
    <t>M. Canizo, I. Triguero, A. Conde, and E. Onieva</t>
  </si>
  <si>
    <t>Detecting anomalies in time series data is becoming mainstream in a wide variety of industrial applications in which sensors monitor expensive machinery. The complexity of this task increases when multiple heterogeneous sensors provide information of different nature, scales and frequencies from the same machine. Traditionally, machine learning techniques require a separate data pre-processing before training, which tends to be very time-consuming and often requires domain knowledge. Recent deep learning approaches have shown to perform well on raw time series data, eliminating the need for pre-processing. In this work, we propose a deep learning based approach for supervised multi-time series anomaly detection that combines a Convolutional Neural Network (CNN) and a Recurrent Neural Network (RNN) in different ways. Unlike other approaches, we use independent CNNs, so-called convolutional heads, to deal with anomaly detection in multi-sensor systems. We address each sensor individually avoiding the need for data pre-processing and allowing for a more tailored architecture for each type of sensor. We refer to this architecture as Multi-head CNN–RNN. The proposed architecture is assessed against a real industrial case study, provided by an industrial partner, where a service elevator is monitored. Within this case study, three type of anomalies are considered: point, context-specific, and collective.The experimental results show that the proposed architecture is suitable for multi-time series anomaly detection as it obtained promising results on the real industrial scenario.</t>
  </si>
  <si>
    <t>P. Krivic, P. Skocir, M. Kusek, and G. Jezic, “Microservices as agents in
iot systems,” in KES International Symposium on Agent and Multi-Agent
Systems: Technologies and Applications. Springer, 2017, pp. 22–31.</t>
  </si>
  <si>
    <t>B. Cao, X. F. Liu, M. M. Rahman, B. Li, J. Liu, and M. Tang, “Integrated
content and network-based service clustering and web apis recommendation
for mashup development,” IEEE Transactions on Services
Computing, vol. 13, no. 1, pp. 99–113, 2017.</t>
  </si>
  <si>
    <t>J. Zhao, T. Tiplea, R. Mortier, J. Crowcroft, and L.Wang, “Data analytics
service composition and deployment on edge devices,” in Proceedings
of the 2018 Workshop on Big Data Analytics and Machine Learning for
Data Communication Networks, 2018, pp. 27–32.</t>
  </si>
  <si>
    <t>J. Huang, J. Liang, and S. Ali, “A simulation-based optimization
approach for reliability-aware service composition in edge computing,”
IEEE Access, vol. 8, pp. 50 355–50 366, 2020.</t>
  </si>
  <si>
    <t>Y. Yin, L. Chen, Y. Xu, J. Wan, H. Zhang, and Z. Mai, “Qos prediction
for service recommendation with deep feature learning in edge computing
environment,” Mobile Networks and Applications, pp. 1–11, 2019</t>
  </si>
  <si>
    <t>Y. Zhang, C. Yin, Q. Wu, Q. He, and H. Zhu, “Location-aware deep
collaborative filtering for service recommendation,” IEEE Transactions
on Systems, Man, and Cybernetics: Systems, 2019</t>
  </si>
  <si>
    <t>R. A. Rupasingha and I. Paik, “Improving service recommendation by
alleviating the sparsity with a novel ontology-based clustering,” in 2018
IEEE international conference on web services (ICWS). IEEE, 2018,
pp. 351–354</t>
  </si>
  <si>
    <t>X. Zhang, J. Liu, B. Cao, Q. Xiao, and Y. Wen, “Web service
recommendation via combining doc2vec-based functionality clustering
and deepfm-based score prediction,” in 2018 IEEE Intl Conf
on Parallel &amp; Distributed Processing with Applications, Ubiquitous
Computing &amp; Communications, Big Data &amp; Cloud Computing, Social
Computing &amp; Networking, Sustainable Computing &amp; Communications
(ISPA/IUCC/BDCloud/SocialCom/SustainCom). IEEE, 2018, pp. 509–
516.</t>
  </si>
  <si>
    <t>J. Puttonen, A. Lobov, M. A. C. Soto, and J. L. M. Lastra, “Cloud
computing as a facilitator for web service composition in factory
automation,” Journal of Intelligent Manufacturing, vol. 30, no. 2, pp.
687–700, 2019</t>
  </si>
  <si>
    <t>H. Wu, S. Deng, W. Li, M. Fu, J. Yin, and A. Y. Zomaya, “Service
selection for composition in mobile edge computing systems,” in 2018
IEEE International Conference on Web Services (ICWS). IEEE, 2018,
pp. 355–358</t>
  </si>
  <si>
    <t>M. Hosseinzadeh, Q. T. Tho, S. Ali, A. M. Rahmani, A. Souri,
M. Norouzi, and B. Huynh, “A hybrid service selection and composition
model for cloud-edge computing in the internet of things,” IEEE Access,
vol. 8, pp. 85 939–85 949, 2020</t>
  </si>
  <si>
    <t>K. Zeng and I. Paik, “Semantic service clustering with lightweight bertbased
service embedding using invocation sequences,” IEEE Access,
vol. 9, pp. 54 298–54 309, 2021</t>
  </si>
  <si>
    <t>J. Devlin, M.-W. Chang, K. Lee, and K. Toutanova, “Bert: Pre-training
of deep bidirectional transformers for language understanding,” arXiv
preprint arXiv:1810.04805, 2018</t>
  </si>
  <si>
    <t>H. Zhang, Z. Xiao, J. Wang, F. Li, and E. Szczerbicki, “A novel iotperceptive
human activity recognition (har) approach using multihead
convolutional attention,” IEEE Internet of Things Journal, vol. 7, no. 2,
pp. 1072–1080, 2019</t>
  </si>
  <si>
    <t>S. Ö. Arık, H. Jun, and G. Diamos, “Fast spectrogram inversion using
multi-head convolutional neural networks,” IEEE Signal Processing
Letters, vol. 26, no. 1, pp. 94–98, 2018.</t>
  </si>
  <si>
    <t>M. A. Nahmias, T. F. De Lima, A. N. Tait, H.-T. Peng, B. J. Shastri,
and P. R. Prucnal, “Photonic multiply-accumulate operations for neural
networks,” IEEE Journal of Selected Topics in Quantum Electronics,
vol. 26, no. 1, pp. 1–18, 2019</t>
  </si>
  <si>
    <t>X. Wang, Y. Han, V. C. Leung, D. Niyato, X. Yan, and X. Chen,
“Convergence of edge computing and deep learning: A comprehensive
survey,” IEEE Communications Surveys &amp; Tutorials, vol. 22, no. 2, pp.
869–904, 2020.</t>
  </si>
  <si>
    <t>Q. Yang, X. Luo, P. Li, T. Miyazaki, and X. Wang, “Computation
offloading for fast cnn inference in edge computing,” in Proceedings
of the Conference on Research in Adaptive and Convergent Systems,
2019, pp. 101–106</t>
  </si>
  <si>
    <t>Microservices as agents in iot systems</t>
  </si>
  <si>
    <t>P. Krivic, P. Skocir, M. Kusek, and G. Jezic</t>
  </si>
  <si>
    <t>KES International Symposium on Agent and Multi-Agent Systems: Technologies and Applications</t>
  </si>
  <si>
    <t>Developing robust monolith systems has achieved its limitations, since the implementation of changes in today’s large, complex, and fast evolving systems would be too slow and inefficient. As a response to these problems, microservice architecture emerged, and quickly became a widely used solution. Such modular architecture is appropriate for distributed environment of Internet of Things (IoT) solutions. In this paper we present a solution for service management on Machine-to-Machine (M2M) devices within IoT system by using collaborative microservices. Collaboration of distributed modules highly reminds of multi-agent systems where autonomous agents also cooperate to provide services to the end-user. Because of these similarities we consider microservices as modern agents that could improve systems in distributed environments, such as IoT.</t>
  </si>
  <si>
    <t>Integrated content and network-based service clustering and web apis recommendation for mashup development</t>
  </si>
  <si>
    <t>B. Cao, X. F. Liu, M. M. Rahman, B. Li, J. Liu, and M. Tang</t>
  </si>
  <si>
    <t>IEEE Transactions on Services Computing</t>
  </si>
  <si>
    <t>The rapid growth in the number and diversity of Web APIs, coupled with the myriad of functionally similar Web APIs, makes it difficult to find most suitable Web APIs for users to accelerate and accomplish Mashup development. Even if the existing methods show improvements in Web APIs recommendation, it is still challenging to recommend Web APIs with high accuracy and good diversity. In this paper, we propose an integrated content and network-based service clustering and Web APIs recommendation method for Mashup development. This method, first develop a two-level topic model by using the relationship among Mashup services to mine the latent useful and novel topics for better service clustering accuracy. Moreover, based on the clustering results of Mashups, it designs a collaborative filtering (CF) based Web APIs recommendation algorithm. This algorithm, exploits the implicit co-invocation relationship between Web APIs inferred from the historical invocation history between Mashups clusters and the corresponding Web APIs, to recommend diverse Web APIs for each Mashups clusters. The method is expected to not only find much better matched Mashups with high accuracy, but also diversify the recommendation result of Web APIs with full coverage. Finally, based on a real-world dataset from ProgrammableWeb, we conduct a comprehensive evaluation to measure the performance of our method. Compared with existing methods, experimental results show that our method significantly improves the accuracy and diversity of recommendation results in terms of precision, recall, purity, entropy, DCG and HMD.</t>
  </si>
  <si>
    <t>Service content
,
service network
,
two-level topic model
,
random walk
,
web APIs recommendation</t>
  </si>
  <si>
    <t>Data analytics service composition and deployment on edge devices</t>
  </si>
  <si>
    <t>J. Zhao, T. Tiplea, R. Mortier, J. Crowcroft, and L.Wang</t>
  </si>
  <si>
    <t>Workshop on Big Data Analytics and Machine Learning for Data Communication Networks</t>
  </si>
  <si>
    <t>Data analytics on edge devices has gained rapid growth in research, industry, and different aspects of our daily life. This topic still faces many challenges such as limited computation resource on edge devices. In this paper, we further identify two main challenges: the composition and deployment of data analytics services on edge devices. We present the Zoo system to address these two challenge: on one hand, it provides simple and concise domain-specific language to enable easy and and type-safe composition of different data analytics services; on the other, it utilises multiple deployment backends, including Docker container, JavaScript, and MirageOS, to accommodate the heterogeneous edge deployment environment. We show the expressiveness of Zoo with a use case, and thoroughly compare the performance of different deployment backends in evaluation.</t>
  </si>
  <si>
    <t>• Software and its engineering → Software notations and
tools; • Human-centered computing → Ubiquitous and mobile
computing; • Computing methodologies → Machine learning;</t>
  </si>
  <si>
    <t>A simulation-based optimization approach for reliability-aware service composition in edge computing</t>
  </si>
  <si>
    <t>J. Huang, J. Liang, and S. Ali</t>
  </si>
  <si>
    <t>service recommendation
,
service embedding
,
deep learningedge computing
,
BERT</t>
  </si>
  <si>
    <t>Y. Yin, L. Chen, Y. Xu, J. Wan, H. Zhang, and Z. Mai</t>
  </si>
  <si>
    <t>Location-aware deep collaborative filtering for service recommendation</t>
  </si>
  <si>
    <t>Y. Zhang, C. Yin, Q. Wu, Q. He, and H. Zhu</t>
  </si>
  <si>
    <t>IEEE Transactions on Systems, Man, and Cybernetics: Systems</t>
  </si>
  <si>
    <t>With the widespread application of service-oriented architecture (SOA), a flood of similarly functioning services have been deployed online. How to recommend services to users to meet their individual needs becomes the key issue in service recommendation. In recent years, methods based on collaborative filtering (CF) have been widely proposed for service recommendation. However, traditional CF typically exploits only low-dimensional and linear interactions between users and services and is challenged by the problem of data sparsity in the real world. To address these issues, inspired by deep learning, this article proposes a new deep CF model for service recommendation, named location-aware deep CF (LDCF). This model offers the following innovations: 1) the location features are mapped into high-dimensional dense embedding vectors; 2) the multilayer-perceptron (MLP) captures the high-dimensional and nonlinear characteristics; and 3) the similarity adaptive corrector (AC) is first embedded in the output layer to correct the predictive quality of service. Equipped with these, LDCF can not only learn the high-dimensional and nonlinear interactions between users and services but also significantly alleviate the data sparsity problem. Through substantial experiments conducted on a real-world Web service dataset, results indicate that LDCF's recommendation performance obviously outperforms nine state-of-the-art service recommendation methods.</t>
  </si>
  <si>
    <t>Collaborative filtering (CF)
,
deep learning
,
service recommendation
,
similarity adaptive corrector (AC)</t>
  </si>
  <si>
    <t>Improving service recommendation by alleviating the sparsity with a novel ontology-based clustering</t>
  </si>
  <si>
    <t>R. A. Rupasingha and I. Paik</t>
  </si>
  <si>
    <t>IEEE international conference on web services (ICWS)</t>
  </si>
  <si>
    <t>Web service recommendation in an efficient and accurate manner has become a significant tool with information overload and an increasingly urgent demand to provide appropriate recommendations to users. Among the service recommendation algorithms, Collaborative Filtering (CF) gives credence to user inputs by comparing user's correlations. Performance of the service recommendation approaches becomes deficient due to the data sparsity and cold-start issues, which make the incomplete and inadequate information to analyze a user predicament on Web services. This paper proposes a CF-based recommendation approach that first alleviates the sparsity problem using a novel ontology-based clustering approach that used domain specificity and service similarity for the ontology generation. Then, we propose a trustbased user rating prediction by determining the trust value between users by calculating the correlation of users. The experimental results indicate that the proposed approach can effectively alleviate the sparsity and cold-start problems by lower prediction error compared with existing sparsity managing mechanisms in service recommendations.</t>
  </si>
  <si>
    <t>Recommendation
,
Collaborative filtering
,
Sparsity
,
Web services
,
Ontology learning
,
Term specificity</t>
  </si>
  <si>
    <t>Web service recommendation via combining doc2vec-based functionality clustering and deepfm-based score prediction</t>
  </si>
  <si>
    <t>X. Zhang, J. Liu, B. Cao, Q. Xiao, and Y. Wen</t>
  </si>
  <si>
    <t>"X. Zhang, J. Liu, B. Cao, Q. Xiao, and Y. Wen, “Web service
recommendation via combining doc2vec-based functionality clustering
IEEE Intl Conf on Parallel &amp; Distributed Processing with Applications, Ubiquitous Computing &amp; Communications, Big Data &amp; Cloud Computing, Social Computing &amp; Networking, Sustainable Computing &amp; Communications</t>
  </si>
  <si>
    <t>Due to the rapid growth in both the number and diversity of Web services on the Internet, it becomes increasingly difficult for developer to find the desired and appropriate Web services for Mashup creation. Even if the existing approaches show improvements in Web APIs recommendation, it is still challenging to recommend Web APIs with high accuracy and good diversity. Some of them integrate functionality clustering and the quality of service to recommend Web APIs for Mashup creation, but do not consider the high-order composition interaction relationship among functionality information, quality attributes. In this paper, we propose a novel Web APIs recommendation method via integrating the functionality clustering of service and the quality of service. In this method, it firstly obtains the functionality clustering by using Doc2Vec to cluster the description document of Web APIs. Then, the deep factorization machine model is used to extract the multi-dimension quality attributes of service and mine the high-order composition interaction relationship between them. Finally, the comparative experiments are performed on ProgrammableWeb dataset and experimental results show that our method significantly improves the performance of Web API recommendation in term of precision, recall, purity, entropy, DCG and HMD.</t>
  </si>
  <si>
    <t>Web API Recommendation
,
Mashup Creation
,
Document representation
,
DeepFM
,
QoS</t>
  </si>
  <si>
    <t>Cloud computing as a facilitator for web service composition in factory automation</t>
  </si>
  <si>
    <t>J. Puttonen, A. Lobov, M. A. C. Soto, and J. L. M. Lastra</t>
  </si>
  <si>
    <t xml:space="preserve">Cloud computing is an information technology paradigm enabling companies to sell computing resources more dynamically. Software and hardware are now commodities leased on demand. Because computer systems leased from a cloud service provider, virtual machines, are typically connected to internet, they can host web services, which are frequently components of service oriented architectures (SOAs). Such architectures have recently been adopted in factory automation, as they allow systems to reach high levels of decentralization and loose-coupling. SOA-based Factory automation systems combine physical production equipment with web services that belong to the information processing (cyber) domain, and they are therefore highly cyber-physical. When some of the services are deployed on cloud resources, SOA-based factory automation systems can be classified cloud-based cyber-physical systems. Each service in such a system is typically able to perform rather simple, atomic operations, whereas achievement of complex goals requires that the services be composed to collaboratively carry out workflows. This article investigates the use of cloud resources in automatic service workflow composition. To facilitate the acquisition and utilization of cloud resources, a system of two specialized web services is proposed. The system includes a web service that dynamically deploys virtual machines to carry out planning processes, thereby exhibiting artificial intelligence. Finally, this paper demonstrates the integration of the system with a previously proposed semantic web service composition framework.
</t>
  </si>
  <si>
    <t>Service selection for composition in mobile edge computing systems</t>
  </si>
  <si>
    <t>H. Wu, S. Deng, W. Li, M. Fu, J. Yin, and A. Y. Zomaya</t>
  </si>
  <si>
    <t>IEEE International Conference on Web Services (ICWS)</t>
  </si>
  <si>
    <t>Due to the limited capabilities and resources, edge servers cannot meet the increasingly complex and diverse service requirements in mobile edge computing environments. In this circumstance, how to dispatch the component tasks of service requests to edge and cloud servers to reduce the time delay has become a crucial problem. Therefore, we focus on this problem and propose a heuristic algorithm called GAMEC (combined Genetic algorithm and simulated Annealing algorithm for service selection in Mobile Edge Computing systems). The simulated experiments have demonstrated the high effectiveness of the method.</t>
  </si>
  <si>
    <t>service selection
,
mobile edge computing
,
response time
,
composition</t>
  </si>
  <si>
    <t>A hybrid service selection and composition model for cloud-edge computing in the internet of things</t>
  </si>
  <si>
    <t>M. Hosseinzadeh, Q. T. Tho, S. Ali, A. M. Rahmani, A. Souri, M. Norouzi, and B. Huynh</t>
  </si>
  <si>
    <t>Cloud-edge computing is a hybrid model of computing where resources and services provided via the Internet of Things (IoT) between large-scale and long-term data informs of the cloud layer and small-scale and short-term data as edge layer. The main challenge of the cloud service providers is to select the optimal candidate services that are doing the same work but offer different Quality of Service (QoS) values in IoT applications. Service composition in cloud-edge computing is an NP-hard problem; therefore, many meta-heuristic methods introduced to solve this issue. Also, the correctness of meta-heuristic and machine learning algorithms for evaluating service composition problem should be proven using formal methods to guarantee functional and non-functional specifications. In this paper, a hybrid Artificial Neural Network-based Particle Swarm Optimization (ANN-PSO) Algorithm presented to enhance the QoS factors in cloud-edge computing. To illustrate the correctness and improve the reachability rate of candidate composited services and QoS factors for the proposed hybrid algorithm, we present a formal verification method based on a labeled transition system to check some critical Linear Temporal Logics (LTL) formulas. The experimental results illustrated the high performance of the proposed model in terms of minimum verification time, memory consumption, and guaranteeing critical specifications rules as the Linear Temporal Logic (LTL) formulas. Also, we observed that the proposed model has optimal response time, availability, and price with maximum fitness function value than other service composition algorithms.</t>
  </si>
  <si>
    <t>Cloud-edge computing
,
Internet of Things
,
service composition
,
formal verification
,
quality of service
,
artificial neural network
,
particle swarm optimization</t>
  </si>
  <si>
    <t>Semantic service clustering with lightweight bertbased service embedding using invocation sequences</t>
  </si>
  <si>
    <t>K. Zeng and I. Paik</t>
  </si>
  <si>
    <t>Semantic service clustering
,
service embedding
,
composition
,
lightweight BERT</t>
  </si>
  <si>
    <t>A novel iotperceptive human activity recognition (har) approach using multihead convolutional attention</t>
  </si>
  <si>
    <t>H. Zhang, Z. Xiao, J. Wang, F. Li, and E. Szczerbicki</t>
  </si>
  <si>
    <t>Together with the fast advancement of the Internet of Things (IoT), smart healthcare applications and systems are equipped with increasingly more wearable sensors and mobile devices. These sensors are used not only to collect data but also, and more importantly, to assist in daily activity tracking and analyzing of their users. Various human activity recognition (HAR) approaches are used to enhance such tracking. Most of the existing HAR methods depend on exploratory case-based shallow feature learning architectures, which struggle with correct activity recognition when put into real-life practice. To tackle this problem, we propose a novel approach that utilizes the convolutional neural networks (CNNs) and the attention mechanism for HAR. In the presented method, the activity recognition accuracy is improved by incorporating attention into multihead CNNs for better feature extraction and selection. Proof of concept experiments are conducted on a publicly available data set from wireless sensor data mining (WISDM) lab. The results demonstrate a higher accuracy of our proposed approach in comparison with the current methods.</t>
  </si>
  <si>
    <t>Attention mechanism
,
deep learning
,
human activity recognition (HAR)
,
Internet of Things (IoT)</t>
  </si>
  <si>
    <t>Fast spectrogram inversion using multi-head convolutional neural networks</t>
  </si>
  <si>
    <t>S. Ö. Arık, H. Jun, and G. Diamos</t>
  </si>
  <si>
    <t>IEEE Signal Processing Letters</t>
  </si>
  <si>
    <t>We propose the multi-head convolutional neural network (MCNN) for waveform synthesis from spectrograms. Nonlinear interpolation in MCNN is employed with transposed convolution layers in parallel heads. MCNN enables significantly better utilization of modern multi-core processors than commonly used iterative algorithms like Griffin-Lim, and yields very fast (more than 300 × real time) runtime. For training of MCNN, we use a large-scale speech recognition dataset and losses defined on waveforms that are related to perceptual audio quality. We demonstrate that MCNN constitutes a very promising approach for high-quality speech synthesis, without any iterative algorithms or autoregression in computations.</t>
  </si>
  <si>
    <t>Phase reconstruction
,
deep learning
,
convolutional neural networks
,
short-time Fourier transform
,
spectrogram
,
time-frequency signal processing
,
speech synthesis</t>
  </si>
  <si>
    <t>Photonic multiply-accumulate operations for neural networks</t>
  </si>
  <si>
    <t>M. A. Nahmias, T. F. De Lima, A. N. Tait, H.-T. Peng, B. J. Shastri, and P. R. Prucnal</t>
  </si>
  <si>
    <t>IEEE Journal of Selected Topics in Quantum Electronics</t>
  </si>
  <si>
    <t>It has long been known that photonic communication can alleviate the data movement bottlenecks that plague conventional microelectronic processors. More recently, there has also been interest in its capabilities to implement low precision linear operations, such as matrix multiplications, fast and efficiently. We characterize the performance of photonic and electronic hardware underlying neural network models using multiply-accumulate operations. First, we investigate the limits of analog electronic crossbar arrays and on-chip photonic linear computing systems. Photonic processors are shown to have advantages in the limit of large processor sizes (&gt;100 μm), large vector sizes (N &gt; 500), and low noise precision (≤4 bits). We discuss several proposed tunable photonic MAC systems, and provide a concrete comparison between deep learning and photonic hardware using several empiricallyvalidated device and system models. We show significant potential improvements over digital electronics in energy (&gt;10 2 ), speed (&gt;10 3 ), and compute density (&gt;10 2 ).</t>
  </si>
  <si>
    <t>Artificial intelligence
,
neural networks
,
analog computers
,
analog processing circuits
,
optical computing</t>
  </si>
  <si>
    <t>Convergence of edge computing and deep learning: A comprehensive survey</t>
  </si>
  <si>
    <t>X. Wang, Y. Han, V. C. Leung, D. Niyato, X. Yan, and X. Chen</t>
  </si>
  <si>
    <t>IEEE Communications Surveys &amp; Tutorials</t>
  </si>
  <si>
    <t>Ubiquitous sensors and smart devices from factories and communities are generating massive amounts of data, and ever-increasing computing power is driving the core of computation and services from the cloud to the edge of the network. As an important enabler broadly changing people's lives, from face recognition to ambitious smart factories and cities, developments of artificial intelligence (especially deep learning, DL) based applications and services are thriving. However, due to efficiency and latency issues, the current cloud computing service architecture hinders the vision of “providing artificial intelligence for every person and every organization at everywhere”. Thus, unleashing DL services using resources at the network edge near the data sources has emerged as a desirable solution. Therefore, edge intelligence, aiming to facilitate the deployment of DL services by edge computing, has received significant attention. In addition, DL, as the representative technique of artificial intelligence, can be integrated into edge computing frameworks to build intelligent edge for dynamic, adaptive edge maintenance and management. With regard to mutually beneficial edge intelligence and intelligent edge, this paper introduces and discusses: 1) the application scenarios of both; 2) the practical implementation methods and enabling technologies, namely DL training and inference in the customized edge computing framework; 3) challenges and future trends of more pervasive and fine-grained intelligence. We believe that by consolidating information scattered across the communication, networking, and DL areas, this survey can help readers to understand the connections between enabling technologies while promoting further discussions on the fusion of edge intelligence and intelligent edge, i.e., Edge DL.</t>
  </si>
  <si>
    <t>Edge computing
,
deep learning
,
wireless communication
,
computation offloading
,
artificial intelligence</t>
  </si>
  <si>
    <t>Computation offloading for fast cnn inference in edge computing</t>
  </si>
  <si>
    <t>Q. Yang, X. Luo, P. Li, T. Miyazaki, and X. Wang</t>
  </si>
  <si>
    <t>Conference on Research in Adaptive and Convergent Systems</t>
  </si>
  <si>
    <t>Convolutional Neural Network (CNN) is an important computation model for many popular mobile artificial intelligence applications. However, CNN inference, i.e., processing input data based on well-trained CNN models, is computation-intensive and incurs a heavy overhead for mobile devices with limited hardware resources. In this paper, we propose to offload a portion of CNN inference computation of mobile devices to the edge computing site. We find that batching tasks on GPU can significantly reduce average inference time on GPUs. Based on this important observation, we design an algorithm that jointly considers the tasks on all mobile devices and the corresponding batching benefit on the edge site, different from existing work on the collaborative inference that let each mobile device independently make offloading decisions. Furthermore, an online algorithm is proposed to handle the scenario that CNN inference tasks arrive at different time. It can significantly reduce average inference time without the knowledge of future task arrivals. Finally, extensive simulations are conducted to evaluate the performance of our proposed algorithms and the results show they outperform existing work under different settings.</t>
  </si>
  <si>
    <t>Convolutional neural network, inference, edge computing, batching,
online algorithm</t>
  </si>
  <si>
    <t>Hamilton, W., Ying, Z., Leskovec, J.: Inductive representation learning on large
graphs. In: Proceedings of the Conference on Neural Information Processing Systems
(NIPS), pp. 1024–1034 (2017)</t>
  </si>
  <si>
    <t>Kipf, T.N., Welling, M.: Semi-supervised classification with graph convolutional
networks. In: Proceedings of the 5th International Conference on Learning Representations
(ICLR) (2017)</t>
  </si>
  <si>
    <t>Marche, C., Atzori, L., Pilloni, V., Nitti, M.: How to exploit the social internet of
things: query generation model and device profiles’ dataset. Comput. Netw. 174,
1–13 (2020)</t>
  </si>
  <si>
    <t>Pattar, S., Buyya, R., Venugopal, K.R., Iyengar, S.S., Patnaik, L.M.: Searching for
the IoT resources: fundamentals, requirements, comprehensive review, and future
directions. IEEE Commun. Surv. Tutor. 20(3), 2101–2132 (2018)</t>
  </si>
  <si>
    <t>Rastogi, A., Zang, X., Sunkara, S., Gupta, R., Khaitan, P.: Towards scalable multidomain
conversational agents: the schema-guided dialogue dataset. In: Proceedings
of the Conference on Artificial Intelligence (AAAI), pp. 8689–8696 (2020)</t>
  </si>
  <si>
    <t>Devlin, J., Chang, M., Lee, K., Toutanova, K</t>
  </si>
  <si>
    <t>Inductive representation learning on large graphs</t>
  </si>
  <si>
    <t>Hamilton, W., Ying, Z., Leskovec, J.</t>
  </si>
  <si>
    <t>Conference on Neural Information Processing Systems (NIPS)</t>
  </si>
  <si>
    <t xml:space="preserve">Low-dimensional embeddings of nodes in large graphs have proved extremely useful in a variety of prediction tasks, from content recommendation to identifying protein functions. However, most existing approaches require that all nodes in the graph are present during training of the embeddings; these previous approaches are inherently transductive and do not naturally generalize to unseen nodes. Here we present GraphSAGE, a general, inductive framework that leverages node feature information (e.g., text attributes) to efficiently generate node embeddings. Instead of training individual embeddings for each node, we learn a function that generates embeddings by sampling and aggregating features from a node's local neighborhood. Our algorithm outperforms strong baselines on three inductive node-classification benchmarks: we classify the category of unseen nodes in evolving information graphs based on citation and Reddit post data, and we show that our algorithm generalizes to completely unseen graphs using a multi-graph dataset of protein-protein interactions.
</t>
  </si>
  <si>
    <t xml:space="preserve">Semi-supervised classification with graph convolutional networks. </t>
  </si>
  <si>
    <t>Kipf, T.N., Welling, M.</t>
  </si>
  <si>
    <t>International Conference on Learning Representations (ICLR)</t>
  </si>
  <si>
    <t>We present a scalable approach for semi-supervised learning on graph-structured data that is based on an efficient variant of convolutional neural networks which operate directly on graphs. We motivate the choice of our convolutional architecture via a localized first-order approximation of spectral graph convolutions. Our model scales linearly in the number of graph edges and learns hidden layer representations that encode both local graph structure and features of nodes. In a number of experiments on citation networks and on a knowledge graph dataset we demonstrate that our approach outperforms related methods by a significant margin.</t>
  </si>
  <si>
    <t>ICLR</t>
  </si>
  <si>
    <t>How to exploit the social internet of things: query generation model and device profiles’ dataset.</t>
  </si>
  <si>
    <t>Marche, C., Atzori, L., Pilloni, V., Nitti, M.</t>
  </si>
  <si>
    <t xml:space="preserve">Comput. Netw. </t>
  </si>
  <si>
    <t>The future Internet of Things (IoT) will be characterized by an increasing number of object-to-object interactions for the implementation of distributed applications running in smart environments. The Social IoT (SIoT) is one of the possible paradigms that is proposed to make the objects’ interactions easier by facilitating the search of services and the management of objects’ trustworthiness. In this scenario, we address the issue of modeling the queries that are generated by the objects when fulfilling applications’ requests that could be provided by any of the peers in the SIoT. To this, the defined model takes into account the objects’ major features in terms of typology and associated functionalities, and the characteristics of the applications. We have then generated a dataset, by extracting objects’ information and positions from the city of Santander in Spain. We have classified all the available devices according to the FIWARE Data Models, so as to enable the portability of the dataset among different platforms. The dataset and the proposed query generation model are made available to the research community to study the navigability of the SIoT network, with an application also to other IoT networks. Experimental analyses have also been conducted, which give some key insights on the impact of the query model parameters on the average number of hops needed for each search.</t>
  </si>
  <si>
    <t>Searching for the IoT resources: fundamentals, requirements, comprehensive review, and future directions.</t>
  </si>
  <si>
    <t>Pattar, S., Buyya, R., Venugopal, K.R., Iyengar, S.S., Patnaik, L.M.</t>
  </si>
  <si>
    <t>Towards scalable multidomain conversational agents: the schema-guided dialogue dataset.</t>
  </si>
  <si>
    <t>Rastogi, A., Zang, X., Sunkara, S., Gupta, R., Khaitan, P.</t>
  </si>
  <si>
    <t>Conference on Artificial Intelligence (AAAI)</t>
  </si>
  <si>
    <t>Virtual assistants such as Google Assistant, Alexa and Siri provide a conversational interface to a large number of services and APIs spanning multiple domains. Such systems need to support an ever-increasing number of services with possibly overlapping functionality. Furthermore, some of these services have little to no training data available. Existing public datasets for task-oriented dialogue do not sufficiently capture these challenges since they cover few domains and assume a single static ontology per domain. In this work, we introduce the the Schema-Guided Dialogue (SGD) dataset, containing over 16k multi-domain conversations spanning 16 domains. Our dataset exceeds the existing task-oriented dialogue corpora in scale, while also highlighting the challenges associated with building large-scale virtual assistants. It provides a challenging testbed for a number of tasks including language understanding, slot filling, dialogue state tracking and response generation. Along the same lines, we present a schema-guided paradigm for task-oriented dialogue, in which predictions are made over a dynamic set of intents and slots, provided as input, using their natural language descriptions. This allows a single dialogue system to easily support a large number of services and facilitates simple integration of new services without requiring additional training data. Building upon the proposed paradigm, we release a model for dialogue state tracking capable of zero-shot generalization to new APIs, while remaining competitive in the regular setting.</t>
  </si>
  <si>
    <t>M. Shi, J. Liu, D. Zhou, M. Tang, and B. Cao, ``WE-LDA: A word
embeddings augmented LDA model forWeb services clustering,'' in Proc.
IEEE Int. Conf. Web Services (ICWS), Jun. 2017, pp. 9 16.</t>
  </si>
  <si>
    <t>G. Zou, Z. Qin, Q. He, P.Wang, B. Zhang, and Y. Gan, ``DeepWSC: ClusteringWeb
services via integrating service composability into deep semantic
features,'' IEEE Trans. Services Comput., early access, Sep. 23, 2020,
doi: 10.1109/TSC.2020.3026188.</t>
  </si>
  <si>
    <t>J. Han, S. Park, and J. Kim, ``Dynamic OverCloud: Realizing
microservices-based IoT-cloud service composition over multiple
clouds,'' Electronics, vol. 9, no. 6, p. 969, Jun. 2020.</t>
  </si>
  <si>
    <t>H.-L. Truong and P. Klein, ``DevOps contract for assuring execution
of IoT microservices in the edge,'' Internet Things, vol. 9, Mar. 2020,
Art. no. 100150.</t>
  </si>
  <si>
    <t>C. Jian, M. Li, and X. Kuang, ``Edge cloud computing service composition
based on modi ed bird swarm optimization in the Internet of Things,''
Cluster Comput., vol. 22, no. S4, pp. 8079 8087, Jul. 2019.</t>
  </si>
  <si>
    <t>V. Hayyolalam and A. A. P. Kazem, ``A systematic literature review
on QoS-aware service composition and selection in cloud environment,''
J. Netw. Comput. Appl., vol. 110, pp. 52 74, May 2018.</t>
  </si>
  <si>
    <t>A. Vakili and N. J. Navimipour, ``Comprehensive and systematic review of
the service composition mechanisms in the cloud environments,'' J. Netw.
Comput. Appl., vol. 81, pp. 24 36, Mar. 2017.</t>
  </si>
  <si>
    <t>I. Al Ridhawi, M. Aloqaily, Y. Kotb, Y. Al Ridhawi, and Y. Jararweh,
``A collaborative mobile edge computing and user solution for service
composition in 5G systems,'' Trans. Emerg. Telecommun. Technol., vol. 29,
no. 11, Nov. 2018, Art. no. e3446.</t>
  </si>
  <si>
    <t>B. Pang, F. Hao, D.-S. Park, and C. D. Maio, ``A multi-criteria multi-cloud
service composition in mobile edge computing,'' Sustainability, vol. 12,
no. 18, p. 7661, Sep. 2020.</t>
  </si>
  <si>
    <t>H.Wu, S. Deng,W. Li, M. Fu, J.Yin, and A. Y. Zomaya, ``Service selection
for composition in mobile edge computing systems,'' in Proc. IEEE Int.
Conf. Web Services (ICWS), Jul. 2018, pp. 355 358.</t>
  </si>
  <si>
    <t>X. Wang, Y. Han, V. C. M. Leung, D. Niyato, X. Yan, and X. Chen,
``Convergence of edge computing and deep learning: A comprehensive
survey,'' IEEE Commun. Surveys Tuts., vol. 22, no. 2, pp. 869 904,
2nd Quart., 2020.</t>
  </si>
  <si>
    <t>A. Bukhari and X. Liu, ``A Web service search engine for large-scale
Web service discovery based on the probabilistic topic modeling and
clustering,'' Service Oriented Comput. Appl., vol. 12, no. 2, pp. 169 182,
Jun. 2018.</t>
  </si>
  <si>
    <t>F. Chen, M. Li, H. Wu, and L. Xie, ``Web service discovery among large
service pools utilising semantic similarity and clustering,'' Enterprise Inf.
Syst., vol. 11, no. 3, pp. 452 469, Mar. 2017.</t>
  </si>
  <si>
    <t>M. Bellouki, ``Review of ontology based approaches for Web service discovery,''
in Proc. Smart Data Comput. Intell., Int. Conf. Adv. Inf. Technol.,
Services Syst. (AIT2S) Held, vol. 66, Mohammedia, Morocco: Springer,
Oct. 2019, p. 78.</t>
  </si>
  <si>
    <t>A. Corbellini, D. Godoy, C. Mateos, A. Zunino, and I. Lizarralde, ``Mining
social Web service repositories for social relationships to aid service
discovery,'' in Proc. IEEE/ACM 14th Int. Conf. Mining Softw. Repositories
(MSR), May 2017, pp. 75 79.</t>
  </si>
  <si>
    <t>S. Bhupatiraju, R. Singh, A.-R. Mohamed, and P. Kohli, ``Deep API
programmer: Learning to program with APIs,'' 2017, arXiv:1704.04327.</t>
  </si>
  <si>
    <t>D. Wu, X.-Y. Jing, H. Chen, X. Zhu, H. Zhang, M. Zuo, L. Zi,
and C. Zhu, ``Poster: Automatically answering API-related questions,''
in Proc. IEEE/ACM 40th Int. Conf. Softw. Eng., Companion (ICSE-
Companion), May 2018, pp. 270 271.</t>
  </si>
  <si>
    <t>H. Zhang, Z. Xiao, J. Wang, F. Li, and E. Szczerbicki, ``A novel
IoT-perceptive human activity recognition (HAR) approach using multihead
convolutional attention,'' IEEE Internet Things J., vol. 7, no. 2,
pp. 1072 1080, Feb. 2020.</t>
  </si>
  <si>
    <t>S. O. Arik, H. Jun, and G. Diamos, ``Fast spectrogram inversion using
multi-head convolutional neural networks,'' IEEE Signal Process. Lett.,
vol. 26, no. 1, pp. 94 98, Jan. 2019</t>
  </si>
  <si>
    <t>S. Gao, A. Ramanathan, and G. Tourassi, ``Hierarchical convolutional
attention networks for text classi cation,'' in Proc. 3rd Workshop Repre-
sent. Learn. (NLP), 2018, pp. 11 23.</t>
  </si>
  <si>
    <t>M. A. Nahmias, T. F. de Lima, A. N. Tait, H.-T. Peng, B. J. Shastri,
and P. R. Prucnal, ``Photonic multiply-accumulate operations for neural
networks,'' IEEE J. Sel. Topics Quantum Electron., vol. 26, no. 1, pp. 1 18,
Jan. 2020.</t>
  </si>
  <si>
    <t>Q. Yang, X. Luo, P. Li, T. Miyazaki, and X.Wang, ``Computation of oading
for fast CNN inference in edge computing,'' in Proc. Conf. Res. Adapt.
Convergent Syst., Sep. 2019, pp. 101 106</t>
  </si>
  <si>
    <t>WE-LDA: A word embeddings augmented LDA model forWeb services clustering</t>
  </si>
  <si>
    <t>M. Shi, J. Liu, D. Zhou, M. Tang, and B. Cao</t>
  </si>
  <si>
    <t>IEEE Int. Conf. Web Services (ICWS)</t>
  </si>
  <si>
    <t>Due to the rapid growth in both the number and diversity of Web services on the web, it becomes increasingly difficult for us to find the desired and appropriate Web services nowadays. Clustering Web services according to their functionalities becomes an efficient way to facilitate the Web services discovery as well as the services management. Existing methods for Web services clustering mostly focus on utilizing directly key features from WSDL documents, e.g., input/output parameters and keywords from description text. Probabilistic topic model Latent Dirichlet Allocation (LDA) is also adopted, which extracts latent topic features of WSDL documents to represent Web services, to improve the accuracy of Web services clustering. However, the power of the basic LDA model for clustering is limited to some extent. Some auxiliary features can be exploited to enhance the ability of LDA. Since the word vectors obtained by Word2vec is with higher quality than those obtained by LDA model, we propose, in this paper, an augmented LDA model (named WE-LDA) which leverages the high-quality word vectors to improve the performance of Web services clustering. In WE-LDA, the word vectors obtained by Word2vec are clustered into word clusters by K-means++ algorithm and these word clusters are incorporated to semi-supervise the LDA training process, which can elicit better distributed representations of Web services. A comprehensive experiment is conducted to validate the performance of the proposed method based on a ground truth dataset crawled from ProgrammableWeb. Compared with the state-of-the-art, our approach has an average improvement of 5.3% of the clustering accuracy with various metrics.</t>
  </si>
  <si>
    <t>Web services
,
clustering
,
Word2vec
,
LDA
,
K-means++</t>
  </si>
  <si>
    <t>DeepWSC: ClusteringWeb services via integrating service composability into deep semantic features</t>
  </si>
  <si>
    <t>G. Zou, Z. Qin, Q. He, P.Wang, B. Zhang, and Y. Gan</t>
  </si>
  <si>
    <t>IEEE Trans. Services Comput</t>
  </si>
  <si>
    <t>With an growing number of web services available on the Internet, an increasing burden is imposed on the use and management of service repository. Service clustering has been employed to facilitate a wide range of service-oriented tasks, such as service discovery, selection, composition and recommendation. Conventional approaches have been proposed to cluster web services by using explicit features, including syntactic features contained in service descriptions or semantic features extracted by probabilistic topic models. However, service implicit features are ignored and have yet to be properly explored and leveraged. To this end, we propose a novel heuristics-based framework DeepWSC for web service clustering. It integrates deep semantic features extracted from service descriptions by an improved recurrent convolutional neural network and service composability features obtained from service invocation relationships by a signed graph convolutional network, to jointly generate integrated implicit features for web service clustering. Extensive experiments are conducted on 8,459 real-world web services. The experiment results demonstrate that DeepWSC outperforms state-of-the-art approaches for web service clustering in terms of multiple evaluation metrics.</t>
  </si>
  <si>
    <t>Web service
,
service clustering
,
deep neural network
,
service composability
,
mashup service</t>
  </si>
  <si>
    <t>Dynamic OverCloud: Realizing microservices-based IoT-cloud service composition over multiple clouds</t>
  </si>
  <si>
    <t>J. Han, S. Park, and J. Kim</t>
  </si>
  <si>
    <t>Electronics</t>
  </si>
  <si>
    <t>With the expansion of cloud-leveraged Information and Communications Technology (ICT) convergence trend, cloud-native computing is starting to be the de-facto paradigm together with MSA(Microservices Architecture)-based service composition for agility and efficiency. Moreover, by bridging the Internet of Things (IoT) and cloud together, a variety of cloud applications are explosively emerging. As an example, the so-called IoT-Cloud services, which are cloud-leveraged inter-connected services with distributed IoT devices, dynamically utilize geographically-distributed multiple clouds since mobile IoT devices can selectively connect to the near-by cloud resources for low-latency and high-throughput connectivity. In comparison, most public cloud providers may cause vendor lock-in problems that limit the inter-operable service compositions. Thus, in this paper, we propose a new overlay approach to address the above limitations, denoted as Dynamic OverCloud, which is a specially-arranged razor-thin overlay layer that provides users with an inter-operable and visibility-supported environment for MSA-based IoT-Cloud service composition over the existing multiple clouds. Then, we design a software framework that dynamically builds the proposed concept. We also describe a detailed implementation of the software framework with workflows. Finally, we verify its feasibility by realizing a smart energy IoT-Cloud service with the suggested operation lifecycle.</t>
  </si>
  <si>
    <t>cloud-native; multiple clouds; microservices architecture; service composition; IoT-Cloud service; visibility; DataLake</t>
  </si>
  <si>
    <t>DevOps contract for assuring execution of IoT microservices in the edge</t>
  </si>
  <si>
    <t>H.-L. Truong and P. Klein</t>
  </si>
  <si>
    <t>Internet Things</t>
  </si>
  <si>
    <t>The increasing availability of edge and IoT infrastructure-as-a-service allows us to develop lightweight IoT components and deploy them into edge/IoT infrastructures, enabling edge analytics and controls. This paper introduces the development of service contracts for IoT microservices from DevOps perspectives. We analyze stakeholders and present our methods to support stakeholders to program IoT service contracts. We address the diversity of service contracts by using common languages for IoT data and programming. We integrate the development and operation lifecycle of IoT contracts with IoT software components and with supporting DevOps services. To illustrate our approach, we use a real-world Base Transceiver Station maintenance application with Raspberry Pi, Java, JavaScript, JSON and other microservices.</t>
  </si>
  <si>
    <t>oTService contractEdge computingExecution management</t>
  </si>
  <si>
    <t>Edge cloud computing service composition based on modi ed bird swarm optimization in the Internet of Things</t>
  </si>
  <si>
    <t>C. Jian, M. Li, and X. Kuang</t>
  </si>
  <si>
    <t>Cluster Comput.</t>
  </si>
  <si>
    <t>The rapid development of cloud platforms provides a large amount of cloud service resources, which have similar functions and different values of QoS attribute. QoS-based service composition in the edge cloud computing environment faces the main problem that how to combine different cloud services to make global QoS value of service composition to reach the maximization, which is under the premise of meeting the local QoS requirements of edge users. In this paper, the modified bird swarm optimization algorithm is put forward, which introduces the two-order oscillating equation and the historical position memory of the birds on the basis of basic birds swarm optimization. It improves the dynamic parameter mechanism of bird feeding and migration, and enriches the diversity of the birds when moving, and improves the global search ability of the algorithm. By analyzing the results of service combination simulation without local QoS restriction and local QoS restriction, the algorithm can minimize the overall execution time cost of the request under the QoS restriction.</t>
  </si>
  <si>
    <t>A systematic literature review on QoS-aware service composition and selection in cloud environment</t>
  </si>
  <si>
    <t>V. Hayyolalam and A. A. P. Kazem</t>
  </si>
  <si>
    <t>J. Netw. Comput. Appl.</t>
  </si>
  <si>
    <t>Generally, cloud computing consists of providing virtualized and scalable resources as services through the Internet dynamically. According to the costumers' requests, various types of services which have the same functionality with different non-functionality features, are delivered in the cloud environment that often should be combined to satisfy the customer's complex requests. Recently, the composition of unique and loosely-coupled services into a preferred system is a prevalent industrial method and a commonly tracked research topic in academia. Service composition deals with generating new value-added services by merging some single existing services to provide an optimal composite service which includes formerly existing single and simple services aims to improve Quality of service (QoS). To the best of our knowledge, in spite of this issue's significance in cloud computing, there is not any comprehensive and systematic single research about this issue with a particular focus on QoS, which takes all metrics inspected in this paper into consideration. The most notable and impact of this paper is that it does not eliminate any paper in this scope, also it investigates more criteria than the current surveys. Hence, the purpose of this paper is to investigate the former mechanisms and techniques in terms of numerous factors. So, it adopts a systematic literature review, vital questions which can be enhanced by the research accomplished to address the stated problem have been extracted and raised. Afterwards, by classifying the researches into two primary groups (centralized and distributed) based on the environment of the problem and identifying the inspected QoS parameters, predefined goals, and developing environments, appropriate outcomes and statistics are attained that can contribute to upcoming works. In other words, this paper focuses to systematically categorize and evaluate the current research approaches and strategies on QoS-aware cloud service composition (published up to August 2017).</t>
  </si>
  <si>
    <t>Comprehensive and systematic review of the service composition mechanisms in the cloud environments</t>
  </si>
  <si>
    <t>A. Vakili and N. J. Navimipour</t>
  </si>
  <si>
    <t>Typically, cloud computing includes the provisioning of dynamically scalable and virtualized resources as services over the Internet. In the cloud environment, based on the user's needs, various types of services can be delivered that often must be composited to meet the user requests. Therefore, service composition is emerging as a universal technology in order to integrate distributed and heterogeneous services to combine and consolidate the cloud services. This idea focuses on the innovation of a new cloud service including previously existing services for cost and time reducing and efficiency improving. However, to the best of our knowledge, despite the importance of this matter in cloud environments, there doesn’t exist any comprehensive and systematic research and survey in this field. Therefore, the purpose of this paper is to survey the existing techniques and mechanisms which can be addressed in this domain. Briefly, the contributions of this paper are: (1) providing an overview of the existing challenges in a range of problem domains associated with cloud service composition, (2) providing an anatomy of some important techniques throughout scope of cloud service composition and (3) outlining key areas for the improvement of service composition methods in the future research.</t>
  </si>
  <si>
    <t>`A collaborative mobile edge computing and user solution for service composition in 5G systems</t>
  </si>
  <si>
    <t>I. Al Ridhawi, M. Aloqaily, Y. Kotb, Y. Al Ridhawi, and Y. Jararweh</t>
  </si>
  <si>
    <t>Trans. Emerg. Telecommun. Technol.</t>
  </si>
  <si>
    <t>Mobile edge computing (MEC) is an emergent technology that has revolutionized traditional cloud service solutions. Mobile edge computing extends cloud computing by providing processing, storage, and networking capabilities at the edge of the mobile network. Delay-sensitive and context-aware applications are able to execute within close proximity of mobile users. Additionally, today's cloud services are not tailored to user specifications, but rather diversified toward a group of users. To guarantee delivery of user-specific services in 5G networks, service composition techniques should be incorporated. This article envisions a real-time, context-aware, service-composition collaborative framework that lies at the edge of the network, comprising MEC and user devices for fast composite service delivery. The proposed solution decomposes cloud data into a set of files and services, which are then replicated to MEC nodes. Frequently requested files and services are further cached onto user mobile devices for faster access. Both MEC nodes and mobile users advertise their services onto the collaborative edge/user space, where services are delivered either composite or unrendered according to users' requests. Service composition is achieved through a learning-based workflow-net approach that relies on previous composition results to build service composition models to be used for new compositions. The presented solution provides guaranteed and fast delivery of the requested cloud composite services to end users while sustaining QoS requirements and load balancing among edge and mobile nodes.</t>
  </si>
  <si>
    <t>A multi-criteria multi-cloud service composition in mobile edge computing</t>
  </si>
  <si>
    <t>B. Pang, F. Hao, D.-S. Park, and C. D. Maio</t>
  </si>
  <si>
    <t>The development of mobile edge computing (MEC) is accelerating the popularity of 5G applications. In the 5G era, aiming to reduce energy consumption and latency, most applications or services are conducted on both edge cloud servers and cloud servers. However, the existing multi-cloud composition recommendation approaches are studied in the context of resources provided by a single cloud or multiple clouds. Hence, these approaches cannot cope with services requested by the composition of multiple clouds and edge clouds jointly in MEC. To this end, this paper firstly expands the structure of the multi-cloud service system and further constructs a multi-cloud multi-edge cloud (MCMEC) environment. Technically, we model this problem with formal concept analysis (FCA) by building the service–provider lattice and provider–cloud lattice, and select the candidate cloud composition that satisfies the user’s requirements. In order to obtain an optimized cloud combination that can efficiently reduce the energy consumption, money cost, and network latency, the skyline query mechanism is utilized for extracting the optimized cloud composition. We evaluate our approach by comparing the proposed algorithm to the random-based service composition approach. A case study is also conducted for demonstrating the effectiveness and superiority of our proposed approach.</t>
  </si>
  <si>
    <t>mobile edge computing; multi-cloud multi-edge cloud; formal concept analysis; skyline</t>
  </si>
  <si>
    <t>H.Wu, S. Deng,W. Li, M. Fu, J.Yin, and A. Y. Zomaya</t>
  </si>
  <si>
    <t>X. Wang, Y. Han, V. C. M. Leung, D. Niyato, X. Yan, and X. Chen</t>
  </si>
  <si>
    <t>A Web service search engine for large-scale Web service discovery based on the probabilistic topic modeling and clustering</t>
  </si>
  <si>
    <t>A. Bukhari and X. Liu</t>
  </si>
  <si>
    <t>Service Oriented Comput. Appl.</t>
  </si>
  <si>
    <t xml:space="preserve">With the ever increasing number of Web services, discovering an appropriate Web service requested by users has become a vital yet challenging task. We need a scalable and efficient search engine to deal with the large volume of Web services. The aim of this approach is to provide an efficient search engine that can retrieve the most relevant Web services in a short time. The proposed Web service search engine (WSSE) is based on the probabilistic topic modeling and clustering techniques that are integrated to support each other by discovering the semantic meaning of Web services and reducing the search space. The latent Dirichlet allocation (LDA) is used to extract topics from Web service descriptions. These topics are used to group similar Web services together. Each Web service description is represented as a topic vector, so the topic model is an efficient technique to reduce the dimensionality of word vectors and to discover the semantic meaning that is hidden in Web service descriptions. Also, the Web service description is represented as a word vector to address the drawbacks of the keyword-based search system. The accuracy of the proposed WSSE is compared with the keyword-based search system. Also, the precision and recall metrics are used to evaluate the performance of the proposed approach and the keyword-based search system. The results show that the proposed WSSE based on LDA and clustering outperforms the keyword-based search system.
</t>
  </si>
  <si>
    <t>Web service discovery among large service pools utilising semantic similarity and clustering</t>
  </si>
  <si>
    <t>F. Chen, M. Li, H. Wu, and L. Xie</t>
  </si>
  <si>
    <t>Enterprise Inf. Syst.</t>
  </si>
  <si>
    <t>Taylor &amp; Francis</t>
  </si>
  <si>
    <t>With the rapid development of electronic business, Web services have attracted much attention in recent years. Enterprises can combine individual Web services to provide new value-added services. An emerging challenge is the timely discovery of close matches to service requests among large service pools. In this study, we first define a new semantic similarity measure combining functional similarity and process similarity. We then present a service discovery mechanism that utilises the new semantic similarity measure for service matching. All the published Web services are pre-grouped into functional clusters prior to the matching process. For a user’s service request, the discovery mechanism first identifies matching services clusters and then identifies the best matching Web services within these matching clusters. Experimental results show that the proposed semantic discovery mechanism performs better than a conventional lexical similarity-based mechanism.</t>
  </si>
  <si>
    <t>Web servicesemantic web serviceweb service discoveryclustering</t>
  </si>
  <si>
    <t>Review of ontology based approaches for Web service discovery</t>
  </si>
  <si>
    <t>M. Bellouki</t>
  </si>
  <si>
    <t>Smart Data Comput. Intell., Int. Conf. Adv. Inf. Technol., Services Syst. (AIT2S)</t>
  </si>
  <si>
    <t>The Growth in the number of web services leads to rise of problems; therefore, users have a difficulty in finding a web service that has been developed and published. An important issue in web service is the discovery of web services. Semantic technologies facilitate specialization and generalization of service needs as well as service composition. Thus, a higher degree of automation and more precise results can be achieved. In this paper, we are going to provide a review of current ontology approaches for Web Service Discovery.</t>
  </si>
  <si>
    <t>Web service
Web service discovery
Semantics
Ontology
OWL-S</t>
  </si>
  <si>
    <t>Mining social Web service repositories for social relationships to aid service discovery</t>
  </si>
  <si>
    <t>A. Corbellini, D. Godoy, C. Mateos, A. Zunino, and I. Lizarralde</t>
  </si>
  <si>
    <t>IEEE/ACM 14th Int. Conf. Mining Softw. Repositories (MSR)</t>
  </si>
  <si>
    <t>The Service Oriented Computing (SOC) paradigm promotes building new applications by discovering and then invoking services, i.e., software components accessible through the Internet. Discovering services means inspecting registries where textual descriptions of services functional capabilities are stored. To automate this, existing approaches index descriptions and associate users' queries to relevant services. However, the massive adoption of Web-exposed API development practices, specially in large service ecosystems such as the IoT, is leading to evergrowing registries which challenge the accuracy and speed of such approaches. The recent notion of Social Web Services (SWS), where registries not only store service information but also sociallike relationships between users and services opens the door to new discovery schemes. We investigate an approach to discover SWSs that operates on graphs with user-service relationships and employs lightweight topological metrics to assess service similarity. Then, "socially" similar services, which are determined exploiting explicit relationships and mining implicit relationships in the graph, are clustered via exemplar-based clustering to ultimately aid discovery. Experiments performed with the ProgrammableWeb.com registry, which is at present the largest SWS repository with over 15k services and 140k user-service relationships, show that pure topology-based clustering may represent a promising complement to content-based approaches, which in fact are more time-consuming due to text processing operations.</t>
  </si>
  <si>
    <t>Service discovery
,
Social Web Service
,
Social recommender systems
,
Exemplar-based clustering</t>
  </si>
  <si>
    <t>Deep API programmer: Learning to program with APIs</t>
  </si>
  <si>
    <t>S. Bhupatiraju, R. Singh, A.-R. Mohamed, and P. Kohli</t>
  </si>
  <si>
    <t>We present DAPIP, a Programming-By-Example system that learns to program with APIs to perform data transformation tasks. We design a domain-specific language (DSL) that allows for arbitrary concatenations of API outputs and constant strings. The DSL consists of three family of APIs: regular expression-based APIs, lookup APIs, and transformation APIs. We then present a novel neural synthesis algorithm to search for programs in the DSL that are consistent with a given set of examples. The search algorithm uses recently introduced neural architectures to encode input-output examples and to model the program search in the DSL. We show that synthesis algorithm outperforms baseline methods for synthesizing programs on both synthetic and real-world benchmarks.</t>
  </si>
  <si>
    <t>Poster: Automatically answering API-related questions</t>
  </si>
  <si>
    <t>D. Wu, X.-Y. Jing, H. Chen, X. Zhu, H. Zhang, M. Zuo, L. Zi, and C. Zhu</t>
  </si>
  <si>
    <t>IEEE/ACM 40th Int. Conf. Softw. Eng., Companion (ICSE- Companion)</t>
  </si>
  <si>
    <t>Poster</t>
  </si>
  <si>
    <t>Automatically recommending API-related tutorial fragments or Q&amp;A pairs from Stack Overflow (SO) is very helpful for developers, especially when they need to use unfamiliar APIs to complete programming tasks. However, in practice developers are more likely to express the API-related questions using natural language when they do not know the exact name of an unfamiliar API. In this paper, we propose an approach, called SOTU, to automatically find answers for API-related natural language questions (NLQs) from tutorials and SO. We first identify relevant API-related tutorial fragments and extract API-related Q&amp;A pairs from SO. We then construct an API-Answer corpus by combining these two sources of information. For an API-related NLQ given by the developer, we parse it into several potential APIs and then retrieve potential answers from the API-Answer corpus. Finally, we return a list of potential results ranked by their relevancy. Experiments on API-Answer corpus demonstrate the effectiveness of SOTU.</t>
  </si>
  <si>
    <t>BERT: Pre-trainingof deep bidirectional transformers for language understanding</t>
  </si>
  <si>
    <t>A novel IoT-perceptive human activity recognition (HAR) approach using multihead convolutional attention</t>
  </si>
  <si>
    <t>S. O. Arik, H. Jun, and G. Diamos</t>
  </si>
  <si>
    <t>IEEE Signal Process. Lett.</t>
  </si>
  <si>
    <t>Hierarchical convolutional attention networks for text classi cation</t>
  </si>
  <si>
    <t>S. Gao, A. Ramanathan, and G. Tourassi</t>
  </si>
  <si>
    <t>Workshop Represent. Learn. (NLP)</t>
  </si>
  <si>
    <t>Recent work in machine translation has demonstrated that self-attention mechanisms can be used in place of recurrent neural networks to increase training speed without sacrificing model accuracy. We propose combining this approach with the benefits of convolutional filters and a hierarchical structure to create a document classification model that is both highly accurate and fast to train – we name our method Hierarchical Convolutional Attention Networks. We demonstrate the effectiveness of this architecture by surpassing the accuracy of the current state-of-the-art on several classification tasks while being twice as fast to train.</t>
  </si>
  <si>
    <t>M. A. Nahmias, T. F. de Lima, A. N. Tait, H.-T. Peng, B. J. Shastri, and P. R. Prucnal</t>
  </si>
  <si>
    <t>IEEE J. Sel. Topics Quantum Electron.</t>
  </si>
  <si>
    <t>Computation of oading for fast CNN inference in edge computing</t>
  </si>
  <si>
    <t>Q. Yang, X. Luo, P. Li, T. Miyazaki, and X.Wang</t>
  </si>
  <si>
    <t>Conf. Res. Adapt. Convergent Syst.</t>
  </si>
  <si>
    <t>E. Zeng, S. Mare, and F. Roesner, “End user security and privacy
concerns with smart homes,” in thirteenth symposium on usable privacy
and security ({SOUPS} 2017), 2017, pp. 65–80.</t>
  </si>
  <si>
    <t>A. Hasan, S. Moin, A. Karim, and S. Shamshirband, “Machine learningbased
sentiment analysis for twitter accounts,” MDPI Mathematical and
Computational Applications, vol. 23, no. 1, p. 11, 2018.</t>
  </si>
  <si>
    <t>S. Sohangir, N. Petty, and D. Wang, “Financial sentiment lexicon
analysis,” in 2018 IEEE 12th International Conference on Semantic
Computing (ICSC), 2018, pp. 286–289.</t>
  </si>
  <si>
    <t>D. Shah, Y. Li, and A. Hadaegh, “Twitter based sentiment analysis
of each presidential candidate using long short-term memory,” International
Journal of Computer Science and Security, vol. 15, pp. 87–96,
2021.</t>
  </si>
  <si>
    <t>U. Naseem, I. Razzak, K. Musial, and M. Imran, “Transformer based
deep intelligent contextual embedding for twitter sentiment analysis,”
Future Generation Computer Systems, vol. 113, pp. 58–69, 2020</t>
  </si>
  <si>
    <t>A. Zubiaga, R. Procter, and C. Maple, “A longitudinal analysis of the
public perception of the opportunities and challenges of the internet of
things,” PloS one, vol. 13, no. 12, p. e0209472, 2018</t>
  </si>
  <si>
    <t>J. Baumgartner, S. Zannettou, B. Keegan, M. Squire, and J. Blackburn,
“The pushshift reddit dataset,” in Proceedings of the International AAAI
Conference on Web and Social Media (ICWSM), 2020, pp. 830–839.</t>
  </si>
  <si>
    <t>A. Akbik, T. Bergmann, D. Blythe, K. Rasul, S. Schweter, and R. Vollgraf,
“Flair: An easy-to-use framework for state-of-the-art nlp,” in
Proceedings of the 2019 Conference of the North American Chapter
of the Association for Computational Linguistics: Human Language
Technologies (NAACL-HLT), 2019, pp. 54–59.</t>
  </si>
  <si>
    <t>End user security and privacy concerns with smart homes</t>
  </si>
  <si>
    <t>E. Zeng, S. Mare, and F. Roesner</t>
  </si>
  <si>
    <t>Symposium on usable privacy and security</t>
  </si>
  <si>
    <t>The Internet of Things is becoming increasingly widespread in home environments. Consumers are transforming their homes into smart homes, with internet-connected sensors, lights, appliances, and locks, controlled by voice or other user-defined automations. Security experts have identified concerns with IoT and smart homes, including privacy risks as well as vulnerable and unreliable devices. These concerns are supported by recent high profile attacks, such as the Mirai DDoS attacks. However, little work has studied the security and privacy concerns of end users who actually set up and interact with today's smart homes. To bridge this gap, we conduct semi-structured interviews with fifteen people living in smart homes (twelve smart home administrators and three other residents) to learn about how they use their smart homes, and to understand their security and privacy related attitudes, expectations, and actions. Among other findings, we identify gaps in threat models arising from limited technical understanding of smart homes, awareness of some security issues but limited concern, ad hoc mitigation strategies, and a mismatch between the concerns and power of the smart home administrator and other people in the home. From these and other findings, we distill recommendations for smart home technology designers and future research.</t>
  </si>
  <si>
    <t>Machine learning-based sentiment analysis for twitter accounts</t>
  </si>
  <si>
    <t>A. Hasan, S. Moin, A. Karim, and S. Shamshirband</t>
  </si>
  <si>
    <t>MDPI Mathematical and Computational Applications</t>
  </si>
  <si>
    <t>Growth in the area of opinion mining and sentiment analysis has been rapid and aims to explore the opinions or text present on different platforms of social media through machine-learning techniques with sentiment, subjectivity analysis or polarity calculations. Despite the use of various machine-learning techniques and tools for sentiment analysis during elections, there is a dire need for a state-of-the-art approach. To deal with these challenges, the contribution of this paper includes the adoption of a hybrid approach that involves a sentiment analyzer that includes machine learning. Moreover, this paper also provides a comparison of techniques of sentiment analysis in the analysis of political views by applying supervised machine-learning algorithms such as Naïve Bayes and support vector machines (SVM).</t>
  </si>
  <si>
    <t>Twitter; sentiment analyzer; machine learning; WordNet; word sequence disambiguation (WSD); Naïve Bayes</t>
  </si>
  <si>
    <t>Financial sentiment lexicon analysis</t>
  </si>
  <si>
    <t>S. Sohangir, N. Petty, and D. Wang</t>
  </si>
  <si>
    <t>International Conference on Semantic Computing (ICSC)</t>
  </si>
  <si>
    <t>The modern stock market is a popular place to increase wealth and generate income, but the fundamental problem of when to buy or sell shares, or which stocks to buy has not been solved. With the availability of the Internet and its financial social networks, such as StockTwits and SeekingAlpha, investors around the world have new opportunities to gather and share their experiences. Individual experts can predict the movement of the stock market in financial social networks with reasonable accuracy, but how accurate is a large group of such experts in aggregate? One way to answer this question is by examining the sentiment of a massive group of these authors towards various stocks. By extracting the sentiment of the whole group, a collective prediction can be observed. Although sentiment extraction is a major technical challenge, the lexicon-based approach is an effective method of determining how positive or negative the content of a text document is. In this paper, we investigate if we can improve the performance of sentiment extraction from financial social media data by using lexicon-based approaches.</t>
  </si>
  <si>
    <t>Sentiment analysis
,
opinion retrieval
,
natural language processing
,
sentiment lexicon</t>
  </si>
  <si>
    <t>Twitter based sentiment analysis of each presidential candidate using long short-term memory</t>
  </si>
  <si>
    <t>D. Shah, Y. Li, and A. Hadaegh</t>
  </si>
  <si>
    <t>International Journal of Computer Science and Security</t>
  </si>
  <si>
    <t xml:space="preserve">In the era of technology and internet, people use online social media services like Twitter,
Instagram, Facebook, Reddit, etc. to express their emotions. The idea behind this paper is to
understand people’s emotion on Twitter and their opinion towards Presidential Election 2020. We
collected 1.2 million tweets in total with keyword like “RealDonaldTrump”, “JoeBiden”,
“Election2020” and other election related keywords using Twitter API and then processed them
with natural language processing toolkit. A Bidirectional Long Short-Term Memory (BiLSTM)
model has been trained and we have achieved 93.45% accuracy on our test dataset. We then
used our trained model to perform sentiment analysis on the rest of our dataset. With the
sentiment analysis results and comparison with 2016 Presidential Election, we have made
predictions on who could win the US Presidential Election in 2020 with pre-election twitter data.
We have also analyzed the impact of COVID-19 on people’s sentiment about the election. </t>
  </si>
  <si>
    <t>Sentiment Analysis, LSTM, Deep Learning, Natural Language Processing, Data
Mining.</t>
  </si>
  <si>
    <t>Transformer based deep intelligent contextual embedding for twitter sentiment analysis</t>
  </si>
  <si>
    <t>U. Naseem, I. Razzak, K. Musial, and M. Imran</t>
  </si>
  <si>
    <t>Along with the emergence of the Internet, the rapid development of handheld devices has democratized content creation due to the extensive use of social media and has resulted in an explosion of short informal texts. Although a sentiment analysis of these texts is valuable for many reasons, this task is often perceived as a challenge given that these texts are often short, informal, noisy, and rich in language ambiguities, such as polysemy. Moreover, most of the existing sentiment analysis methods are based on clean data. In this paper, we present 
, a transformer-based method for sentiment analysis that encodes representation from a transformer and applies deep intelligent contextual embedding to enhance the quality of tweets by removing noise while taking word sentiments, polysemy, syntax, and semantic knowledge into account. We also use the bidirectional long- and short-term memory network to determine the sentiment of a tweet. To validate the performance of the proposed framework, we perform extensive experiments on three benchmark datasets, and results show that 
 considerably outperforms the state of the art in sentiment classification.</t>
  </si>
  <si>
    <t>A longitudinal analysis of the public perception of the opportunities and challenges of the internet of things</t>
  </si>
  <si>
    <t>A. Zubiaga, R. Procter, and C. Maple</t>
  </si>
  <si>
    <t>PloS one</t>
  </si>
  <si>
    <t>The Internet of Things (or IoT), which enables the networked interconnection of everyday objects, is becoming increasingly popular in many aspects of our lives ranging from entertainment to health care. While the IoT brings a set of invaluable advantages and opportunities with it, there is also evidence of numerous challenges that are yet to be resolved. This is certainly the case with regard to ensuring the cyber security of the IoT, and there are various examples of devices being hacked. Despite this evidence, little is known about the public perceptions of the opportunities and challenges presented by the IoT. To advance research in this direction, we mined the social media platform Twitter to learn about public opinion about the IoT. Analysing a longitudinal dataset of more than 6.7 million tweets, we reveal insights into public perceptions of the IoT, identifying big data analytics as the most positive aspect, whereas security issues are the main public concern on the negative side. Our study serves to highlight the importance of keeping IoT devices secure, and remind manufacturers that it is a concern that remains unresolved, at least insofar as the public believes.</t>
  </si>
  <si>
    <t>The pushshift reddit dataset</t>
  </si>
  <si>
    <t>J. Baumgartner, S. Zannettou, B. Keegan, M. Squire, and J. Blackburn</t>
  </si>
  <si>
    <t>International AAAI Conference on Web and Social Media (ICWSM)</t>
  </si>
  <si>
    <t>Social media data has become crucial to the advancement of scientific understanding. However, even though it has become ubiquitous, just collecting large-scale social media data involves a high degree of engineering skill set and computational resources. In fact, research is often times gated by data engineering problems that must be overcome before analysis can proceed. This has resulted recognition of datasets as meaningful research contributions in and of themselves.
Reddit, the so called “front page of the Internet,” in particular has been the subject of numerous scientific studies. Although Reddit is relatively open to data acquisition compared to social media platforms like Facebook and Twitter, the technical barriers to acquisition still remain. Thus, Reddit's millions of subreddits, hundreds of millions of users, and billions of comments are at the same time relatively accessible, but time consuming to collect and analyze systematically.
In this paper, we present the Pushshift Reddit dataset. Pushshift is a social media data collection, analysis, and archiving platform that since 2015 has collected Reddit data and made it available to researchers. Pushshift's Reddit dataset is updated in real-time, and includes historical data back to Reddit's inception. In addition to monthly dumps, Pushshift provides computational tools to aid in searching, aggregating, and performing exploratory analysis on the entirety of the dataset. The Pushshift Reddit dataset makes it possible for social media researchers to reduce time spent in the data collection, cleaning, and storage phases of their projects.</t>
  </si>
  <si>
    <t>Flair: An easy-to-use framework for state-of-the-art nlp</t>
  </si>
  <si>
    <t>A. Akbik, T. Bergmann, D. Blythe, K. Rasul, S. Schweter, and R. Vollgraf</t>
  </si>
  <si>
    <t>Conference of the North American Chapter of the Association for Computational Linguistics: Human Language Technologies (NAACL-HLT)</t>
  </si>
  <si>
    <t>We present FLAIR, an NLP framework designed to facilitate training and distribution of state-of-the-art sequence labeling, text classification and language models. The core idea of the framework is to present a simple, unified interface for conceptually very different types of word and document embeddings. This effectively hides all embedding-specific engineering complexity and allows researchers to “mix and match” various embeddings with little effort. The framework also implements standard model training and hyperparameter selection routines, as well as a data fetching module that can download publicly available NLP datasets and convert them into data structures for quick set up of experiments. Finally, FLAIR also ships with a “model zoo” of pre-trained models to allow researchers to use state-of-the-art NLP models in their applications. This paper gives an overview of the framework and its functionality. The framework is available on GitHub at https://github.com/zalandoresearch/flair .</t>
  </si>
  <si>
    <t>Y. Cao, Q. Li, Y. Tan, Y. Li, Y. Chen, X. Shao, and Y. Zou, “A
comprehensive review of energy internet: basic concept, operation and
planning methods, and research prospects,” Journal of Modern Power
Systems and Clean Energy, vol. 6, no. 3, pp. 399–411, 2018.</t>
  </si>
  <si>
    <t>B. L. R. Stojkoska and K. V. Trivodaliev, “A review of internet of
things for smart home: Challenges and solutions,” Journal of Cleaner
Production, vol. 140, pp. 1454–1464, 2017.</t>
  </si>
  <si>
    <t>X. Liu, Q. Chen, C. Deng, H. Zeng, J. Chen, D. Li, and B. Tang, “Lcqmc:
A large-scale chinese question matching corpus,” in Proceedings of the
27th International Conference on Computational Linguistics, 2018, pp.
1952–1962.</t>
  </si>
  <si>
    <t>J. Chen, Q. Chen, X. Liu, H. Yang, D. Lu, and B. Tang, “The bq corpus:
A large-scale domain-specific chinese corpus for sentence semantic
equivalence identification,” in Proceedings of the 2018 Conference on
Empirical Methods in Natural Language Processing, 2018, pp. 4946–
4951.</t>
  </si>
  <si>
    <t>Y. Cui, W. Che, T. Liu, B. Qin, Z. Yang, S. Wang, and G. Hu, “Pretraining
with whole word masking for chinese bert,” arXiv preprint
arXiv:1906.08101, 2019.</t>
  </si>
  <si>
    <t>X. Li, Y. Meng, X. Sun, Q. Han, A. Yuan, and J. Li, “Is word
segmentation necessary for deep learning of chinese representations?”
arXiv preprint arXiv:1905.05526, 2019.</t>
  </si>
  <si>
    <t>W. Huang, X. Cheng, K. Chen, T. Wang, and W. Chu, “Toward fast and
accurate neural chinese word segmentation with multi-criteria learning,”
arXiv preprint arXiv:1903.04190, 2019.</t>
  </si>
  <si>
    <t>Y. Sun, S. Wang, Y. Li, S. Feng, X. Chen, H. Zhang, X. Tian, D. Zhu,
H. Tian, and H. Wu, “Ernie: Enhanced representation through knowledge
integration,” arXiv preprint arXiv:1904.09223, 2019.</t>
  </si>
  <si>
    <t>Y. Li, L. Kaiser, S. Bengio, and S. Si, “Area attention,” arXiv preprint
arXiv:1810.10126, 2018.</t>
  </si>
  <si>
    <t>J. Hao, X. Wang, S. Shi, J. Zhang, and Z. Tu, “Multi-granularity selfattention
for neural machine translation,” in Proceedings of the 2019
Conference on Empirical Methods in Natural Language Processing and
the 9th International Joint Conference on Natural Language Processing
(EMNLP-IJCNLP), 2019, pp. 886–896.</t>
  </si>
  <si>
    <t>G. Brunner, Y. Liu, D. Pascual, O. Richter, M. Ciaramita, and R. Wattenhofer,
“On identifiability in transformers,” arXiv: Computation and
Language, 2020</t>
  </si>
  <si>
    <t>Y. Meng, W. Wu, F. Wang, X. Li, P. Nie, F. Yin, M. Li, Q. Han, X. Sun,
and J. Li, “Glyce: Glyph-vectors for chinese character representations,”
in Advances in Neural Information Processing Systems, 2019, pp. 2742–
2753.</t>
  </si>
  <si>
    <t>K. Clark, U. Khandelwal, O. Levy, and C. D. Manning, “What
does bert look at? an analysis of bert’s attention,” arXiv preprint
arXiv:1906.04341, 2019.</t>
  </si>
  <si>
    <t>A comprehensive review of energy internet: basic concept, operation and planning methods, and research prospects</t>
  </si>
  <si>
    <t>Y. Cao, Q. Li, Y. Tan, Y. Li, Y. Chen, X. Shao, and Y. Zou</t>
  </si>
  <si>
    <t>Journal of Modern Power Systems and Clean Energy</t>
  </si>
  <si>
    <t>With the intensifying energy crisis and environmental pollution, the Energy Internet and corresponding patterns of energy use have been attracting more and more attention. In this paper, the basic concept and characteristics of the Energy Internet are summarized, and its basic structural framework is analyzed in detail. On this basis, couplings between the electric power system and other systems such as the cooling and heating system, the natural gas system, and the traffic system are analyzed, and the operation and planning of integrated energy systems in both deterministic and uncertain environments are comprehensively reviewed. Finally, the research prospects and main technical challenges of the Energy Internet are discussed.</t>
  </si>
  <si>
    <t>Energy Internet
,
Combined cooling heating and power (CCHP)
,
Integrated natural gas and electric power system
,
Integrated electric and traffic system</t>
  </si>
  <si>
    <t>A review of internet of things for smart home: Challenges and solutions</t>
  </si>
  <si>
    <t>B. L. R. Stojkoska and K. V. Trivodaliev</t>
  </si>
  <si>
    <t>Journal of Cleaner Production</t>
  </si>
  <si>
    <t>Although Internet of Things (IoT) brings significant advantages over traditional communication technologies for smart grid and smart home applications, these implementations are still very rare. Relying on a comprehensive literature review, this paper aims to contribute towards narrowing the gap between the existing state-of-the-art smart home applications and the prospect of their integration into an IoT enabled environment. We propose a holistic framework which incorporates different components from IoT architectures/frameworks proposed in the literature, in order to efficiently integrate smart home objects in a cloud-centric IoT based solution. We identify a smart home management model for the proposed framework and the main tasks that should be performed at each level. We additionally discuss practical design challenges with emphasis on data processing, as well as smart home communication protocols and their interoperability. We believe that the holistic framework ascertained in this paper can be used as a solid base for the future developers of Internet of Things based smart home solutions.</t>
  </si>
  <si>
    <t>Lcqmc: A large-scale chinese question matching corpus</t>
  </si>
  <si>
    <t>X. Liu, Q. Chen, C. Deng, H. Zeng, J. Chen, D. Li, and B. Tang</t>
  </si>
  <si>
    <t>The bq corpus: A large-scale domain-specific chinese corpus for sentence semantic equivalence identification</t>
  </si>
  <si>
    <t>J. Chen, Q. Chen, X. Liu, H. Yang, D. Lu, and B. Tang</t>
  </si>
  <si>
    <t>Pretraining with whole word masking for chinese bert</t>
  </si>
  <si>
    <t>Y. Cui, W. Che, T. Liu, B. Qin, Z. Yang, S. Wang, and G. Hu</t>
  </si>
  <si>
    <t>Bidirectional Encoder Representations from Transformers (BERT) has shown marvelous improvements across various NLP tasks, and its consecutive variants have been proposed to further improve the performance of the pre-trained language models. In this paper, we aim to first introduce the whole word masking (wwm) strategy for Chinese BERT, along with a series of Chinese pre-trained language models. Then we also propose a simple but effective model called MacBERT, which improves upon RoBERTa in several ways. Especially, we propose a new masking strategy called MLM as correction (Mac). To demonstrate the effectiveness of these models, we create a series of Chinese pre-trained language models as our baselines, including BERT, RoBERTa, ELECTRA, RBT, etc. We carried out extensive experiments on ten Chinese NLP tasks to evaluate the created Chinese pre-trained language models as well as the proposed MacBERT. Experimental results show that MacBERT could achieve state-of-the-art performances on many NLP tasks, and we also ablate details with several findings that may help future research. We open-source our pre-trained language models for further facilitating our research community. 1</t>
  </si>
  <si>
    <t>Pre-trained language model
,
representation learning
,
natural language processing</t>
  </si>
  <si>
    <t>X. Li, Y. Meng, X. Sun, Q. Han, A. Yuan, and J. Li</t>
  </si>
  <si>
    <t xml:space="preserve">Segmenting a chunk of text into words is usually the first step of processing Chinese text, but its necessity has rarely been explored. In this paper, we ask the fundamental question of whether Chinese word segmentation (CWS) is necessary for deep learning-based Chinese Natural Language Processing. We benchmark neural word-based models which rely on word segmentation against neural char-based models which do not involve word segmentation in four end-to-end NLP benchmark tasks: language modeling, machine translation, sentence matching/paraphrase and text classification. Through direct comparisons between these two types of models, we find that char-based models consistently outperform word-based models. Based on these observations, we conduct comprehensive experiments to study why word-based models underperform char-based models in these deep learning-based NLP tasks. We show that it is because word-based models are more vulnerable to data sparsity and the presence of out-of-vocabulary (OOV) words, and thus more prone to overfitting. We hope this paper could encourage researchers in the community to rethink the necessity of word segmentation in deep learning-based Chinese Natural Language Processing. </t>
  </si>
  <si>
    <t>Toward fast and accurate neural chinese word segmentation with multi-criteria learning</t>
  </si>
  <si>
    <t>W. Huang, X. Cheng, K. Chen, T. Wang, and W. Chu</t>
  </si>
  <si>
    <t>The ambiguous annotation criteria lead to divergence of Chinese Word Segmentation (CWS) datasets in various granularities. Multi-criteria Chinese word segmentation aims to capture various annotation criteria among datasets and leverage their common underlying knowledge. In this paper, we propose a domain adaptive segmenter to exploit diverse criteria of various datasets. Our model is based on Bidirectional Encoder Representations from Transformers (BERT), which is responsible for introducing open-domain knowledge. Private and shared projection layers are proposed to capture domain-specific knowledge and common knowledge, respectively. We also optimize computational efficiency via distillation, quantization, and compiler optimization. Experiments show that our segmenter outperforms the previous state of the art (SOTA) models on 10 CWS datasets with superior efficiency.</t>
  </si>
  <si>
    <t>Ernie: Enhanced representation through knowledge integration</t>
  </si>
  <si>
    <t>Y. Sun, S. Wang, Y. Li, S. Feng, X. Chen, H. Zhang, X. Tian, D. Zhu, H. Tian, and H. Wu</t>
  </si>
  <si>
    <t>We present a novel language representation model enhanced by knowledge called ERNIE (Enhanced Representation through kNowledge IntEgration). Inspired by the masking strategy of BERT, ERNIE is designed to learn language representation enhanced by knowledge masking strategies, which includes entity-level masking and phrase-level masking. Entity-level strategy masks entities which are usually composed of multiple words.Phrase-level strategy masks the whole phrase which is composed of several words standing together as a conceptual unit.Experimental results show that ERNIE outperforms other baseline methods, achieving new state-of-the-art results on five Chinese natural language processing tasks including natural language inference, semantic similarity, named entity recognition, sentiment analysis and question answering. We also demonstrate that ERNIE has more powerful knowledge inference capacity on a cloze test.</t>
  </si>
  <si>
    <t>Area attention</t>
  </si>
  <si>
    <t>Y. Li, L. Kaiser, S. Bengio, and S. Si</t>
  </si>
  <si>
    <t>Machine Learning Research</t>
  </si>
  <si>
    <t>Existing attention mechanisms are trained to attend to individual items in a collection (the memory) with a predefined, fixed granularity, e.g., a word token or an image grid. We propose area attention: a way to attend to areas in the memory, where each area contains a group of items that are structurally adjacent, e.g., spatially for a 2D memory such as images, or temporally for a 1D memory such as natural language sentences. Importantly, the shape and the size of an area are dynamically determined via learning, which enables a model to attend to information with varying granularity. Area attention can easily work with existing model architectures such as multi-head attention for simultaneously attending to multiple areas in the memory. We evaluate area attention on two tasks: neural machine translation (both character and token-level) and image captioning, and improve upon strong (state-of-the-art) baselines in all the cases. These improvements are obtainable with a basic form of area attention that is parameter free.</t>
  </si>
  <si>
    <t>Multi-granularity selfattention for neural machine translation</t>
  </si>
  <si>
    <t>J. Hao, X. Wang, S. Shi, J. Zhang, and Z. Tu</t>
  </si>
  <si>
    <t>Conference on Empirical Methods in Natural Language Processing and the International Joint Conference on Natural Language Processing (EMNLP-IJCNLP)</t>
  </si>
  <si>
    <t>Current state-of-the-art neural machine translation (NMT) uses a deep multi-head self-attention network with no explicit phrase information. However, prior work on statistical machine translation has shown that extending the basic translation unit from words to phrases has produced substantial improvements, suggesting the possibility of improving NMT performance from explicit modeling of phrases. In this work, we present multi-granularity self-attention (Mg-Sa): a neural network that combines multi-head self-attention and phrase modeling. Specifically, we train several attention heads to attend to phrases in either n-gram or syntactic formalism. Moreover, we exploit interactions among phrases to enhance the strength of structure modeling - a commonly-cited weakness of self-attention. Experimental results on WMT14 English-to-German and NIST Chinese-to-English translation tasks show the proposed approach consistently improves performance. Targeted linguistic analysis reveals that Mg-Sa indeed captures useful phrase information at various levels of granularities.</t>
  </si>
  <si>
    <t>On identifiability in transformers</t>
  </si>
  <si>
    <t>G. Brunner, Y. Liu, D. Pascual, O. Richter, M. Ciaramita, and R. Wattenhofer</t>
  </si>
  <si>
    <t>Computation and Language</t>
  </si>
  <si>
    <t>In this paper we delve deep in the Transformer architecture by investigating two of its core components: self-attention and contextual embeddings. In particular, we study the identifiability of attention weights and token embeddings, and the aggregation of context into hidden tokens. We show that, for sequences longer than the attention head dimension, attention weights are not identifiable. We propose effective attention as a complementary tool for improving explanatory interpretations based on attention. Furthermore, we show that input tokens retain to a large degree their identity across the model. We also find evidence suggesting that identity information is mainly encoded in the angle of the embeddings and gradually decreases with depth. Finally, we demonstrate strong mixing of input information in the generation of contextual embeddings by means of a novel quantification method based on gradient attribution. Overall, we show that self-attention distributions are not directly interpretable and present tools to better understand and further investigate Transformer models.</t>
  </si>
  <si>
    <t>Glyce: Glyph-vectors for chinese character representations</t>
  </si>
  <si>
    <t>Y. Meng, W. Wu, F. Wang, X. Li, P. Nie, F. Yin, M. Li, Q. Han, X. Sun, and J. Li</t>
  </si>
  <si>
    <t>It is intuitive that NLP tasks for logographic languages like Chinese should benefit from the use of the glyph information in those languages. However, due to the lack of rich pictographic evidence in glyphs and the weak generalization ability of standard computer vision models on character data, an effective way to utilize the glyph information remains to be found.
In this paper, we address this gap by presenting Glyce, the glyph-vectors for Chinese character representations. We make three major innovations: (1) We use historical Chinese scripts (e.g., bronzeware script, seal script, traditional Chinese, etc) to enrich the pictographic evidence in characters; (2) We design CNN structures (called tianzege-CNN) tailored to Chinese character image processing; and (3) We use image-classification as an auxiliary task in a multi-task learning setup to increase the model's ability to generalize.
We show that glyph-based models are able to consistently outperform word/char ID-based models in a wide range of Chinese NLP tasks. When combing with BERT, we are able to set new state-of-the-art results for a variety of Chinese NLP tasks, including language modeling, tagging (NER, CWS, POS), sentence pair classification (BQ, LCQMC, XNLI, NLPCC-DBQA), single sentence classification tasks (ChnSentiCorp, the Fudan corpus, iFeng), dependency parsing, and semantic role labeling. For example, the proposed model achieves an F1 score of 81.6 on the OntoNotes dataset of NER, +1.5 over BERT; it achieves an almost perfect accuracy of 99.8\% on the the Fudan corpus for text classification.</t>
  </si>
  <si>
    <t>What does bert look at? an analysis of bert’s attention</t>
  </si>
  <si>
    <t>K. Clark, U. Khandelwal, O. Levy, and C. D. Manning</t>
  </si>
  <si>
    <t>Large pre-trained neural networks such as BERT have had great recent success in NLP, motivating a growing body of research investigating what aspects of language they are able to learn from unlabeled data. Most recent analysis has focused on model outputs (e.g., language model surprisal) or internal vector representations (e.g., probing classifiers). Complementary to these works, we propose methods for analyzing the attention mechanisms of pre-trained models and apply them to BERT. BERT's attention heads exhibit patterns such as attending to delimiter tokens, specific positional offsets, or broadly attending over the whole sentence, with heads in the same layer often exhibiting similar behaviors. We further show that certain attention heads correspond well to linguistic notions of syntax and coreference. For example, we find heads that attend to the direct objects of verbs, determiners of nouns, objects of prepositions, and coreferent mentions with remarkably high accuracy. Lastly, we propose an attention-based probing classifier and use it to further demonstrate that substantial syntactic information is captured in BERT's attention.</t>
  </si>
  <si>
    <t>E. Mantas and C. Patsakis, “Who watches the new watchmen? The
challenges for drone digital forensics investigations,” Array, vol. 14, no.
March, p. 100135, 2022.</t>
  </si>
  <si>
    <t>G. Thornton and P. B. Zadeh, “An investigation into Unmanned Aerial
System (UAS) forensics: Data extraction &amp; analysis,” Forensic Science
International: Digital Investigation, vol. 41, p. 301379, jun 2022.</t>
  </si>
  <si>
    <t>A. L. P. S. Renduchintala, A. Albehadili, and A. Y. Javaid, “Drone Forensics:
Digital Flight Log Examination Framework for Micro Drones,” in
2017 International Conference on Computational Science and Computational
Intelligence (CSCI), 2017, pp. 91–96.</t>
  </si>
  <si>
    <t>R. Kumar and A. K. Agrawal, “Drone GPS data analysis for flight path
reconstruction: A study on DJI, Parrot &amp; Yuneec make drones,” Forensic
Science International: Digital Investigation, vol. 38, p. 301182, 2021</t>
  </si>
  <si>
    <t>H. Studiawan, T. Ahmad, B. J. Santoso, A. M. Shiddiqi, and B. A.
Pratomo, “Dronetimeline: Forensic timeline analysis for drones,” SoftwareX,
vol. 20, p. 101255, 2022.</t>
  </si>
  <si>
    <t>H. Studiawan, F. Sohel, and C. Payne, “Anomaly Detection in Operating
System Logs with Deep Learning-Based Sentiment Analysis,” IEEE
Transactions on Dependable and Secure Computing, vol. 18, no. 5, pp.
2136–2148, sep 2021.</t>
  </si>
  <si>
    <t>M. Du, F. Li, G. Zheng, and V. Srikumar, “DeepLog: Anomaly Detection
and Diagnosis from System Logs through Deep Learning,”
in Proceedings of the 2017 ACM SIGSAC Conference on Computer
and Communications Security, ser. CCS ’17. New York, NY, USA:
Association for Computing Machinery, 2017, pp. 1285–1298.</t>
  </si>
  <si>
    <t>H. Guo, S. Yuan, and X. Wu, “LogBERT: Log Anomaly Detection via
BERT,” in 2021 International Joint Conference on Neural Networks
(IJCNN), 2021, pp. 1–8.</t>
  </si>
  <si>
    <t>L. K. Shar, W. Minn, N. B. D. Ta, J. Fan, L. Jiang, and D. L. W. Kiat,
“DronLomaly: Runtime Detection of Anomalous Drone Behaviors via
Log Analysis and Deep Learning,” in 2022 29th Asia-Pacific Software
Engineering Conference (APSEC), 2022, pp. 119–128.</t>
  </si>
  <si>
    <t>H. Studiawan, F. Sohel, and C. Payne, “Sentiment Analysis in a Forensic
Timeline With Deep Learning,” IEEE Access, vol. 8, pp. 60 664–60 675,
2020.</t>
  </si>
  <si>
    <t>A. B. Nassif, M. A. Talib, Q. Nasir, and F. M. Dakalbab, “Machine
Learning for Anomaly Detection: A Systematic Review,” IEEE Access,
vol. 9, pp. 78 658–78 700, 2021</t>
  </si>
  <si>
    <t>G. Pang, C. Shen, L. Cao, and A. V. D. Hengel, “Deep Learning for
Anomaly Detection: A Review,” ACM Computing Surveys, vol. 54, no. 2,
mar 2021.</t>
  </si>
  <si>
    <t>L. Ruff, J. R. Kauffmann, R. A. Vandermeulen, G. Montavon, W. Samek,
M. Kloft, T. G. Dietterich, and K.-R. M¨uller, “A Unifying Review of
Deep and Shallow Anomaly Detection,” Proceedings of the IEEE, vol.
109, no. 5, pp. 756–795, 2021.</t>
  </si>
  <si>
    <t>X. Zhao, Z. Jiang, and J. Ma, “A Survey of Deep Anomaly Detection
for System Logs,” in 2022 International Joint Conference on Neural
Networks (IJCNN), 2022, pp. 1–8.</t>
  </si>
  <si>
    <t>H. Studiawan and F. Sohel, “Anomaly detection in a forensic timeline
with deep autoencoders,” Journal of Information Security and Applications,
vol. 63, p. 103002, 2021.</t>
  </si>
  <si>
    <t>M. Catillo, A. Pecchia, and U. Villano, “AutoLog: Anomaly detection by
deep autoencoding of system logs,” Expert Systems with Applications,
vol. 191, p. 116263, 2022.</t>
  </si>
  <si>
    <t>A. Brown, A. Tuor, B. Hutchinson, and N. Nichols, “Recurrent Neural
Network Attention Mechanisms for Interpretable System Log Anomaly
Detection,” in Proceedings of the First Workshop on Machine Learning
for Computing Systems, ser. MLCS’18. New York, NY, USA: Association
for Computing Machinery, 2018.</t>
  </si>
  <si>
    <t>S. Yen, M. Moh, and T.-S. Moh, “CausalConvLSTM: Semi-Supervised
Log Anomaly Detection Through Sequence Modeling,” in 2019 18th
IEEE International Conference On Machine Learning And Applications
(ICMLA), 2019, pp. 1334–1341.</t>
  </si>
  <si>
    <t>Y. Guo, Y. Wu, Y. Zhu, B. Yang, and C. Han, “Anomaly Detection using
Distributed Log Data: A Lightweight Federated Learning Approach,” in
2021 International Joint Conference on Neural Networks (IJCNN), 2021,
pp. 1–8.</t>
  </si>
  <si>
    <t>S. Huang, Y. Liu, C. Fung, R. He, Y. Zhao, H. Yang, and Z. Luan,
“HitAnomaly: Hierarchical Transformers for Anomaly Detection in
System Log,” IEEE Transactions on Network and Service Management,
vol. 17, no. 4, pp. 2064–2076, 2020</t>
  </si>
  <si>
    <t>S. Silalahi, T. Ahmad, and H. Studiawan, “DroNER: Dataset for Drone
Named Entity Recognition,” Data in Brief, p. 109179, 2023.</t>
  </si>
  <si>
    <t>Z. Yang, Z. Dai, Y. Yang, J. G. Carbonell, R. Salakhutdinov, and Q. V.
Le, “XLNet: Generalized Autoregressive Pretraining for Language
Understanding,” ArXiv, vol. abs/1906.0, 2019. [Online]. Available:
http://arxiv.org/abs/1906.08237</t>
  </si>
  <si>
    <t>S. Silalahi, T. Ahmad, and H. Studiawan, “Transformer-Based Named
Entity Recognition on Drone Flight Logs to Support Forensic Investigation,”
IEEE Access, vol. 11, pp. 3257–3274, 2023</t>
  </si>
  <si>
    <t>Who watches the new watchmen? The challenges for drone digital forensics investigations</t>
  </si>
  <si>
    <t>E. Mantas and C. Patsakis</t>
  </si>
  <si>
    <t>Array</t>
  </si>
  <si>
    <t>The technological advance of drone technology has augmented the existing capabilities of flying vehicles rendering them a valuable asset of the modern society. As more drones are expected to occupy the airspace in the near future, security-related incidents, either malicious acts or accidents, will increase as well. The forensics analysis of a security incident is essential, as drones are flying above populated areas and have also been weaponised from radical forces and perpetrators. Thus, it is an imperative need to establish a Drone Digital Forensics Investigation Framework and standardise the processes of collecting and processing such evidence.
Although there are numerous drone platforms in the market, the same principles apply to all of them; just like mobile phones. Nevertheless, due to the nature of drones, standardised forensics procedures to date do not manage to address the required processes and challenges that such investigations pose. Acknowledging this need, we detail the unique characteristics of drones and the gaps in existing methodologies and standards, showcasing that there are fundamental issues in terms of their forensics analysis from various perspectives, ranging from operational and procedural ones, and escalate to manufacturers, as well as legal restrictions. The above creates a very complex environment where coordinated actions must be made among the key stakeholders. Therefore, this work paves the way to address these challenges by identifying the main issues, their origins, and the needs in the field by performing a thorough review of the literature and a gap analysis.</t>
  </si>
  <si>
    <t>UAVUASDronesDigital forensicsInvestigationStandardisation</t>
  </si>
  <si>
    <t>An investigation into Unmanned Aerial System (UAS) forensics: Data extraction &amp; analysis</t>
  </si>
  <si>
    <t>G. Thornton and P. B. Zadeh</t>
  </si>
  <si>
    <t>Forensic Science International: Digital Investigation</t>
  </si>
  <si>
    <t>Recent developments of drone technologies have shown a surge of commercial sales of drone devices, which have found use in many industries. However, the technology has been misused to commit crimes such as drug trafficking, robberies, and terror attacks. The digital forensics industry must match the speed of development with forensic tools and techniques. However, it has been identified that there is a lack of an agreed framework for the extraction and analysis of drone devices and a lack of support in commercial digital forensics tools available. In this research, an investigation into the extraction tools available for drone devices and analysis techniques has been performed to identify best practices for handling drone devices in a forensically sound manner. A new framework to perform a full forensic analysis of small to medium sized commercial drone devices and their controllers has been proposed to give investigators a plan of action to perform forensic analysis on these devices. The proposed framework overcomes some limitations of other drone forensics investigation frameworks presented in the literature.</t>
  </si>
  <si>
    <t>Drone forensicsMobile forensicsUnmanned aerial vehicle (UAV)Ground control station (GCS)Digital forensics investigation frameworkACPO guidelinesDigital forensics</t>
  </si>
  <si>
    <t>Drone Forensics: Digital Flight Log Examination Framework for Micro Drones</t>
  </si>
  <si>
    <t>A. L. P. S. Renduchintala, A. Albehadili, and A. Y. Javaid</t>
  </si>
  <si>
    <t>International Conference on Computational Science and Computational Intelligence (CSCI)</t>
  </si>
  <si>
    <t>In the early 1990s, unmanned aerial vehicles (UAV) were solely a domain of the military use by various developed countries. Now, the ease of availability and affordability in the electronic device market, this aerial vehicular technology has augmented its familiarity in public. However, expanded use of UAVs, colloquially known as drones is raising understandable security perturbs. Because of their abilities to get close-in to potential targets, drones are thought to present a threat and, therefore, the investigation of crimes committed by UAVs is a much-needed facet currently. This motivated us to devise a forensics framework proficient enough of examining the drone's activities after its flight. In particular, this paper analyzes the essential major log parameters of the autonomous drone and proposes a comprehensive drone-forensics related software architecture with preliminary results. Our under-development software will provide a user-friendly graphical user interface (GUI) to allow users extract and examine the on-board flight information. This would provide the forensic science community with a tool for investigating drone-related crime cases.</t>
  </si>
  <si>
    <t>Drones
,
forensics
,
crime
,
flight logs
,
visualization</t>
  </si>
  <si>
    <t>Drone GPS data analysis for flight path reconstruction: A study on DJI, Parrot &amp; Yuneec make drones</t>
  </si>
  <si>
    <t>R. Kumar and A. K. Agrawal</t>
  </si>
  <si>
    <t xml:space="preserve">In past few years, the technological growth in field of drones has not only offered multiple opportunities, but has also thrown numerous threats and challenges. Drone is a potential weapon in itself and can be used to carry out a targeted attack, carry out reconnaissance, smuggling of arms/drugs, etc. Due to cheap and easy availability of commercial drones in the market, the security threat posed by the drones has increased manifold. Additionally, the possibility of customization and option of assembling a drone by an individual makes it an even bigger threat. Unfortunately it is difficult to completely restrict/stop use of such aerial platforms by malicious actors. Therefore there is a need to develop techniques and procedures in the field of drone forensics to be able to extract and accurately analyse the positioning data, provide valuable tactical information about flight take-off location, flight path taken and reconstruct the flight operation, if required. The study in this paper aims at extracting and analysing GPS data from three different drone models belonging to three different families, followed by representing the positioning data as flight path. This paper also introduces a newly developed utility tool named “FlyLog Converter Tool” which processes and converts the.txt/.json flight log of Parrot make drones into easily understandable.csv format.
</t>
  </si>
  <si>
    <t>Dronetimeline: Forensic timeline analysis for drones</t>
  </si>
  <si>
    <t>H. Studiawan, T. Ahmad, B. J. Santoso, A. M. Shiddiqi, and B. A. Pratomo</t>
  </si>
  <si>
    <t>SoftwareX</t>
  </si>
  <si>
    <t>Timeline analysis is an important step when conducting forensic investigations. However, research on timeline analysis usually pertains to digital devices, such as computers or smartphones, but not drones. In addition, existing forensic tools only consider timelines extracted from file metadata in drones. In this paper, we propose to construct a forensic timeline from a drone device. The timeline is displayed by its sources, specifically micro, macro, and super timeline. Our proposed tool can display these three types of timelines to assist investigators in analyzing a drone’s forensic timeline.</t>
  </si>
  <si>
    <t>Drone forensicsForensic timelineAutopsyLog2timeline</t>
  </si>
  <si>
    <t>Anomaly Detection in Operating System Logs with Deep Learning-Based Sentiment Analysis</t>
  </si>
  <si>
    <t>H. Studiawan, F. Sohel, and C. Payne</t>
  </si>
  <si>
    <t xml:space="preserve"> IEEE Transactions on Dependable and Secure Computing</t>
  </si>
  <si>
    <t>The purpose of sentiment analysis is to detect an opinion or polarity in text data. We can apply such an analysis to detect negative sentiment, which represents the anomalous activities in operating system (OS) logs. Existing methods involve manual searching, predefined rules, or traditional machine learning techniques to detect such suspicious events. In this article, we propose a novel deep learning-based sentiment analysis technique to check whether there are anomalous activities in OS logs. Log messages are modeled as sentences and we identify the sentiments using the gated recurrent unit (GRU) networks. OS log datasets inherently have a class imbalance in the sense that the number of negative sentiment is much lower than that of the number of positive ones. In order to address the class imbalance, we build a GRU layer on top of a class imbalance solver using the Tomek link method. Experimental results demonstrate that the proposed method can detect anomalous events in OS logs with an overall F1 and accuracy of 99.84 and 99.93 percent, respectively.</t>
  </si>
  <si>
    <t>Anomaly detection
,
sentiment analysis
,
deep learning
,
operating system logs
,
class imbalance</t>
  </si>
  <si>
    <t>DeepLog: Anomaly Detection and Diagnosis from System Logs through Deep Learning</t>
  </si>
  <si>
    <t>M. Du, F. Li, G. Zheng, and V. Srikumar</t>
  </si>
  <si>
    <t>ACM SIGSAC Conference on Computer and Communications Security</t>
  </si>
  <si>
    <t>Anomaly detection is a critical step towards building a secure and trustworthy system. The primary purpose of a system log is to record system states and significant events at various critical points to help debug system failures and perform root cause analysis. Such log data is universally available in nearly all computer systems. Log data is an important and valuable resource for understanding system status and performance issues; therefore, the various system logs are naturally excellent source of information for online monitoring and anomaly detection. We propose DeepLog, a deep neural network model utilizing Long Short-Term Memory (LSTM), to model a system log as a natural language sequence. This allows DeepLog to automatically learn log patterns from normal execution, and detect anomalies when log patterns deviate from the model trained from log data under normal execution. In addition, we demonstrate how to incrementally update the DeepLog model in an online fashion so that it can adapt to new log patterns over time. Furthermore, DeepLog constructs workflows from the underlying system log so that once an anomaly is detected, users can diagnose the detected anomaly and perform root cause analysis effectively. Extensive experimental evaluations over large log data have shown that DeepLog has outperformed other existing log-based anomaly detection methods based on traditional data mining methodologies.</t>
  </si>
  <si>
    <t>LogBERT: Log Anomaly Detection via BERT</t>
  </si>
  <si>
    <t>H. Guo, S. Yuan, and X. Wu</t>
  </si>
  <si>
    <t>Detecting anomalous events in online computer systems is crucial to protect the systems from malicious attacks or malfunctions. System logs, which record detailed information of computational events, are widely used for system status analysis. In this paper, we propose LogBERT, a self-supervised framework for log anomaly detection based on Bidirectional Encoder Representations from Transformers (BERT). LogBERT learns the patterns of normal log sequences by two novel self-supervised training tasks, masked log message prediction and volume of hypersphere minimization. After training, LogBERT is able to capture the patterns of normal log sequences and further detect anomalies where the underlying patterns deviate from expected patterns. The experimental results on three log datasets show that LogBERT outperforms state-of-the-art approaches for anomaly detection.</t>
  </si>
  <si>
    <t>Training
,
Computational modeling
,
Bit error rate
,
Neural networks
,
Transformers
,
Minimization
,
Natural language processing</t>
  </si>
  <si>
    <t>DronLomaly: Runtime Detection of Anomalous Drone Behaviors via Log Analysis and Deep Learning</t>
  </si>
  <si>
    <t>L. K. Shar, W. Minn, N. B. D. Ta, J. Fan, L. Jiang, and D. L. W. Kiat"</t>
  </si>
  <si>
    <t>Asia-Pacific Software Engineering Conference (APSEC)</t>
  </si>
  <si>
    <t>Drones are increasingly popular and getting used in a variety of missions such as area surveillance, pipeline inspection, cinematography, etc. While the drone is conducting a mission, anomalies such as sensor fault, actuator fault, configuration errors, bugs in controller program, remote cyberattack, etc., may affect the drone’s physical stability and cause serious safety violations such as crashing into the public. During a flight mission, drones typically log flight status and state units such as GPS coordinates, actuator outputs, accelerator readings, gyroscopic readings, etc. These log data may reflect the abovementioned anomalies. In this paper, we propose a novel, deep learning-based log analysis approach for detecting anomalies in the drone log that could lead to physical instabilities. We train a LSTM-based deep learning model on the normal flight logs produced by a baseline drone. Essentially, the model learns the sequential patterns of flight state units and correlations among them. The model can then be used to detect anomalies in the state units as the log entries are being recorded by the drone’s control program at runtime. In our experiments, we built detection models based on several logs produced by 3 different drone control programs, namely DJI, ArduPilot and PX4, and used them to detect anomalies in the logs. On average, our approach achieves 0.968 recall and 0.963 precision, and it can detect anomalies during runtime within a few milliseconds.</t>
  </si>
  <si>
    <t>Drone security
,
anomaly detection
,
log analysis
,
deep learning</t>
  </si>
  <si>
    <t>Sentiment Analysis in a Forensic Timeline With Deep Learning</t>
  </si>
  <si>
    <t>A forensic investigator creates a timeline from a forensic disk image after an occurrence of a security incident. This procedure aims to acquire the time for all events identified from the investigated artifacts. An investigator usually looks for events of interest by manually searching the timeline. One of the sources from which to build a timeline is log files, and these events are often found in log messages. In this paper, we propose a sentiment analysis technique to automatically extract events of interest from log messages in the forensic timeline. We use a deep learning technique with a context and content attention model to identify aspect terms and the corresponding sentiments in the forensic timeline. Terms with negative sentiments indicate events of interest and are highlighted in the timeline. Therefore, the investigator can quickly examine the events and other activities recorded within the surrounding time frame. Experimental results on four public forensic case studies show that the proposed method achieves 98.43% and 99.64% for the F1 score and accuracy, respectively.</t>
  </si>
  <si>
    <t>Forensic timeline
,
deep learning
,
context attention
,
content attention
,
sentiment analysis
,
event logs</t>
  </si>
  <si>
    <t>Machine Learning for Anomaly Detection: A Systematic Review</t>
  </si>
  <si>
    <t>A. B. Nassif, M. A. Talib, Q. Nasir, and F. M. Dakalbab</t>
  </si>
  <si>
    <t>Anomaly detection has been used for decades to identify and extract anomalous components from data. Many techniques have been used to detect anomalies. One of the increasingly significant techniques is Machine Learning (ML), which plays an important role in this area. In this research paper, we conduct a Systematic Literature Review (SLR) which analyzes ML models that detect anomalies in their application. Our review analyzes the models from four perspectives; the applications of anomaly detection, ML techniques, performance metrics for ML models, and the classification of anomaly detection. In our review, we have identified 290 research articles, written from 2000-2020, that discuss ML techniques for anomaly detection. After analyzing the selected research articles, we present 43 different applications of anomaly detection found in the selected research articles. Moreover, we identify 29 distinct ML models used in the identification of anomalies. Finally, we present 22 different datasets that are applied in experiments on anomaly detection, as well as many other general datasets. In addition, we observe that unsupervised anomaly detection has been adopted by researchers more than other classification anomaly detection systems. Detection of anomalies using ML models is a promising area of research, and there are a lot of ML models that have been implemented by researchers. Therefore, we provide researchers with recommendations and guidelines based on this review.</t>
  </si>
  <si>
    <t>Anomaly detection
,
machine learning
,
security and privacy protection</t>
  </si>
  <si>
    <t>Deep Learning for Anomaly Detection: A Review</t>
  </si>
  <si>
    <t>G. Pang, C. Shen, L. Cao, and A. V. D. Hengel</t>
  </si>
  <si>
    <t>Anomaly detection, a.k.a. outlier detection or novelty detection, has been a lasting yet active research area in various research communities for several decades. There are still some unique problem complexities and challenges that require advanced approaches. In recent years, deep learning enabled anomaly detection, i.e., deep anomaly detection, has emerged as a critical direction. This article surveys the research of deep anomaly detection with a comprehensive taxonomy, covering advancements in 3 high-level categories and 11 fine-grained categories of the methods. We review their key intuitions, objective functions, underlying assumptions, advantages, and disadvantages and discuss how they address the aforementioned challenges. We further discuss a set of possible future opportunities and new perspectives on addressing the challenges.</t>
  </si>
  <si>
    <t>A Unifying Review of Deep and Shallow Anomaly Detection</t>
  </si>
  <si>
    <t>L. Ruff, J. R. Kauffmann, R. A. Vandermeulen, G. Montavon, W. Samek, M. Kloft, T. G. Dietterich, and K.-R. M¨uller</t>
  </si>
  <si>
    <t>Deep learning approaches to anomaly detection (AD) have recently improved the state of the art in detection performance on complex data sets, such as large collections of images or text. These results have sparked a renewed interest in the AD problem and led to the introduction of a great variety of new methods. With the emergence of numerous such methods, including approaches based on generative models, one-class classification, and reconstruction, there is a growing need to bring methods of this field into a systematic and unified perspective. In this review, we aim to identify the common underlying principles and the assumptions that are often made implicitly by various methods. In particular, we draw connections between classic “shallow” and novel deep approaches and show how this relation might cross-fertilize or extend both directions. We further provide an empirical assessment of major existing methods that are enriched by the use of recent explainability techniques and present specific worked-through examples together with practical advice. Finally, we outline critical open challenges and identify specific paths for future research in AD.</t>
  </si>
  <si>
    <t>Anomaly detection (AD)
,
deep learning
,
explainable artificial intelligence
,
interpretability
,
kernel methods
,
neural networks
,
novelty detection
,
one-class classification
,
outlier detection
,
out-of-distribution (OOD) detection
,
unsupervised learning.</t>
  </si>
  <si>
    <t>A Survey of Deep Anomaly Detection for System Logs</t>
  </si>
  <si>
    <t>X. Zhao, Z. Jiang, and J. Ma</t>
  </si>
  <si>
    <t>International Joint Conference on Neural Networks (IJCNN)</t>
  </si>
  <si>
    <t>The modern system is becoming more and more complex in scale and structure. Mastering the operation status is crucial to ensure the stable and reliable operation of the system. Log anomaly detection is the critical means of system state monitoring and anomaly response. However, the characteristics of complex log data structure, large amount of data and hidden abnormal behavior patterns bring new challenges to efficient and automated log anomaly detection. This paper summarized the basic framework of log anomaly detection, including log collection and filtering, log parsing, feature extraction and anomaly detection. We have reviewed the relevant technologies and methods involved in each link. In particular, various deep learning detection models in recent years are analyzed, such as the use of recurrent neural network and convolutional neural network to capture the context information of log sequences, the use of generative adversarial network to make up for the deficiency of abnormal data, and the training of federated learning between different systems. We hope that our work can help beginners understand log anomaly detection and relevant experts keep abreast of the latest research trends.</t>
  </si>
  <si>
    <t>anomaly detection
,
log parsing
,
machine learning
,
deep learning</t>
  </si>
  <si>
    <t>Anomaly detection in a forensic timeline with deep autoencoders</t>
  </si>
  <si>
    <t>H. Studiawan and F. Sohel</t>
  </si>
  <si>
    <t>Journal of Information Security and Applications</t>
  </si>
  <si>
    <t>An investigator needs to analyze a forensic timeline after a cybersecurity incident has occurred. Log entries from various sources are used to generate a forensic timeline. Finding the anomalous activities recorded in these log records is a difficult task if manual inspection or keyword searches are used. In this work, we propose a method for identifying anomalies in a forensic timeline. We use deep autoencoders as a machine learning technique to establish a baseline for normal activities in log files. Furthermore, we set an anomaly threshold of reconstruction value based on the constructed baseline. We then plot these anomalous events on a forensic timeline. Our experiments indicate that the proposed method achieves superior performance compared to other log anomaly detection methods with overall mean F1 score and accuracy of 94.036% and 96.720%, respectively.</t>
  </si>
  <si>
    <t>AutoLog: Anomaly detection by deep autoencoding of system logs</t>
  </si>
  <si>
    <t>M. Catillo, A. Pecchia, and U. Villano</t>
  </si>
  <si>
    <t>Expert Systems with Applications</t>
  </si>
  <si>
    <t xml:space="preserve">The use of system logs for detecting and troubleshooting anomalies of production systems has been known since the early days of computers. In spite of the advances in the area, the analysis of log files emitted by real-life systems poses many peculiar challenges. Up-to-date tools, such as log management and Security Information and Event Management (SIEM) products, capitalize on standard data formats, logging protocols and dictionaries of threat signatures, which hardly fit to logs of industrial and proprietary systems.
This paper addresses the analysis of logs emitted by computer systems with a focus on anomaly detection. The proposed approach, named AutoLog, consists in sampling the logs at regular intervals and to compute numeric scores. Scores collected under normative operations are used to train a semi-supervised deep autoencoder, which serves as a baseline to classify future scores. The approach is not constrained by the structure of underlying logs and does not need for anomalies at training time. The results obtained in detecting anomalies of two industrial systems and the public BG/L and Hadoop datasets widely used as benchmarks, indicate that the recall of AutoLog ranges between 0.96 and 0.99, while the precision is within 0.93 and 0.98. A comparative study with isolation forest, one-class SVM, decision tree, vanilla autoencoder and variational autoencoder is conducted to demonstrate the validity of the proposal.
</t>
  </si>
  <si>
    <t>Recurrent Neural Network Attention Mechanisms for Interpretable System Log Anomaly Detection</t>
  </si>
  <si>
    <t>A. Brown, A. Tuor, B. Hutchinson, and N. Nichols</t>
  </si>
  <si>
    <t>Workshop on Machine Learning for Computing Systems</t>
  </si>
  <si>
    <t>Deep learning has recently demonstrated state-of-the art performance on key tasks related to the maintenance of computer systems, such as intrusion detection, denial of service attack detection, hardware and software system failures, and malware detection. In these contexts, model interpretability is vital for administrator and analyst to trust and act on the automated analysis of machine learning models. Deep learning methods have been criticized as black box oracles which allow limited insight into decision factors. In this work we seek to bridge the gap between the impressive performance of deep learning models and the need for interpretable model introspection. To this end we present recurrent neural network (RNN) language models augmented with attention for anomaly detection in system logs. Our methods are generally applicable to any computer system and logging source. By incorporating attention variants into our RNN language models we create opportunities for model introspection and analysis without sacrificing state-of-the art performance. We demonstrate model performance and illustrate model interpretability on an intrusion detection task using the Los Alamos National Laboratory (LANL) cyber security dataset, reporting upward of 0.99 area under the receiver operator characteristic curve despite being trained only on a single day's worth of data.</t>
  </si>
  <si>
    <t>CausalConvLSTM: Semi-Supervised Log Anomaly Detection Through Sequence Modeling</t>
  </si>
  <si>
    <t>S. Yen, M. Moh, and T.-S. Moh</t>
  </si>
  <si>
    <t>IEEE International Conference On Machine Learning And Applications</t>
  </si>
  <si>
    <t>Computer systems utilize logging to record events of interest. These logs are a rich source of information, and can be analyzed to detect attacks, failures, and many other issues. Due to the automated generation of logs by computer processes, the volume and throughput of logs can be extremely large, limiting the effectiveness of manual analysis. Rule-based systems were introduced to automatically detect issues based on rules written by experts. However, these systems can only detect known issues for which related rules exist in the rule-set. On the other hand, anomaly detection (AD) approaches can detect unknown issues. This is achieved by looking for unusual behaviors significantly different from the norm. In this paper, we target the problem of semi-supervised log anomaly detection, where the only training data available are normal logs from a baseline period. We propose a novel hybrid model called "CausalConvLSTM" for modeling log sequences that takes advantage of Convolutional Neural Network's (CNN) ability to efficiently extract spatial features in a parallel fashion, and Long Short-Term Memory (LSTM) network's superior ability to capture sequential relationships. Another major challenge faced by anomaly detection systems is concept drift, which is the change in normal system behavior over time. We proposed and evaluated concrete strategies for retraining neural-network (NN) anomaly detection systems to adapt to concept drift.</t>
  </si>
  <si>
    <t>Deep Learning, Machine Learning, Recurrent NN, Long Short-Term Memory, Gated Recurrent Units, Convolutional NN, Causal Convolution, Concept Drift</t>
  </si>
  <si>
    <t>Anomaly Detection using Distributed Log Data: A Lightweight Federated Learning Approach</t>
  </si>
  <si>
    <t>Y. Guo, Y. Wu, Y. Zhu, B. Yang, and C. Han</t>
  </si>
  <si>
    <t>Large-scale software systems are generally deployed on distributed machines. Logs are usually collected from those machines for comprehensive and accurate system fault analysis. However, there are potential challenges during log transmission from distributed machines to third-party data analytics services. First, uploading massive raw logs causes tremendous bandwidth consumption. Moreover, user privacy contained in logs is easy to get leaked during transmission. To address these issues, we introduce federated learning for anomaly detection using distributed log data. However, gradient updates of model parameters transmitted between the server (third-party data analytics services) and participants (distributed machines) in federated learning have been proved of possible recovery by attackers, so encryption of gradient updates is necessary for enhanced privacy protection. Considering that encryption time is proportional to the number of parameters, we propose a lightweight federated learning method for anomaly detection, named FLOGCNN, using distributed log data. The sever in FLOGCNN aggregates gradient updates according to the sample size of participants to generate an integrated model. For local training, participants apply an anomaly detection model based on one-dimensional convolution with much fewer parameters. Extensive experiments are conducted for FLOGCNN using open log datasets. Results demonstrate that FLOGCNN outperforms baseline methods on anomaly detection and reduces 97.08% parameters in comparison with one baseline method. Furthermore, we perform exploratory experiments on lightweight models and results manifest that logs with simple semantic information are suitable for lightweight anomaly detection models.</t>
  </si>
  <si>
    <t>Federated learning
,
Lightweight
,
Anomaly detection
,
Outsourcing
,
Convolutional neural network</t>
  </si>
  <si>
    <t>HitAnomaly: Hierarchical Transformers for Anomaly Detection in System Log,</t>
  </si>
  <si>
    <t>S. Huang, Y. Liu, C. Fung, R. He, Y. Zhao, H. Yang, and Z. Luan</t>
  </si>
  <si>
    <t>IEEE Transactions on Network and Service Management</t>
  </si>
  <si>
    <t>Enterprise systems often produce a large volume of logs to record runtime status and events. Anomaly detection from system logs is crucial for service management and system maintenance. Most existing log-based anomaly detection methods use log event indexes parsed from log data to detect anomalies. Those methods cannot handle unseen log templates and lead to inaccurate anomaly detection. Some recent studies focused on the semantics of log templates but ignored the information of parameter values. Therefore, their approaches failed to address the abnormal logs caused by parameter values. In this article, we propose HitAnomaly, a log-based anomaly detection model utilizing a hierarchical transformer structure to model both log template sequences and parameter values. We designed a log sequence encoder and a parameter value encoder to obtain their representations correspondingly. We then use an attention mechanism as our final classification model. In this way, HitAnomaly is able to capture the semantic information in both log template sequence and parameter values and handle various types of anomalies. We evaluated our proposed method on three log datasets. Our experimental results demonstrate that HitAnomaly has outperformed other existing log-based anomaly detection methods. We also assess the robustness of our proposed model on unstable log data.</t>
  </si>
  <si>
    <t>Log data analysis
,
anomaly detection
,
hierarchical transformers</t>
  </si>
  <si>
    <t>DroNER: Dataset for Drone Named Entity Recognition</t>
  </si>
  <si>
    <t>S. Silalahi, T. Ahmad, and H. Studiawan</t>
  </si>
  <si>
    <t>Data in Brief</t>
  </si>
  <si>
    <t>The dataset is constructed from the drone flight log messages extracted from publicly available drone image datasets provided by VTO Labs under the Drone Forensic Program. The entire process of building this dataset includes extraction, decryption, parsing, cleansing, unique filtering, annotation, splitting, and analysis. The resulting dataset is in CoNLL format, annotated using the IOB2 scheme with six entity types. The total number of log messages acquired from 12 DJI drone models is 1850. The data are split based on the drone models, resulting in 1412 messages for training and 438 messages for testing. The average length of log messages is 6.5 globally, 6.6 and 8.8 for the train and the test sets, respectively.</t>
  </si>
  <si>
    <t>NER datasetDrone forensicsDrone datasetDrone entity recognitionDigital forensicsInfrastructure</t>
  </si>
  <si>
    <t>RoBERTa: A Robustly Optimized BERT Pretraining Approach</t>
  </si>
  <si>
    <t>XLNet: Generalized Autoregressive Pretraining for Language Understanding</t>
  </si>
  <si>
    <t>Z. Yang, Z. Dai, Y. Yang, J. G. Carbonell, R. Salakhutdinov, and Q. V. Le</t>
  </si>
  <si>
    <t xml:space="preserve">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 XLNet outperforms BERT on 20 tasks, often by a large margin, including question answering, natural language inference, sentiment analysis, and document ranking.
</t>
  </si>
  <si>
    <t>Transformer-Based Named Entity Recognition on Drone Flight Logs to Support Forensic Investigation</t>
  </si>
  <si>
    <t>The increase in drone usage by the public brings the number of drone incident and attack up. Sophisticated preventive mechanisms, as well as post-incident procedures and frameworks, are needed. Forensic investigation is performed upon a drone incident, aiming to uncover the incident scenario, mitigate the risk and report the examination results. Generally, standard drone forensic procedure consists of three stages, i.e., evidence acquisition, evidence analysis, and reporting. Among the existing research, many attempts have been made in framework proposal and evaluation, study case, and tools proposal and evaluation. However, less research focuses on utilizing specific data artifacts from the drone forensic image, such as telemetry, dataflash, and flight log data. Therefore, this research aims to propose the use of log message data to discover and extract some incident-related information using a deep learning-based NLP technique, i.e., named entity recognition using the Transformer. Cosine similarity is proposed as a substitute for dot-product in the self-attention mechanism of the Transformer encoder layer. Additionally, we propose NER architecture built from a mix of several existing methods and report the performance evaluation. We extract the DJI drone forensic image from a publicly available dataset using Autopsy and DJI Phantom Help and collect the decrypted log messages. Six entity types are defined after carefully reading the log message. These entity types are used in the manual annotation process using the IOB2 scheme as the label. The constructed dataset is used to evaluate the proposed model along with several baseline models. The proposed method outperforms the previous baseline model with a 91.348% F1 score. Finally, we conclude the experiment and mention several future directions.</t>
  </si>
  <si>
    <t>Digital forensics
,
drone flight log
,
drone forensics
,
log mining
,
named entity recognition
,
transformer encoder
,
conditional random fields
,
infrastructure</t>
  </si>
  <si>
    <t>A. Neumann, C. Elbrechter et al., “KogniChef: A Cognitive
Cooking Assistant,” K¨unstliche Intelligenz, vol. 31, no. 3, pp.
273–281, 2017.</t>
  </si>
  <si>
    <t>A. Holzinger, M. Plass et al., “Interactive machine learning:
Experimental evidence for the human in the algorithmic
loop,” Applied Intelligence, vol. 49, no. 7, p. 2401–2414,
2019.</t>
  </si>
  <si>
    <t>N. Reimers and I. Gurevych, “Sentence-BERT: Sentence embeddings
using siamese BERT-networks,” in Proc. of EMNLP
2019. Hong Kong, China: ACL, 2019, pp. 3980–3990.</t>
  </si>
  <si>
    <t>L. McInnes and J. Healy, “Accelerated hierarchical density
based clustering,” in Proc. of ICDMW 2017. IEEE, 2017,
pp. 33–42.</t>
  </si>
  <si>
    <t>W. Xiang and B. Wang, “A survey of event extraction from
text,” IEEE Access, vol. 7, pp. 173 111–173 137, 2019.</t>
  </si>
  <si>
    <t>X. Liu, H. Huang, and Y. Zhang, “Open domain event
extraction using neural latent variable models,” in Proc. of
the 57th ACL. Florence, Italy: ACL, 2019, pp. 2860–2871.</t>
  </si>
  <si>
    <t>G. Ferrero, A. Primadhanty, and A. Quattoni, “InToEventS:
An interactive toolkit for discovering and building event
schemas,” in Proc. of the 15th EACL. Valencia, Spain: ACL,
2017, pp. 104–107.</t>
  </si>
  <si>
    <t>S. Liu, Y. Li, F. Zhang, T. Yang, and X. Zhou, “Event detection
without triggers,” in Proc. of NAACL 2019. Minneapolis,
Minnesota: ACL, 2019, pp. 735–744.</t>
  </si>
  <si>
    <t>F. Olsson, M. Sahlgren, F. ben Abdesslem, A. Ekgren, and
K. Eck, “Text categorization for conflict event annotation,” in
Proc. of AESPEN at LREC 2020. Marseille, France: ELRA,
2020, pp. 19–25.</t>
  </si>
  <si>
    <t>S. Budd, E. Robinson, and B. Kainz, “A Survey on Active
Learning and Human-in-the-Loop Deep Learning for Medical
Image Analysis,” arXiv, vol. abs/1910.02923, 2019.</t>
  </si>
  <si>
    <t>S. Yagcioglu, A. Erdem, E. Erdem, and N. Ikizler-Cinbis,
“RecipeQA: A challenge dataset for multimodal comprehension
of cooking recipes,” in Proc. of EMNLP 2018. Brussels,
Belgium: ACL, 2018, pp. 1358–1368</t>
  </si>
  <si>
    <t>D. Cer, M. Diab, E. Agirre, I. Lopez-Gazpio, and L. Specia,
“SemEval-2017 task 1: Semantic textual similarity multilingual
and crosslingual focused evaluation,” in Proc. of
SemEval-2017 at the 55th ACL. Vancouver, Canada: ACL,
2017, pp. 1–14</t>
  </si>
  <si>
    <t>P. Cunningham and S. J. Delany, “k-Nearest Neighbour
Classifiers: 2nd Edition (with Python examples),” arXiv, vol.
abs/2004.04523, 2020</t>
  </si>
  <si>
    <t>KogniChef: A Cognitive Cooking Assistant</t>
  </si>
  <si>
    <t>A. Neumann, C. Elbrechter et al.</t>
  </si>
  <si>
    <t>unstliche Intelligenz</t>
  </si>
  <si>
    <t>Cooking is a complex activity of daily living that requires intuition, coordination, multitasking and time-critical planning abilities. We introduce KogniChef, a cognitive cooking assistive system that provides users with interactive, multi-modal and intuitive assistance while preparing a meal. Our system augments common kitchen appliances with a wide variety of sensors and user-interfaces, interconnected internally to infer the current state in the cooking process and to provide smart guidance. Our vision is to endow the system with the processing and the reasoning skills needed to guide a cook through recipes, similar to the assistance an expert chef would be able to provide on-site.</t>
  </si>
  <si>
    <t>Interactive machine learning: Experimental evidence for the human in the algorithmic loop</t>
  </si>
  <si>
    <t>A. Holzinger, M. Plass et al.</t>
  </si>
  <si>
    <t>Recent advances in automatic machine learning (aML) allow solving problems without any human intervention. However, sometimes a human-in-the-loop can be beneficial in solving computationally hard problems. In this paper we provide new experimental insights on how we can improve computational intelligence by complementing it with human intelligence in an interactive machine learning approach (iML). For this purpose, we used the Ant Colony Optimization (ACO) framework, because this fosters multi-agent approaches with human agents in the loop. We propose unification between the human intelligence and interaction skills and the computational power of an artificial system. The ACO framework is used on a case study solving the Traveling Salesman Problem, because of its many practical implications, e.g. in the medical domain. We used ACO due to the fact that it is one of the best algorithms used in many applied intelligence problems. For the evaluation we used gamification, i.e. we implemented a snake-like game called Traveling Snakesman with the MAX–MIN Ant System (MMAS) in the background. We extended the MMAS–Algorithm in a way, that the human can directly interact and influence the ants. This is done by “traveling” with the snake across the graph. Each time the human travels over an ant, the current pheromone value of the edge is multiplied by 5. This manipulation has an impact on the ant’s behavior (the probability that this edge is taken by the ant increases). The results show that the humans performing one tour through the graphs have a significant impact on the shortest path found by the MMAS. Consequently, our experiment demonstrates that in our case human intelligence can positively influence machine intelligence. To the best of our knowledge this is the first study of this kind.</t>
  </si>
  <si>
    <t>Sentence-BERT: Sentence embeddings using siamese BERT-networks</t>
  </si>
  <si>
    <t>N. Reimers and I. Gurevych</t>
  </si>
  <si>
    <t xml:space="preserve">EMNLP
</t>
  </si>
  <si>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</si>
  <si>
    <t>Accelerated hierarchical density based clustering</t>
  </si>
  <si>
    <t>L. McInnes and J. Healy</t>
  </si>
  <si>
    <t>ICDMW 2017</t>
  </si>
  <si>
    <t>We present an accelerated algorithm for hierarchical density based clustering. Our new algorithm improves upon HDBSCAN*, which itself provided a significant qualitative improvement over the popular DBSCAN algorithm. The accelerated HDBSCAN* algorithm provides comparable performance to DBSCAN, while supporting variable density clusters, and eliminating the need for the difficult to tune distance scale parameter epsilon. This makes accelerated HDBSCAN* the default choice for density based clustering.</t>
  </si>
  <si>
    <t>clustering
,
density based clustering
,
hierarchical clustering</t>
  </si>
  <si>
    <t>A survey of event extraction from text</t>
  </si>
  <si>
    <t>W. Xiang and B. Wang</t>
  </si>
  <si>
    <t>Numerous important events happen everyday and everywhere but are reported in different media sources with different narrative styles. How to detect whether real-world events have been reported in articles and posts is one of the main tasks of event extraction. Other tasks include extracting event arguments and identifying their roles, as well as clustering and tracking similar events from different texts. As one of the most important research themes in natural language processing and understanding, event extraction has a wide range of applications in diverse domains and has been intensively researched for decades. This article provides a comprehensive yet up-to-date survey for event extraction from text. We not only summarize the task definitions, data sources and performance evaluations for event extraction, but also provide a taxonomy for its solution approaches. In each solution group, we provide detailed analysis for the most representative methods, especially their origins, basics, strengths and weaknesses. Last, we also present our envisions about future research directions.</t>
  </si>
  <si>
    <t>Event extraction
,
event extraction tasks
,
event corpus
,
natural language processing</t>
  </si>
  <si>
    <t>Open domain event extraction using neural latent variable models</t>
  </si>
  <si>
    <t>X. Liu, H. Huang, and Y. Zhang</t>
  </si>
  <si>
    <t>We consider open domain event extraction, the task of extracting unconstraint types of events from news clusters. A novel latent variable neural model is constructed, which is scalable to very large corpus. A dataset is collected and manually annotated, with task-specific evaluation metrics being designed. Results show that the proposed unsupervised model gives better performance compared to the state-of-the-art method for event schema induction.</t>
  </si>
  <si>
    <t>InToEventS: An interactive toolkit for discovering and building event schemas</t>
  </si>
  <si>
    <t>G. Ferrero, A. Primadhanty, and A. Quattoni</t>
  </si>
  <si>
    <t xml:space="preserve">EACL. </t>
  </si>
  <si>
    <t>Event Schema Induction is the task of learning a representation of events (e.g., bombing) and the roles involved in them (e.g, victim and perpetrator). This paper presents InToEventS, an interactive tool for learning these schemas. InToEventS allows users to explore a corpus and discover which kind of events are present. We show how users can create useful event schemas using two interactive clustering steps.</t>
  </si>
  <si>
    <t>Event detection without triggers</t>
  </si>
  <si>
    <t>S. Liu, Y. Li, F. Zhang, T. Yang, and X. Zhou</t>
  </si>
  <si>
    <t xml:space="preserve">NAACL </t>
  </si>
  <si>
    <t>Interactive Machine Learning
,
Clustering
,
Event Schema Induction
,
Instructional Text
,
Sentence Embeddings</t>
  </si>
  <si>
    <t>Text categorization for conflict event annotation</t>
  </si>
  <si>
    <t>F. Olsson, M. Sahlgren, F. ben Abdesslem, A. Ekgren, and K. Eck</t>
  </si>
  <si>
    <t xml:space="preserve">AESPEN </t>
  </si>
  <si>
    <t>We cast the problem of event annotation as one of text categorization, and compare state of the art text categorization techniques on event data produced within the Uppsala Conflict Data Program (UCDP). Annotating a single text involves assigning the labels pertaining to at least 17 distinct categorization tasks, e.g., who were the attacking organization, who was attacked, and where did the event take place. The text categorization techniques under scrutiny are a classical Bag-of-Words approach; character-based contextualized embeddings produced by ELMo; embeddings produced by the BERT base model, and a version of BERT base fine-tuned on UCDP data; and a pre-trained and fine-tuned classifier based on ULMFiT. The categorization tasks are very diverse in terms of the number of classes to predict as well as the skeweness of the distribution of classes. The categorization results exhibit a large variability across tasks, ranging from 30.3% to 99.8% F-score.</t>
  </si>
  <si>
    <t>A Survey on Active Learning and Human-in-the-Loop Deep Learning for Medical Image Analysis</t>
  </si>
  <si>
    <t>S. Budd, E. Robinson, and B. Kainz</t>
  </si>
  <si>
    <t>Medical Image Analysis</t>
  </si>
  <si>
    <t>Fully automatic deep learning has become the state-of-the-art technique for many tasks including image acquisition, analysis and interpretation, and for the extraction of clinically useful information for computer-aided detection, diagnosis, treatment planning, intervention and therapy. However, the unique challenges posed by medical image analysis suggest that retaining a human end-user in any deep learning enabled system will be beneficial. In this review we investigate the role that humans might play in the development and deployment of deep learning enabled diagnostic applications and focus on techniques that will retain a significant input from a human end user. Human-in-the-Loop computing is an area that we see as increasingly important in future research due to the safety-critical nature of working in the medical domain. We evaluate four key areas that we consider vital for deep learning in the clinical practice: (1) Active Learning to choose the best data to annotate for optimal model performance; (2) Interaction with model outputs - using iterative feedback to steer models to optima for a given prediction and offering meaningful ways to interpret and respond to predictions; (3) Practical considerations - developing full scale applications and the key considerations that need to be made before deployment; (4) Future Prospective and Unanswered Questions - knowledge gaps and related research fields that will benefit human-in-the-loop computing as they evolve. We offer our opinions on the most promising directions of research and how various aspects of each area might be unified towards common goals.</t>
  </si>
  <si>
    <t>RecipeQA: A challenge dataset for multimodal comprehension of cooking recipes</t>
  </si>
  <si>
    <t>S. Yagcioglu, A. Erdem, E. Erdem, and N. Ikizler-Cinbis</t>
  </si>
  <si>
    <t xml:space="preserve">EMNLP </t>
  </si>
  <si>
    <t>Understanding and reasoning about cooking recipes is a fruitful research direction towards enabling machines to interpret procedural text. In this work, we introduce RecipeQA, a dataset for multimodal comprehension of cooking recipes. It comprises of approximately 20K instructional recipes with multiple modalities such as titles, descriptions and aligned set of images. With over 36K automatically generated question-answer pairs, we design a set of comprehension and reasoning tasks that require joint understanding of images and text, capturing the temporal flow of events and making sense of procedural knowledge. Our preliminary results indicate that RecipeQA will serve as a challenging test bed and an ideal benchmark for evaluating machine comprehension systems. The data and leaderboard are available at this http URL.</t>
  </si>
  <si>
    <t>SemEval-2017 task 1: Semantic textual similarity multilingual and crosslingual focused evaluation</t>
  </si>
  <si>
    <t>D. Cer, M. Diab, E. Agirre, I. Lopez-Gazpio, and L. Specia</t>
  </si>
  <si>
    <t xml:space="preserve">SemEval </t>
  </si>
  <si>
    <t>Semantic Textual Similarity (STS) measures the meaning similarity of sentences. Applications include machine translation (MT), summarization, generation, question answering (QA), short answer grading, semantic search, dialog and conversational systems. The STS shared task is a venue for assessing the current state-of-the-art. The 2017 task focuses on multilingual and cross-lingual pairs with one sub-track exploring MT quality estimation (MTQE) data. The task obtained strong participation from 31 teams, with 17 participating in all language tracks. We summarize performance and review a selection of well performing methods. Analysis highlights common errors, providing insight into the limitations of existing models. To support ongoing work on semantic representations, the STS Benchmark is introduced as a new shared training and evaluation set carefully selected from the corpus of English STS shared task data (2012-2017).</t>
  </si>
  <si>
    <t>k-Nearest Neighbour Classifiers: 2nd Edition (with Python examples)</t>
  </si>
  <si>
    <t>P. Cunningham and S. J. Delany</t>
  </si>
  <si>
    <t>Perhaps the most straightforward classifier in the arsenal or machine learning techniques is the Nearest Neighbour Classifier -- classification is achieved by identifying the nearest neighbours to a query example and using those neighbours to determine the class of the query. This approach to classification is of particular importance because issues of poor run-time performance is not such a problem these days with the computational power that is available. This paper presents an overview of techniques for Nearest Neighbour classification focusing on; mechanisms for assessing similarity (distance), computational issues in identifying nearest neighbours and mechanisms for reducing the dimension of the data.
This paper is the second edition of a paper previously published as a technical report. Sections on similarity measures for time-series, retrieval speed-up and intrinsic dimensionality have been added. An Appendix is included providing access to Python code for the key methods.</t>
  </si>
  <si>
    <t>Meryem Elallaoui, Khalid Nafil, and Raja Touahni.
“Automatic transformation of user stories into UML
use case diagrams using NLP techniques”. In: Procedia
computer science 130 (2018), pp. 42–49.</t>
  </si>
  <si>
    <t>Tim Gemkow et al. “Automatic glossary term extraction
from large-scale requirements specifications”. In:
2018 IEEE 26th International Requirements Engineering
Conference (RE). IEEE. 2018, pp. 412–417.</t>
  </si>
  <si>
    <t>Matthew E. Peters et al. Deep contextualized word
representations. 2018. arXiv: 1802.05365</t>
  </si>
  <si>
    <t>M Veera Prathap Reddy et al. “NERSE: Named Entity
Recognition in Software Engineering as a Service”.
In: Service Research and Innovation. Springer, 2018,
pp. 65–80.</t>
  </si>
  <si>
    <t>Crist´ov˜ao Iglesias, Claudio Miceli, and David Silva.
“A Domain Model for Personalized Monitoring System
Based on Context-Aware Data Fusion”. In: 2019
22nd International Conference on Information Fusion
(FUSION). IEEE. 2019, pp. 1–8.</t>
  </si>
  <si>
    <t>Xavier Schmitt et al. “A replicable comparison study of
NER software: StanfordNLP, NLTK, OpenNLP, SpaCy,
Gate”. In: 2019 Sixth International Conference on
Social Networks Analysis, Management and Security
(SNAMS). IEEE. 2019, pp. 338–343.</t>
  </si>
  <si>
    <t>Jason Brownlee. Imbalanced classification with Python:
better metrics, balance skewed classes, cost-sensitive
learning. Machine Learning Mastery, 2020.</t>
  </si>
  <si>
    <t>Alexander Kossiakoff et al. Systems engineering principles
and practice. John Wiley &amp; Sons, 2020.</t>
  </si>
  <si>
    <t>Jing Li et al. “A survey on deep learning for named entity
recognition”. In: IEEE Transactions on Knowledge
and Data Engineering (2020).</t>
  </si>
  <si>
    <t>Garima Malik et al. “Named Entity Recognition on
Software Requirements Specification Documents”. In:
Canadian Conference on AI. 2021.</t>
  </si>
  <si>
    <t>Automatic transformation of user stories into UML use case diagrams using NLP techniques</t>
  </si>
  <si>
    <t>Meryem Elallaoui, Khalid Nafil, and Raja Touahni.</t>
  </si>
  <si>
    <t>computer science</t>
  </si>
  <si>
    <t>Agile methods in general and the Scrum method in particular are gaining more and more trust from the software developer community. When it comes to writing a functional requirement, user stories become more and more usable by the community. Furthermore, a considerable effort has already been made by the community in relation to the use of the use case tool when drafting requirements and in terms of model transformation. We have reached a certain stage of maturity at this level. The idea of our paper is to profit from these richness and to invest it in the drafting of user stories. In this paper, we propose a process of transforming user stories into use cases and we will be able to benefit from all the work done in the transformation of the models according to the MDA approach. To do this, we used natural language processing (NLP) techniques, by applying TreeTagger parser. Our work was validated by a case study where we were able to obtain very positive precisions between 87% and 98%.</t>
  </si>
  <si>
    <t>User StoriesUMLUse CaseNLPMDA</t>
  </si>
  <si>
    <t>Automatic glossary term extraction from large-scale requirements specifications</t>
  </si>
  <si>
    <t xml:space="preserve">Tim Gemkow et al. </t>
  </si>
  <si>
    <t>International Requirements Engineering Conference</t>
  </si>
  <si>
    <t>Creating glossaries for large corpora of requirments is an important but expensive task. Glossary term extraction methods often focus on achieving a high recall rate and, therefore, favor linguistic proecssing for extracting glossary term candidates and neglect the benefits from reducing the number of candidates by statistical filter methods. However, especially for large datasets a reduction of the likewise large number of candidates may be crucial. This paper demonstrates how to automatically extract relevant domain-specific glossary term candidates from a large body of requirements, the CrowdRE dataset. Our hybrid approach combines linguistic processing and statistical filtering for extracting and reducing glossary term candidates. In a twofold evaluation, we examine the impact of our approach on the quality and quantity of extracted terms. We provide a ground truth for a subset of the requirements and show that a substantial degree of recall can be achieved. Furthermore, we advocate requirements coverage as an additional quality metric to assess the term reduction that results from our statistical filters. Results indicate that with a careful combination of linguistic and statistical extraction methods, a fair balance between later manual efforts and a high recall rate can be achieved.</t>
  </si>
  <si>
    <t>Requirements Engineering
,
Natural Language Processing
,
Glossary Term Extraction
,
CrowdRE</t>
  </si>
  <si>
    <t>Deep contextualized word representations.</t>
  </si>
  <si>
    <t xml:space="preserve">Matthew E. Peters et al. </t>
  </si>
  <si>
    <t>Computational linguistics has enabled the introduction of objective tools that measure some of the symptoms of schizophrenia, including the coherence of speech associated with formal thought disorder (FTD). Our goal was to investigate whether neural network based utterance embeddings are more accurate in detecting FTD than models based on individual indicators. The present research used a comprehensive Embeddings from Language Models (ELMo) approach to represent interviews with patients suffering from schizophrenia (N=35) and with healthy people (N=35). We compared its results to the approach described by Bedi et al. (2015), referred to here as the coherence model. Evaluations were also performed by a clinician using the Scale for the Assessment of Thought, Language and Communication (TLC). Using all six TLC questions the ELMo obtained an accuracy of 80% in distinguishing patients from healthy people. Previously used coherence models were less accurate at 70%. The classifying clinician was accurate 74% of the time. Our analysis shows that both ELMo and TLC are sensitive to the symptoms of disorganization in patients. In this study methods using text representations from language models were more accurate than those based solely on the assessment of FTD, and can be used as measures of disordered language that complement human clinical ratings.</t>
  </si>
  <si>
    <t>Psychiatry Research</t>
  </si>
  <si>
    <t>NERSE: Named Entity Recognition in Software Engineering as a Service</t>
  </si>
  <si>
    <t xml:space="preserve">M Veera Prathap Reddy et al. </t>
  </si>
  <si>
    <t>Service Research and Innovation.</t>
  </si>
  <si>
    <t>Named Entity Recognition (NER) is a computational linguistics task that seek to classify every word in a document as falling into different category. NER serves as an important component for many domain specific expert systems. Software engineering is one such domain where very minimum work has been done on identifying entities specific to domain. In this paper, we present NERSE, a tool that enables the user to identify software specific entities. It is developed with machine learning algorithms trained on software specific entity categories using Conditional Random Fields (CRF) and Bidirectional Long Short-Term Memory - Conditional Random Fields (BiLSTM-CRF). NERSE identifies 22 different categories of entities specific to software engineering domain with 0.85% and 0.95% for CRF (source code for Named Entity Recognition Model CRF is available at https://github.com/prathapreddymv/NERSE) and BiLSTM-CRF (source code for Named Entity Recognition Model BiLSTM-CRF is available at https://github.com/prathapreddymv/NERSE) models respectively.</t>
  </si>
  <si>
    <t>CRF
BILSTM-CRF
Natural Language Processing
Software engineering</t>
  </si>
  <si>
    <t>A Domain Model for Personalized Monitoring System Based on Context-Aware Data Fusion</t>
  </si>
  <si>
    <t>Crist´ov˜ao Iglesias, Claudio Miceli, and David Silva.</t>
  </si>
  <si>
    <t>International Conference on Information Fusion</t>
  </si>
  <si>
    <t>Monitoring systems have been applied in many fields, but it is still challenging to design a monitoring system to deal with personalization of monitoring and unpredictability of events. We propose a domain model that is useful in designing real personalized monitoring system based on context-aware data fusion in the initial stage of the design phase of the development cycle. This domain model enables a clear understanding of the PMS domain and the specific vocabulary that comes with its facilities discussions among practitioners in the field. The domain model provides a conceptual perspective that shows all the important concepts which are needs to handle with personalization of monitoring and unpredictability of events in the domain of monitoring systems. Our approach is illustrated through domain modelling of a case.</t>
  </si>
  <si>
    <t>Context
,
Data Fusion
,
Domain Model
,
Personalized Monitoring System</t>
  </si>
  <si>
    <t>A replicable comparison study of NER software: StanfordNLP, NLTK, OpenNLP, SpaCy, Gate</t>
  </si>
  <si>
    <t xml:space="preserve">Xavier Schmitt et al. </t>
  </si>
  <si>
    <t>International Conference on Social Networks Analysis, Management and Security</t>
  </si>
  <si>
    <t>Named Entity Recognition (NER) is a key building block of any Natural Language Processing (NLP) system, making possible the detection and classification of entities (e.g., Person, Location) in any given text. While a large number of NER software exist today, it remains difficult for NLP and NER practitioners to clearly and objectively identify what software perform(s) the best. One of the reasons is the difference in results across the literature and the lack of information needed to be able to fully reproduce the experiment. To overcome this problem, this paper presents a comprehensive and replicable study to assess the performance of NER software, thus laying the groundwork for future benchmarking and meaningful comparison studies. As part of our experiments, the latest version of five well-known NER software were selected, along with two distinct corpora. We observe a discrepancy between the result we get and the result found in the literature being around 50% in certain cases. We also found that StanfordNLP usually performs the best.</t>
  </si>
  <si>
    <t>Information Extraction
,
Methodology
,
Named Entity Recognition</t>
  </si>
  <si>
    <t xml:space="preserve">Imbalanced classification with Python: better metrics, balance skewed classes, cost-sensitive learning. </t>
  </si>
  <si>
    <t xml:space="preserve">Jason Brownlee. </t>
  </si>
  <si>
    <t>Machine Learning Mastery</t>
  </si>
  <si>
    <t>Book</t>
  </si>
  <si>
    <t xml:space="preserve">Systems engineering principles and practice. </t>
  </si>
  <si>
    <t xml:space="preserve">Alexander Kossiakoff et al. </t>
  </si>
  <si>
    <t>John Wiley &amp; Sons</t>
  </si>
  <si>
    <t>A survey on deep learning for named entity recognition</t>
  </si>
  <si>
    <t xml:space="preserve">Jing Li et al. </t>
  </si>
  <si>
    <t>IEEE Transactions on Knowledge and Data Engineering</t>
  </si>
  <si>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</si>
  <si>
    <t>Natural language processing
,
named entity recognition
,
deep learning
,
survey</t>
  </si>
  <si>
    <t>Named Entity Recognition on Software Requirements Specification Documents</t>
  </si>
  <si>
    <t xml:space="preserve">Garima Malik et al. </t>
  </si>
  <si>
    <t xml:space="preserve">Canadian Conference on AI. </t>
  </si>
  <si>
    <t>Software Requirements Specifications (SRS) documents set the requirements and expectations of software development projects. This textual information is considered as
a guideline for identifying various requirements for the developers. The content of an
SRS document is concentrated around software requirement specific entities which can
be used to improve software-based information retrieval systems. In this paper, we consider Named Entity Recognition (NER) over SRS documents and classify the software
requirement specific entities using ML-based methods. Existing NER methods are typically restricted to four basic sets of entities that are not pertinent to NER in the software
requirement domain. We define ten software requirement-based entities which cover the
essence of the SRS documents. In order to predict the appropriate entity tags, we first
create a limited feature set and experiment with various NER models including MLbased probabilistic models and DL models. We conduct a detailed numerical study to
evaluate the effectiveness of the NER models over the SRS datasets. NER models with
a basic feature set demonstrate promising performance with an F1-macro score of 81%.
Our analysis shows that the entities can be extracted with high accuracy from the SRS
documents, which then can be used for various purposes in practice such as extractive
summarization of large SRS documents and effectively grouping the requirements.
Keywords: Software Requirements Specifications, NER, Conditional Random Fields.</t>
  </si>
  <si>
    <t>Fanjin Zhang, Xiao Liu, Jie Tang, Yuxiao Dong, Peiran Yao, Jie Zhang, Xiaotao Gu,
YanWang, Bin Shao, Rui Li, et al. Oag: Toward linking large-scale heterogeneous
entity graphs. In Proceedings of the 25th ACM SIGKDD International Conference
on Knowledge Discovery &amp; Data Mining, pages 2585–2595, 2019.</t>
  </si>
  <si>
    <t>Jason Priem, Heather Piwowar, and Richard Orr. Openalex: A fully-open index
of scholarly works, authors, venues, institutions, and concepts. arXiv preprint
arXiv:2205.01833, 2022.</t>
  </si>
  <si>
    <t>Desheng Cai, Shengsheng Qian, Quan Fang, Jun Hu, and Changsheng Xu. User
cold-start recommendation via inductive heterogeneous graph neural network.
ACM Transactions on Information Systems (TOIS), 2022.</t>
  </si>
  <si>
    <t>Siwei Liu, Zaiqiao Meng, Craig Macdonald, and Iadh Ounis. Graph neural pretraining
for recommendation with side information. ACM Transactions on Information
Systems, 2022.</t>
  </si>
  <si>
    <t>Cameron Diao, Kaixiong Zhou, Xiao Huang, and Xia Hu. Molcpt: Molecule
continuous prompt tuning to generalize molecular representation learning. arXiv
preprint arXiv:2212.10614, 2022.</t>
  </si>
  <si>
    <t>Yuyang Wang, Jianren Wang, Zhonglin Cao, and Amir Barati Farimani. Molecular
contrastive learning of representations via graph neural networks. Nature
Machine Intelligence, 4(3):279–287, 2022.</t>
  </si>
  <si>
    <t>Guimin Dong, Mingyue Tang, ZhiyuanWang, Jiechao Gao, Sikun Guo, Lihua Cai,
Robert Gutierrez, Bradford Campbell, Laura E Barnes, and Mehdi Boukhechba.
Graph neural networks in iot: A survey. ACM Transactions on Sensor Networks
(TOSN), 2022.</t>
  </si>
  <si>
    <t>Jun Xia, Yanqiao Zhu, Yuanqi Du, and Stan Z Li. A survey of pretraining on
graphs: Taxonomy, methods, and applications. arXiv preprint arXiv:2202.07893,
2022.</t>
  </si>
  <si>
    <t>Arunan Sivanathan, Daniel Sherratt, Hassan Habibi Gharakheili, Adam Radford,
Chamith Wijenayake, Arun Vishwanath, and Vijay Sivaraman. Characterizing
and classifying iot traffic in smart cities and campuses. In 2017 IEEE Conference
on Computer Communications Workshops (INFOCOM WKSHPS), pages 559–564.
IEEE, 2017.</t>
  </si>
  <si>
    <t>Aviv Engelberg and Avishai Wool. Classification of encrypted iot traffic despite
padding and shaping. In Proceedings of the 21st Workshop on Privacy in the
Electronic Society, pages 1–13, 2022</t>
  </si>
  <si>
    <t>Ruixiang Li, XiutingWang, and Xiangyang Luo. High-accuracy model recognition
method of mobile device based on weighted feature similarity. Scientific Reports,
12(1):21865, 2022.</t>
  </si>
  <si>
    <t>Erik Rye and Robert Beverly. Ipvseeyou: Exploiting leaked identifiers in ipv6 for
street-level geolocation. arXiv preprint arXiv:2208.06767, 2022.</t>
  </si>
  <si>
    <t>Maxim Vladimirovich Ivanov and Alexander Alexandrovich Polunin. Improving
the accuracy of ip geolocation based on public ip geoservices data. Informatics
and Automation, 21(4):758–785, 2022.</t>
  </si>
  <si>
    <t>Ahmed El-Kishky, Thomas Markovich, Serim Park, Chetan Verma, Baekjin Kim,
Ramy Eskander, Yury Malkov, Frank Portman, Sofía Samaniego, Ying Xiao, et al.
Twhin: Embedding the twitter heterogeneous information network for personalized
recommendation. In Proceedings of the 28th ACM SIGKDD Conference on
Knowledge Discovery and Data Mining, pages 2842–2850, 2022.</t>
  </si>
  <si>
    <t>Tom Brown, Benjamin Mann, Nick Ryder, Melanie Subbiah, Jared D Kaplan,
Prafulla Dhariwal, Arvind Neelakantan, Pranav Shyam, Girish Sastry, Amanda
Askell, et al. Language models are few-shot learners. Advances in neural information
processing systems, 33:1877–1901, 2020.</t>
  </si>
  <si>
    <t>Olivier van der Toorn, Roland van Rijswijk-Deij, Raffaele Sommese, Anna Sperotto,
and Mattijs Jonker. Saving brian’s privacy: the perils of privacy exposure
through reverse dns. In Proceedings of the 22nd ACM Internet Measurement
Conference, pages 1–13, 2022.</t>
  </si>
  <si>
    <t>Guanxiong Shen, Junqing Zhang, Alan Marshall, and Joseph R Cavallaro. Towards
scalable and channel-robust radio frequency fingerprint identification for lora.
IEEE Transactions on Information Forensics and Security, 17:774–787, 2022.</t>
  </si>
  <si>
    <t>Savvas Kastanakis, Vasileios Giotsas, and Neeraj Suri. Understanding the confounding
factors of inter-domain routing modeling. In Proceedings of the 22nd
ACM Internet Measurement Conference, pages 758–759, 2022.</t>
  </si>
  <si>
    <t>Yuxiao Dong, Nitesh V Chawla, and Ananthram Swami. metapath2vec: Scalable
representation learning for heterogeneous networks. In Proceedings of the 23rd
ACM SIGKDD international conference on knowledge discovery and data mining,
pages 135–144, 2017.</t>
  </si>
  <si>
    <t>Martin Grohe. word2vec, node2vec, graph2vec, x2vec: Towards a theory of vector
embeddings of structured data. In Proceedings of the 39th ACM SIGMOD-SIGACTSIGAI
Symposium on Principles of Database Systems, pages 1–16, 2020.</t>
  </si>
  <si>
    <t>Absalom E Ezugwu, Abiodun M Ikotun, Olaide O Oyelade, Laith Abualigah,
Jeffery O Agushaka, Christopher I Eke, and Andronicus A Akinyelu. A comprehensive
survey of clustering algorithms: State-of-the-art machine learning
applications, taxonomy, challenges, and future research prospects. Engineering
Applications of Artificial Intelligence, 110:104743, 2022.</t>
  </si>
  <si>
    <t>Ziniu Hu, Yuxiao Dong, Kuansan Wang, and Yizhou Sun. Heterogeneous graph
transformer. In Proceedings of The Web Conference 2020, pages 2704–2710, 2020</t>
  </si>
  <si>
    <t>Michael Schlichtkrull, Thomas N Kipf, Peter Bloem, Rianne van den Berg, Ivan
Titov, and Max Welling. Modeling relational data with graph convolutional
networks. In European semantic web conference, pages 593–607. Springer, 2018</t>
  </si>
  <si>
    <t>Taichi Ishiwatari, Yuki Yasuda, Taro Miyazaki, and Jun Goto. Relation-aware
graph attention networks with relational position encodings for emotion recognition
in conversations. In Proceedings of the 2020 Conference on Empirical Methods
in Natural Language Processing (EMNLP), pages 7360–7370, 2020</t>
  </si>
  <si>
    <t>Hu Linmei, Tianchi Yang, Chuan Shi, Houye Ji, and Xiaoli Li. Heterogeneous
graph attention networks for semi-supervised short text classification. In Proceedings
of the 2019 Conference on Empirical Methods in Natural Language Processing
and the 9th International Joint Conference on Natural Language Processing (EMNLPIJCNLP),
pages 4821–4830, 2019</t>
  </si>
  <si>
    <t>Oag: Toward linking large-scale heterogeneous entity graphs.</t>
  </si>
  <si>
    <t>Fanjin Zhang, Xiao Liu, Jie Tang, Yuxiao Dong, Peiran Yao, Jie Zhang, Xiaotao Gu, YanWang, Bin Shao, Rui Li, et al. Oag</t>
  </si>
  <si>
    <t>ACM SIGKDD International Conference on Knowledge Discovery &amp; Data Mining</t>
  </si>
  <si>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</si>
  <si>
    <t xml:space="preserve">Openalex: A fully-open index of scholarly works, authors, venues, institutions, and concepts. </t>
  </si>
  <si>
    <t xml:space="preserve">Jason Priem, Heather Piwowar, and Richard Orr. </t>
  </si>
  <si>
    <t>OpenAlex is a new, fully-open scientific knowledge graph (SKG), launched to replace the discontinued Microsoft Academic Graph (MAG). It contains metadata for 209M works (journal articles, books, etc); 2013M disambiguated authors; 124k venues (places that host works, such as journals and online repositories); 109k institutions; and 65k Wikidata concepts (linked to works via an automated hierarchical multi-tag classifier). The dataset is fully and freely available via a web-based GUI, a full data dump, and high-volume REST API. The resource is under active development and future work will improve accuracy and coverage of citation information and author/institution parsing and deduplication.</t>
  </si>
  <si>
    <t xml:space="preserve">User cold-start recommendation via inductive heterogeneous graph neural network.
</t>
  </si>
  <si>
    <t xml:space="preserve">Desheng Cai, Shengsheng Qian, Quan Fang, Jun Hu, and Changsheng Xu. </t>
  </si>
  <si>
    <t>ACM Transactions on Information Systems (TOIS)</t>
  </si>
  <si>
    <t>Recently, user cold-start recommendations have attracted a lot of attention from industry and academia. In user cold-start recommendation systems, the user attribute information is often used by existing approaches to learn user preferences due to the unavailability of user action data. However, most existing recommendation methods often ignore the sparsity of user attributes in cold-start recommendation systems. To tackle this limitation, this article proposes a novel Inductive Heterogeneous Graph Neural Network (IHGNN) model, which utilizes the relational information in user cold-start recommendation systems to alleviate the sparsity of user attributes. Our model converts new users, items, and associated multimodal information into a Modality-aware Heterogeneous Graph (M-HG) that preserves the rich and heterogeneous relationship information among them. Specifically, to utilize rich and heterogeneous relational information in an M-HG for enriching the sparse attribute information of new users, we design a strategy based on random walk operations to collect associated neighbors of new users by multiple times sampling operation. Then, a well-designed multiple hierarchical attention aggregation model consisting of the intra- and inter-type attention aggregating module is proposed, focusing on useful connected neighbors and neglecting meaningless and noisy connected neighbors to generate high-quality representations for user cold-start recommendations. Experimental results on three real datasets demonstrate that the IHGNN outperforms the state-of-the-art baselines.</t>
  </si>
  <si>
    <t>Graph neural pretraining for recommendation with side information.</t>
  </si>
  <si>
    <t>Siwei Liu, Zaiqiao Meng, Craig Macdonald, and Iadh Ounis.</t>
  </si>
  <si>
    <t>ACM Transactions on Information Systems</t>
  </si>
  <si>
    <t>Leveraging the side information associated with entities (i.e. users and items) to enhance the performance of recommendation systems has been widely recognized as an important modelling dimension. While many existing approaches focus on the integration scheme to incorporate entity side information -- by combining the recommendation loss function with an extra side information-aware loss -- in this paper, we propose instead a novel pre-training scheme for leveraging the side information. In particular, we first pre-train a representation model using the side information of the entities, and then fine-tune it using an existing general representation-based recommendation model. Specifically, we propose two pre-training models, named GCN-P and COM-P, by considering the entities and their relations constructed from side information as two different types of graphs respectively, to pre-train entity embeddings. For the GCN-P model, two single-relational graphs are constructed from all the users' and items' side information respectively, to pre-train entity representations by using the Graph Convolutional Networks. For the COM-P model, two multi-relational graphs are constructed to pre-train the entity representations by using the Composition-based Graph Convolutional Networks. An extensive evaluation of our pre-training models fine-tuned under four general representation-based recommender models, i.e. MF, NCF, NGCF and LightGCN, shows that effectively pre-training embeddings with both the user's and item's side information can significantly improve these original models in terms of both effectiveness and stability.</t>
  </si>
  <si>
    <t xml:space="preserve">Molcpt: Molecule continuous prompt tuning to generalize molecular representation learning. </t>
  </si>
  <si>
    <t xml:space="preserve">Cameron Diao, Kaixiong Zhou, Xiao Huang, and Xia Hu. </t>
  </si>
  <si>
    <t>Molecular representation learning is crucial for the problem of molecular property prediction, where graph neural networks (GNNs) serve as an effective solution due to their structure modeling capabilities. Since labeled data is often scarce and expensive to obtain, it is a great challenge for GNNs to generalize in the extensive molecular space. Recently, the training paradigm of "pre-train, fine-tune" has been leveraged to improve the generalization capabilities of GNNs. It uses self-supervised information to pre-train the GNN, and then performs fine-tuning to optimize the downstream task with just a few labels. However, pre-training does not always yield statistically significant improvement, especially for self-supervised learning with random structural masking. In fact, the molecular structure is characterized by motif subgraphs, which are frequently occurring and influence molecular properties. To leverage the task-related motifs, we propose a novel paradigm of "pre-train, prompt, fine-tune" for molecular representation learning, named molecule continuous prompt tuning (MolCPT). MolCPT defines a motif prompting function that uses the pre-trained model to project the standalone input into an expressive prompt. The prompt effectively augments the molecular graph with meaningful motifs in the continuous representation space; this provides more structural patterns to aid the downstream classifier in identifying molecular properties. Extensive experiments on several benchmark datasets show that MolCPT efficiently generalizes pre-trained GNNs for molecular property prediction, with or without a few fine-tuning steps.</t>
  </si>
  <si>
    <t>Molecular contrastive learning of representations via graph neural networks.</t>
  </si>
  <si>
    <t xml:space="preserve">Yuyang Wang, Jianren Wang, Zhonglin Cao, and Amir Barati Farimani. </t>
  </si>
  <si>
    <t>Nature Machine Intelligence</t>
  </si>
  <si>
    <t>Molecular machine learning bears promise for efficient molecular property prediction and drug discovery. However, labelled molecule data can be expensive and time consuming to acquire. Due to the limited labelled data, it is a great challenge for supervised-learning machine learning models to generalize to the giant chemical space. Here we present MolCLR (Molecular Contrastive Learning of Representations via Graph Neural Networks), a self-supervised learning framework that leverages large unlabelled data (~10 million unique molecules). In MolCLR pre-training, we build molecule graphs and develop graph-neural-network encoders to learn differentiable representations. Three molecule graph augmentations are proposed: atom masking, bond deletion and subgraph removal. A contrastive estimator maximizes the agreement of augmentations from the same molecule while minimizing the agreement of different molecules. Experiments show that our contrastive learning framework significantly improves the performance of graph-neural-network encoders on various molecular property benchmarks including both classification and regression tasks. Benefiting from pre-training on the large unlabelled database, MolCLR even achieves state of the art on several challenging benchmarks after fine-tuning. In addition, further investigations demonstrate that MolCLR learns to embed molecules into representations that can distinguish chemically reasonable molecular similarities.</t>
  </si>
  <si>
    <t>Graph neural networks in iot: A survey.</t>
  </si>
  <si>
    <t>Guimin Dong, Mingyue Tang, ZhiyuanWang, Jiechao Gao, Sikun Guo, Lihua Cai, Robert Gutierrez, Bradford Campbell, Laura E Barnes, and Mehdi Boukhechba.</t>
  </si>
  <si>
    <t>ACM Transactions on Sensor Networks (TOSN)</t>
  </si>
  <si>
    <t>The Internet of Things (IoT) boom has revolutionized almost every corner of people’s daily lives: healthcare, environment, transportation, manufacturing, supply chain, and so on. With the recent development of sensor and communication technology, IoT artifacts, including smart wearables, cameras, smartwatches, and autonomous systems can accurately measure and perceive their surrounding environment. Continuous sensing generates massive amounts of data and presents challenges for machine learning. Deep learning models (e.g., convolution neural networks and recurrent neural networks) have been extensively employed in solving IoT tasks by learning patterns from multi-modal sensory data. Graph neural networks (GNNs), an emerging and fast-growing family of neural network models, can capture complex interactions within sensor topology and have been demonstrated to achieve state-of-the-art results in numerous IoT learning tasks. In this survey, we present a comprehensive review of recent advances in the application of GNNs to the IoT field, including a deep dive analysis of GNN design in various IoT sensing environments, an overarching list of public data and source codes from the collected publications, and future research directions. To keep track of newly published works, we collect representative papers and their open-source implementations and create a Github repository at GNN4IoT.</t>
  </si>
  <si>
    <t xml:space="preserve">A survey of pretraining on graphs: Taxonomy, methods, and applications. </t>
  </si>
  <si>
    <t xml:space="preserve">Jun Xia, Yanqiao Zhu, Yuanqi Du, and Stan Z Li. </t>
  </si>
  <si>
    <t>Pretrained Language Models (PLMs) such as BERT have revolutionized the landscape of Natural Language Processing (NLP). Inspired by their proliferation, tremendous efforts have been devoted to Pretrained Graph Models (PGMs). Owing to the powerful model architectures of PGMs, abundant knowledge from massive labeled and unlabeled graph data can be captured. The knowledge implicitly encoded in model parameters can benefit various downstream tasks and help to alleviate several fundamental issues of learning on graphs. In this paper, we provide the first comprehensive survey for PGMs. We firstly present the limitations of graph representation learning and thus introduce the motivation for graph pre-training. Then, we systematically categorize existing PGMs based on a taxonomy from four different perspectives. Next, we present the applications of PGMs in social recommendation and drug discovery. Finally, we outline several promising research directions that can serve as a guideline for future research.</t>
  </si>
  <si>
    <t>Characterizing and classifying iot traffic in smart cities and campuses.</t>
  </si>
  <si>
    <t xml:space="preserve">Arunan Sivanathan, Daniel Sherratt, Hassan Habibi Gharakheili, Adam Radford, Chamith Wijenayake, Arun Vishwanath, and Vijay Sivaraman. </t>
  </si>
  <si>
    <t>IEEE Conference on Computer Communications Workshops (INFOCOM WKSHPS)</t>
  </si>
  <si>
    <t>Campuses and cities of the near future will be equipped with vast numbers of IoT devices. Operators of such environments may not even be fully aware of their IoT assets, let alone whether each IoT device is functioning properly safe from cyber-attacks. This paper proposes the use of network traffic analytics to characterize IoT devices, including their typical behaviour mode. We first collect and synthesize traffic traces from a smart-campus environment instrumented with a diversity of IoT devices including cameras, lights, appliances, and health-monitors; our traces, collected over a period of 3 weeks, are released as open data to the public. We then analyze the traffic traces to characterize statistical attributes such as data rates and burstiness, activity cycles, and signalling patterns, for over 20 IoT devices deployed in our environment. Finally, using these attributes, we develop a classification method that can not only distinguish IoT from non-IoT traffic, but also identify specific IoT devices with over 95% accuracy. Our study empowers operators of smart cities and campuses to discover and monitor their IoT assets based on their network behaviour.</t>
  </si>
  <si>
    <t>Wireless sensor networks
,
Communication system security
,
Wireless communication
,
Cameras
,
Intelligent sensors
,
Machine-to-machine communications</t>
  </si>
  <si>
    <t>Classification of encrypted iot traffic despite padding and shaping.</t>
  </si>
  <si>
    <t xml:space="preserve">Aviv Engelberg and Avishai Wool. </t>
  </si>
  <si>
    <t>Workshop on Privacy in theElectronic Society</t>
  </si>
  <si>
    <t>It is well-known that when IoT traffic is unencrypted it is possible to identify the active devices based on their TCP/IP headers. And when traffic is encrypted, packet-sizes and timings can still be used to do so. To defend against such fingerprinting, traffic padding and shaping were introduced. In this paper we show that even with these mitigations, the privacy of IoT consumers can still be violated. The main tool we use in our analysis is the full distribution of packet-size---as opposed to commonly used statistics such as mean and variance. We evaluate the performance of a local adversary, such as a snooping neighbor or a criminal, against 8~different padding methods. We show that our classifiers achieve perfect (100% accuracy) classification using the full packet-size distribution for low-overhead methods, whereas prior works that rely on statistical metadata achieved lower rates even when no padding and shaping were used. We also achieve an excellent classification rate even against high-overhead methods. We further show how an external adversary such as a malicious ISP or a government intelligence agency, who only sees the padded and shaped traffic as it goes through a VPN, can accurately identify the subset of active devices with Recall and Precision of at least 96%. Finally, we also propose a new method of padding we call the Dynamic STP (DSTP) that incurs significantly less per-packet overhead compared to other padding methods we tested and guarantees more privacy to IoT consumers.</t>
  </si>
  <si>
    <t xml:space="preserve">High-accuracy model recognition method of mobile device based on weighted feature similarity. </t>
  </si>
  <si>
    <t xml:space="preserve">Ruixiang Li, XiutingWang, and Xiangyang Luo. </t>
  </si>
  <si>
    <t>Accurately model recognition of mobile device is of great significance for identifying copycat device and protecting intellectual property rights. Although existing methods have realized high-accuracy recognition about device’s category and brand, the accuracy of model recognition still needs to be improved. For that, we propose Recognizer, a high-accuracy model recognition method of mobile device based on weighted feature similarity. We extract 20 features from the network traffic and physical attributes of device, and design feature similarity metric rules, and calculate inter-device similarity further. In addition, we propose feature importance evaluation strategies to assess the role of feature in recognition and determine the weight of each feature. Finally, based on all or part of 20 features, the similarity between the target device and known devices is calculated to recognize the brand and model of target device. Based on 587 models of mobile devices of 17 widely used brands such as Apple and Samsung, we carry out device recognition experiments. The results show that Recognizer can identify the device’s brand and model than existing methods more effectively. In average, the model recognition accuracy of Recognizer is 99.08% (+ 9.25%↑) when using 20 features and 92.08% (+ 29.26%↑) when using 13 features.</t>
  </si>
  <si>
    <t>Ipvseeyou: Exploiting leaked identifiers in ipv6 for street-level geolocation.</t>
  </si>
  <si>
    <t xml:space="preserve">Erik Rye and Robert Beverly. </t>
  </si>
  <si>
    <t>We present IPvSeeYou, a privacy attack that permits a remote and unprivileged adversary to physically geolocate many residential IPv6 hosts and networks with street-level precision. The crux of our method involves: 1) remotely discovering wide area (WAN) hardware MAC addresses from home routers; 2) correlating these MAC addresses with their WiFi BSSID counterparts of known location; and 3) extending coverage by associating devices connected to a common penultimate provider router.We first obtain a large corpus of MACs embedded in IPv6 addresses via high-speed network probing. These MAC addresses are effectively leaked up the protocol stack and largely represent WAN interfaces of residential routers, many of which are all-in-one devices that also provide WiFi. We develop a technique to statistically infer the mapping between a router’s WAN and WiFi MAC addresses across manufacturers and devices, and mount a large-scale data fusion attack that correlates WAN MACs with WiFi BSSIDs available in wardriving (geolocation) databases. Using these correlations, we geolocate the IPv6 prefixes of &gt;12M routers in the wild across 146 countries and territories. Selected validation confirms a median geolocation error of 39 meters. We then exploit technology and deployment constraints to extend the attack to a larger set of IPv6 residential routers by clustering and associating devices with a common penultimate provider router. While we responsibly disclosed our results to several manufacturers and providers, the ossified ecosystem of deployed residential cable and DSL routers suggests that our attack will remain a privacy threat into the foreseeable future.</t>
  </si>
  <si>
    <t xml:space="preserve"> IEEE Symposium on Security and Privacy (SP</t>
  </si>
  <si>
    <t>IPv6
,
Geolocation
,
Privacy
,
EUI-64</t>
  </si>
  <si>
    <t xml:space="preserve">Improving the accuracy of ip geolocation based on public ip geoservices data. </t>
  </si>
  <si>
    <t>Maxim Vladimirovich Ivanov and Alexander Alexandrovich Polunin.</t>
  </si>
  <si>
    <t>Informatics and Automation</t>
  </si>
  <si>
    <t>Twhin: Embedding the twitter heterogeneous information network for personalized recommendation.</t>
  </si>
  <si>
    <t>Ahmed El-Kishky, Thomas Markovich, Serim Park, Chetan Verma, Baekjin Kim, Ramy Eskander, Yury Malkov, Frank Portman, Sofía Samaniego, Ying Xiao, et al.</t>
  </si>
  <si>
    <t>ACM SIGKDD Conference on Knowledge Discovery and Data Mining</t>
  </si>
  <si>
    <t>Social networks, such as Twitter, form a heterogeneous information network (HIN) where nodes represent domain entities (e.g., user, content, advertiser, etc.) and edges represent one of many entity interactions (e.g, a user re-sharing content or "following" another). Interactions from multiple relation types can encode valuable information about social network entities not fully captured by a single relation; for instance, a user's preference for accounts to follow may depend on both user-content engagement interactions and the other users they follow. In this work, we investigate knowledge-graph embeddings for entities in the Twitter HIN (TwHIN); we show that these pretrained representations yield significant offline and online improvement for a diverse range of downstream recommendation and classification tasks: personalized ads rankings, account follow-recommendation, offensive content detection, and search ranking. We discuss design choices and practical challenges of deploying industry-scale HIN embeddings, including compressing them to reduce end-to-end model latency and handling parameter drift across versions.</t>
  </si>
  <si>
    <t xml:space="preserve">Language models are few-shot learners. </t>
  </si>
  <si>
    <t xml:space="preserve">Tom Brown, Benjamin Mann, Nick Ryder, Melanie Subbiah, Jared D Kaplan, Prafulla Dhariwal, Arvind Neelakantan, Pranav Shyam, Girish Sastry, Amanda Askell, et al. </t>
  </si>
  <si>
    <t xml:space="preserve">Saving brian’s privacy: the perils of privacy exposure through reverse dns. </t>
  </si>
  <si>
    <t>Olivier van der Toorn, Roland van Rijswijk-Deij, Raffaele Sommese, Anna Sperotto, and Mattijs Jonker.</t>
  </si>
  <si>
    <t>ACM Internet Measurement Conference</t>
  </si>
  <si>
    <t>Given the importance of privacy, many Internet protocols are nowadays designed with privacy in mind (e.g., using TLS for confidentiality). Foreseeing all privacy issues at the time of protocol design is, however, challenging and may become near impossible when interaction out of protocol bounds occurs. One demonstrably not well understood interaction occurs when DHCP exchanges are accompanied by automated changes to the global DNS (e.g., to dynamically add hostnames for allocated IP addresses). As we will substantiate, this is a privacy risk: one may be able to infer device presence and network dynamics from virtually anywhere on the Internet --- and even identify and track individuals --- even if other mechanisms to limit tracking by outsiders (e.g., blocking pings) are in place.
We present a first of its kind study into this risk. We identify networks that expose client identifiers in reverse DNS records and study the relation between the presence of clients and said records. Our results show a strong link: in 9 out of 10 cases, records linger for at most an hour, for a selection of academic, enterprise and ISP networks alike. We also demonstrate how client patterns and network dynamics can be learned, by tracking devices owned by persons named Brian over time, revealing shifts in work patterns caused by COVID-19 related work-from-home measures, and by determining a good time to stage a heist.</t>
  </si>
  <si>
    <t>Towards scalable and channel-robust radio frequency fingerprint identification for lora.</t>
  </si>
  <si>
    <t xml:space="preserve">Guanxiong Shen, Junqing Zhang, Alan Marshall, and Joseph R Cavallaro. </t>
  </si>
  <si>
    <t>IEEE Transactions on Information Forensics and Security,</t>
  </si>
  <si>
    <t>Radio frequency fingerprint identification (RFFI) is a promising device authentication technique based on transmitter hardware impairments. The device-specific hardware features can be extracted at the receiver by analyzing the received signal and used for authentication. In this paper, we propose a scalable and channel-robust RFFI framework achieved by deep learning powered radio frequency fingerprint (RFF) extractor and channel independent features. Specifically, we leverage deep metric learning to train an RFF extractor, which has excellent generalization ability and can extract RFFs from previously unseen devices. Any devices can be enrolled via the pre-trained RFF extractor and the RFF database can be maintained efficiently for allowing devices to join and leave. Wireless channel impacts the RFF extraction and is tackled by exploiting channel independent features and data augmentation. We carried out extensive experimental evaluation involving 60 commercial off-the-shelf LoRa devices and a USRP N210 software defined radio platform. The results have successfully demonstrated that our framework can achieve excellent generalization abilities for rogue device detection and device classification as well as effective channel mitigation.</t>
  </si>
  <si>
    <t>Understanding the confounding factors of inter-domain routing modeling.</t>
  </si>
  <si>
    <t xml:space="preserve">Savvas Kastanakis, Vasileios Giotsas, and Neeraj Suri. </t>
  </si>
  <si>
    <t>The Border Gateway Protocol (BGP) is a policy-based protocol, which enables Autonomous Systems (ASes) to independently define their routing policies with little or no global coordination. AS-level topology and AS-level paths inference have been long-standing problems for the past two decades, yet, an important question remains open: "which elements of Internet routing affect the AS-path inference accuracy and how much do they contribute to the error?". In this work, we: (1) identify the confounding factors behind Internet routing modeling, and (2) quantify their contribution on the inference error. Our results indicate that by solving the first-hop inference problem, we can increase the exact-path score from 33.6% to 84.1%, and, by taking geolocation into consideration, we can refine the accuracy up to 94.6%.</t>
  </si>
  <si>
    <t xml:space="preserve">metapath2vec: Scalable representation learning for heterogeneous networks. </t>
  </si>
  <si>
    <t>Yuxiao Dong, Nitesh V Chawla, and Ananthram Swami.</t>
  </si>
  <si>
    <t>ACM SIGKDD international conference on knowledge discovery and data mining</t>
  </si>
  <si>
    <t>We study the problem of representation learning in heterogeneous networks. Its unique challenges come from the existence of multiple types of nodes and links, which limit the feasibility of the conventional network embedding techniques. We develop two scalable representation learning models, namely metapath2vec and metapath2vec++. The metapath2vec model formalizes meta-path-based random walks to construct the heterogeneous neighborhood of a node and then leverages a heterogeneous skip-gram model to perform node embeddings. The metapath2vec++ model further enables the simultaneous modeling of structural and semantic correlations in heterogeneous networks. Extensive experiments show that metapath2vec and metapath2vec++ are able to not only outperform state-of-the-art embedding models in various heterogeneous network mining tasks, such as node classification, clustering, and similarity search, but also discern the structural and semantic correlations between diverse network objects.</t>
  </si>
  <si>
    <t>word2vec, node2vec, graph2vec, x2vec: Towards a theory of vector embeddings of structured data.</t>
  </si>
  <si>
    <t xml:space="preserve">Martin Grohe. </t>
  </si>
  <si>
    <t>ACM SIGMOD-SIGACTSIGAI Symposium on Principles of Database Systems</t>
  </si>
  <si>
    <t>Vector representations of graphs and relational structures, whether hand-crafted feature vectors or learned representations, enable us to apply standard data analysis and machine learning techniques to the structures. A wide range of methods for generating such embeddings have been studied in the machine learning and knowledge representation literature. However, vector embeddings have received relatively little attention from a theoretical point of view. Starting with a survey of embedding techniques that have been used in practice, in this paper we propose two theoretical approaches that we see as central for understanding the foundations of vector embeddings. We draw connections between the various approaches and suggest directions for future research.</t>
  </si>
  <si>
    <t xml:space="preserve">A comprehensive survey of clustering algorithms: State-of-the-art machine learning applications, taxonomy, challenges, and future research prospects. </t>
  </si>
  <si>
    <t>Absalom E Ezugwu, Abiodun M Ikotun, Olaide O Oyelade, Laith Abualigah, Jeffery O Agushaka, Christopher I Eke, and Andronicus A Akinyelu.</t>
  </si>
  <si>
    <t>Engineering Applications of Artificial Intelligence</t>
  </si>
  <si>
    <t>Clustering is an essential tool in data mining research and applications. It is the subject of active research in many fields of study, such as computer science, data science, statistics, pattern recognition, artificial intelligence, and machine learning. Several clustering techniques have been proposed and implemented, and most of them successfully find excellent quality or optimal clustering results in the domains mentioned earlier. However, there has been a gradual shift in the choice of clustering methods among domain experts and practitioners alike, which is precipitated by the fact that most traditional clustering algorithms still depend on the number of clusters provided a priori. These conventional clustering algorithms cannot effectively handle real-world data clustering analysis problems where the number of clusters in data objects cannot be easily identified. Also, they cannot effectively manage problems where the optimal number of clusters for a high-dimensional dataset cannot be easily determined. Therefore, there is a need for improved, flexible, and efficient clustering techniques. Recently, a variety of efficient clustering algorithms have been proposed in the literature, and these algorithms produced good results when evaluated on real-world clustering problems. This study presents an up-to-date systematic and comprehensive review of traditional and state-of-the-art clustering techniques for different domains. This survey considers clustering from a more practical perspective. It shows the outstanding role of clustering in various disciplines, such as education, marketing, medicine, biology, and bioinformatics. It also discusses the application of clustering to different fields attracting intensive efforts among the scientific community, such as big data, artificial intelligence, and robotics. This survey paper will be beneficial for both practitioners and researchers. It will serve as a good reference point for researchers and practitioners to design improved and efficient state-of-the-art clustering algorithms.</t>
  </si>
  <si>
    <t xml:space="preserve">Heterogeneous graph transformer. </t>
  </si>
  <si>
    <t>Ziniu Hu, Yuxiao Dong, Kuansan Wang, and Yizhou Sun.</t>
  </si>
  <si>
    <t xml:space="preserve">Web Conference </t>
  </si>
  <si>
    <t xml:space="preserve">Recent years have witnessed the emerging success of graph neural networks (GNNs) for modeling structured data. However, most GNNs are designed for homogeneous graphs, in which all nodes and edges belong to the same types, making it infeasible to represent heterogeneous structures. In this paper, we present the Heterogeneous Graph Transformer (HGT) architecture for modeling Web-scale heterogeneous graphs. To model heterogeneity, we design node- and edge-type dependent parameters to characterize the heterogeneous attention over each edge, empowering HGT to maintain dedicated representations for different types of nodes and edges. To handle Web-scale graph data, we design the heterogeneous mini-batch graph sampling algorithm—HGSampling—for efficient and scalable training. Extensive experiments on the Open Academic Graph of 179 million nodes and 2 billion edges show that the proposed HGT model consistently outperforms all the state-of-the-art GNN baselines by 9–21 on various downstream tasks. The dataset and source code of HGT are publicly available at https://github.com/acbull/pyHGT.
</t>
  </si>
  <si>
    <t>Modeling relational data with graph convolutional networks.</t>
  </si>
  <si>
    <t xml:space="preserve">Michael Schlichtkrull, Thomas N Kipf, Peter Bloem, Rianne van den Berg, Ivan Titov, and Max Welling. </t>
  </si>
  <si>
    <t>European semantic web conference</t>
  </si>
  <si>
    <t>Knowledge graphs enable a wide variety of applications, including question answering and information retrieval. Despite the great effort invested in their creation and maintenance, even the largest (e.g., Yago, DBPedia or Wikidata) remain incomplete. We introduce Relational Graph Convolutional Networks (R-GCNs) and apply them to two standard knowledge base completion tasks: Link prediction (recovery of missing facts, i.e. subject-predicate-object triples) and entity classification (recovery of missing entity attributes). R-GCNs are related to a recent class of neural networks operating on graphs, and are developed specifically to handle the highly multi-relational data characteristic of realistic knowledge bases. We demonstrate the effectiveness of R-GCNs as a stand-alone model for entity classification. We further show that factorization models for link prediction such as DistMult can be significantly improved through the use of an R-GCN encoder model to accumulate evidence over multiple inference steps in the graph, demonstrating a large improvement of 29.8% on FB15k-237 over a decoder-only baseline.</t>
  </si>
  <si>
    <t>Relation-awaregraph attention networks with relational position encodings for emotion recognition in conversations.</t>
  </si>
  <si>
    <t>Taichi Ishiwatari, Yuki Yasuda, Taro Miyazaki, and Jun Goto.</t>
  </si>
  <si>
    <t>Conference on Empirical Methods in Natural Language Processing (EMNLP)</t>
  </si>
  <si>
    <t>Interest in emotion recognition in conversations (ERC) has been increasing in various fields, because it can be used to analyze user behaviors and detect fake news. Many recent ERC methods use graph-based neural networks to take the relationships between the utterances of the speakers into account. In particular, the state-of-the-art method considers self- and inter-speaker dependencies in conversations by using relational graph attention networks (RGAT). However, graph-based neural networks do not take sequential information into account. In this paper, we propose relational position encodings that provide RGAT with sequential information reflecting the relational graph structure. Accordingly, our RGAT model can capture both the speaker dependency and the sequential information. Experiments on four ERC datasets show that our model is beneficial to recognizing emotions expressed in conversations. In addition, our approach empirically outperforms the state-of-the-art on all of the benchmark datasets.</t>
  </si>
  <si>
    <t>Heterogeneous graph attention networks for semi-supervised short text classification.</t>
  </si>
  <si>
    <t xml:space="preserve">Hu Linmei, Tianchi Yang, Chuan Shi, Houye Ji, and Xiaoli Li. </t>
  </si>
  <si>
    <t>Conference on Empirical Methods in Natural Language Processing and the 9th International Joint Conference on Natural Language Processing (EMNLPIJCNLP)</t>
  </si>
  <si>
    <t>Short text classification has found rich and critical applications in news and tweet tagging to help users find relevant information. Due to lack of labeled training data in many practical use cases, there is a pressing need for studying semi-supervised short text classification. Most existing studies focus on long texts and achieve unsatisfactory performance on short texts due to the sparsity and limited labeled data. In this paper, we propose a novel heterogeneous graph neural network based method for semi-supervised short text classification, leveraging full advantage of few labeled data and large unlabeled data through information propagation along the graph. In particular, we first present a flexible HIN (heterogeneous information network) framework for modeling the short texts, which can integrate any type of additional information as well as capture their relations to address the semantic sparsity. Then, we propose Heterogeneous Graph ATtention networks (HGAT) to embed the HIN for short text classification based on a dual-level attention mechanism, including node-level and type-level attentions. The attention mechanism can learn the importance of different neighboring nodes as well as the importance of different node (information) types to a current node. Extensive experimental results have demonstrated that our proposed model outperforms state-of-the-art methods across six benchmark datasets significantly.</t>
  </si>
  <si>
    <t>International Conference on Machine Learning</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</si>
  <si>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new state of the art scores for image inpainting and class-conditional image synthesis and highly competitive performance on various tasks, including unconditional image generation, text-to-image synthesis, and super-resolution, while significantly reducing computational requirements compared to pixel-based DMs.</t>
  </si>
  <si>
    <t>CVF</t>
  </si>
  <si>
    <t>Voice-based conversational assistants are growing in popularity on ubiquitous mobile and stationary devices. Cortana, as well as Google Home, Amazon Echo, and others, can provide support for various tasks from managing reminders to booking a hotel. However, with few exceptions, user input is limited to explicit queries or commands. In this work, we explore the role of implicit conversational cues in guided task completion scenarios. In a Wizard of Oz study, we found that, for the task of cooking a recipe, nearly one-quarter of all user-assistant exchanges were initiated from implicit conversational cues rather than from plain questions. Given that these implicit cues occur in such high frequency, we conclude by presenting a set of design implications for the design of guided task experiences in contemporary conversational assistants.</t>
  </si>
  <si>
    <t xml:space="preserve">Conference on Empirical Methods in Natural Language Processing (EMNLP) </t>
  </si>
  <si>
    <t>Findings of the Association for Computational Linguistics: EMNLP</t>
  </si>
  <si>
    <t>Heliyon</t>
  </si>
  <si>
    <t>Cell Press</t>
  </si>
  <si>
    <t>Hidawi</t>
  </si>
  <si>
    <t xml:space="preserve">IEEE international conference on acoustics, speech and signal processing (ICASSP). </t>
  </si>
  <si>
    <t>Ardito, C., Desolda, G., Lanzilotti, R., Malizia, A., Matera, M.: Analysing tradeoffs
in frameworks for the design of smart environments. Behav. Inf. Technol. 39(1),
47–71 (2020). https://doi.org/10.1080/0144929X.2019.1634760</t>
  </si>
  <si>
    <t>Ardito, C., et al.: User-defined semantics for the design of IoT systems enabling
smart interactive experiences. Pers. Ubiquit. Comput. 24(6), 781–796 (2020).
https://doi.org/10.1007/s00779-020-01457-5</t>
  </si>
  <si>
    <t>Atlam, H.F., Alenezi, A., Walters, R.J., Wills, G.B., Daniel, J.: Developing an
adaptive risk-based access control model for the internet of things. In: Proceeding
of 2017 IEEE International Conference on Internet of Things (iThings) and IEEE
Green Computing and Communications (GreenCom) and IEEE Cyber, Physical
and Social Computing (CPSCom) and IEEE Smart Data (SmartData), pp. 655–
661 (2017)</t>
  </si>
  <si>
    <t>Balducci, F., Buono, P., Desolda, G., Impedovo, D., Piccinno, A.: Improving smart
interactive experiences in cultural heritage through pattern recognition techniques.
Pattern Recogn. Lett. 131, 142–149 (2020). https://doi.org/10.1016/j.patrec.2019.
12.011</t>
  </si>
  <si>
    <t>Breve, B., Cimino, G., Deufemia, V.: Identifying security and privacy violation
rules in trigger-action IoT platforms with NLP models. IEEE Internet Things J.
10(6), 5607–5622 (2023)</t>
  </si>
  <si>
    <t>Breve, B., Desolda, G., Deufemia, V., Greco, F., Matera, M.: An end-user development
approach to secure smart environments. In: Fogli, D., Tetteroo, D., Barricelli,
B.R., Borsci, S., Markopoulos, P., Papadopoulos, G.A. (eds.) IS-EUD 2021. LNCS,
vol. 12724, pp. 36–52. Springer, Cham (2021). https://doi.org/10.1007/978-3-030-
79840-6 3</t>
  </si>
  <si>
    <t>Caivano, D., Fogli, D., Lanzilotti, R., Piccinno, A., Cassano, F.: Supporting end
users to control their smart home: design implications from a literature review and
an empirical investigation. J. Syst. Softw. 144, 295–313 (2018)</t>
  </si>
  <si>
    <t>Cobb, C., et al.: How risky are real users’ IFTTT applets? In: Proceedings of the
Sixteenth USENIX Conference on Usable Privacy and Security, pp. 505–529 (2020)</t>
  </si>
  <si>
    <t>Corno, F., De Russis, L., Monge Roffarello, A.: My IoT puzzle: debugging IFTHEN
rules through the jigsaw metaphor. In: Malizia, A., Valtolina, S., Morch,
A., Serrano, A., Stratton, A. (eds.) IS-EUD 2019. LNCS, vol. 11553, pp. 18–33.
Springer, Cham (2019). https://doi.org/10.1007/978-3-030-24781-2 2</t>
  </si>
  <si>
    <t>Desolda, G., Ardito, C., Matera, M.: Empowering end users to customize their
smart environments: model, composition paradigms, and domain-specific tools.
ACM Trans. Comput-Hum. Interact. TOCHI) 24(2), 1–52 (2017)</t>
  </si>
  <si>
    <t>Ghiani, G., Manca, M., Patern`o, F., Santoro, C.: Personalization of contextdependent
applications through trigger-action rules. ACM Trans. Comput. Hum.
Interact. (TOCHI) 24(2), 1–33 (2017)</t>
  </si>
  <si>
    <t>Marasovi´c, A., Beltagy, I., Downey, D., Peters, M.E.: Few-shot self-rationalization
with natural language prompts. arXiv:2111.08284 (2021)</t>
  </si>
  <si>
    <t>Morgan, P.L., Collins, E.I., Spiliotopoulos, T., Greeno, D.J., Jones, D.M.: Reducing
risk to security and privacy in the selection of trigger-action rules: implicit vs.
explicit priming for domestic smart devices. Int. J. Hum.-Comput. Stud. 168,
102902 (2022)</t>
  </si>
  <si>
    <t>Rahmati, A., Fernandes, E., Jung, J., Prakash, A.: IFTTT vs. Zapier: a comparative
study of trigger-action programming frameworks. arXiv:1709.02788 (2017)</t>
  </si>
  <si>
    <t>Saeidi, M., Calvert, M., Au, A.W., Sarma, A., Bobba, R.B.: If this context then
that concern: exploring users’ concerns with IFTTT applets. Proc. Priv. Enhancing
Technol. 2022(1) (2021)</t>
  </si>
  <si>
    <t>Surbatovich, M., Aljuraidan, J., Bauer, L., Das, A., Jia, L.: Some recipes can do
more than spoil your appetite: analyzing the security and privacy risks of IFTTT
recipes. In: Proceedings of the 26th International Conference on World Wide Web,
pp. 1501–1510. WWW 2017, ACM Press (2017)</t>
  </si>
  <si>
    <t>Xiao, D., Wang, Q., Cai, M., Zhu, Z., Zhao, W.: A3ID: an automatic and interpretable
implicit interference detection method for smart home via knowledge
graph. IEEE IoT J. 7(3), 2197–2211 (2019)</t>
  </si>
  <si>
    <t>Yang, H., Lee, H., Zo, H.: User acceptance of smart home services: an extension of
the theory of planned behavior. Ind. Manag. Data Syst. 117, 68–89 (2017)</t>
  </si>
  <si>
    <t>Yuan, X., et al.: All your Alexa are belong to us: a remote voice control attack
against echo. In: 2018 IEEE Global Communications Conference (GLOBECOM),
pp. 1–6. IEEE (2018)</t>
  </si>
  <si>
    <t>Zeng, E., Mare, S., Roesner, F.: End user security and privacy concerns with smart
homes. In: Symposium on Usable Privacy and Security (SOUPS), vol. 220 (2017)</t>
  </si>
  <si>
    <t>Zhao, V., Zhang, L., Wang, B., Lu, S., Ur, B.: Visualizing differences to improve
end-user understanding of trigger-action programs. In: Extended Abstracts of the
2020 CHI Conference on Human Factors in Computing Systems, pp. 1–10. ACM
(2020)</t>
  </si>
  <si>
    <t>Zheng, S., Apthorpe, N., Chetty, M., Feamster, N.: User perceptions of smart
home IoT privacy. In: Proceedings of the ACM on Human-Computer Interaction,
vol. 2(CSCW), pp. 1–20 (2018)</t>
  </si>
  <si>
    <t xml:space="preserve">Analysing tradeoffs in frameworks for the design of smart environments. </t>
  </si>
  <si>
    <t>Ardito, C., Desolda, G., Lanzilotti, R., Malizia, A., Matera, M.</t>
  </si>
  <si>
    <t xml:space="preserve">Behav. Inf. Technol. </t>
  </si>
  <si>
    <t xml:space="preserve">Smart Interactive Experiences (SIEs) are usage situations enabled by the Internet of Things that empower users to interact with the surrounding environment. The goal of our research is to define methodologies and software environments to support the design of SIEs; more specifically, we focus on design paradigms suitable for experts of given domains, who however might not be experts in technology. In this context, this paper discusses some trade-offs that we identified between six different dimensions that characterise the quality of software environments for SIE design. The trade-offs emerged from the analysis of data collected in an experimental study that compared three different design paradigms to understand in which measure each paradigm supports the creative process for SIE design. After reporting on the study procedure and the data analyses, the paper illustrates how the resulting trade-offs led us to identify alternatives for SIE design paradigms, and to structure on their basis a modular architecture of a software platform where the strengths of the three paradigms can be exploited flexibly, i.e. depending on the constraints and the requirements characterising specific design situations.
</t>
  </si>
  <si>
    <t xml:space="preserve"> Internet of thingsnon-technical domain expertstrigger-action programmingtangible user interfacestrade-offs in designuser study</t>
  </si>
  <si>
    <t xml:space="preserve">User-defined semantics for the design of IoT systems enabling smart interactive experiences. </t>
  </si>
  <si>
    <t>Ardito, C., et al.</t>
  </si>
  <si>
    <t xml:space="preserve">Pers. Ubiquit. Comput. </t>
  </si>
  <si>
    <t>SPringer</t>
  </si>
  <si>
    <t>Automation in computing systems has always been considered a valuable solution to unburden the user. Internet of Things (IoT) technology best suits automation in different domains, such as home automation, retail, industry, and transportation, to name but a few. While these domains are strongly characterized by implicit user interaction, more recently, automation has been adopted also for the provision of interactive and immersive experiences that actively involve the users. IoT technology thus becomes the key for Smart Interactive Experiences (SIEs), i.e., immersive automated experiences created by orchestrating different devices to enable smart environments to fluidly react to the final users’ behavior. There are domains, e.g., cultural heritage, where these systems and the SIEs can support and provide several benefits. However, experts of such domains, while intrigued by the opportunity to induce SIEs, are facing tough challenges in their everyday work activities when they are required to automate and orchestrate IoT devices without the necessary coding skills. This paper presents a design approach that tries to overcome these difficulties thanks to the adoption of ontologies for defining Event-Condition-Action rules. More specifically, the approach enables domain experts to identify and specify properties of IoT devices through a user-defined semantics that, being closer to the domain experts’ background, facilitates them in automating the IoT devices behavior. We also present a study comparing three different interaction paradigms conceived to support the specification of user-defined semantics through a “transparent” use of ontologies. Based on the results of this study, we work out some lessons learned on how the proposed paradigms help domain experts express their semantics, which in turn facilitates the creation of interactive applications enabling SIEs.</t>
  </si>
  <si>
    <t>Developing an adaptive risk-based access control model for the internet of things.</t>
  </si>
  <si>
    <t>Atlam, H.F., Alenezi, A., Walters, R.J., Wills, G.B., Daniel, J.</t>
  </si>
  <si>
    <t>IEEE Cyber, Physical and Social Computing (CPSCom) and IEEE Smart Data (SmartData)</t>
  </si>
  <si>
    <t>The Internet of Things (IoT) is creating a revolution in the number of connected devices. Cisco reported that there were 25 billion IoT devices in 2015 and modest estimation that this number will almost double by 2020. Society has become dependent on these billions of devices, devices that are connected and communicating with each other all the time with information constantly share between users, services, and internet providers. The emergent IoT devices as a technology are creating a huge security rift between users and usability, sacrificing usability for security created a number of major issues. First, IoT devices are classified under Bring Your Own Device (BYOD) that blows any organization security boundary and make them a target for espionage or tracking. Second, the size of the data generated from IoT makes big data problems pale in comparison not to mention IoT devices need a real-time response. Third, is incorporating secure access and control for IoT devices ranging from edge nodes devices to application level (business intelligence reporting tools) is a challenge because it has to account for several hardware and application levels. Establishing a secure access control model between different IoT devices and services is a major milestone for the IoT. This is important because data leakage and unauthorized access to data have a high impact on our IoT devices. However, traditional access control models with the static and rigid infrastructure cannot provide the required security for the IoT infrastructure. Therefore, this paper proposes a risk-based access control model for IoT technology that takes into account real-time data information request for IoT devices and gives dynamic feedback. The proposed model uses IoT environment features to estimate the security risk associated with each access request using user context, resource sensitivity, action severity and risk history as inputs for security risk estimation algorithm that is responsible for access decision. Then the proposed model uses smart contracts to provide adaptive features in which the user behaviour is monitored to detect any abnormal actions from authorized users.</t>
  </si>
  <si>
    <t>Security
,
Internet of Things
,
Risk
,
access control
,
Adaptive
,
Context</t>
  </si>
  <si>
    <t>Improving smart interactive experiences in cultural heritage through pattern recognition techniques.</t>
  </si>
  <si>
    <t>Balducci, F., Buono, P., Desolda, G., Impedovo, D., Piccinno</t>
  </si>
  <si>
    <t xml:space="preserve">Pattern Recogn. Lett. </t>
  </si>
  <si>
    <t>New Information and Communication Technologies have a large potential to improve general public awareness of the importance of Cultural Heritage (CH) and to provide tools that can make visits to historical sites more interesting and enjoyable. The Internet of Things (IoT) technology can further contribute to these goals, by allowing visitors to museum and CH sites to manipulate smart objects by receiving information that stimulates emotions, understanding and appropriation of the contents. In our research, interaction paradigms and innovative methods are developed to allow curators and guides of cultural sites (i.e., domain experts) to manage interactive IoT-based environments, in order to create Smart Interactive Experiences, which are usage situations created by synchronizing many available smart objects to specific situations that might better satisfy the needs of the visitors. This article illustrates a system that, by means of a tangible user interface, integrated by pattern recognition and computer vision techniques, supports CH experts in creating Smart Interactive Experiences by properly tailoring the behavior of the involved smart objects. An experimental evaluation of the used techniques has been performed and it is presented and discussed.</t>
  </si>
  <si>
    <t>Identifying security and privacy violation rules in trigger-action IoT platforms with NLP models.</t>
  </si>
  <si>
    <t>Breve, B., Cimino, G., Deufemia, V.</t>
  </si>
  <si>
    <t>Trigger-action platforms are systems that enable users to easily define, in terms of conditional rules, custom behaviors concerning Internet of Things (IoT) devices and Web services. Unfortunately, although these tools stimulate the creativity of users in building automation, they may also introduce serious risks for the users. Indeed, trigger–action rules can lead to the possibility of users harming themselves, for example, by unintentionally disclosing nonpublic information, or unwillingly exposing their smart environment to cyber-threats. In this article, we propose to use natural language processing (NLP) techniques to detect automation rules, defined within trigger–action IoT platforms, that potentially violate the security or privacy of the users. The proposed NLP-based models capture the semantic and contextual information of the trigger-action rules by applying classification techniques to different combinations of rule’s features. We evaluate the proposed solution with the mainstream trigger-action platform, namely, If-This-Then-That, by training the NLP models with a data set of 76 741 rules labeled by using an ensemble of three semi-supervised learning techniques. The experimental results demonstrate that the model based on bidirectional encoder representations from transformers (BERTs) obtains the highest performances when trained on all features, achieving average Precision and Recall values between 88% and 93%. We also compare the achieved performances with those of a baseline system implementing information flow analysis.</t>
  </si>
  <si>
    <t>Internet of Things (IoT) platforms
,
natural language processing (NLP)
,
privacy and security
,
trigger–action rules</t>
  </si>
  <si>
    <t xml:space="preserve">An end-user development approach to secure smart environments. </t>
  </si>
  <si>
    <t>Breve, B., Desolda, G., Deufemia, V., Greco, F., Matera, M.</t>
  </si>
  <si>
    <t>IS-EUD 2021. LNCS,</t>
  </si>
  <si>
    <t>Given the spread of the Internet of Things (IoT) technology, in several contexts there is a growing need for laypeople to configure their smart devices. Task Automation Systems (TASs) have emerged as tools to simplify the definition of rules for personalizing the behavior of such devices. However, one aspect often neglected by current TASs, which is instead typical of IoT technologies, relates to the security and privacy threats exposed by the “connected” devices. This paper tries to address this problem and illustrates a user-centered design that eventually led to identify a visual paradigm that facilitates the end users in understanding and controlling security and privacy threats.</t>
  </si>
  <si>
    <t xml:space="preserve">Supporting end users to control their smart home: design implications from a literature review and an empirical investigation. </t>
  </si>
  <si>
    <t>Caivano, D., Fogli, D., Lanzilotti, R., Piccinno, A., Cassano, F.</t>
  </si>
  <si>
    <t xml:space="preserve">J. Syst. Softw. </t>
  </si>
  <si>
    <t>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t>
  </si>
  <si>
    <t xml:space="preserve">How risky are real users’ IFTTT applets? </t>
  </si>
  <si>
    <t>Cobb, C., et al.</t>
  </si>
  <si>
    <t>USENIX Conference on Usable Privacy and Security</t>
  </si>
  <si>
    <t>Smart-home devices are becoming increasingly ubiquitous and interconnected with other devices and services, such as phones, fitness trackers, cars, and social media accounts. Built-in connections between these services are still emerging, but end-user-programming tools such as If-This-Then-That (IFTTT) have existed for almost a decade, allowing users to create rules (called applets in IFTTT) that dictate interactions between devices and services. Previous work found potential secrecy or integrity violations in many applets, but did so without examining how individual users interact with the service. In this work, we study the risks of real-world use of IFTTT by collecting and analyzing 732 applets installed by 28 participants and participants' responses to several survey questions. We found that significantly fewer applets than previously thought pose realistic secrecy or integrity risks to the users who install them. Perhaps consistently, participants were generally not concerned about potential harms, even when these were explained to them. However, examining participants' applets led us to identify several new types of privacy risks, which challenge some assumptions inherent in previous analyses that focus on secrecy and integrity risks. For example, we found that many applets involve monitoring incidental users: family, friends, and neighbors who may interact with someone else's smart-home devices, possibly without realizing it. We discuss what our findings imply for automatically identifying potentially harmful applets.</t>
  </si>
  <si>
    <t xml:space="preserve">My IoT puzzle: debugging IFTHEN rules through the jigsaw metaphor. </t>
  </si>
  <si>
    <t>Corno, F., De Russis, L., Monge Roffarello, A.</t>
  </si>
  <si>
    <t>IS-EUD 2019. LNCS</t>
  </si>
  <si>
    <t>End users can nowadays define applications in the format of IF-THEN rules to personalize their IoT devices and online services. Along with the possibility to compose such applications, however, comes the need to debug them, e.g., to avoid unpredictable and dangerous behaviors. In this context, different questions are still unexplored: which visual languages are more appropriate for debugging IF-THEN rules? Which information do end users need to understand, identify, and correct errors? To answer these questions, we first conducted a literature analysis by reviewing previous works on end-user debugging, with the aim of extracting design guidelines. Then, we developed My IoT Puzzle, a tool to compose and debug IF-THEN rules based on the Jigsaw metaphor. My IoT Puzzle interactively assists users in the debugging process with different real-time feedback, and it allows the resolution of conflicts by providing textual and graphical explanations. An exploratory study with 6 participants preliminary confirms the effectiveness of our approach, showing that the usage of the Jigsaw metaphor, along with real-time feedback and explanations, helps users understand and fix conflicts among IF-THEN rules.</t>
  </si>
  <si>
    <t>End-user debugging
Internet of Things
Trigger-action programming
Visual languages</t>
  </si>
  <si>
    <t>Empowering end users to customize their smart environments: model, composition paradigms, and domain-specific tools.</t>
  </si>
  <si>
    <t>Desolda, G., Ardito, C., Matera, M.</t>
  </si>
  <si>
    <t xml:space="preserve">ACM Trans. Comput-Hum. Interact. </t>
  </si>
  <si>
    <t>Research on the Internet of Things (IoT) has devoted many efforts to technological aspects. Little social and practical benefits have emerged so far. IoT devices, so-called smart objects, are becoming even more pervasive and social, leading to the need to provide non-technical users with innovative interaction strategies for controlling their behavior. In other words, the opportunities offered by IoT can be amplified if new approaches are conceived to enable non-technical users to be directly involved in “composing” their smart objects by synchronizing their behavior. To fulfill this goal, this article introduces a model that includes new operators for defining rules combining multiple events and conditions exposed by smart objects, and for defining temporal and spatial constraints on rule activation. The article also presents the results of an elicitation study that was conducted to identify possible visual paradigms for expressing composition rules. Prototypes implementing the resulting visual paradigms were compared during a controlled experiment and the one that resulted most relevant for our goals was used in a study that involved home-automation experts. Finally, the article discusses some design implications that came out from the performed studies and presents the architecture of a platform supporting rule definition and execution.</t>
  </si>
  <si>
    <t xml:space="preserve">Personalization of contextdependent applications through trigger-action rules. </t>
  </si>
  <si>
    <t>Ghiani, G., Manca, M., Patern`o, F., Santoro, C.</t>
  </si>
  <si>
    <t xml:space="preserve">ACM Trans. Comput. Hum. Interact. </t>
  </si>
  <si>
    <t>Our life is characterized by the presence of a multitude of interactive devices and smart objects exploited for disparate goals in different contexts of use. Thus, it is impossible for application developers to predict at design time the devices and objects users will exploit, how they will be arranged, and in which situations and for which objectives they will be used. For such reasons, it is important to make end users able to easily and autonomously personalize the behaviour of their Internet of Things applications, so that they can better comply with their specific expectations. In this paper, we present a method and a set of tools that allow end users without programming experience to customize the context-dependent behaviour of their Web applications through the specification of trigger-action rules. The environment is able to support end-user specification of more flexible behaviour than what can be done with existing commercial tools, and it also includes an underlying infrastructure able to detect the possible contextual changes in order to achieve the desired behaviour. The resulting set of tools is able to support the dynamic creation and execution of personalized application versions more suitable for users’ needs in specific contexts of use. Thus, it represents a contribution to obtaining low threshold/high ceiling environments. We also report on an example application in the home automation domain, and a user study that has provided useful positive feedback.</t>
  </si>
  <si>
    <t>Few-shot self-rationalization with natural language prompts.</t>
  </si>
  <si>
    <t>Marasovi´c, A., Beltagy, I., Downey, D., Peters, M.E.</t>
  </si>
  <si>
    <t>Self-rationalization models that predict task labels and generate free-text elaborations for their predictions could enable more intuitive interaction with NLP systems. These models are, however, currently trained with a large amount of human-written free-text explanations for each task which hinders their broader usage. We propose to study a more realistic setting of self-rationalization using few training examples. We present FEB -- a standardized collection of four existing English-language datasets and associated metrics. We identify the right prompting approach by extensively exploring natural language prompts on FEB. Then, by using this prompt and scaling the model size, we demonstrate that making progress on few-shot self-rationalization is possible. We show there is still ample room for improvement in this task: the average plausibility of generated explanations assessed by human annotators is at most 51% (with GPT-3), while plausibility of human explanations is 76%. We hope that FEB and our proposed approach will spur the community to take on the few-shot self-rationalization challenge.</t>
  </si>
  <si>
    <t xml:space="preserve">Reducing risk to security and privacy in the selection of trigger-action rules: implicit vs. explicit priming for domestic smart devices. </t>
  </si>
  <si>
    <t>Morgan, P.L., Collins, E.I., Spiliotopoulos, T., Greeno, D.J., Jones, D.M.</t>
  </si>
  <si>
    <t xml:space="preserve">Int. J. Hum.-Comput. Stud. </t>
  </si>
  <si>
    <t>Smart home device usage is increasing, as is the diversity of users and range of devices. Additionally, it is becoming increasingly common to interconnect devices (e.g., via trigger-action rules) which, while bringing benefits, can bring unforeseen security and privacy risks. Developing strategies to protect users as well as understanding what biographical or attitudinal characteristics contribute to these risks is a critical step for ensuring empowered, but safe, interconnected smart device usage. Using narrative descriptions of domestic smart devices, two experiments explored how the prevailing security/privacy contexts—priming conditions—in which 20 trigger-action rules (developed via a Delphi Study) were presented influenced the adoption of rules favoring either security or privacy. Both experiments contrasted three priming conditions: no prime, security prime, privacy prime. Experiment 1 (n = 254) used explicit priming, giving direct instruction to maximize a security or privacy outcome while Experiment 2 (n = 325) used implicit priming, with an apparently unrelated security or privacy problem-solving puzzle. Across both experiments, priming promoted safer rule adoption, markedly so when explicit. Explicit priming produced an asymmetry however: privacy priming improved privacy scores with security scores unchanged and security primes improved security scores while worsening privacy scores. Across experiments, two dimensions of user attitudes shaped riskier rule choice: perceived benefits of technology and pre-existing trusting beliefs in online companies. Our novel findings reveal that implicit and explicit priming shape safe use of trigger-action rules in domestic settings and that age, perceived trust and perceived benefits should be considered when designing safety messaging.</t>
  </si>
  <si>
    <t>Cyber securitySusceptibilityPrimingIndividual differencesTrigger-action rules</t>
  </si>
  <si>
    <t xml:space="preserve">IFTTT vs. Zapier: a comparative study of trigger-action programming frameworks. </t>
  </si>
  <si>
    <t>Rahmati, A., Fernandes, E., Jung, J., Prakash, A.</t>
  </si>
  <si>
    <t>The growing popularity of online services and IoT platforms along with increased developer's access to devices and services through RESTful APIs is giving rise to a new class of frameworks that support trigger-action programming. These frameworks provide an interface for end-users to bridge different RESTful APIs in a trigger-action model and easily create automated tasks across diverse platforms. Past work has characterized the space of user-created trigger-action combinations in the context of IFTTT, a popular trigger-action framework. In this work, we characterize the space of possible functionality that such frameworks open up to end-users in the context of two major frameworks -IFTTT and Zapier- and discuss results from our comparative analysis of these frameworks. We create a snapshot of 6406 triggers and actions from 1051 channels/apps across these two frameworks and compare the available functions, distribution of channels, and functions shared between them. We examine user's ability to define their own channels, triggers, and actions; analyze the growth of these frameworks; and discuss future research opportunities in this domain.</t>
  </si>
  <si>
    <t xml:space="preserve">If this context then that concern: exploring users’ concerns with IFTTT applets. </t>
  </si>
  <si>
    <t>Saeidi, M., Calvert, M., Au, A.W., Sarma, A., Bobba, R.B.</t>
  </si>
  <si>
    <t xml:space="preserve">Priv. Enhancing Technol. </t>
  </si>
  <si>
    <t>End users are increasingly using trigger-action platforms like, If-This-Then-That (IFTTT) to create applets to connect smart home devices and services. However, there are inherent risks in using such applets -- even non-malicious ones -- as sensitive information may leak through their use in certain contexts (e.g., where the device is located, who can observe the resultant action). This work aims to understand how well end users can assess this risk. We do so by exploring users' concerns with using IFTTT applets and more importantly if and how those concerns change based on different contextual factors. Through a Mechanical Turk survey of 386 participants on 49 smart-home IFTTT applets, we found that nudging the participants to think about different usage contexts led them to think deeper about the associated risks and raise their concerns. Qualitative analysis reveals that participants had a nuanced understanding of contextual factors and how these factors could lead to leakage of sensitive data and allow unauthorized access to applets and data.</t>
  </si>
  <si>
    <t>Some recipes can do more than spoil your appetite: analyzing the security and privacy risks of IFTTT recipes.</t>
  </si>
  <si>
    <t>Surbatovich, M., Aljuraidan, J., Bauer, L., Das, A., Jia, L.</t>
  </si>
  <si>
    <t xml:space="preserve">International Conference on World Wide Web,
</t>
  </si>
  <si>
    <t>The use of end-user programming, such as if-this-then-that (IFTTT), is becoming increasingly common. Services like IFTTT allow users to easily create new functionality by connecting arbitrary Internet-of-Things (IoT) devices and online services using simple if-then rules, commonly known as recipes. However, such convenience at times comes at the cost of security and privacy risks for end users. To gain an in-depth understanding of the potential security and privacy risks, we build an information-flow model to analyze how often IFTTT recipes involve potential integrity or secrecy violations. Our analysis finds that around 50% of the 19,323 unique recipes we examined are potentially unsafe, as they contain a secrecy violation, an integrity violation, or both. We next categorize the types of harm that these potentially unsafe recipes can cause to users. After manually examining a random selection of potentially unsafe recipes, we find that recipes can not only lead to harms such as personal embarrassment but can also be exploited by an attacker, e.g., to distribute malware or carry out denial-of-service attacks. The use of IoT devices and services like IFTTT is expected only to grow in the near future; our analysis suggests users need to be both informed about and protected from these emerging threats to which they could be unwittingly exposing themselves.</t>
  </si>
  <si>
    <t>A3ID: an automatic and interpretable implicit interference detection method for smart home via knowledge graph</t>
  </si>
  <si>
    <t>Xiao, D., Wang, Q., Cai, M., Zhu, Z., Zhao, W.</t>
  </si>
  <si>
    <t>IEEE IoT J.</t>
  </si>
  <si>
    <t>The smart home brings together devices, the cloud, data, and people to make home living more comfortable and safer. Trigger-action programming enables users to connect smart devices using if-this-then-that (IFTTT)-style rules. With the increasing number of devices in smart home systems, multiple running rules that act on actuators in contradictory ways may cause unexpected and unpredictable interference problems, which can put residents and their belongings at risk. Previous studies have considered explicit interference problems related to multiple rules targeting a single actuator, whereas implicit interference (interference across different actuators) detection is still challenging and not yet well studied owing to the effort-intensive and time-consuming annotation work of obtaining device information. The lack of knowledge about devices is a critical reason that affects the accuracy and efficiency in implicit interference detection. In this article, we propose A3ID, an automatic detection method for implicit interference based on knowledge graphs. Using natural language processing (NLP) techniques and a lexical database, A3ID can extract knowledge of devices from a knowledge graph, including functionality, effect, and scope. Then, it analyzes and detects interferences among the different devices semantically in three steps, without human intervention. Furthermore, it provides user-friendly explanations in a well-designed structure to specify possible reasons for the implicit interference problems. Our experiment on 11 859 IFTTT-style rules shows that A3ID outperforms state-of-the-art methods by more than 33% in the F1-score for the detection of implicit interference. Moreover, evaluations on an extended data set for devices from ConceptNet (a knowledge graph) and five smart home systems suggest that A3ID also has favorable performance with other devices not limited to the smart home domain.</t>
  </si>
  <si>
    <t>Interference detection
,
knowledge graph
,
natural language processing (NLP)
,
smart home</t>
  </si>
  <si>
    <t>User acceptance of smart home services: an extension of the theory of planned behavior.</t>
  </si>
  <si>
    <t>Yang, H., Lee, H., Zo, H.</t>
  </si>
  <si>
    <t>Ind. Manag. Data Syst.</t>
  </si>
  <si>
    <t xml:space="preserve">Purpose
The purpose of this paper is to develop a comprehensive research model that can explain potential customers’ behavioral intentions to adopt and use smart home services.
Design/methodology/approach
This study proposes and validates a new theoretical model that extends the theory of planned behavior. Partial least squares analysis is employed to test the research model and corresponding hypotheses on data collected from 216 survey samples.
Findings
Mobility, security/privacy risk, and trust in the service provider are important factors affecting the adoption of smart home services.
Practical implications
To increase potential users’ adoption rate, service providers should focus on developing mobility-related services that enable people to access smart home services while on the move using mobile devices via control and monitoring functions.
Originality/value
This study is the first empirical attempt to examine user acceptance of smart home services, as most of the prior literature has concerned technical features.
</t>
  </si>
  <si>
    <t>Interoperability Mobility Theory of planned behaivour Automation Security/privacy risk Smart home service</t>
  </si>
  <si>
    <t xml:space="preserve">All your Alexa are belong to us: a remote voice control attack against echo. </t>
  </si>
  <si>
    <t>Yuan, X., et al.</t>
  </si>
  <si>
    <t>IEEE Global Communications Conference (GLOBECOM)</t>
  </si>
  <si>
    <t>Voice controlled system becomes increasingly popular these days due to the convenient and natural control over lots of functionalities and smart devices. Amazon Echo, designed around Alexa, is capable of controlling smart devices such as locks, sending emails, making phone calls, and even bridging the gap between online services such as Twitter, Facebook, etc. Previously, researchers demonstrated that by carefully crafting obfuscated commands or transmitting commands over ultrasound carrier, voice controlled systems can be compromised without people's awareness. However, those researches require the target voice controlled systems to be close enough to their speaker or ultrasound transducer. In this paper, we proposed REEVE (REmotE VoicE control) attack that can manipulate Amazon Alexa remotely, e.g., via signal broadcasting to compromise radio, TV, speaker, etc. It works on behalf of the attackers to operate various commands beneficial to them. By analyzing more than 15,000 Alexa skills and 600 IFTTT Applets related to Alexa, we found that more than 100 of them can be used to attack Echo. We also thoroughly scrutinized the attack surface of Echo's voice control and conducted security analysis based on different consequences.</t>
  </si>
  <si>
    <t>TV
,
Control systems
,
Meters
,
Smart devices
,
Security
,
Payloads</t>
  </si>
  <si>
    <t xml:space="preserve">End user security and privacy concerns with smart homes. </t>
  </si>
  <si>
    <t>Zeng, E., Mare, S., Roesner, F.</t>
  </si>
  <si>
    <t>Symposium on Usable Privacy and Security (SOUPS)</t>
  </si>
  <si>
    <t>Visualizing differences to improve end-user understanding of trigger-action programs.</t>
  </si>
  <si>
    <t>Zhao, V., Zhang, L., Wang, B., Lu, S., Ur, B.</t>
  </si>
  <si>
    <t>Trigger-action programming lets end-users automate and connect IoT devices and online services through if-this-then-that rules. Early research demonstrated this paradigm's usability, but more recent work has highlighted complexities that arise in realistic scenarios. As users manually modify or debug their programs, or as they use recently proposed automated tools to the same end, they may struggle to understand how modifying a trigger-action program changes its ultimate behavior. To aid in this understanding, we prototype user interfaces that visualize differences between trigger-action programs in syntax, behavior, and properties.</t>
  </si>
  <si>
    <t xml:space="preserve">User perceptions of smart home IoT privacy. </t>
  </si>
  <si>
    <t>Zheng, S., Apthorpe, N., Chetty, M., Feamster, N.</t>
  </si>
  <si>
    <t>ACM on Human-Computer Interaction</t>
  </si>
  <si>
    <t>Smart home Internet of Things (IoT) devices are rapidly increasing in popularity, with more households including Internet-connected devices that continuously monitor user activities. In this study, we conduct eleven semi-structured interviews with smart home owners, investigating their reasons for purchasing IoT devices, perceptions of smart home privacy risks, and actions taken to protect their privacy from those external to the home who create, manage, track, or regulate IoT devices and/or their data. We note several recurring themes. First, users' desires for convenience and connectedness dictate their privacy-related behaviors for dealing with external entities, such as device manufacturers, Internet Service Providers, governments, and advertisers. Second, user opinions about external entities collecting smart home data depend on perceived benefit from these entities. Third, users trust IoT device manufacturers to protect their privacy but do not verify that these protections are in place. Fourth, users are unaware of privacy risks from inference algorithms operating on data from non-audio/visual devices. These findings motivate several recommendations for device designers, researchers, and industry standards to better match device privacy features to the expectations and preferences of smart home owners.</t>
  </si>
  <si>
    <t>Arora, S., Liang, Y., Ma, T.: A simple but tough-to-beat baseline for sentence
embeddings. In: 5th International Conference on Learning Representations, ICLR
2017 - Conference Track Proceedings, Toulon, France (2019)</t>
  </si>
  <si>
    <t>Li, X., Meng, Y., Sun, X., Han, Q., Yuan, A., Li, J.: Is word segmentation necessary
for deep learning of Chinese representations? In: Proceedings of the 57th
Annual Meeting of the Association for Computational Linguistics, Florence, Italy,
pp. 3242–3252. Association for Computational Linguistics, July 2019</t>
  </si>
  <si>
    <t>Liu, X., et al.: LCQMC: a large-scale Chinese question matching corpus. In: Proceedings
of the 27th International Conference on Computational Linguistics, Santa
Fe, New Mexico, USA. Association for Computational Linguistics, Germany, July
2018</t>
  </si>
  <si>
    <t>Wei, J., et al.: Nezha: Neural contextualized representation for Chinese language
understanding (2019). https://arxiv.org/abs/1909.00204</t>
  </si>
  <si>
    <t>Zhao, Q., Qi, J.: A method for calculating the similarity of short texts based on
semantic and syntactic structure. Comput. Eng. Sci. 40(283), 145–152 (2018)</t>
  </si>
  <si>
    <t xml:space="preserve">A simple but tough-to-beat baseline for sentence embeddings. </t>
  </si>
  <si>
    <t>Arora, S., Liang, Y., Ma, T.</t>
  </si>
  <si>
    <t xml:space="preserve">International Conference on Learning Representations, ICLR
</t>
  </si>
  <si>
    <t>The success of neural network methods for computing word embeddings has motivated methods for generating semantic embeddings of longer pieces of text, such as sentences and paragraphs. Surprisingly, Wieting et al (ICLR'16) showed that such complicated methods are outperformed, especially in out-of-domain (transfer learning) settings, by simpler methods involving mild retraining of word embeddings and basic linear regression. The method of Wieting et al. requires retraining with a substantial labeled dataset such as Paraphrase Database (Ganitkevitch et al., 2013). The current paper goes further, showing that the following completely unsupervised sentence embedding is a formidable baseline: Use word embeddings computed using one of the popular methods on unlabeled corpus like Wikipedia, represent the sentence by a weighted average of the word vectors, and then modify them a bit using PCA/SVD. This weighting improves performance by about 10% to 30% in textual similarity tasks, and beats sophisticated supervised methods including RNN's and LSTM's. It even improves Wieting et al.'s embeddings. This simple method should be used as the baseline to beat in future, especially when labeled training data is scarce or nonexistent. The paper also gives a theoretical explanation of the success of the above unsupervised method using a latent variable generative model for sentences, which is a simple extension of the model in Arora et al. (TACL'16) with new "smoothing" terms that allow for words occurring out of context, as well as high probabilities for words like and, not in all contexts.</t>
  </si>
  <si>
    <t>PUL</t>
  </si>
  <si>
    <t>Li, X., Meng, Y., Sun, X., Han, Q., Yuan, A., Li, J.</t>
  </si>
  <si>
    <t>Segmenting a chunk of text into words is usually the first step of processing Chinese text, but its necessity has rarely been explored. In this paper, we ask the fundamental question of whether Chinese word segmentation (CWS) is necessary for deep learning-based Chinese Natural Language Processing. We benchmark neural word-based models which rely on word segmentation against neural char-based models which do not involve word segmentation in four end-to-end NLP benchmark tasks: language modeling, machine translation, sentence matching/paraphrase and text classification. Through direct comparisons between these two types of models, we find that char-based models consistently outperform word-based models. Based on these observations, we conduct comprehensive experiments to study why word-based models underperform char-based models in these deep learning-based NLP tasks. We show that it is because word-based models are more vulnerable to data sparsity and the presence of out-of-vocabulary (OOV) words, and thus more prone to overfitting. We hope this paper could encourage researchers in the community to rethink the necessity of word segmentation in deep learning-based Chinese Natural Language Processing.</t>
  </si>
  <si>
    <t xml:space="preserve">LCQMC: a large-scale Chinese question matching corpus. </t>
  </si>
  <si>
    <t>Liu, X., et al.</t>
  </si>
  <si>
    <t>Wei, J., et al.</t>
  </si>
  <si>
    <t xml:space="preserve">Nezha: Neural contextualized representation for Chinese language understanding </t>
  </si>
  <si>
    <t>The pre-trained language models have achieved great successes in various natural language understanding (NLU) tasks due to its capacity to capture the deep contextualized information in text by pre-training on large-scale corpora. In this technical report, we present our practice of pre-training language models named NEZHA (NEural contextualiZed representation for CHinese lAnguage understanding) on Chinese corpora and finetuning for the Chinese NLU tasks. The current version of NEZHA is based on BERT with a collection of proven improvements, which include Functional Relative Positional Encoding as an effective positional encoding scheme, Whole Word Masking strategy, Mixed Precision Training and the LAMB Optimizer in training the models. The experimental results show that NEZHA achieves the state-of-the-art performances when finetuned on several representative Chinese tasks, including named entity recognition (People's Daily NER), sentence matching (LCQMC), Chinese sentiment classification (ChnSenti) and natural language inference (XNLI).</t>
  </si>
  <si>
    <t>A method for calculating the similarity of short texts based on semantic and syntactic structure.</t>
  </si>
  <si>
    <t>Zhao, Q., Qi, J.</t>
  </si>
  <si>
    <t xml:space="preserve">Comput. Eng. Sci. </t>
  </si>
  <si>
    <t>Similarity computing
Chinese sentences
Deep neural network
Semantics</t>
  </si>
  <si>
    <t>Behera TM, Mohapatra SK, Samal UC, Khan MS, Daneshmand
M, Gandomi AH (2019) Residual energy based cluster-head
selection in wsns for iot application. IEEE Internet Things J
6:5132</t>
  </si>
  <si>
    <t>Chen Q, Zhuo Z, Wang W (2019) Bert for joint intent classification
and slot filling. arXiv preprint arXiv:1902.10909</t>
  </si>
  <si>
    <t>Chen S, Yu S (2019) Wais: Word attention for joint intent
detection and slot filling. Proc AAAI Conf Artif Intell
33:9927–9928</t>
  </si>
  <si>
    <t>Chen T, Lin M, Li Y (2019) Joint intention detection and
semantic slot filling based on blstm and attention. In: 2019 IEEE
4th international conference on cloud computing and big data
analysis (ICCCBDA), pp 690–694. IEEE</t>
  </si>
  <si>
    <t>Coucke A, Saade A, Ball A, Bluche T, Caulier A, Leroy D,
Doumouro C, Gisselbrecht T, Caltagirone F, Lavril T, et al
(2018) Snips voice platform: an embedded spoken language
understanding system for private-by-design voice interfaces.
arXiv preprint arXiv:1805.10190</t>
  </si>
  <si>
    <t>de Barcelos Silva A, Gomes MM, da Costa CA, da Rosa Righi R,
Barbosa JLV, Pessin G, De Doncker G, Federizzi G (2020)
Intelligent personal assistants: a systematic literature review.
Expert Syst Appl 147:113193</t>
  </si>
  <si>
    <t>Niu P, Chen Z, Song M (2019) A novel bi-directional interrelated
model for joint intent detection and slot filling. In: Proceedings of
the 57th annual meeting of the association for computational
linguistics, pp 5467–5471</t>
  </si>
  <si>
    <t>Firdaus M, Bhatnagar S, Ekbal A, Bhattacharyya P (2018) Intent
detection for spoken language understanding using a deep
ensemble model. In: Pacific Rim international conference on
artificial intelligence, pp 629–642. Springer</t>
  </si>
  <si>
    <t>Firdaus M, Kumar A, Ekbal A, Bhattacharyya P (2019) A multitask
hierarchical approach for intent detection and slot filling.
Knowl Based Syst 183:104846</t>
  </si>
  <si>
    <t>Gong Y, Luo X, Zhu Y, Ou W, Li Z, Zhu M, Zhu KQ, Duan L,
Chen X (2019) Deep cascade multi-task learning for slot filling in
online shopping assistant. Proceedings of the AAAI conference
on artificial intelligence 33:6465–6472</t>
  </si>
  <si>
    <t>Goo CW, Gao G, Hsu YK, Huo CL, Chen TC, Hsu KW, Chen
YN (2018) Slot-gated modeling for joint slot filling and intent
prediction. In: Proceedings of the 2018 conference of the North
American chapter of the association for computational linguistics:
human language technologies, Volume 2 (Short Papers),
pp 753–757</t>
  </si>
  <si>
    <t>Gupta A, Hewitt J, Kirchhoff K (2019) Simple, fast, accurate
intent classification and slot labeling for goal-oriented dialogue
systems. In: Proceedings of the 20th annual SIGdial meeting on
discourse and dialogue, pp 46–55</t>
  </si>
  <si>
    <t>Iosif E, Klasinas I, Athanasopoulou G, Palogiannidi E, Georgiladakis
S, Louka K, Potamianos A (2018) Speech understanding
for spoken dialogue systems: from corpus harvesting to grammar
rule induction. Comput Speech Lang 47:272–297</t>
  </si>
  <si>
    <t>Jiao L, Yanling L, Min L (2019) Review of intent detection
methods in the human-machine dialogue system. J Phys Conf Ser
1267:012059</t>
  </si>
  <si>
    <t>Kim J, Jeong Y, Lee JH (2019) Speaker-informed time-andcontent-
aware attention for spoken language understanding.
Comput Speech Lang 60:101022</t>
  </si>
  <si>
    <t>Li Y, Ni P, Peng J, Zhu J, Dai Z, Li G, Bai X (2019) A joint
model of clinical domain classification and slot filling based on
RCNN and BiGRU-CRF. In: 2019 IEEE international conference
on big data (Big Data). IEEE, pp 6133–6135</t>
  </si>
  <si>
    <t>Lin SC, Hsu CH, Talamonti W, Zhang Y, Oney S, Mars J, Tang L
(2018) Adasa: A conversational in-vehicle digital assistant for
advanced driver assistance features. In: The 31st annual ACM
symposium on user interface software and technology. ACM,
pp 531–542</t>
  </si>
  <si>
    <t>Liu B, Lane I (2017) Multi-domain adversarial learning for slot
filling in spoken language understanding. arXiv preprint arXiv:
1711.11310</t>
  </si>
  <si>
    <t>Liu Z, Shin J, Xu Y, Winata GI, Xu P, Madotto A, Fung P (2019)
Zero-shot cross-lingual dialogue systems with transferable latent
variables. In: Proceedings of the 2019 conference on empirical
methods in natural language processing and the 9th International
joint conference on natural language processing (EMNLPIJCNLP),
pp 1297–1303</t>
  </si>
  <si>
    <t>Luria M, Hoffman G, Zuckerman O (2017) Comparing social
robot, screen and voice interfaces for smart-home control. In:
Proceedings of the 2017 CHI conference on human factors in
computing systems, pp. 580–628. ACM</t>
  </si>
  <si>
    <t>Morris RR, Kouddous K, Kshirsagar R, Schueller SM (2018)
Towards an artificially empathic conversational agent for mental
health applications: system design and user perceptions. J Med
Internet Res 20(6):e10148</t>
  </si>
  <si>
    <t>Ni P, Li Y, Zhu J, Peng J, Dai Z, Li G, Bai X (2019) Disease
diagnosis prediction of emr based on BiGRU-ATT-capsnetwork
model. In: 2019 IEEE international conference on big data (Big
Data). IEEE, pp 6166–6168</t>
  </si>
  <si>
    <t>Paranjothi A, Khan MS, Zeadally S, Pawar A, Hicks D (2019)
GSTR: Secure multi-hop message dissemination in connected
vehicles using social trust model. Internet Things 7:10007</t>
  </si>
  <si>
    <t>Peng CY, Chen RC (2018) Voice recognition by google home
and raspberry pi for smart socket control. In: 2018 Tenth international
conference on advanced computational intelligence
(ICACI). IEEE, pp 324–329</t>
  </si>
  <si>
    <t>Peters ME, Neumann M, Iyyer M, Gardner M, Clark C, Lee K,
Zettlemoyer L (2018) Deep contextualized word representations.
In: Proceedings of NAACL-HLT, pp 2227–2237</t>
  </si>
  <si>
    <t>Petnik J, Vanus J (2018) Design of smart home implementation
within iot with natural language interface. IFAC-PapersOnLine
51(6):174–179</t>
  </si>
  <si>
    <t>Pradhan A, Mehta K, Findlater L (2018) Accessibility came by
accident: use of voice-controlled intelligent personal assistants by
people with disabilities. In: Proceedings of the 2018 CHI conference
on human factors in computing systems. ACM, p 459</t>
  </si>
  <si>
    <t>Reis A, Paulino D, Paredes H, Barroso J (2017) Using intelligent
personal assistants to strengthen the elderlies’ social bonds. In:
International conference on universal access in human–computer
interaction. Springer, pp 593–602</t>
  </si>
  <si>
    <t>Rubio-Drosdov E, Dı´az-Sa´nchez D, Almena´rez F, Arias-Cabarcos
P, Marı´n A (2017) Seamless human-device interaction in the
internet of things. IEEE Trans Consumer Electr 63(4):490–498</t>
  </si>
  <si>
    <t>Saad U, Afzal U, El-Issawi A, Eid M (2017) A model to measure
qoe for virtual personal assistant. Multimed Tools Appl
76(10):12517–12537</t>
  </si>
  <si>
    <t>Sabour S, Frosst N, Hinton GE (2017) Dynamic routing between
capsules. In: Advances in neural information processing systems,
pp 3856–3866</t>
  </si>
  <si>
    <t>Sekaran K, Khan MS, Patan R, Gandomi AH, Krishna PV,
Kallam S (2019) Improving the response time of m-learning and
cloud computing environments using a dominant firefly approach.
IEEE Access 7:30203–30212</t>
  </si>
  <si>
    <t>Shilin I, Kovriguina L, Mouromtsev D, Wohlgenannt G, Ivanitskiy
R (2018) A method for dataset creation for dialogue state
classification in voice control systems for the internet of things.
In: R. Piotrowski’s readings in language engineering and applied
linguistics, pp 96–106</t>
  </si>
  <si>
    <t>Shridhar K, Dash A, Sahu A, Pihlgren GG, Alonso P, Pondenkandath
V, Kova´cs G, Simistira F, Liwicki M (2019) Subword
semantic hashing for intent classification on small datasets. In:
2019 International joint conference on neural networks (IJCNN).
IEEE, pp 1–6</t>
  </si>
  <si>
    <t>Siddhant A, Goyal A, Metallinou A (2019) Unsupervised transfer
learning for spoken language understanding in intelligent agents.
Proceedings of the AAAI conference on artificial intelligence
33:4959–4966</t>
  </si>
  <si>
    <t>Singanamalla V, Patan R, Khan MS, Kallam S (2019) Reliable
and energy-efficient emergency transmission in wireless sensor
networks. Internet Technol Lett 2(2):e91</t>
  </si>
  <si>
    <t>Vtyurina A, Fourney A (2018) Exploring the role of conversational
cues in guided task support with virtual assistants. In:
Proceedings of the 2018 CHI conference on human factors in
computing systems. ACM, p 208</t>
  </si>
  <si>
    <t>Wang Y, Tang L, He T (2018) Attention-based cnn-blstm networks
for joint intent detection and slot filling. In: Chinese
computational linguistics and natural language processing based
on naturally annotated big data. Springer, pp 250–261</t>
  </si>
  <si>
    <t>Xu C, Li Q, Zhang D, Cui J, Sun Z, Zhou H (2020) A model with
length-variable attention for spoken language understanding.
Neurocomputing 379:197–202</t>
  </si>
  <si>
    <t>Yoo KM, Shin Y, Lee Sg (2019) Data augmentation for spoken
language understanding via joint variational generation. Proceedings
of the AAAI conference on artificial intelligence
33:7402–7409</t>
  </si>
  <si>
    <t>Yu S, Shen L, Zhu P, Chen J (2018) ACJIS: A novel attentive
cross approach for joint intent detection and slot filling. In: 2018
International joint conference on neural networks (IJCNN). IEEE,
pp 1–7</t>
  </si>
  <si>
    <t>Zhu S, Yu K (2017) Encoder-decoder with focus-mechanism for
sequence labelling based spoken language understanding. In:
2017 IEEE international conference on acoustics, speech and
signal processing (ICASSP). IEEE, pp 5675–5679</t>
  </si>
  <si>
    <t>Residual energy based cluster-head selection in wsns for iot application.</t>
  </si>
  <si>
    <t xml:space="preserve">Behera TM, Mohapatra SK, Samal UC, Khan MS, Daneshmand M, Gandomi AH </t>
  </si>
  <si>
    <t>IEEE Internet Things J</t>
  </si>
  <si>
    <t>Wireless sensor networks (WSNs) groups specialized transducers that provide sensing services to Internet of Things (IoT) devices with limited energy and storage resources. Since replacement or recharging of batteries in sensor nodes is almost impossible, power consumption becomes one of the crucial design issues in WSN. Clustering algorithm plays an important role in power conservation for the energy constrained network. Choosing a cluster head (CH) can appropriately balance the load in the network thereby reducing energy consumption and enhancing lifetime. This paper focuses on an efficient CH election scheme that rotates the CH position among the nodes with higher energy level as compared to other. The algorithm considers initial energy, residual energy, and an optimum value of CHs to elect the next group of CHs for the network that suits for IoT applications, such as environmental monitoring, smart cities, and systems. Simulation analysis shows the modified version performs better than the low energy adaptive clustering hierarchy protocol by enhancing the throughput by 60%, lifetime by 66%, and residual energy by 64%.</t>
  </si>
  <si>
    <t>Cluster head (CH) selection
,
energy efficient
,
Internet of Things (IoT)
,
lifetime
,
residual energy
,
wireless sensor network (WSN)</t>
  </si>
  <si>
    <t>Bert for joint intent classification and slot filling.</t>
  </si>
  <si>
    <t xml:space="preserve">Chen Q, Zhuo Z, Wang W </t>
  </si>
  <si>
    <t>Intent classification and slot filling are two essential tasks for natural language understanding. They often suffer from small-scale human-labeled training data, resulting in poor generalization capability, especially for rare words. Recently a new language representation model, BERT (Bidirectional Encoder Representations from Transformers), facilitates pre-training deep bidirectional representations on large-scale unlabeled corpora, and has created state-of-the-art models for a wide variety of natural language processing tasks after simple fine-tuning. However, there has not been much effort on exploring BERT for natural language understanding. In this work, we propose a joint intent classification and slot filling model based on BERT. Experimental results demonstrate that our proposed model achieves significant improvement on intent classification accuracy, slot filling F1, and sentence-level semantic frame accuracy on several public benchmark datasets, compared to the attention-based recurrent neural network models and slot-gated models.</t>
  </si>
  <si>
    <t>Wais: Word attention for joint intent detection and slot filling.</t>
  </si>
  <si>
    <t xml:space="preserve">Chen S, Yu S </t>
  </si>
  <si>
    <t>AAAI Conf Artif Intell</t>
  </si>
  <si>
    <t>Attention-based recurrent neural network models for joint intent detection and slot filling have achieved a state-of-the-art performance. Most previous works exploited semantic level information to calculate the attention weights. However, few works have taken the importance of word level information into consideration. In this paper, we propose WAIS, word attention for joint intent detection and slot filling. Considering that intent detection and slot filling have a strong relationship, we further propose a fusion gate that integrates the word level information and semantic level information together for jointly training the two tasks. Extensive experiments show that the proposed model has robust superiority over its competitors and sets the state-of-the-art.</t>
  </si>
  <si>
    <t xml:space="preserve">Joint intention detection and semantic slot filling based on blstm and attention. </t>
  </si>
  <si>
    <t xml:space="preserve">Chen T, Lin M, Li Y </t>
  </si>
  <si>
    <t>international conference on cloud computing and big data analysis (ICCCBDA)</t>
  </si>
  <si>
    <t>Spoken language understanding (SLU) of the dialogue system usually involves two tasks: intent detection and semantic slot filling. The current Joint intention detection and semantic slot filling has become the mainstream method of SLU research. A Bidirectional long short-term memory (BLSTM)model based on the attention mechanism is used to jointly identify the intent and semantic slot filling of the Hohhot bus query. The experimental results show that the model achieves a good performance in the intent detection and semantic slot filling, and the result based on the character mark is better than the one based on word mark. The F1 score is better than the others based on the LSTM model.</t>
  </si>
  <si>
    <t>long short-term memory
,
joint intention detection
,
attention mechanism</t>
  </si>
  <si>
    <t xml:space="preserve">Snips voice platform: an embedded spoken language understanding system for private-by-design voice interfaces.
</t>
  </si>
  <si>
    <t>Coucke A, Saade A, Ball A, Bluche T, Caulier A, Leroy D, Doumouro C, Gisselbrecht T, Caltagirone F, Lavril T, et al</t>
  </si>
  <si>
    <t>This paper presents the machine learning architecture of the Snips Voice Platform, a software solution to perform Spoken Language Understanding on microprocessors typical of IoT devices. The embedded inference is fast and accurate while enforcing privacy by design, as no personal user data is ever collected. Focusing on Automatic Speech Recognition and Natural Language Understanding, we detail our approach to training high-performance Machine Learning models that are small enough to run in real-time on small devices. Additionally, we describe a data generation procedure that provides sufficient, high-quality training data without compromising user privacy.</t>
  </si>
  <si>
    <t>Intelligent personal assistants: a systematic literature review.</t>
  </si>
  <si>
    <t xml:space="preserve">de Barcelos Silva A, Gomes MM, da Costa CA, da Rosa Righi R, Barbosa JLV, Pessin G, De Doncker G, Federizzi G </t>
  </si>
  <si>
    <t xml:space="preserve">Expert Syst Appl </t>
  </si>
  <si>
    <t>Bert: Pretraining of deep bidirectional transformers for language understanding</t>
  </si>
  <si>
    <t>A novel bi-directional interrelated model for joint intent detection and slot filling</t>
  </si>
  <si>
    <t xml:space="preserve">Niu P, Chen Z, Song M </t>
  </si>
  <si>
    <t>annual meeting of the association for computational linguistics</t>
  </si>
  <si>
    <t>A spoken language understanding (SLU) system includes two main tasks, slot filling (SF) and intent detection (ID). The joint model for the two tasks is becoming a tendency in SLU. But the bi-directional interrelated connections between the intent and slots are not established in the existing joint models. In this paper, we propose a novel bi-directional interrelated model for joint intent detection and slot filling. We introduce an SF-ID network to establish direct connections for the two tasks to help them promote each other mutually. Besides, we design an entirely new iteration mechanism inside the SF-ID network to enhance the bi-directional interrelated connections. The experimental results show that the relative improvement in the sentence-level semantic frame accuracy of our model is 3.79% and 5.42% on ATIS and Snips datasets, respectively, compared to the state-of-the-art model.</t>
  </si>
  <si>
    <t xml:space="preserve">Intent detection for spoken language understanding using a deep ensemble model. </t>
  </si>
  <si>
    <t xml:space="preserve">Firdaus M, Bhatnagar S, Ekbal A, Bhattacharyya P </t>
  </si>
  <si>
    <t xml:space="preserve">Rim international conference on artificial </t>
  </si>
  <si>
    <t>One of the significant task in spoken language understanding (SLU) is intent detection. In this paper, we propose a deep learning based ensemble model for intent detection. The outputs of different deep learning architectures such as convolutional neural network (CNN) and variants of recurrent neural networks (RNN) like long short term memory (LSTM) and gated recurrent units (GRU) are combined together using a multi-layer perceptron (MLP). The classifiers are trained using a combined word embedding representation obtained from both Word2Vec and Glove. Our experiments on the benchmark ATIS dataset show state-of-the-art performance for intent detection.</t>
  </si>
  <si>
    <t>Ensemble
Deep learning
Spoken language understanding</t>
  </si>
  <si>
    <t>A multitask hierarchical approach for intent detection and slot filling.</t>
  </si>
  <si>
    <t xml:space="preserve">Firdaus M, Kumar A, Ekbal A, Bhattacharyya P </t>
  </si>
  <si>
    <t>Knowl Based Syst</t>
  </si>
  <si>
    <t xml:space="preserve">Spoken language understanding (SLU) plays an integral part in every dialogue system. To understand the intention of the user and extract the necessary information to help the user achieve desired goals is a challenging task. In this work, we propose an end-to-end hierarchical multi-task model that can jointly perform both intent detection and slot filling tasks for the datasets of varying domains. The primary aim is to capture context information in a dialogue to help the SLU module in a dialogue system to correctly understand the user and assist the user in achieving the desired goals. It is vital for the SLU module to capture the past information along with the present utterance said by the user to retrieve correct information. The dependency and correlation between the two tasks, i.e. intent detection and slot filling makes the multi-task learning framework effective in capturing the desired information provided by the user. We use Convolutional Neural Network (CNN) and Recurrent Neural Network (RNN) to capture contextual information for the utterances. We employ Conditional Random Field (CRF) to model label dependency. Both character and word level embeddings are provided as input to the models. We create a benchmark corpus for the SLU tasks, on TRAINS and FRAMES dataset for capturing more realistic and natural utterances spoken by the speakers in a human/machine dialogue system. Experimental results on multiple datasets of various domains (ATIS, SNIP, TRAINS and FRAMES) show that our proposed approach is effective compared to the individual models and the state-of-the-art methods.
</t>
  </si>
  <si>
    <t xml:space="preserve">Deep cascade multi-task learning for slot filling in online shopping assistant. </t>
  </si>
  <si>
    <t>Gong Y, Luo X, Zhu Y, Ou W, Li Z, Zhu M, Zhu KQ, Duan L, Chen X</t>
  </si>
  <si>
    <t>AAAI conference on artificial intelligence</t>
  </si>
  <si>
    <t>Slot filling is a critical task in natural language understanding (NLU) for dialog systems. State-of-the-art approaches treat it as a sequence labeling problem and adopt such models as BiLSTM-CRF. While these models work relatively well on standard benchmark datasets, they face challenges in the context of E-commerce where the slot labels are more informative and carry richer expressions. In this work, inspired by the unique structure of E-commerce knowledge base, we propose a novel multi-task model with cascade and residual connections, which jointly learns segment tagging, named entity tagging and slot filling. Experiments show the effectiveness of the proposed cascade and residual structures. Our model has a 14.6% advantage in F1 score over the strong baseline methods on a new Chinese E-commerce shopping assistant dataset, while achieving competitive accuracies on a standard dataset. Furthermore, online test deployed on such dominant E-commerce platform shows 130% improvement on accuracy of understanding user utterances. Our model has already gone into production in the E-commerce platform.</t>
  </si>
  <si>
    <t xml:space="preserve">Slot-gated modeling for joint slot filling and intent prediction. </t>
  </si>
  <si>
    <t>Goo CW, Gao G, Hsu YK, Huo CL, Chen TC, Hsu KW, Chen YN</t>
  </si>
  <si>
    <t>American chapter of the association for computational linguistics: human language technologies</t>
  </si>
  <si>
    <t>Attention-based recurrent neural network models for joint intent detection and slot filling have achieved the state-of-the-art performance, while they have independent attention weights. Considering that slot and intent have the strong relationship, this paper proposes a slot gate that focuses on learning the relationship between intent and slot attention vectors in order to obtain better semantic frame results by the global optimization. The experiments show that our proposed model significantly improves sentence-level semantic frame accuracy with 4.2% and 1.9% relative improvement compared to the attentional model on benchmark ATIS and Snips datasets respectively</t>
  </si>
  <si>
    <t xml:space="preserve">Simple, fast, accurate intent classification and slot labeling for goal-oriented dialogue systems. </t>
  </si>
  <si>
    <t xml:space="preserve">Gupta A, Hewitt J, Kirchhoff K </t>
  </si>
  <si>
    <t>annual SIGdial meeting on discourse and dialogue</t>
  </si>
  <si>
    <t>With the advent of conversational assistants, like Amazon Alexa, Google Now, etc., dialogue systems are gaining a lot of traction, especially in industrial setting. These systems typically consist of Spoken Language understanding component which, in turn, consists of two tasks - Intent Classification (IC) and Slot Labeling (SL). Generally, these two tasks are modeled together jointly to achieve best performance. However, this joint modeling adds to model obfuscation. In this work, we first design framework for a modularization of joint IC-SL task to enhance architecture transparency. Then, we explore a number of self-attention, convolutional, and recurrent models, contributing a large-scale analysis of modeling paradigms for IC+SL across two datasets. Finally, using this framework, we propose a class of 'label-recurrent' models that otherwise non-recurrent, with a 10-dimensional representation of the label history, and show that our proposed systems are easy to interpret, highly accurate (achieving over 30% error reduction in SL over the state-of-the-art on the Snips dataset), as well as fast, at 2x the inference and 2/3 to 1/2 the training time of comparable recurrent models, thus giving an edge in critical real-world systems.</t>
  </si>
  <si>
    <t>Speech understanding for spoken dialogue systems: from corpus harvesting to grammar rule induction.</t>
  </si>
  <si>
    <t xml:space="preserve">Iosif E, Klasinas I, Athanasopoulou G, Palogiannidi E, Georgiladakis S, Louka K, Potamianos A </t>
  </si>
  <si>
    <t>Comput Speech Lang</t>
  </si>
  <si>
    <t>We investigate algorithms and tools for the semi-automatic authoring of grammars for spoken dialogue systems (SDS) proposing a framework that spans from corpora creation to grammar induction algorithms. A realistic human-in-the-loop approach is followed balancing automation and human intervention to optimize cost to performance ratio for grammar development. Web harvesting is the main approach investigated for eliciting spoken dialogue textual data, while crowdsourcing is also proposed as an alternative method. Several techniques are presented for constructing web queries and filtering the acquired corpora. We also investigate how the harvested corpora can be used for the automatic and semi-automatic (human-in-the-loop) induction of grammar rules. SDS grammar rules and induction algorithms are grouped into two types, namely, low- and high-level. Two families of algorithms are investigated for rule induction: one based on semantic similarity and distributional semantic models, and the other using more traditional statistical modeling approaches (e.g., slot-filling algorithms using Conditional Random Fields). Evaluation results are presented for two domains and languages. High-level induction precision scores up to 60% are obtained. Results advocate the portability of the proposed features and algorithms across languages and domains.</t>
  </si>
  <si>
    <t xml:space="preserve">Review of intent detection methods in the human-machine dialogue system. </t>
  </si>
  <si>
    <t xml:space="preserve">Jiao L, Yanling L, Min L </t>
  </si>
  <si>
    <t>J Phys Conf Ser</t>
  </si>
  <si>
    <t>IOP Science</t>
  </si>
  <si>
    <t>Spoken language understanding is an important part of the human-machine dialogue system, intent detection is a sub-task of spoken language understanding, and it is very important. The accuracy of intent detection is directly related to the performance of semantic slot filling, and it is helpful to the following research of the dialogue system. Considering the difficulty of intent detection in human-machine dialogue system, the traditional machine learning method cannot understand the deep semantic information of user's discourse. This paper mainly analyzes, compares and summarizes the deep learning methods applied in the research of intent detection in recent years, and further considers how to apply deep learning model to multi-intent detection task, so as to promote the research of multi-intent detection methods based on deep neural network.</t>
  </si>
  <si>
    <t>Speaker-informed time-andcontent-aware attention for spoken language understanding.</t>
  </si>
  <si>
    <t xml:space="preserve">Kim J, Jeong Y, Lee JH </t>
  </si>
  <si>
    <t>To mitigate the ambiguity of spoken language understanding (SLU) of an utterance, we propose contextual models that can consider the relevant context by using temporal and content-related information effectively. We first propose two axes: ‘Awareness’ and ‘Attention Level’. Awareness includes three methods that consider the timing or content-similarity of context. The Attention Level includes three methods that consider speaker roles to calculate the importance of each historic utterance. By combining one method from each axis, we build various contextual models. The proposed models are designed to use a dataset to automatically learn the importance of previous utterances in terms of time and content. We also propose various speaker information that would be helpful to improve SLU accuracy. The proposed models achieved state-of-the-art F1 scores in experiments on the Dialog State Tracking Challenge (DSTC) 4 and Loqui benchmark datasets. We applied in-depth analysis to verify that the proposed methods are effective to improve SLU accuracy. The analysis also demonstrated the effectiveness of the proposed methods.</t>
  </si>
  <si>
    <t>A joint model of clinical domain classification and slot filling based on RCNN and BiGRU-CRF</t>
  </si>
  <si>
    <t>Li Y, Ni P, Peng J, Zhu J, Dai Z, Li G, Bai X</t>
  </si>
  <si>
    <t>IEEE international conference on big data (Big Data)</t>
  </si>
  <si>
    <t>The task of the Intent Classification &amp; Slot Filling serves as a key joint task in the voice assistant, which also plays the role of the pre-work in the construction of the medical consultation assistant system. How to distribute a doctor-patient conversation into a formatted electronic medical record to an accurate department (Intent Classification) to extract the key named entities or mentions (Slot Filling) through a specialized domain knowledge recognizer is one of the key steps of the entire system. In real cases, the medical vocabulary and clinical entities in different departments of the hospital often differ to some extent. Therefore, we propose a comprehensive model based on CMed-BERT, RCNN and BiGRU-CRF for a joint task of department identification and slot filling of the specific domain. Experimental results confirmed the competitiveness of our model.</t>
  </si>
  <si>
    <t>RCNN
,
BiGRU-CRF
,
CMed-BERT
,
NER</t>
  </si>
  <si>
    <t xml:space="preserve">Adasa: A conversational in-vehicle digital assistant for advanced driver assistance features. </t>
  </si>
  <si>
    <t>Lin SC, Hsu CH, Talamonti W, Zhang Y, Oney S, Mars J, Tang L</t>
  </si>
  <si>
    <t>annual ACM symposium on user interface software and technology</t>
  </si>
  <si>
    <t>Advanced Driver Assistance Systems (ADAS) come equipped on most modern vehicles and are intended to assist the driver and enhance the driving experience through features such as lane keeping system and adaptive cruise control. However, recent studies show that few people utilize these features for several reasons. First, ADAS features were not common until recently. Second, most users are unfamiliar with these features and do not know what to expect. Finally, the interface for operating these features is not intuitive. To help drivers understand ADAS features, we present a conversational in-vehicle digital assistant that responds to drivers' questions and commands in natural language. With the system prototyped herein, drivers can ask questions or command using unconstrained natural language in the vehicle, and the assistant trained by using advanced machine learning techniques, coupled with access to vehicle signals, responds in real-time based on conversational context. Results of our system prototyped on a production vehicle are presented, demonstrating its effectiveness in improving driver understanding and usability of ADAS.</t>
  </si>
  <si>
    <t xml:space="preserve">Multi-domain adversarial learning for slot filling in spoken language understanding. </t>
  </si>
  <si>
    <t>Liu B, Lane I</t>
  </si>
  <si>
    <t>The goal of this paper is to learn cross-domain representations for slot filling task in spoken language understanding (SLU). Most of the recently published SLU models are domain-specific ones that work on individual task domains. Annotating data for each individual task domain is both financially costly and non-scalable. In this work, we propose an adversarial training method in learning common features and representations that can be shared across multiple domains. Model that produces such shared representations can be combined with models trained on individual domain SLU data to reduce the amount of training samples required for developing a new domain. In our experiments using data sets from multiple domains, we show that adversarial training helps in learning better domain-general SLU models, leading to improved slot filling F1 scores. We further show that applying adversarial learning on domain-general model also helps in achieving higher slot filling performance when the model is jointly optimized with domain-specific models.</t>
  </si>
  <si>
    <t xml:space="preserve">Zero-shot cross-lingual dialogue systems with transferable latent variables. </t>
  </si>
  <si>
    <t xml:space="preserve">Liu Z, Shin J, Xu Y, Winata GI, Xu P, Madotto A, Fung P </t>
  </si>
  <si>
    <t>International joint conference on natural language processing (EMNLPIJCNLP)</t>
  </si>
  <si>
    <t>Despite the surging demands for multilingual task-oriented dialog systems (e.g., Alexa, Google Home), there has been less research done in multilingual or cross-lingual scenarios. Hence, we propose a zero-shot adaptation of task-oriented dialogue system to low-resource languages. To tackle this challenge, we first use a set of very few parallel word pairs to refine the aligned cross-lingual word-level representations. We then employ a latent variable model to cope with the variance of similar sentences across different languages, which is induced by imperfect cross-lingual alignments and inherent differences in languages. Finally, the experimental results show that even though we utilize much less external resources, our model achieves better adaptation performance for natural language understanding task (i.e., the intent detection and slot filling) compared to the current state-of-the-art model in the zero-shot scenario.</t>
  </si>
  <si>
    <t>Comparing social robot, screen and voice interfaces for smart-home control.</t>
  </si>
  <si>
    <t xml:space="preserve">Luria M, Hoffman G, Zuckerman O </t>
  </si>
  <si>
    <t>CHI conference on human factors in computing systems</t>
  </si>
  <si>
    <t>With domestic technology on the rise, the quantity and complexity of smart-home devices are becoming an important interaction design challenge. We present a novel design for a home control interface in the form of a social robot, commanded via tangible icons and giving feedback through expressive gestures. We experimentally compare the robot to three common smart-home interfaces: a voice-control loudspeaker; a wall-mounted touch-screen; and a mobile application. Our findings suggest that interfaces that rate higher on flow rate lower on usability, and vice versa. Participants' sense of control is highest using familiar interfaces, and lowest using voice control. Situation awareness is highest using the robot, and also lowest using voice control. These findings raise questions about voice control as a smart-home interface, and suggest that embodied social robots could provide for an engaging interface with high situation awareness, but also that their usability remains a considerable design challenge.</t>
  </si>
  <si>
    <t>Towards an artificially empathic conversational agent for mental health applications: system design and user perceptions.</t>
  </si>
  <si>
    <t xml:space="preserve">Morris RR, Kouddous K, Kshirsagar R, Schueller SM </t>
  </si>
  <si>
    <t>J Med Internet Res</t>
  </si>
  <si>
    <t xml:space="preserve">Background:
Conversational agents cannot yet express empathy in nuanced ways that account for the unique circumstances of the user. Agents that possess this faculty could be used to enhance digital mental health interventions.
Objective:
We sought to design a conversational agent that could express empathic support in ways that might approach, or even match, human capabilities. Another aim was to assess how users might appraise such a system.
Methods:
Our system used a corpus-based approach to simulate expressed empathy. Responses from an existing pool of online peer support data were repurposed by the agent and presented to the user. Information retrieval techniques and word embeddings were used to select historical responses that best matched a user’s concerns. We collected ratings from 37,169 users to evaluate the system. Additionally, we conducted a controlled experiment (N=1284) to test whether the alleged source of a response (human or machine) might change user perceptions.
Results:
The majority of responses created by the agent (2986/3770, 79.20%) were deemed acceptable by users. However, users significantly preferred the efforts of their peers (P&lt;.001). This effect was maintained in a controlled study (P=.02), even when the only difference in responses was whether they were framed as coming from a human or a machine.
Conclusions:
Our system illustrates a novel way for machines to construct nuanced and personalized empathic utterances. However, the design had significant limitations and further research is needed to make this approach viable. Our controlled study suggests that even in ideal conditions, nonhuman agents may struggle to express empathy as well as humans. The ethical implications of empathic agents, as well as their potential iatrogenic effects, are also discussed.
</t>
  </si>
  <si>
    <t xml:space="preserve">Disease diagnosis prediction of emr based on BiGRU-ATT-capsnetwork model. </t>
  </si>
  <si>
    <t xml:space="preserve">Ni P, Li Y, Zhu J, Peng J, Dai Z, Li G, Bai X </t>
  </si>
  <si>
    <t xml:space="preserve">IEEE international conference on big data (Big Data). </t>
  </si>
  <si>
    <t>Electronic Medical Records (EMR) carry a large number of diseases characteristics, history and other specific details of patients, which has great value for medical diagnosis. These data with diagnostic labels can help automated diagnostic assistant to predict disease diagnosis and provide a rapid diagnostic reference for doctors. In this study, we designed a BiGRU-Att-CapsNetwork model based on our proposed CMedBERT Chinese medical domain pre-trained language model to predict disease diagnosis in Chinese EMR. In the wide-ranging comparative experiments involving a real EMR dataset (SAHSU) and an academic evaluation task dataset (CCKS 2019), our model obtained competitive performance.</t>
  </si>
  <si>
    <t>Disease Diagnosis Prediction
,
Capsule Network
,
BiGRU
,
Attention
,
EMR</t>
  </si>
  <si>
    <t xml:space="preserve">GSTR: Secure multi-hop message dissemination in connected vehicles using social trust model. </t>
  </si>
  <si>
    <t xml:space="preserve">Paranjothi A, Khan MS, Zeadally S, Pawar A, Hicks D </t>
  </si>
  <si>
    <t xml:space="preserve">The emergence of connected vehicles paradigm has made secure communication a key concern amongst the connected vehicles. Communication between the vehicles and Road Side Units (RSUs) is critical to disseminate message among the vehicles. We focus on secure message transmission in connected vehicles using multi-hop social networks environment to deliver the message with varying trustworthiness. We proposed a Geographic Social Trust Routing (GSTR) approach; messages are propagated using multiple hops and by considering the various available users in the vehicular network. GSTR is proposed in an application perspective with an assumption that the users are socially connected. The users are selected based on trustworthiness as defined by social connectivity. The route to send a message is calculated based on the highest trust level of each node by using the node's social network connections along the path in the network. GSTR determines the shortest route using the trusted nodes along the route for message dissemination. GSTR is made delay tolerant by introducing message storage in the cloud if a trustworthy node is unavailable to deliver the message. We compared the proposed approach with Geographic and Traffic Load based Routing (GTLR), Greedy Perimeter Stateless Routing (GPSR), Trust-based GPSR (T-GPSR). The performance results obtained show that GSTR ensures efficient resource utilization, lower packet losses at high vehicle densities.
</t>
  </si>
  <si>
    <t>Voice recognition by google home and raspberry pi for smart socket control.</t>
  </si>
  <si>
    <t>Peng CY, Chen RC</t>
  </si>
  <si>
    <t>international conference on advanced computational intelligence (ICACI).</t>
  </si>
  <si>
    <t>In recent years, due to the progress of information technologies, the home-living pattern has been increasingly supplanted by smart home. Although smart home style can bring enormous benefits to people, the technology becomes ubiquitous in these years. Enterprises still cannot integrate the functional divisions of smart home mode. Consumers are hard to rummage the products they need. Therefore, in this paper, we build a tailor-made function for users without their attempt, we made use of Google Home's voice recognition with the conception of machine-learning to prove the feasibility analysis about fulfilling the users' needs by a smart home pattern with the design of machine learning. The experiment let users give comments to Google Home's voice recognition, then transfer the Bluetooth signal to Raspberry Pi to control devices.</t>
  </si>
  <si>
    <t xml:space="preserve">Deep contextualized word representations.
</t>
  </si>
  <si>
    <t xml:space="preserve">Peters ME, Neumann M, Iyyer M, Gardner M, Clark C, Lee K, Zettlemoyer L </t>
  </si>
  <si>
    <t>NAACL-HLT</t>
  </si>
  <si>
    <t>We introduce a new type of deep contextualized word representation that models both (1) complex characteristics of word use (e.g., syntax and semantics), and (2) how these uses vary across linguistic contexts (i.e., to model polysemy). Our word vectors are learned functions of the internal states of a deep bidirectional language model (biLM), which is pre-trained on a large text corpus. We show that these representations can be easily added to existing models and significantly improve the state of the art across six challenging NLP problems, including question answering, textual entailment and sentiment analysis. We also present an analysis showing that exposing the deep internals of the pre-trained network is crucial, allowing downstream models to mix different types of semi-supervision signals.</t>
  </si>
  <si>
    <t>Design of smart home implementation within iot with natural language interface.</t>
  </si>
  <si>
    <t>Petnik J, Vanus J</t>
  </si>
  <si>
    <t xml:space="preserve">IFAC-PapersOnLine
</t>
  </si>
  <si>
    <t>Automation of buildings is currently undergoing a rapid development of technologies and approaches to provide sophisticated management of operational and technical features of residential, administrative or industrial buildings to minimize energy consumption, reduce operating costs, and increase comfort for residents of these buildings. These goals lead to the development, innovation, and new implementations of Smart Home and Smart Home Care. In this article, the authors focus on how to interconnect standardized KNX system of the Smart Home and the cloud-based IoT platform which serves as an integration layer. Discussing disadvantages of the IoT platform the authors come with further concepts that can be used when dealing with the possibly huge amount of events in the whole system. The latter part of this article presents a way how the system is enriched with natural language interface using cloud services. This allows interacting with the Smart Home in a way that is very close to the behavior of human beings. Using all described components, the overall architecture of the Smart Home system is presented and discussed.</t>
  </si>
  <si>
    <t>Smart Home (SH)Smart Home Care (SHC)Internet of Things (IoT)CloudMQTTKNXNatural LanguageSystem Architecture</t>
  </si>
  <si>
    <t>Accessibility came by accident: use of voice-controlled intelligent personal assistants by people with disabilities</t>
  </si>
  <si>
    <t xml:space="preserve">Pradhan A, Mehta K, Findlater L </t>
  </si>
  <si>
    <t>From an accessibility perspective, voice-controlled, home-based intelligent personal assistants (IPAs) have the potential to greatly expand speech interaction beyond dictation and screen reader output. To examine the accessibility of off-the-shelf IPAs (e.g., Amazon Echo) and to understand how users with disabilities are making use of these devices, we conducted two exploratory studies. The first, broader study is a content analysis of 346 Amazon Echo reviews that include users with disabilities, while the second study more specifically focuses on users with visual impairments, through interviews with 16 current users of home-based IPAs. Findings show that, although some accessibility challenges exist, users with a range of disabilities are using the Amazon Echo, including for unexpected cases such as speech therapy and support for caregivers. Richer voice-based applications and solutions to support discoverability would be particularly useful to users with visual impairments. These findings should inform future work on accessible voice-based IPAs.</t>
  </si>
  <si>
    <t>Using intelligent personal assistants to strengthen the elderlies’ social bonds.</t>
  </si>
  <si>
    <t>Reis A, Paulino D, Paredes H, Barroso J</t>
  </si>
  <si>
    <t xml:space="preserve">International conference on universal access in human–computer interaction. </t>
  </si>
  <si>
    <t>Social isolation and loneliness are among the important factors for the degradation of the life quality as the persons’ aging process advances. These factors can have a pronounced effect on the general health and are caused by the decrease in social interaction by the person with the friends, family and ex-co-workers groups. On the other hand, the software and hardware technologies has reached a maturation point were the electronic assistants can acquire information from the user through camera images, as well as to communicate with the user by means of natural voice language. In this context, a model for the adoption of electronic intelligent assistants by the elderlies has been proposed in previous work. In the current work, it is assessed the possibility of using the current consumer assistants to implement the proposed model. Several assistants are analyzed (Amazon, Google, Microsoft and Apple), assessing their functionalities and how they could be used to assist the elderly in strengthening their social bonds with the family, friends and ex-co-workers groups.</t>
  </si>
  <si>
    <t>Wellbeing
Elderly
Ambient assisted living
Human computer interaction</t>
  </si>
  <si>
    <t xml:space="preserve">Seamless human-device interaction in the internet of things. </t>
  </si>
  <si>
    <t xml:space="preserve">Rubio-Drosdov E, Dı´az-Sa´nchez D, Almena´rez F, Arias-Cabarcos P, Marı´n A </t>
  </si>
  <si>
    <t xml:space="preserve">IEEE Trans Consumer Electr </t>
  </si>
  <si>
    <t>The Internet of Things will bring a scenario in which interaction between humans and devices will be critical to allow people to use, monitor or configure Internet of Things devices. Interactions in such applications are based on traditional graphical interfaces. Devices that accept interaction based on Natural Language, e.g., through voice commands, can understand basic human orders or answering questions whenever user expressions fit into a known language pattern. Some devices can understand natural language voice commands but require sophisticated voice assistants located in the cloud, which raises significant privacy concerns. Others devices which handle voice-processing locally can perform a very limited local recognition system, requiring users to be familiar with words the system can process. The purpose of this work is to diminish the complexity of Natural Language processing in the context of IoT. The solution posited in this article allows Internet of Things devices to offload Natural Language processing to a system that improves the use of Natural Language and alleviates the need to learn or remember specific words or terms intended for triggering device actions. We have evaluated the feasibility of the design with a proof-of-concept implemented in a home environment and it was tested by real users.</t>
  </si>
  <si>
    <t>Human-Device Interaction
,
Internet of Things
,
Natural Language Processing</t>
  </si>
  <si>
    <t xml:space="preserve">A model to measure qoe for virtual personal assistant. </t>
  </si>
  <si>
    <t xml:space="preserve">Saad U, Afzal U, El-Issawi A, Eid M </t>
  </si>
  <si>
    <t xml:space="preserve">Multimed Tools Appl
</t>
  </si>
  <si>
    <t>Until now the virtual assistants (like Siri, Google Now and Cortana) have primarily been confined to voice input and output only. Is there a justification for voice only confinement or can we enhance the user experience by adding a visual output? We hypothesized that providing a higher level of visual/auditory immersion would enhance the quality of user experience. In order to test this hypothesis, we first developed 4 variants of virtual assistant, each with a different audio/visual level of immersion. Developed virtual assistant systems were the following; audio only, audio and 2D visual display, audio and 3D visual display and audio and immersive 3D visual display. We developed a plan for usability testing of all 4 variants. The usability testing was conducted with 30 subjects against eight (8) dependent variables included presence, involvement, attention, reliability, dependency, easiness, satisfaction and expectations. Each subject rated these dependent variables based on a scale of 1–5, 5 being the highest value. The raw data collected from usability testing was then analyzed through several tools in order to determine the factors contributing towards the quality of experience for each of the 4 variants. The significant factors were then used develop a model that measures the quality of user experience. It was found that each variant had a different set of significant variables. Hence, in order to rate each system there is a need to develop a scale that is dependent upon the unique set of variables for the respective variant. Furthermore, it was found that variant 4 scored the highest rate for Quality of Experience (QoE). Lastly several other qualitative conclusions were also drawn from this research that will guide future work in the field of virtual assistants.</t>
  </si>
  <si>
    <t xml:space="preserve">Dynamic routing between capsules. </t>
  </si>
  <si>
    <t xml:space="preserve">Sabour S, Frosst N, Hinton GE (2017) Dynamic routing between capsules. </t>
  </si>
  <si>
    <t>A capsule is a group of neurons whose activity vector represents the instantiation parameters of a specific type of entity such as an object or object part. We use the length of the activity vector to represent the probability that the entity exists and its orientation to represent the instantiation parameters. Active capsules at one level make predictions, via transformation matrices, for the instantiation parameters of higher-level capsules. When multiple predictions agree, a higher level capsule becomes active. We show that a discrimininatively trained, multi-layer capsule system achieves state-of-the-art performance on MNIST and is considerably better than a convolutional net at recognizing highly overlapping digits. To achieve these results we use an iterative routing-by-agreement mechanism: A lower-level capsule prefers to send its output to higher level capsules whose activity vectors have a big scalar product with the prediction coming from the lower-level capsule.</t>
  </si>
  <si>
    <t xml:space="preserve">Improving the response time of m-learning and cloud computing environments using a dominant firefly approach.
</t>
  </si>
  <si>
    <t xml:space="preserve">Sekaran K, Khan MS, Patan R, Gandomi AH, Krishna PV, Kallam S </t>
  </si>
  <si>
    <t>Mobile learning (m-learning) is a relatively new technology that helps students learn and gain knowledge using the Internet and Cloud computing technologies. Cloud computing is one of the recent advancements in the computing field that makes Internet access easy to end users. Many Cloud services rely on Cloud users for mapping Cloud software using virtualization techniques. Usually, the Cloud users' requests from various terminals will cause heavy traffic or unbalanced loads at the Cloud data centers and associated Cloud servers. Thus, a Cloud load balancer that uses an efficient load balancing technique is needed in all the cloud servers. We propose a new meta-heuristic algorithm, named the dominant firefly algorithm, which optimizes load balancing of tasks among the multiple virtual machines in the Cloud server, thereby improving the response efficiency of Cloud servers that concomitantly enhances the accuracy of m-learning systems. Our methods and findings used to solve load imbalance issues in Cloud servers, which will enhance the experiences of m-learning users. Specifically, our findings such as Cloud-Structured Query Language (SQL), querying mechanism in mobile devices will ensure users receive their m-learning content without delay; additionally, our method will demonstrate that by applying an effective load balancing technique would improve the throughput and the response time in mobile and cloud environments.</t>
  </si>
  <si>
    <t>Cloud computing
,
dominant firefly algorithm
,
load balancing
,
mobile learning (m-learning)
,
virtual machines</t>
  </si>
  <si>
    <t>A method for dataset creation for dialogue state classification in voice control systems for the internet of things.</t>
  </si>
  <si>
    <t xml:space="preserve">Shilin I, Kovriguina L, Mouromtsev D, Wohlgenannt G, Ivanitskiy R </t>
  </si>
  <si>
    <t>Piotrowski’s readings in language engineering and applied linguistics</t>
  </si>
  <si>
    <t>In recent years, speech-based interaction became an important method of communication with devices in the Internet of Things (IoT). Voice control interfaces
involve all the challenges and difficulties of natural language understanding and
human-computer communication. In this paper, we present a methodology to create initial training data for voice-controlled devices which helps to design and track
dialogue system states. Using crowdsourcing, in a first step we collect simple commands that users might give to devices. These commands are analyzed and manually
classified into 50 user-system interaction scenarios. In a second step, we design a
set of potential system states after processing the initial user commands, and crowd
workers are asked to provide multi-turn dialogues between a user and the device,
which simulate the processes of resolving a system state towards completion. The
resulting dataset contains 320 commands and their classification into interaction scenarios for the first step, and 640 multi-turn dialogues for step two, generated given
12 potential system states. Finally, we present a baseline for automatic classification
of utterance type and slot types in user commands, which is important for dialogue
state detection. The proposed methodology allows collecting dialogues for IoT devices, which cover a variety of system states and interaction patterns. Keywords:
voice control systems for Internet of Things, slot type classification, command type
classification, dataset for voice-controlled devices.</t>
  </si>
  <si>
    <t>CEUR</t>
  </si>
  <si>
    <t xml:space="preserve">Subword semantic hashing for intent classification on small datasets. </t>
  </si>
  <si>
    <t xml:space="preserve">Shridhar K, Dash A, Sahu A, Pihlgren GG, Alonso P, Pondenkandath V, Kova´cs G, Simistira F, Liwicki M </t>
  </si>
  <si>
    <t>International joint conference on neural networks (IJCNN).</t>
  </si>
  <si>
    <t>In this paper, we introduce the use of Semantic Hashing as embedding for the task of Intent Classification and achieve state-of-the-art performance on three frequently used benchmarks. Intent Classification on a small dataset is a challenging task for data-hungry state-of-the-art Deep Learning based systems. Semantic Hashing is an attempt to overcome such a challenge and learn robust text classification. Current word embedding based methods [11], [13], [14] are dependent on vocabularies. One of the major drawbacks of such methods is out-of-vocabulary terms, especially when having small training datasets and using a wider vocabulary. This is the case in Intent Classification for chatbots, where typically small datasets are extracted from internet communication. Two problems arise with the use of internet communication. First, such datasets miss a lot of terms in the vocabulary to use word embeddings efficiently. Second, users frequently make spelling errors. Typically, the models for intent classification are not trained with spelling errors and it is difficult to think about ways in which users will make mistakes. Models depending on a word vocabulary will always face such issues. An ideal classifier should handle spelling errors inherently. With Semantic Hashing, we overcome these challenges and achieve state-of-the-art results on three datasets: Chatbot, Ask Ubuntu, and Web Applications [3]. Our benchmarks are available online.</t>
  </si>
  <si>
    <t>Natural Language Processing
,
Intent Classification
,
Chatbots
,
Semantic Hashing
,
Machine Learning
,
State-of-the-art</t>
  </si>
  <si>
    <t xml:space="preserve">Unsupervised transfer learning for spoken language understanding in intelligent agents.
</t>
  </si>
  <si>
    <t xml:space="preserve">Siddhant A, Goyal A, Metallinou A </t>
  </si>
  <si>
    <t xml:space="preserve">AAAI conference on artificial intelligence
</t>
  </si>
  <si>
    <t xml:space="preserve">Reliable and energy-efficient emergency transmission in wireless sensor networks. </t>
  </si>
  <si>
    <t xml:space="preserve">Singanamalla V, Patan R, Khan MS, Kallam S </t>
  </si>
  <si>
    <t>Internet Technol Lett</t>
  </si>
  <si>
    <t>In the remote system, wireless sensors networks are used to forward messages of specific needs by minimizing energy consumption. This process needs to maintain the hubs with various activities of the network. The network components are suitable for conventional packet transmission, but not for emergency information transmission as it consistently requires high-quality links. In emergency information transmission, more cooperation is required by nodes, but at the same time, we must minimize the energy required in emergency transmission to form topology construction, partitioning, relaying nodes clustering, and then cluster the total number of nodes. In this paper, proposed an energy-aware emergency transmission scheme which decreases the hub's energy utilization maintained between 8% and 11% in reliable data transmission, increase transmission accuracy by 25%, and packet transmission delay decreases by 600 to 700 milliseconds while increasing the number of clusters in topology.</t>
  </si>
  <si>
    <t>Exploring the role of conversational cues in guided task support with virtual assistants.</t>
  </si>
  <si>
    <t xml:space="preserve">Vtyurina A, Fourney A </t>
  </si>
  <si>
    <t xml:space="preserve">CHI conference on human factors in computing systems. </t>
  </si>
  <si>
    <t xml:space="preserve">Attention-based cnn-blstm networks for joint intent detection and slot filling. </t>
  </si>
  <si>
    <t xml:space="preserve">Wang Y, Tang L, He T </t>
  </si>
  <si>
    <t xml:space="preserve">Chinese computational linguistics and natural language processing based on naturally annotated big data. </t>
  </si>
  <si>
    <t>Dialogue intent detection and semantic slot filling are two critical tasks in nature language understanding (NLU) for task-oriented dialog systems. In this paper, we present an attention-based encoder-decoder neural network model for joint intent detection and slot filling, which encodes sentence representation with a hybrid Convolutional Neural Networks and Bidirectional Long Short-Term Memory Networks (CNN-BLSTM), and decodes it with an attention-based recurrent neural network with aligned inputs. In the encoding process, our model firstly extracts higher-level phrase representations and local features from each utterance using convolutional neural network, and then propagates historical contextual semantic information with a bidirectional long short-term memory network layer architecture. Accordingly, we could obtain sentence representation by merging the two architectures mentioned above. In the decoding process, we introduce attention mechanism in long short-term memory networks that can provide additional sematic information. We conduct experiment on dialogue intent detection and slot filling tasks with standard data set Airline Travel Information System (ATIS). Experimental results manifest that our proposed model can achieve better overall performance.</t>
  </si>
  <si>
    <t>A model with length-variable attention for spoken language understanding.</t>
  </si>
  <si>
    <t xml:space="preserve">Xu C, Li Q, Zhang D, Cui J, Sun Z, Zhou H </t>
  </si>
  <si>
    <t xml:space="preserve">Neurocomputing </t>
  </si>
  <si>
    <t>Intent detection (ID) and slot filling (SF) are important components in spoken language understanding (SLU) of a dialogue system. The most widely used method is pipeline manner which detects the user’s intent at first, then labels the slots. For the purpose of addressing error propagate, some researchers combine these two tasks together by ID and SF joint model. However, the joint models usually perform well only on one of these tasks due to the different values of the trade-off parameter. We therefore propose an encoder-decoder model with a new tag scheme which unifies these two tasks into one sequence labeling task. In our model, the process of slot filling can receive an intent information and the performance about multiple tags of a word has been improved. Moreover, we show a length-variable attention which can selectively look at a subset of source sentence in the sequence labeling model. Experimental results on two datasets display that the proposed model with length-variable attention outperforms over other joint models. Besides, our method will automatically find the balance between two tasks and achieve better overall performances.</t>
  </si>
  <si>
    <t>Data augmentation for spoken language understanding via joint variational generation.</t>
  </si>
  <si>
    <t xml:space="preserve">Yoo KM, Shin Y, Lee Sg </t>
  </si>
  <si>
    <t>Data scarcity is one of the main obstacles of domain adaptation in spoken language understanding (SLU) due to the high cost of creating manually tagged SLU datasets. Recent works in neural text generative models, particularly latent variable models such as variational autoencoder (VAE), have shown promising results in regards to generating plausible and natural sentences. In this paper, we propose a novel generative architecture which leverages the generative power of latent variable models to jointly synthesize fully annotated utterances. Our experiments show that existing SLU models trained on the additional synthetic examples achieve performance gains. Our approach not only helps alleviate the data scarcity issue in the SLU task for many datasets but also indiscriminately improves language understanding performances for various SLU models, supported by extensive experiments and rigorous statistical testing.</t>
  </si>
  <si>
    <t>ACJIS: A novel attentive cross approach for joint intent detection and slot filling.</t>
  </si>
  <si>
    <t xml:space="preserve">Yu S, Shen L, Zhu P, Chen J </t>
  </si>
  <si>
    <t>Intent detection and slot filling are two important tasks in Spoken Language Understanding. The Condition Random Fields (CRF) was introduced for the tasks pretty much the same fashion to deep neural networks. Recently, attention based encoder-decoder models have shown promising results for joint intent detection and slot filling tasks in spoken language understanding and dialog systems. However, the two tasks are often trained separately. In this paper, we propose ACJIS, a novel Attentive Cross approach for Joint Intent detection and Slot filling. We introduce a cross attention approach to enhance the modeling power on capturing the meaning of word at both tagging level and word level. In order to utilize the information from the two tasks, we leverage multi-task learning to train the model. Our model generates state-of-the-art results on the bench-mark ATIS task. The proposed model also achieves significant gains over the attention based RNN modeling approach for intent detection and slot filling respectively.</t>
  </si>
  <si>
    <t xml:space="preserve">Encoder-decoder with focus-mechanism for sequence labelling based spoken language understanding. </t>
  </si>
  <si>
    <t xml:space="preserve">Zhu S, Yu K </t>
  </si>
  <si>
    <t>This paper investigates the framework of encoder-decoder with attention for sequence labelling based spoken language understanding. We introduce Bidirectional Long Short Term Memory - Long Short Term Memory networks (BLSTM-LSTM) as the encoder-decoder model to fully utilize the power of deep learning. In the sequence labelling task, the input and output sequences are aligned word by word, while the attention mechanism cannot provide the exact alignment. To address this limitation, we propose a novel focus mechanism for encoder-decoder framework. Experiments on the standard ATIS dataset showed that BLSTM-LSTM with focus mechanism defined the new state-of-the-art by outperforming standard BLSTM and attention based encoder-decoder. Further experiments also show that the proposed model is more robust to speech recognition errors</t>
  </si>
  <si>
    <t>Spoken language understanding
,
encoder-decoder
,
focus-mechanism
,
robustness</t>
  </si>
  <si>
    <t>Adel E, El-Sappagh S, Barakat S et al (2019) A unified fuzzy ontology
for distributed electronic health record semantic interoperability.
U-Healthcare Monitoring Systems. Elsevier, pp 353–395</t>
  </si>
  <si>
    <t>Ahamed J, Chishti MA (2021) Ontology based semantic interoperability
approach in the internet of things for healthcare domain. J
Discret Mathemat Sci Cryptogr 24(6):1727–1738</t>
  </si>
  <si>
    <t>Balakrishna S, Thirumaran M (2020) Semantic interoperability in iot
and big data for health care: a collaborative approach. Handbook
of data science approaches for biomedical engineering. Elsevier,
pp 185–220</t>
  </si>
  <si>
    <t>Beltagy I, Lo K, Cohan A (2019) Scibert: A pretrained language model
for scientific text. arXiv preprint arXiv: 1903. 10676</t>
  </si>
  <si>
    <t>Jabbar S, Ullah F, Khalid S, et al. (2017) Semantic interoperability in
heterogeneous iot infrastructure for healthcare. Wireless Communications
and Mobile Computing</t>
  </si>
  <si>
    <t>Li W, Privat G, Le Gall F (2017) Towards a semantics extractor for
interoperability of iot platforms. In: 2017 Global Internet of
Things Summit (GIoTS), IEEE, pp 1–6</t>
  </si>
  <si>
    <t>Meng W, Cai Y, Yang LT et al (2021) Hybrid emotion-aware monitoring
system based on brainwaves for internet of medical things.
IEEE Int Things J 8(21):16014–16022. https:// doi. org/ 10. 1109/
JIOT. 2021. 30794 61</t>
  </si>
  <si>
    <t>Pathak N, Mukherjee A, Misra S (2022) Sembox: Semantic interoperability
in a box for wearable e-health devices. IEEE Journal of
Biomedical and Health Informatics</t>
  </si>
  <si>
    <t>Saripalle RK (2019) Fast health interoperability resources (fhir): current
status in the healthcare system. Int J E-Health Med Communicat
(IJEHMC) 10(1):76–93</t>
  </si>
  <si>
    <t>Tang K, Tang W, Luo E et al (2020) Secure information transmissions
in wireless-powered cognitive radio networks for internet of medical
things. Sec Communicat Net 2020:1–10</t>
  </si>
  <si>
    <t>Žarko IP, Mueller S, Płociennik M, et al. (2019) The symbiote solution
for semantic and syntactic interoperability of cloud-based iot
platforms. In: 2019 Global IoT Summit (GIoTS), IEEE, pp 1–6</t>
  </si>
  <si>
    <t>A unified fuzzy ontology for distributed electronic health record semantic interoperability.</t>
  </si>
  <si>
    <t xml:space="preserve">Adel E, El-Sappagh S, Barakat S et al </t>
  </si>
  <si>
    <t xml:space="preserve">U-Healthcare Monitoring Systems. </t>
  </si>
  <si>
    <t>Electronic health records (EHR) provide efficient management of clinical information in any healthcare organization. It is a complete and longitudinal electronic registration of all occasions and data identified with the person's health status, from birth to death. Medical data are growing rapidly. These data are heterogeneous, distributed, and nonstructured. Each data element can have its schema, structure, standard, format, coding system, level of abstraction, and semantic. Medical personnel need to query the distributed EHR systems anonymously by using a single language. Combination and integration of the data are vital to recover the history of patients, to share information, and to elicit queries. Semantic interoperability provides a meaningful exchange and the use of clinical data between many healthcare systems. Physicians often send fuzzy questions to EHR systems and need answers from distributed systems. In this chapter, a unified semantic interoperability framework for distributed EHR based on fuzzy ontology is proposed. The framework architecture consists of three main layers. The lowest layer (local ontologies construction) stores the EHRs heterogeneous data with different database schemas, standards, terminologies, purposes, locations, and formats. The sources of this information may be different databases (e.g., MySQL, SqlServer, DB2, Access, and Oracle) in heterogeneous schemas, EHR standards, XML files, spreadsheet files, or archetype definition language (ADL) files. These different inputs are transformed into crisp ontology using a mediator (e.g., DB2OWL, X2OWL or ADL2OntoModule) suitable for each type. In the middle layer (global ontology construction), the local ontologies are mapped (using mapping algorithms or human experts with the help of common terminology vocabularies) to a crisp global one. The global reference ontology combines and integrates all local ontologies and therefore describes all data. Then this crisp ontology is converted to a unified fuzzy ontology. Finally, the third layer is the user interface in which a doctor or any specialist can ask any linguistic or semantic queries by dealing with only the global reference fuzzy ontology. That ontology is more dynamic and helps in understanding natural language deep medical queries.
The result is a global and robust semantic interoperability technique. The proposed solution is based on a fuzzy ontology semantic to integrate different healthcare systems. That framework has many benefits and advantages over frameworks that rely on crisp ontology only, including: (1) it moves toward achieving full semantic interoperability of heterogeneous EHRs, (2) it supports the idea of plug and play where any system with any structure can be integrated anonymously with existing systems without affecting the current working environment, and (3) it is an expandable and designed in a modular way as it based on using ontologies and terminologies; the functionality of the proposed framework can be extended uniformly. We expect that our framework will handle the current EHR semantic interoperability challenges, reduce the cost of the integration process, and get a higher acceptance and accuracy rate than previous studies.</t>
  </si>
  <si>
    <t>Electronic health records (EHR)Semantic interoperabilityProcess interoperabilityHealthcare systemOntologyTerminology</t>
  </si>
  <si>
    <t xml:space="preserve">Ontology based semantic interoperability approach in the internet of things for healthcare domain. </t>
  </si>
  <si>
    <t xml:space="preserve">Ahamed J, Chishti MA </t>
  </si>
  <si>
    <t xml:space="preserve">J Discret Mathemat Sci Cryptogr </t>
  </si>
  <si>
    <t>Recent years have seen enormous growth in the number of devices connected to the Internet. With such rapid development in the Internet of Things (IoT) domain, data generated by these devices is ever increasing. Data is considered as one of the most crucial entities in the Internet of Things, and this data may be homogeneous as well as heterogeneous in nature. Analysis of homogeneous information is a simple process as this will not involve further processing, but analysis of heterogeneous data is a huge task. The heterogeneous nature of data in IoT based healthcare system, an important application, leads to semantic interoperability, which is the ability of systems to exchange data with definite, shared meaning. Semantic Interoperability expedites data interchange unambiguously irrespective of format and source of data. Therefore, a knowledge-based model is required to integrate heterogeneous data-generating devices to expand the applications of IoT. In this paper, an ontology-based model is proposed and implemented to collect the patient’s diverse data using different tools over gateways. Then the generated/collected data is transmitted to the cloud for processing in terms of semantics and structure. This results in a holistic mechanism in the form of an ontology used for the prediction and diagnostics of heart diseases in patients located at distant places by experts based at another location.</t>
  </si>
  <si>
    <t>Internet of things
Interoperability
Semantic Interoperaility
Ontology
Semantic web</t>
  </si>
  <si>
    <t xml:space="preserve">Semantic interoperability in iot and big data for health care: a collaborative approach. </t>
  </si>
  <si>
    <t>Balakrishna S, Thirumaran M</t>
  </si>
  <si>
    <t xml:space="preserve">Handbook of data science approaches for biomedical engineering. </t>
  </si>
  <si>
    <t>SI is used to exchange the information from one place to another place in an efficient and meaningful way. The data is generated from various heterogeneous devices, communication protocols, and data formats that are enormous in nature. This is a significant problem for Internet of things (IoT) application developers to make the IoT generated data interoperable. In the existing approaches there is lack of well-defined standards and established tools to solve semantic interoperability (SI) problem in IoT and big data applications. This chapter proposes a collaborative approach to address the SI in IoT and big data for health care applications. In the health care domain, the physicians and patients may interoperate with each other effectively and conveniently. Both IoT and big data are dominant technologies for health care applications. This chapter mainly deals with two use cases, namely (1) IoT in health care systems and (2) big data analytics in health care systems. Gruff and Tableau tools were used for performing experiments and analysis on health care data. The obtained results are convincing and support both patients’ and physicians’ health care data as semantically interoperable. This chapter summarizes, with supporting SI, the tools and developing methodologies in both IoT and big data analytics technologies for health care applications.</t>
  </si>
  <si>
    <t>Big dataHealth careIoTsemantic interoperabilityUse case</t>
  </si>
  <si>
    <t xml:space="preserve">Scibert: A pretrained language model for scientific text. </t>
  </si>
  <si>
    <t xml:space="preserve">Beltagy I, Lo K, Cohan A </t>
  </si>
  <si>
    <t>Obtaining large-scale annotated data for NLP tasks in the scientific domain is challenging and expensive. We release SciBERT, a pretrained language model based on BERT (Devlin et al., 2018) to address the lack of high-quality, large-scale labeled scientific data. SciBERT leverages unsupervised pretraining on a large multi-domain corpus of scientific publications to improve performance on downstream scientific NLP tasks. We evaluate on a suite of tasks including sequence tagging, sentence classification and dependency parsing, with datasets from a variety of scientific domains. We demonstrate statistically significant improvements over BERT and achieve new state-of-the-art results on several of these tasks. The code and pretrained models are available at this https URL.</t>
  </si>
  <si>
    <t xml:space="preserve">Semantic interoperability in heterogeneous iot infrastructure for healthcare. </t>
  </si>
  <si>
    <t xml:space="preserve">Jabbar S, Ullah F, Khalid S, et al. </t>
  </si>
  <si>
    <t>Interoperability remains a significant burden to the developers of Internet of Things’ Systems. This is due to the fact that the IoT devices are highly heterogeneous in terms of underlying communication protocols, data formats, and technologies. Secondly due to lack of worldwide acceptable standards, interoperability tools remain limited. In this paper, we proposed an IoT based Semantic Interoperability Model (IoT-SIM) to provide Semantic Interoperability among heterogeneous IoT devices in healthcare domain. Physicians communicate their patients with heterogeneous IoT devices to monitor their current health status. Information between physician and patient is semantically annotated and communicated in a meaningful way. A lightweight model for semantic annotation of data using heterogeneous devices in IoT is proposed to provide annotations for data. Resource Description Framework (RDF) is a semantic web framework that is used to relate things using triples to make it semantically meaningful. RDF annotated patients’ data has made it semantically interoperable. SPARQL query is used to extract records from RDF graph. For simulation of system, we used Tableau, Gruff-6.2.0, and Mysql tools.</t>
  </si>
  <si>
    <t xml:space="preserve">Towards a semantics extractor for interoperability of iot platforms. </t>
  </si>
  <si>
    <t xml:space="preserve">Li W, Privat G, Le Gall F </t>
  </si>
  <si>
    <t>Global Internet of Things Summit (GIoTS)</t>
  </si>
  <si>
    <t>Hybrid emotion-aware monitoringsystem based on brainwaves for internet of medical things.</t>
  </si>
  <si>
    <t xml:space="preserve">Meng W, Cai Y, Yang LT et al </t>
  </si>
  <si>
    <t>IEEE Int Things J</t>
  </si>
  <si>
    <t>Achieving the interoperability of Internet of Things (IoT) platforms raises a key challenge, as most current IoT applications are vertically integrated within separate silos without horizontal communications. In response to this, we propose the Semantics Extractor, a framework for automatic extraction of semantic graphs from REST interfaces exposed by IoT platforms. Through an iterative process of extracting, identifying, inferring, enriching and refining, our framework is able to discover IoT resources, add semantics to platforms' payloads and capture latent links within and between resources exposed by IoT platforms, from which further semantics can be deduced. We show via examples how RDF graphs are incrementally generated and enriched by such iteration process to interoperate IoT platforms. At last we present an implementation architecture.</t>
  </si>
  <si>
    <t>Internet of Things
,
Web of Things
,
semantic interoperability
,
Linked Data
,
RDF
,
REST
,
HATEOAS</t>
  </si>
  <si>
    <t>Driven by an increasing number of connected medical devices, Internet of Medical Things (IoMT), as an application of Internet of Things (IoT) in healthcare, is developed to help collect, analyze, and transmit medical data. During the outbreak of a pandemic like COVID-19, IoMT can be useful to monitor the status of patients and detect main symptoms remotely, by using various smart sensors. However, due to the lack of emotional care in the current IoMT, it is still a challenge to reach an efficient medical process. Especially under COVID-19, there is a need to monitor emotional status among particular people like the elderly. In this work, we propose an emotion-aware healthcare monitoring system in IoMT, based on brainwaves. With the fast development of electroencephalography (EEG) sensors in current headsets and some devices, brainwave-based emotion detection becomes feasible. The IoMT devices are used to capture the brainwaves of a patient in a scenario of smart home. Also, our system involves the analysis of touch behavior as the second layer to enhance the brainwave-based emotion recognition. In the user study with 60 participants, the results indicate the viability and effectiveness of our approach in detecting emotions like comfortable and uncomfortable, which can complement existing emotion-aware healthcare applications and mechanisms.</t>
  </si>
  <si>
    <t>Brainwave
,
electroencephalography (EEG) signal
,
emotion-aware applications
,
healthcare
,
Internet of Medical Things (IoMT)
,
touch behavior</t>
  </si>
  <si>
    <t xml:space="preserve">Sembox: Semantic interoperability in a box for wearable e-health devices. </t>
  </si>
  <si>
    <t xml:space="preserve">Pathak N, Mukherjee A, Misra S </t>
  </si>
  <si>
    <t>IEEE Journal of Biomedical and Health Informatics</t>
  </si>
  <si>
    <t>In this work, we propose SemBox – Semantic interoperability in a Box, to enable wireless on-the-go communication between heterogeneous wearable health monitoring devices. It can connect wirelessly to the health monitoring devices and receive their data packets. It uses a Mamdani-based fuzzy inference system with data pre-processing to classify the received data packet into one of the classes of the vital parameters. It enables semantic interoperability by labelling and annotating the data packets based on the extracted packet information. We implement SemBox using three different health monitoring wearables, with different keywords used for each vital parameter representation in the data packet. SemBox shows a maximum classification accuracy of 85.71%, with a maximum PDR of 1 at the SemBox with varying device parameters. Overall, SemBox is a potential plug-and-play solution to achieve semantic interoperability and collaboration between heterogeneous health monitoring wearable devices, irrespective of their commercial and proprietary specifications. It is customizable for applications that use multiple heterogeneous devices for collaborative monitoring and decision support. SemBox enables interoperability among health monitoring devices, introduces flexibility and ease the inter-device dynamics in the domain of biomedical research.</t>
  </si>
  <si>
    <t>e-Health
,
fuzzy logic
,
health monitoring device
,
IoT
,
plug-and-play device
,
semantic interoperability
,
wearables</t>
  </si>
  <si>
    <t>Fast health interoperability resources (fhir): current status in the healthcare system.</t>
  </si>
  <si>
    <t xml:space="preserve">Saripalle RK </t>
  </si>
  <si>
    <t xml:space="preserve">Int J E-Health Med Communicat
</t>
  </si>
  <si>
    <t>IGI Global</t>
  </si>
  <si>
    <t>The inception of EHR has shown a lot of potentials and virtually eliminated the drawbacks of paper-based medical notes. However, the transition has not been seamless due to various technical and political drawbacks. One of the major technical challenges is interoperability. The biomedical community has established various structural and semantic standards to capture and share medical data across heterogeneous systems such as ASTM Community Care Record, Health Level 7 (HL7) Clinical Care Document, etc. The HL7 organization has recently published Fast Health Interoperability Resources (FHIR) – a standard to improve interoperability, overcome shortcomings of the previous standard and integrate lightweight web services. This article provides an overview of HL7 FHIR, its concepts and literature review on its current status, usage, and adoption. Based on the thorough research and literature review, the authors strongly believe that FHIR can bridge interoperability gap between the growing number of disparate and variety of healthcare entities.</t>
  </si>
  <si>
    <t>Secure information transmissions in wireless-powered cognitive radio networks for internet of medical things.</t>
  </si>
  <si>
    <t>Tang K, Tang W, Luo E et al</t>
  </si>
  <si>
    <t xml:space="preserve">Sec Communicat Net </t>
  </si>
  <si>
    <t xml:space="preserve">In this paper, we consider the issue of the secure transmissions for the cognitive radio-based Internet of Medical Things (IoMT) with wireless energy harvesting. In these systems, a primary transmitter (PT) will transmit its sensitive medical information to a primary receiver (PR) by a multi-antenna-based secondary transmitter (ST), where we consider that a potential eavesdropper may listen to the PT’s sensitive information. Meanwhile, the ST also transmits its own information concurrently by utilizing spectrum sharing. We aim to propose a novel scheme for jointly designing the optimal parameters, i.e., energy harvesting (EH) time ratio and secure beamforming vectors, for maximizing the primary secrecy transmission rate while guaranteeing secondary transmission requirement. For solving the nonconvex optimization problem, we transfer the problem into convex optimization form by adopting the semidefinite relaxation (SDR) method and Charnes–Cooper transformation technique. Then, the optimal secure beamforming vectors and energy harvesting duration can be obtained easily by utilizing the CVX tools. According to the simulation results of secrecy transmission rate, i.e., secrecy capacity, we can observe that the proposed protocol for the considered system model can effectively promote the primary secrecy transmission rate when compared with traditional zero-forcing (ZF) scheme, while ensuring the transmission rate of the secondary system.
</t>
  </si>
  <si>
    <t>The symbiote solution for semantic and syntactic interoperability of cloud-based iot platforms.</t>
  </si>
  <si>
    <t xml:space="preserve">Žarko IP, Mueller S, Płociennik M, et al. </t>
  </si>
  <si>
    <t>Global IoT Summit (GIoTS)</t>
  </si>
  <si>
    <t>The current IoT landscape is dominated by cloud-based platforms offering non-standardized interfaces to access virtualized IoT resources and adopting proprietary information models. The implementation of cross-platform and cross-domain IoT applications becomes cumbersome and usually leads to custom solutions, tailored to the involved platforms, due to the semantic and syntactic incompatibilities. The symbIoTe approach offers mediation services for search and controlled access to IoT resources (sensors, actuators, and related services) across platforms in a uniform way. It provides an IoT Portal with registration and search capabilities using semantic web technologies for semantic interoperability, and an abstraction layer for unified and secure access to those resources across distributed IoT platform instances for syntactic interoperability. In this paper, we present the general concepts and design decisions built into the symbIoTe open source middleware and showcase the evolving symbIoTe ecosystem which facilitates the rapid development of innovative cross-platform IoT applications. The open IoT Portal currently integrates 15 IoT platforms and data sources for Smart City and Smart Residence domains, and hosts metadata registering more than 4,000 various IoT resources.</t>
  </si>
  <si>
    <t>Internet of Things
,
Interoperability
,
Semantics
,
Syntactics
,
Ecosystems
,
Biological system modeling
,
Sensors</t>
  </si>
  <si>
    <t>Ahmed, M., &amp; Mercer, R. E. (2019). Efficient Transformer-Based Sentence
Encoding for Sentence Pair Modelling. Canadian Conference
on Artificial Intelligence (pp. 146–159). Cham: Springer.</t>
  </si>
  <si>
    <t>Ansari, F. (2019). Knowledge management 4.0: Theoretical and practical
considerations in cyber physical production systems. IFACPapersOnLine,
52(13), 1597–1602</t>
  </si>
  <si>
    <t>Ansari, F. (2020). Cost-based text understanding to improve maintenance
knowledge intelligence in manufacturing enterprises. Computers
and Industrial Engineering, 141, 106319.</t>
  </si>
  <si>
    <t>Alfeo, A. L., Cimino, M. G., Manco, G., Ritacco, E., &amp; Vaglini, G.
(2020). Using an autoencoder in the design of an anomaly detector
for smart manufacturing. Pattern Recognition Letters, 136, 272-
278 ISSN 0167–8655</t>
  </si>
  <si>
    <t>Belinkov, Y., &amp; Glass, J. (2019). Analysis methods in neural language
processing: A survey. Transactions of the Association for Computational
Linguistics, 7, 49–72</t>
  </si>
  <si>
    <t>Cer, D., Yang, Y., Kong, S. Y., Hua, N., Limtiaco, N., John, R. S., and
Sung, Y. H. (2018). Universal sentence encoder. arXiv preprint
arXiv: 1803. 11175.</t>
  </si>
  <si>
    <t>Guo, J., Fan, Y., Pang, L., Yang, L., Ai, Q., Zamani, H., &amp; Cheng,
X. (2019). A deep look into neural ranking models for information
retrieval. Information Processing and Management, 57(6),
102067.</t>
  </si>
  <si>
    <t>Gupta, P., Andrassy, B., &amp; Schütze, H. (2018). Replicated siamese
LSTM in ticketing system for similarity learning and retrieval
in asymmetric texts. In Proceedings of the Third Workshop on
Semantic Deep Learning (pp. 1–11).</t>
  </si>
  <si>
    <t>Khabiri, E., Gifford, W. M., Vinzamuri, B., Patel, D., and Mazzoleni,
P. (2019). Industry Specific Word Embedding and its Application
in Log Classification. In Proceedings of the 28th ACM International
Conference on Information and Knowledge Management
(pp. 2713–2721).</t>
  </si>
  <si>
    <t>Lan, W., and Xu, W. (2018). Neural network models for paraphrase
identification, semantic textual similarity, natural language inference,
and question answering. In Proceedings of the 27th International
Conference on Computational Linguistics (pp. 3890–3902).</t>
  </si>
  <si>
    <t>Li, B., Zhou, H., He, J., Wang, M., Yang, Y., &amp; Li, L. (2020). On the
Sentence Embeddings from BERT for Semantic Textual Similarity.
In Proceedings of the 2020 Conference on Empirical Methods
in Natural Language Processing (EMNLP) (pp. 9119–9130).</t>
  </si>
  <si>
    <t>Navinchandran, M., Sharp, M. E., Brundage, M. P., &amp; Sexton, T. B.
(2021). Discovering critical KPI factors from natural language in
maintenance work orders. Journal of Intelligent Manufacturing,
1–19.</t>
  </si>
  <si>
    <t>Nemeth, T., Ansari, F., &amp; Sihn, W. (2019). A maturity assessment procedure
model for realizing knowledge-based maintenance strategies
in smart manufacturing enterprises. Procedia Manufacturing,
39, 645–654.</t>
  </si>
  <si>
    <t>North, K., Maier, R., &amp; Haas, O. (2018). Value Creation in the Digitally
Enabled Knowledge Economy. Knowledge Management in
Digital Change (pp. 1–29). Cham: Springer</t>
  </si>
  <si>
    <t>Othman, N., Faïz, R., &amp; Smaïli, K. (2019). Manhattan Siamese LSTM
for Question Retrieval in Community Question Answering. OTM
Confederated International Conferences" On the Move to Meaningful
Internet Systems" (pp. 661–677). Cham: Springer.</t>
  </si>
  <si>
    <t>Othman, N., Faiz, R., &amp; Smaïli, K. (2020). Improving the Community
Question Retrieval Performance Using Attention-based Siamese
LSTM. International Conference on Applications of Natural Language
to Information Systems (pp. 252–263). Cham: Springer.</t>
  </si>
  <si>
    <t>Pang, L., Lan, Y., Guo, J., Xu, J., Xu, J., and Cheng, X. (2017). Deeprank:
A new deep architecture for relevance ranking in information
retrieval. In Proceedings of the 2017 ACM on Conference on
Information and Knowledge Management (pp. 257–266).</t>
  </si>
  <si>
    <t>Passaro, L., Bondielli, A., Lenci, A., Marcelloni, F.: UNIPI-NLE at
CheckThat! 2020: approaching fact checking from a sentence
similarity perspective through the lens of transformers. In: Cappellato,
L., Eickhoff, C., Ferro, N., Névéol, A. (eds.): Working
Notes of CLEF 2020–Conference and Labs of the Evaluation
Forum (2020)</t>
  </si>
  <si>
    <t>Ray, A., Aggarwal, P., Hadhazi, C., Dasgupta, G., and Paradkar, A.
(2020). Question Quality Improvement: Deep Question Understanding
for Incident Management in Technical Support Domain.
In Proceedings of the AAAI Conference on Artificial Intelligence
(Vol. 34, No. 08, pp. 13196–13203).</t>
  </si>
  <si>
    <t>Ranasinghe, T., Orasan, C., &amp; Mitkov, R. (2019). Semantic textual
similarity with siamese neural networks. In Proceedings of the
International Conference on Recent Advances in Natural Language
Processing (RANLP 2019) (pp. 1004–1011).</t>
  </si>
  <si>
    <t>Reimers, N., and Gurevych, I. (2019). Sentence-bert: Sentence embeddings
using siamese bert-networks. arXiv preprint arXiv: 1908.
10084</t>
  </si>
  <si>
    <t>Sexton, T., Brundage, M. P., Hoffman, M., and Morris, K. C. (2017).
Hybrid datafication of maintenance logs from ai-assisted human
tags. In 2017 IEEE International Conference on Big Data (Big
Data) (pp. 1769–1777). IEEE</t>
  </si>
  <si>
    <t>Sunilkumar, P., &amp; Shaji, A. P. (2019). A Survey on Semantic Similarity.
In 2019 International Conference on Advances in Computing,
Communication and Control (ICAC3) (pp. 1–8). IEEE.</t>
  </si>
  <si>
    <t>Tao, F., Qi, Q., Liu, A., &amp; Kusiak, A. (2018). Data-driven smart manufacturing.
Journal of Manufacturing Systems, 48, 157–169</t>
  </si>
  <si>
    <t>Wijewickrema, M., Petras, V., &amp; Dias, N. (2019). Selecting a text
similarity measure for a content-based recommender system. The
Electronic Library.</t>
  </si>
  <si>
    <t>Xu, X., Zhou, S., Xiao, Y., Chang, W., Wei, F., and Yang, M. (2020).
Text Mining-based Research on Aircraft Faults Classification and
Retrieval Model. In 2020 Annual Reliability and Maintainability
Symposium (RAMS) (pp. 1–7). IEEE.</t>
  </si>
  <si>
    <t>Zhu, A., Meng, Y., Zhang, C., (2017). An improved adam algorithm
using lookahead. In Proceedings of the 2017 International Conference
on Deep Learning Technologies, ACM. pp. 19–22.</t>
  </si>
  <si>
    <t>Efficient Transformer-Based Sentence Encoding for Sentence Pair Modelling.</t>
  </si>
  <si>
    <t xml:space="preserve">Ahmed, M., &amp; Mercer, R. E. </t>
  </si>
  <si>
    <t>Canadian Conference on Artificial Intelligence</t>
  </si>
  <si>
    <t>Modelling a pair of sentences is important for many NLP tasks such as textual entailment (TE), paraphrase identification (PI), semantic relatedness (SR) and question answer pairing (QAP). Most sentence pair modelling work has looked only at the local context to generate a distributed sentence representation without considering the mutual information found in the other sentence. The proposed attentive encoder uses the representation of one sentence generated by a multi-head transformer encoder to guide the focussing on the most semantically relevant words from the other sentence using multi-branch attention. Evaluating this novel sentence encoder on the TE, PI, SR and QAP tasks shows notable improvements over the standard Transformer encoder as well as other current state-of-the-art models.</t>
  </si>
  <si>
    <t>Transformer
Sentence encoder
Attention
Semantic similarity
Paraphrase identification
Question answer pairing</t>
  </si>
  <si>
    <t xml:space="preserve">Knowledge management 4.0: Theoretical and practical considerations in cyber physical production systems. </t>
  </si>
  <si>
    <t xml:space="preserve">Ansari, F. </t>
  </si>
  <si>
    <t xml:space="preserve">IFACPapersOnLine,
</t>
  </si>
  <si>
    <t>Knowledge Management in the era of Industry 4.0 (KM 4.0) in both human- and technology-oriented perspectives is a strategic and operational function comprising exploration and exploitation processes. It is responsible to accomplish two major tasks. First, KM 4.0 should continuously support value generation through enhancing and balancing need- or opportunity-driven knowledge generation and knowledge utilization capacities. Second, KM 4.0 should persistently facilitate developing and protecting human-machine collective intelligence across manufacturing enterprises and in particular smart factories. Hence, KM 4.0 is an enabler to maximize competitive advantages and derive business values in the manufacturing enterprises. The revival of AI and emergence of autonomous and learnable technologies challenge the unique role of human as a knowledge actor, decision-maker, problem-solver and learner. What are the considerations on rethinking KM approaches in relation to the march of technological enhancements? This paper proposes a definition and discusses the theoretical foundation of KM 4.0 as well as related practical aspects that should be taken into consideration, especially in dynamic, data-driven and hybrid human-machine working environments in smart factories.</t>
  </si>
  <si>
    <t>Knowledge management in productionIndustry 4.0Decision-support for human operatorsSmart manufacturing systemsComplex adaptive systemsemergent synthesis in manufacturing</t>
  </si>
  <si>
    <t xml:space="preserve">Cost-based text understanding to improve maintenance knowledge intelligence in manufacturing enterprises. </t>
  </si>
  <si>
    <t>Computers and Industrial Engineering</t>
  </si>
  <si>
    <t>Improving maintenance knowledge intelligence using text data has not been largely explored in the literature of production and engineering management. The state-of-the-art approaches and solutions mainly focus on either clustering and classification of maintenance logs, or extracting additional (meta-)data e.g. failure time data from maintenance text reports, operators’ workbooks and digital logbook. Knowledge Discovery from Text (KDT) enables finding undetected causalities, hidden patterns, frequencies, associative relations, and sentiments in maintenance text repositories. Applying KDT may enhance understanding the content of text data syntactically and semantically. However, advanced KDT approaches do not significantly provide meaningful and explainable outcomes, due to certain barriers in manufacturing enterprises, namely availability and quality of (longitudinal) maintenance text data.
To overcome these barriers in real world industrial maintenance, generate added value in industrial maintenance, and lay the ground for autonomous maintenance decision-support in the context of Industry 4.0, the first step is to adopt KDT methods and accordingly provide maintenance-specific solutions considering practical challenges and possibilities.
This paper discusses the lack of understanding maintenance text data and examines its effect on maintenance knowledge intelligence in manufacturing enterprises. A compositional framework for text understanding (TextPlan) is introduced. TextPlan explores quantification of text data in both syntax and semantic levels, i.e. how to vectorize an annotated maintenance report into numeric values, which represent cost data, hidden associations and sentiments. A prominent feature of TextPlan is cost-based text analysis, which decomposes a maintenance text report into separate cost items, and then (re-)composes the findings to estimate the total maintenance cost associated with the given report. Finally yet importantly, TextPlan consolidates the findings into a Text Understanding Map for assisting maintenance planner, based on three proposed measures of text comprehension, namely Association Measuring Index (AMI), Opinion Index (OI) and Cost Vector (CV).</t>
  </si>
  <si>
    <t xml:space="preserve">Using an autoencoder in the design of an anomaly detector for smart manufacturing. </t>
  </si>
  <si>
    <t>Alfeo, A. L., Cimino, M. G., Manco, G., Ritacco, E., &amp; Vaglini, G.</t>
  </si>
  <si>
    <t>Pattern Recognition Letters,</t>
  </si>
  <si>
    <t>According to the smart manufacturing paradigm, the analysis of assets’ time series with a machine learning approach can effectively prevent unplanned production downtimes by detecting assets’ anomalous operational conditions. To support smart manufacturing operators with no data science background, we propose an anomaly detection approach based on deep learning and aimed at providing a manageable machine learning pipeline and easy to interpret outcome. To do so we combine (i) an autoencoder, a deep neural network able to produce an anomaly score for each provided time series, and (ii) a discriminator based on a general heuristics, to automatically discern anomalies from regular instances. We prove the convenience of the proposed approach by comparing its performances against isolation forest with different case studies addressing industrial laundry assets’ power consumption and bearing vibrations.</t>
  </si>
  <si>
    <t xml:space="preserve">Analysis methods in neural language processing: A survey. </t>
  </si>
  <si>
    <t xml:space="preserve">Belinkov, Y., &amp; Glass, J. </t>
  </si>
  <si>
    <t>Transactions of the Association for Computational Linguistics</t>
  </si>
  <si>
    <t>The field of natural language processing has seen impressive progress in recent years, with neural network models replacing many of the traditional systems. A plethora of new models have been proposed, many of which are thought to be opaque compared to their feature-rich counterparts. This has led researchers to analyze, interpret, and evaluate neural networks in novel and more fine-grained ways. In this survey paper, we review analysis methods in neural language processing, categorize them according to prominent research trends, highlight existing limitations, and point to potential directions for future work.</t>
  </si>
  <si>
    <t>MIT Press Direct</t>
  </si>
  <si>
    <t>Universal sentence encoder.</t>
  </si>
  <si>
    <t xml:space="preserve">Cer, D., Yang, Y., Kong, S. Y., Hua, N., Limtiaco, N., John, R. S., and Sung, Y. H. </t>
  </si>
  <si>
    <t>We present models for encoding sentences into embedding vectors that specifically target transfer learning to other NLP tasks. The models are efficient and result in accurate performance on diverse transfer tasks. Two variants of the encoding models allow for trade-offs between accuracy and compute resources. For both variants, we investigate and report the relationship between model complexity, resource consumption, the availability of transfer task training data, and task performance. Comparisons are made with baselines that use word level transfer learning via pretrained word embeddings as well as baselines do not use any transfer learning. We find that transfer learning using sentence embeddings tends to outperform word level transfer. With transfer learning via sentence embeddings, we observe surprisingly good performance with minimal amounts of supervised training data for a transfer task. We obtain encouraging results on Word Embedding Association Tests (WEAT) targeted at detecting model bias. Our pre-trained sentence encoding models are made freely available for download and on TF Hub.</t>
  </si>
  <si>
    <t>A deep look into neural ranking models for information retrieval.</t>
  </si>
  <si>
    <t>Guo, J., Fan, Y., Pang, L., Yang, L., Ai, Q., Zamani, H., &amp; Cheng, X.</t>
  </si>
  <si>
    <t>Information Processing and Management</t>
  </si>
  <si>
    <t xml:space="preserve">Replicated siamese LSTM in ticketing system for similarity learning and retrieval in asymmetric texts. </t>
  </si>
  <si>
    <t xml:space="preserve">Gupta, P., Andrassy, B., &amp; Schütze, H. </t>
  </si>
  <si>
    <t xml:space="preserve">Workshop on Semantic Deep Learning </t>
  </si>
  <si>
    <t>The goal of our industrial ticketing system is to retrieve a relevant solution for an input query, by matching with historical tickets stored in knowledge base. A query is comprised of subject and description, while a historical ticket consists of subject, description and solution. To retrieve a relevant solution, we use textual similarity paradigm to learn similarity in the query and historical tickets. The task is challenging due to significant term mismatch in the query and ticket pairs of asymmetric lengths, where subject is a short text but description and solution are multi-sentence texts. We present a novel Replicated Siamese LSTM model to learn similarity in asymmetric text pairs, that gives 22% and 7% gain (Accuracy@10) for retrieval task, respectively over unsupervised and supervised baselines. We also show that the topic and distributed semantic features for short and long texts improved both similarity learning and retrieval.</t>
  </si>
  <si>
    <t xml:space="preserve">Industry Specific Word Embedding and its Application in Log Classification. </t>
  </si>
  <si>
    <t>Khabiri, E., Gifford, W. M., Vinzamuri, B., Patel, D., and Mazzoleni, P.</t>
  </si>
  <si>
    <t xml:space="preserve">International Conference on Information and Knowledge Management
</t>
  </si>
  <si>
    <t>Word, sentence and document embeddings have become the cornerstone of most natural language processing-based solutions. The training of an effective embedding depends on a large corpus of relevant documents. However, such corpus is not always available, especially for specialized heavy industries such as oil, mining, or steel. To address the problem, this paper proposes a semi-supervised learning framework to create document corpus and embedding starting from an industry taxonomy, along with a very limited set of relevant positive and negative documents. Our solution organizes candidate documents into a graph and adopts different explore and exploit strategies to iteratively create the corpus and its embedding. At each iteration, two metrics, called Coverage and Context Similarity, are used as proxy to measure the quality of the results. Our experiments demonstrate how an embedding created by our solution is more effective than the one created by processing thousands of industry-specific document pages. We also explore using our embedding in downstream tasks, such as building an industry specific classification model given labeled training data, as well as classifying unlabeled documents according to industry taxonomy terms.</t>
  </si>
  <si>
    <t>Neural network models for paraphrase identification, semantic textual similarity, natural language inference, and question answering.</t>
  </si>
  <si>
    <t xml:space="preserve">Lan, W., and Xu, W. </t>
  </si>
  <si>
    <t>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t>
  </si>
  <si>
    <t>On the Sentence Embeddings from BERT for Semantic Textual Similarity.</t>
  </si>
  <si>
    <t xml:space="preserve">Li, B., Zhou, H., He, J., Wang, M., Yang, Y., &amp; Li, L. </t>
  </si>
  <si>
    <t>Pre-trained contextual representations like BERT have achieved great success in natural language processing. However, the sentence embeddings from the pre-trained language models without fine-tuning have been found to poorly capture semantic meaning of sentences. In this paper, we argue that the semantic information in the BERT embeddings is not fully exploited. We first reveal the theoretical connection between the masked language model pre-training objective and the semantic similarity task theoretically, and then analyze the BERT sentence embeddings empirically. We find that BERT always induces a non-smooth anisotropic semantic space of sentences, which harms its performance of semantic similarity. To address this issue, we propose to transform the anisotropic sentence embedding distribution to a smooth and isotropic Gaussian distribution through normalizing flows that are learned with an unsupervised objective. Experimental results show that our proposed BERT-flow method obtains significant performance gains over the state-of-the-art sentence embeddings on a variety of semantic textual similarity tasks. The code is available at this https URL.</t>
  </si>
  <si>
    <t xml:space="preserve">Discovering critical KPI factors from natural language in maintenance work orders. </t>
  </si>
  <si>
    <t>Navinchandran, M., Sharp, M. E., Brundage, M. P., &amp; Sexton, T. B.</t>
  </si>
  <si>
    <t xml:space="preserve">Journal of Intelligent Manufacturing,
</t>
  </si>
  <si>
    <t xml:space="preserve">Optimizing maintenance practices is a continuous process that must take into account the evolving state of the equipment, resources, workers, and more. To help streamline this process, facilities need a concise procedure for identifying critical tasks and assets that have major impact on the performance of maintenance activities. This work provides a process for making data investigations more effective by discovering influential equipment, actions, and other environmental factors from tacit knowledge within maintenance documents and reports. Traditional application of text analysis focuses on prediction and modeling of system state directly. Variation in domain data, quality, and managerial expectations prevent the creation of a generic method to do this with real industrial data. Instead, text analysis techniques can be applied to discover key factors within a system, which function as indicators for further, in-depth analysis. These factors can point investigators where to find good or bad behaviors, but do not explicitly perform any anomaly detection. This paper details an adaptable procedure tailored to maintenance and industrial settings for determining important named entities within natural language documents. The procedure in this paper utilizes natural language processing techniques to extract these terms or concepts from maintenance work orders and measure their influence on Key Performance Indicators (KPIs) as defined by managers and decision makers. We present a case study to demonstrate the developed workflow (algorithmic procedure) to identify terms associated with concepts or systems which have strong relationships with a selected KPI, such as time or cost. This proof of concept uses the length of time a Maintenance Work Order (MWO) remains open from creation to completion as the relevant performance indicator. By identifying tasks, assets, and environments that have significant relevance to KPIs, planners and decision makers can more easily direct investigations to identify problem areas within a facility, better allocate resources, and guide more effective analysis for both monitoring and improving a facility. The output of the analysis workflow presented in this paper is not intended as a direct indicator of good or bad practices and assets, but instead is intended to be used to help direct and improve the effectiveness of investigations determining those. This workflow provides a preparatory investigation that both conditions the data, helps guide investigators into more productive and effective investigations of the latent information contained in human generated work logs, specifically the natural language recorded in MWOs. When this information preparing and gathering procedure is used in conjunction with other tacit knowledge or analysis tools it gives a more full picture of the efficiency and effectiveness of maintenance strategies. When properly applied, this methodology can identify pain points, highlight anomalous patterns, or verify expected outcomes of a facility’s maintenance strategy.
</t>
  </si>
  <si>
    <t xml:space="preserve">A maturity assessment procedure model for realizing knowledge-based maintenance strategies in smart manufacturing enterprises. Procedia Manufacturing,
</t>
  </si>
  <si>
    <t xml:space="preserve">Nemeth, T., Ansari, F., &amp; Sihn, W. </t>
  </si>
  <si>
    <t xml:space="preserve">Manufacturing,
</t>
  </si>
  <si>
    <t>The digital transformation of manufacturing industries currently re-invents conventional production paradigms through the creation of cyber-physical production systems (CPPS) and smart manufacturing networks. Novel knowledge-based maintenance (KBM) strategies and models are regarded as a key enabler in order to manage the increasing complexity and automatization of CPPS. Thus, securing and improving machine availability and process stability are accomplished. Although industrial decision makers are willing to invest in renovating and enhancing their companies’ maintenance strategy, they lack knowledge regarding their readiness levels in realizing and deploying KBM. In particular, they doubt whether their companies hold fundamental competence and capacity (i.e. appropriate methods for data analytics and systematic guidance) towards realizing KBM. In this paper, the authors present a holistic procedure model that assesses a company´s individual status quo in KBM and enables the identification of strengths and weaknesses on operative, tactical and strategic level following a multidimensional analytical approach. The model thereby builds on the assessment of more than 35 quality indicators assigned to a maintenance execution and data management dimension. The indicators feed into a mathematical calculation of data, information, knowledge and maintenance quality factors. The authors present the model’s development and content. Applying the model to an Austrian manufacturing company, its KBM readiness and maturity level for the creation of a predictive maintenance strategy under the premise of supporting prompt and efficient decision making is assessed. Feedback and validation of the results reveals both scientifically valuable, systematic and transparent applicability in real production environments.</t>
  </si>
  <si>
    <t>Knowledge-based maintenancematurity modelquality indicators</t>
  </si>
  <si>
    <t xml:space="preserve">Value Creation in the Digitally Enabled Knowledge Economy. </t>
  </si>
  <si>
    <t xml:space="preserve">North, K., Maier, R., &amp; Haas, O. </t>
  </si>
  <si>
    <t>Knowledge Management in Digital Change</t>
  </si>
  <si>
    <t>This chapter discusses the critical question of how to manage knowledge for value creation in digitally enabled economies. We introduce the concept of “Knowledge 4.0” to set the developments of how companies and organisations use digital technologies for knowledge creation and sharing into a historic perspective. We explain the chain of activities that create value in the digitally enabled knowledge economy following the model of the “knowledge ladder 4.0”. The model helps to relate enabling technologies to changes and new forms of managing knowledge and knowledge work. In addition, this introductory chapter summarises the key findings of the contributions presented in the subsequent chapters that we group into the four topic areas: (1) digital enrichment of resources to leverage human performance, (2) collaboration and networking, (3) leading and learning and, finally, (4) new forms of digitally enabled knowledge intensive value creation.</t>
  </si>
  <si>
    <t xml:space="preserve">Manhattan Siamese LSTM for Question Retrieval in Community Question Answering. </t>
  </si>
  <si>
    <t xml:space="preserve">Othman, N., Faïz, R., &amp; Smaïli, K. </t>
  </si>
  <si>
    <t>OTM Confederated International Conferences</t>
  </si>
  <si>
    <t>Community Question Answering (cQA) are platforms where users can post their questions, expecting for other users to provide them with answers. We focus on the task of question retrieval in cQA which aims to retrieve previous questions that are similar to new queries. The past answers related to the similar questions can be therefore used to respond to the new queries. The major challenges in this task are the shortness of the questions and the word mismatch problem as users can formulate the same query using different wording. Although question retrieval has been widely studied over the years, it has received less attention in Arabic and still requires a non trivial endeavour. In this paper, we focus on this task both in Arabic and English. We propose to use word embeddings, which can capture semantic and syntactic information from contexts, to vectorize the questions. In order to get longer sequences, questions are expanded with words having close word vectors. The embedding vectors are fed into the Siamese LSTM model to consider the global context of questions. The similarity between the questions is measured using the Manhattan distance. Experiments on real world Yahoo! Answers dataset show the efficiency of the method in Arabic and English.</t>
  </si>
  <si>
    <t>Community question answering
Question retrieval
Word embeddings
Siamese LSTM</t>
  </si>
  <si>
    <t>Improving the Community Question Retrieval Performance Using Attention-based Siamese LSTM.</t>
  </si>
  <si>
    <t xml:space="preserve">Othman, N., Faiz, R., &amp; Smaïli, K. </t>
  </si>
  <si>
    <t>International Conference on Applications of Natural Language to Information Systems</t>
  </si>
  <si>
    <t>In this paper, we focus on the problem of question retrieval in community Question Answering (cQA) which aims to retrieve from the community archives the previous questions that are semantically equivalent to the new queries. The major challenges in this crucial task are the shortness of the questions as well as the word mismatch problem as users can formulate the same query using different wording. While numerous attempts have been made to address this problem, most existing methods relied on supervised models which significantly depend on large training data sets and manual feature engineering. Such methods are mostly constrained by their specificities that put aside the word order and ignore syntactic and semantic relationships. In this work, we rely on Neural Networks (NNs) which can learn rich dense representations of text data and enable the prediction of the textual similarity between the community questions. We propose a deep learning approach based on a Siamese architecture with LSTM networks, augmented with an attention mechanism. We test different similarity measures to predict the semantic similarity between the community questions. Experiments conducted on real cQA data sets in English and Arabic show that the performance of question retrieval is improved as compared to other competitive methods.</t>
  </si>
  <si>
    <t>Community Question Answering
Question retrieval
Siamese LSTM
Attention mechanism</t>
  </si>
  <si>
    <t xml:space="preserve">Deeprank: A new deep architecture for relevance ranking in information retrieval. </t>
  </si>
  <si>
    <t xml:space="preserve">Pang, L., Lan, Y., Guo, J., Xu, J., Xu, J., and Cheng, X. </t>
  </si>
  <si>
    <t xml:space="preserve">Conference on Information and Knowledge Management </t>
  </si>
  <si>
    <t>This paper concerns a deep learning approach to relevance ranking in information retrieval (IR). Existing deep IR models such as DSSM and CDSSM directly apply neural networks to generate ranking scores, without explicit understandings of the relevance. According to the human judgement process, a relevance label is generated by the following three steps: 1) relevant locations are detected; 2) local relevances are determined; 3) local relevances are aggregated to output the relevance label. In this paper we propose a new deep learning architecture, namely DeepRank, to simulate the above human judgment process. Firstly, a detection strategy is designed to extract the relevant contexts. Then, a measure network is applied to determine the local relevances by utilizing a convolutional neural network (CNN) or two-dimensional gated recurrent units (2D-GRU). Finally, an aggregation network with sequential integration and term gating mechanism is used to produce a global relevance score. DeepRank well captures important IR characteristics, including exact/semantic matching signals, proximity heuristics, query term importance, and diverse relevance requirement. Experiments on both benchmark LETOR dataset and a large scale clickthrough data show that DeepRank can significantly outperform learning to ranking methods, and existing deep learning methods.</t>
  </si>
  <si>
    <t xml:space="preserve">UNIPI-NLE at CheckThat! 2020: approaching fact checking from a sentence similarity perspective through the lens of transformers. </t>
  </si>
  <si>
    <t>Passaro, L., Bondielli, A., Lenci, A., Marcelloni</t>
  </si>
  <si>
    <t xml:space="preserve">Cappellato, L., Eickhoff, C., Ferro, N., Névéol, A. (eds.): Working Notes of CLEF </t>
  </si>
  <si>
    <t>ARPI</t>
  </si>
  <si>
    <t>This paper describes a Fact Checking system based on a combination of Information Extraction and Deep Learning strategies to approach the task named Verified Claim Retrieval" (Task 2) for the CheckThat! 2020 evaluation campaign. The system is based on two main assumptions: a claim that verifies a tweet is expected i) to mention the same entities and keyphrases, and ii) to have a similar meaning. The former assumption has been addressed by exploiting an Information Extraction module capable of determining the pairs in which the tweet and the claim share at least a named entity or a relevant keyword. To address the latter, we exploited Deep Learning to refine the computation of the text similarity between a tweet and a claim, and to actually classify the pairs as correct matches or not. In particular, the system has been built starting from a pre-trained Sentence-BERT model, on which two cascade fine-tuning steps have been applied in order to i) assign a higher cosine similarity to gold pairs, and ii) classify a pair as correct or not. The final ranking produced by the system is the probability of the pair labelled as correct. Overall, the system reached a 0.91 MAP@5 on the test set.</t>
  </si>
  <si>
    <t>Question Quality Improvement: Deep Question Understanding for Incident Management in Technical Support Domain.</t>
  </si>
  <si>
    <t>Ray, A., Aggarwal, P., Hadhazi, C., Dasgupta, G., and Paradkar, A.</t>
  </si>
  <si>
    <t xml:space="preserve">AAAI Conference on Artificial Intelligence
</t>
  </si>
  <si>
    <t>echnical support domain involves solving problems from user queries through various channels: voice, web and chat, and is both time-consuming and labour intensive. The textual queries in web or chat mode are unstructured and often incomplete. This affects information retrieval and increases the difficulty level for agents to solve it. Such cases require multiple rounds of interaction between user and agent/chatbot in order to better understand the user query. This paper presents a deployed system called Question Quality Improvement (QQI), that aims to improve the quality of user utterance by understanding and extracting important parts of an utterance and gamifying the user interface, prompting them to enter the remaining relevant information. QQI is guided by an ontology designed for the technical support domain and uses co-reference resolution and deep parsing to understand the sentences. Using the syntactics and semantics in the deep parse tree structure various attributes in the ontology are extracted. The system has been in production for over two years supporting around 800 products resulting in a reduction in the time-to-resolve cases by around 29%, leading to huge cost savings. QQI being a core natural language understanding and metadata extraction technology, directly affects more than 8K tickets everyday. These cases are submitted after 50K edits done on the case based on QQI feedback. QQI outputs are used by other technologies such as search and retrieval, case routing for automated dispatch, case-difficulty-prediction, and by the chatbots supported in each product page.</t>
  </si>
  <si>
    <t xml:space="preserve">Semantic textual similarity with siamese neural networks. </t>
  </si>
  <si>
    <t xml:space="preserve">Ranasinghe, T., Orasan, C., &amp; Mitkov, R. </t>
  </si>
  <si>
    <t xml:space="preserve">International Conference on Recent Advances in Natural Language
Processing </t>
  </si>
  <si>
    <t>Calculating the Semantic Textual Similarity (STS) is an important research area in natural language processing which plays a significant role in many applications such as question answering, document summarisation, information retrieval and information extraction. This paper evaluates Siamese recurrent architectures, a special type of neural networks, which are used here to measure STS. Several variants of the architecture are compared with existing methods</t>
  </si>
  <si>
    <t xml:space="preserve">Sentence-bert: Sentence embeddings using siamese bert-networks. </t>
  </si>
  <si>
    <t xml:space="preserve">Reimers, N., and Gurevych, I. </t>
  </si>
  <si>
    <t>Hybrid datafication of maintenance logs from ai-assisted human tags.</t>
  </si>
  <si>
    <t xml:space="preserve">Sexton, T., Brundage, M. P., Hoffman, M., and Morris, K. C. </t>
  </si>
  <si>
    <t xml:space="preserve">IEEE International Conference on Big Data (Big Data) </t>
  </si>
  <si>
    <t>One of the main challenges of applying AI to certain datasets derives from the datasets themselves being unstructured, unclear, and ambiguous. Furthermore, the insights that are to be gained reflect the quality of the data itself; if the data is skewed, so will be the insights. This problem is not unique to AI technology. People looking back at logs of past events often struggle to understand what was recorded, and to put together a timeline amongst a range of actors. AI technology can help humans sort the data out, but it does not provide the same insight often found in the background knowledge of human participants. This contextual weakness has made unstructured data hard to process. In our work, we have studied typical manufacturing maintenance logs to explore whether and how we can apply AI technologies to gain more insight from this - often vast and under-used - data-source. Our approach combines AI techniques for NLP, machine learning, and statistical processing with human contextual knowledge to quickly develop structured semantics reflecting unique datasets.</t>
  </si>
  <si>
    <t>Natural Language Processing
,
Intelligent manufacturing systems
,
Predictive maintenance
,
Tagging</t>
  </si>
  <si>
    <t xml:space="preserve">A Survey on Semantic Similarity.
</t>
  </si>
  <si>
    <t xml:space="preserve">Sunilkumar, P., &amp; Shaji, A. P. </t>
  </si>
  <si>
    <t>International Conference on Advances in Computing, Communication and Control</t>
  </si>
  <si>
    <t>This paper provides a survey of semantic similarity of text documents. Semantic Similarity is an important task in Natural Language Processing (NLP). It is widely used for information retrieval, text classification, question answering, and plagiarism detection. This survey will classify different types of semantic similarity approaches such as corpus-based, knowledge-based and string-based. Various papers are reviewed and prepared performance analysis in this survey.</t>
  </si>
  <si>
    <t>Semantic Similarity
,
Knowledge Graph Based
,
Corpus Based
,
String Based
,
WordNet
,
Cosine Similarity
,
Jaccard Similarity</t>
  </si>
  <si>
    <t>Data-driven smart manufacturing.</t>
  </si>
  <si>
    <t>Tao, F., Qi, Q., Liu, A., &amp; Kusiak, A.</t>
  </si>
  <si>
    <t>Journal of Manufacturing Systems</t>
  </si>
  <si>
    <t>The advances in the internet technology, internet of things, cloud computing, big data, and artificial intelligence have profoundly impacted manufacturing. The volume of data collected in manufacturing is growing. Big data offers a tremendous opportunity in the transformation of today’s manufacturing paradigm to smart manufacturing. Big data empowers companies to adopt data-driven strategies to become more competitive. In this paper, the role of big data in supporting smart manufacturing is discussed. A historical perspective to data lifecycle in manufacturing is overviewed. The big data perspective is supported by a conceptual framework proposed in the paper. Typical application scenarios of the proposed framework are outlined.</t>
  </si>
  <si>
    <t xml:space="preserve">Selecting a text similarity measure for a content-based recommender system. </t>
  </si>
  <si>
    <t>Wijewickrema, M., Petras, V., &amp; Dias, N.</t>
  </si>
  <si>
    <t>The Electronic Library.</t>
  </si>
  <si>
    <t>Purpose
The purpose of this paper is to develop a journal recommender system, which compares the content similarities between a manuscript and the existing journal articles in two subject corpora (covering the social sciences and medicine). The study examines the appropriateness of three text similarity measures and the impact of numerous aspects of corpus documents on system performance.
Design/methodology/approach
Implemented three similarity measures one at a time on a journal recommender system with two separate journal corpora. Two distinct samples of test abstracts were classified and evaluated based on the normalized discounted cumulative gain.
Findings
The BM25 similarity measure outperforms both the cosine and unigram language similarity measures overall. The unigram language measure shows the lowest performance. The performance results are significantly different between each pair of similarity measures, while the BM25 and cosine similarity measures are moderately correlated. The cosine similarity achieves better performance for subjects with higher density of technical vocabulary and shorter corpus documents. Moreover, increasing the number of corpus journals in the domain of social sciences achieved better performance for cosine similarity and BM25.
Originality/value
This is the first work related to comparing the suitability of a number of string-based similarity measures with distinct corpora for journal recommender systems.</t>
  </si>
  <si>
    <t xml:space="preserve">Publishing
Recommender System
Content-based filtering
Journal selection
</t>
  </si>
  <si>
    <t xml:space="preserve">Text Mining-based Research on Aircraft Faults Classification and Retrieval Model. </t>
  </si>
  <si>
    <t>Xu, X., Zhou, S., Xiao, Y., Chang, W., Wei, F., and Yang, M.</t>
  </si>
  <si>
    <t>Annual Reliability and Maintainability Symposium</t>
  </si>
  <si>
    <t>With the development of information technology, a large number of equipment management systems have been used in the aviation field. These systems generally have failure management functions. After the failure occurs, it is necessary to input the text information of equipment failure in time, such as “combination switch damage”, “intake pipe rupture” and other failure phenomena. In addition, the corresponding failure causes and troubleshooting methods also need to be fully recorded. Therefore, as the system has been used, a large number of equipment failure texts will be generated. If we can make full use of these unstructured data and discover the knowledge through text mining, it will be of great significance to fault analysis and maintenance decision-making.</t>
  </si>
  <si>
    <t>features extraction
,
text similarity measure
,
clustering analysis
,
PLDA-LCS</t>
  </si>
  <si>
    <t xml:space="preserve">An improved adam algorithm using lookahead. </t>
  </si>
  <si>
    <t>Zhu, A., Meng, Y., Zhang, C.</t>
  </si>
  <si>
    <t>International Conference on Deep Learning Technologies</t>
  </si>
  <si>
    <t>Adam is a state-of-art algorithm to optimize stochastic objective function. In this paper we proposed the Adam with Look-ahead (AWL), an updated version by applying look-ahead method with a hyperparameter. We firstly performed convergence analysis, showing that AWL has similar convergence properties as Adam. Then we conducted experiments to compare AWL with Adam on two models of logistic regression and two layers fully connected neural network. Results demonstrated that AWL outperforms the Adam with higher accuracy and less convergence time. Therefore, our newly proposed algorithm AWL may have great potential to be widely utilized in many fields of science and engineering.</t>
  </si>
  <si>
    <t>Pacheco, A., et al. (2018). A smart classroom based on deep learning
and osmotic iot computing. In 2018 Congreso Internacional
de Innovación y Tendencias en Ingeniería (CONIITI).</t>
  </si>
  <si>
    <t>Palanica, A., &amp; Fossat, Y. (2021). Medication name comprehension
of intelligent virtual assistants: A comparison of amazon
alexa, google assistant, and apple siri between 2019 and 2021.
Frontiers in Digital Health, 3, 48.</t>
  </si>
  <si>
    <t>Iandola, F. N., et al. (2020). SqueezeBERT: What can computer
vision teach nlp about efficient neural networks? http:// arxiv. org/
abs/ 2006. 11316</t>
  </si>
  <si>
    <t>Wu, C. -J., et al. (2019). Machine learning at facebook: Understanding
inference at the edge. In 2019 IEEE International Symposium
on High Performance Computer Architecture (HPCA).</t>
  </si>
  <si>
    <t>Pires, T., Schlinger, E., &amp; Garrette, D. (2019). How multilingual
is multilingual bert? http:// arxiv. org/ abs/ 1906. 01502</t>
  </si>
  <si>
    <t>Jouppi, N. P., et al. (2017). In-datacenter performance analysis
of a tensor processing unit. In Proceedings of the 44th Annual
International Symposium on Computer Architecture (ACM ISCA).</t>
  </si>
  <si>
    <t>Wang, S., et al. (2019). High-throughput CNN inference on
embedded ARM big.little multi-core processors. IEEE TCAD,
39(10), 2254–2267.</t>
  </si>
  <si>
    <t>Wang, S., et al. (2020). Neural network inference on mobile SoCs.
IEEE Design &amp; Test, 37(5), 50–57.</t>
  </si>
  <si>
    <t>Aghapour, E., et al. (2021) Integrated ARM big.Little-Mali Pipeline
for High-Throughput CNN Inference. TechRxiv. https:// doi.
org/ 10. 36227/ techr xiv. 14994 885. v2</t>
  </si>
  <si>
    <t>Zhang, D., et al. (2018). Lq-nets: Learned quantization for highly
accurate and compact deep neural networks. In Proceedings of the
European Conference on Computer Vision (ECCV).</t>
  </si>
  <si>
    <t>Kim, Y., et al. (2019). μlayer: Low latency on-device inference
using cooperative single-layer acceleration and processor-friendly
quantization. In Proceedings of the Fourteenth EuroSys Conference
2019.</t>
  </si>
  <si>
    <t>Soomro, P. N., et al. (2021). An online guided tuning approach
to run cnn pipelines on edge devices. In Proceedings of the 18th
ACM International Conference on Computing Frontiers.</t>
  </si>
  <si>
    <t>Howard, A. G., et al. (2017) MobileNets: Efficient convolutional
neural networks for mobile vision applications. http:// arxiv. org/
abs/ 1704. 04861</t>
  </si>
  <si>
    <t>Chen, T., et al. (2018). TVM: end-to-end optimization stack for
deep learning. http:// arxiv. org/ abs/ 1802. 04799</t>
  </si>
  <si>
    <t>Lan, Z., et al. (2020). ALBERT: A lite BERT for self-supervised
learning of language representations. In Submitted to International
Conference on Learning Representations</t>
  </si>
  <si>
    <t>Sun, Z., et al. (2020). MobileBERT: a compact task-agnostic
BERT for resource-limited devices. http:// arxiv. org/ abs/ 2004.
02984</t>
  </si>
  <si>
    <t>Kang, W., et al. (2021). Lalarand: Flexible layer-by-layer cpu/
gpu scheduling for real-time dnn tasks. In 2021 IEEE Real-Time
Systems Symposium (RTSS).</t>
  </si>
  <si>
    <t>Minakova, S., et al. (2020). Combining task-and data-level parallelism
for high-throughput cnn inference on embedded cpus-gpus
mpsocs. In Springer SAMOS.</t>
  </si>
  <si>
    <t>Kang, D., et al. (2020). Scheduling of deep learning applications
onto heterogeneous processors in an embedded device. IEEE
Access, 8, 43 980–43 991.</t>
  </si>
  <si>
    <t>Wang, A., et al. (2019). Glue: A multi-task benchmark and analysis
platform for natural language understanding. http:// arxiv. org/
abs/ 1804. 07461</t>
  </si>
  <si>
    <t>Bhandare, A., et al. (2019). Efficient 8-bit quantization of transformer
neural machine language translation model. http:// arxiv.
org/ abs/ 1906. 00532</t>
  </si>
  <si>
    <t>Zafrir, O., et al. (2019). Q8BERT: Quantized 8bit BERT. http://
arxiv. org/ abs/ 1910. 06188</t>
  </si>
  <si>
    <t>Kim, S., et al. (2021). I-BERT: Integer-only BERT quantization.
http:// arxiv. org/ abs/ 2101. 01321</t>
  </si>
  <si>
    <t>Gordon, M. A., et al. (2020). Compressing BERT: Studying the
effects of weight pruning on transfer learning</t>
  </si>
  <si>
    <t>Tambe, T., et al. (2021). EdgeBERT: Sentence-level energy optimizations
for latency-aware multi-task NLP inference. in IEEE/
ACM MICRO.</t>
  </si>
  <si>
    <t>Kwon, H., et al. (2019). Understanding reuse, performance, and
hardware cost of dnn dataflow: A data-centric approach. in IEEE/
ACM MICRO.</t>
  </si>
  <si>
    <t>Zhou, L., et al. (2019). Adaptive parallel execution of deep neural
networks on heterogeneous edge devices. in ACM/IEEE SEC.</t>
  </si>
  <si>
    <t>Zeng, L., Chen, X., Zhou, Z., Yang, L., &amp; Zhang, J. (2021). Coedge:
Cooperative dnn inference with adaptive workload partitioning over
heterogeneous edge devices. IEEE/ACM TON, 29(2), 595–608</t>
  </si>
  <si>
    <t>Ignatov, A., et al. (2019). Ai benchmark: All about deep learning
on smartphones in 2019. In 2019 IEEE/CVF International Conference
on Computer Vision Workshop (ICCVW).</t>
  </si>
  <si>
    <t>Roesch, J., et al. (2018). Relay: A new ir for machine learning
frameworks. In ACM PLDI.</t>
  </si>
  <si>
    <t>Wolf, T., et al. (2019). Huggingface’s transformers: State-of-theart
natural language processing, http:// arxiv. org/ abs/ 1910. 03771</t>
  </si>
  <si>
    <t>Wang, S., et al. (2018). Optic: Optimizing collaborative cpu-gpu
computing on mobile devices with thermal constraints. IEEE
Transactions on Computer-Aided Design of Integrated Circuits
and Systems, 38(3), 393–406.</t>
  </si>
  <si>
    <t>Gibson, P., et al. (2020). Optimizing grouped convolutions on edge
devices. In 2020 IEEE 31st International Conference on Application-
specific Systems, Architectures and Processors (ASAP).</t>
  </si>
  <si>
    <t>Choudhury, A. R., et al. (2020). Variable batch size across layers
for efficient prediction on cnns. In 2020 IEEE 13th International
Conference on Cloud Computing (CLOUD).</t>
  </si>
  <si>
    <t>Zhou, H., et al. (2018). S^ 3dnn: Supervised streaming and scheduling
for gpu-accelerated real-time dnn workloads. In 2018 IEEE Real-Time
and Embedded Technology and Applications Symposium (RTAS).</t>
  </si>
  <si>
    <t>Kosaian, J., et al. (2021). Boosting the throughput and accelerator
utilization of specialized cnn inference beyond increasing batch size.
In International Conference on Machine Learning (ICML) PMLR.</t>
  </si>
  <si>
    <t>A smart classroom based on deep learning and osmotic iot computing</t>
  </si>
  <si>
    <t xml:space="preserve">Pacheco, A., et al. </t>
  </si>
  <si>
    <t>Congreso Internacional de Innovación y Tendencias en Ingeniería (CONIITI)</t>
  </si>
  <si>
    <t>The biggest growth rate of network traffic in the coming years will be for smartphones and Internet-connected devices, which relentless tend to perform increasingly demanding tasks on continuously increasing amounts of data. Machine Learning and Edge Computing are emerging as effective paradigms for processing huge amounts of data supplied by the Internet of Things and Smart Cities. An osmotic computing architecture for an IoT smart classroom is used for testing a deep learning model for person recognition. A comparative performance study and analysis was made by means of selecting a single deep learning model, that it was tried to be adapted to run over the cloud, a fog microserver and a mobile edge computing device. The results obtained shown some promising results and also limitations for the edge and fog computing side that will need to be addressed in order to minimize latencies and achieve real-time responses for the present IoT application.</t>
  </si>
  <si>
    <t>Mobile Edge Computing
,
Deep Learning
,
Cloud Computing
,
Internet of Things
,
Smart Living
,
Smart Buildings</t>
  </si>
  <si>
    <t xml:space="preserve">Medication name comprehension of intelligent virtual assistants: A comparison of amazon alexa, google assistant, and apple siri between 2019 and 2021.
</t>
  </si>
  <si>
    <t xml:space="preserve">Palanica, A., &amp; Fossat, Y. </t>
  </si>
  <si>
    <t>Frontiers in Digital Health</t>
  </si>
  <si>
    <t>Frontiers</t>
  </si>
  <si>
    <t>The current study was a replication and comparison of our previous research which examined the comprehension accuracy of popular intelligent virtual assistants, including Amazon Alexa, Google Assistant, and Apple Siri for recognizing the generic and brand names of the top 50 most dispensed medications in the United States. Using the exact same voice recordings from 2019, audio clips of 46 participants were played back to each device in 2021. Google Assistant achieved the highest comprehension accuracy for both brand medication names (86.0%) and generic medication names (84.3%), followed by Apple Siri (brand names = 78.4%, generic names = 75.0%), and the lowest accuracy by Amazon Alexa (brand names 64.2%, generic names = 66.7%). These findings represent the same trend of results as our previous research, but reveal significant increases of ~10–24% in performance for Amazon Alexa and Apple Siri over the past 2 years. This indicates that the artificial intelligence software algorithms have improved to better recognize the speech characteristics of complex medication names, which has important implications for telemedicine and digital healthcare services.</t>
  </si>
  <si>
    <t xml:space="preserve">SqueezeBERT: What can computer vision teach nlp about efficient neural networks? </t>
  </si>
  <si>
    <t>Iandola, F. N., et al.</t>
  </si>
  <si>
    <t>Humans read and write hundreds of billions of messages every day. Further, due to the availability of large datasets, large computing systems, and better neural network models, natural language processing (NLP) technology has made significant strides in understanding, proofreading, and organizing these messages. Thus, there is a significant opportunity to deploy NLP in myriad applications to help web users, social networks, and businesses. In particular, we consider smartphones and other mobile devices as crucial platforms for deploying NLP models at scale. However, today's highly-accurate NLP neural network models such as BERT and RoBERTa are extremely computationally expensive, with BERT-base taking 1.7 seconds to classify a text snippet on a Pixel 3 smartphone. In this work, we observe that methods such as grouped convolutions have yielded significant speedups for computer vision networks, but many of these techniques have not been adopted by NLP neural network designers. We demonstrate how to replace several operations in self-attention layers with grouped convolutions, and we use this technique in a novel network architecture called SqueezeBERT, which runs 4.3x faster than BERT-base on the Pixel 3 while achieving competitive accuracy on the GLUE test set. The SqueezeBERT code will be released.</t>
  </si>
  <si>
    <t xml:space="preserve">Machine learning at facebook: Understanding inference at the edge. </t>
  </si>
  <si>
    <t xml:space="preserve">Wu, C. -J., et al. </t>
  </si>
  <si>
    <t>IEEE International Symposium on High Performance Computer Architecture (HPCA).</t>
  </si>
  <si>
    <t>At Facebook, machine learning provides a wide range of capabilities that drive many aspects of user experience including ranking posts, content understanding, object detection and tracking for augmented and virtual reality, speech and text translations. While machine learning models are currently trained on customized data-center infrastructure, Facebook is working to bring machine learning inference to the edge. By doing so, user experience is improved with reduced latency (inference time) and becomes less dependent on network connectivity. Furthermore, this also enables many more applications of deep learning with important features only made available at the edge. This paper takes a data-driven approach to present the opportunities and design challenges faced by Facebook in order to enable machine learning inference locally on smartphones and other edge platforms.</t>
  </si>
  <si>
    <t>Machine learning
,
Edge Inference</t>
  </si>
  <si>
    <t xml:space="preserve">How multilingual is multilingual bert? </t>
  </si>
  <si>
    <t xml:space="preserve">Pires, T., Schlinger, E., &amp; Garrette, D. </t>
  </si>
  <si>
    <t xml:space="preserve">In-datacenter performance analysis of a tensor processing unit. </t>
  </si>
  <si>
    <t xml:space="preserve">Jouppi, N. P., et al. </t>
  </si>
  <si>
    <t>Annual International Symposium on Computer Architecture (ACM ISCA).</t>
  </si>
  <si>
    <t>Many architects believe that major improvements in cost-energy-performance must now come from domain-specific hardware. This paper evaluates a custom ASIC---called a Tensor Processing Unit (TPU) --- deployed in datacenters since 2015 that accelerates the inference phase of neural networks (NN). The heart of the TPU is a 65,536 8-bit MAC matrix multiply unit that offers a peak throughput of 92 TeraOps/second (TOPS) and a large (28 MiB) software-managed on-chip memory. The TPU's deterministic execution model is a better match to the 99th-percentile response-time requirement of our NN applications than are the time-varying optimizations of CPUs and GPUs that help average throughput more than guaranteed latency. The lack of such features helps explain why, despite having myriad MACs and a big memory, the TPU is relatively small and low power. We compare the TPU to a server-class Intel Haswell CPU and an Nvidia K80 GPU, which are contemporaries deployed in the same datacenters. Our workload, written in the high-level TensorFlow framework, uses production NN applications (MLPs, CNNs, and LSTMs) that represent 95% of our datacenters' NN inference demand. Despite low utilization for some applications, the TPU is on average about 15X -- 30X faster than its contemporary GPU or CPU, with TOPS/Watt about 30X -- 80X higher. Moreover, using the CPU's GDDR5 memory in the TPU would triple achieved TOPS and raise TOPS/Watt to nearly 70X the GPU and 200X the CPU.</t>
  </si>
  <si>
    <t xml:space="preserve">High-throughput CNN inference on embedded ARM big.little multi-core processors. </t>
  </si>
  <si>
    <t xml:space="preserve">Wang, S., et al. </t>
  </si>
  <si>
    <t>IEEE TCAD</t>
  </si>
  <si>
    <t>Internet of Things edge intelligence requires convolutional neural network (CNN) inference to take place in the edge devices itself. ARM big.LITTLE architecture is at the heart of prevalent commercial edge devices. It comprises of single-ISA heterogeneous cores grouped into multiple homogeneous clusters that enable power and performance tradeoffs. All cores are expected to be simultaneously employed in inference to attain maximal throughput. However, high communication overhead involved in parallelization of computations from convolution kernels across clusters is detrimental to throughput. We present an alternative framework called Pipe-it that employs pipelined design to split convolutional layers across clusters while limiting parallelization of their respective kernels to the assigned cluster. We develop a performance-prediction model that utilizes only the convolutional layer descriptors to predict the execution time of each layer individually on all permitted core configurations (type and count). Pipe-it then exploits the predictions to create a balanced pipeline using an efficient design space exploration algorithm. Pipe-it on average results in a 39% higher throughput than the highest antecedent throughput.</t>
  </si>
  <si>
    <t>Asymmetric multicore
,
convolutional neural network (CNN) performance-prediction
,
edge inference
,
heterogeneous multicore</t>
  </si>
  <si>
    <t xml:space="preserve">Neural network inference on mobile SoCs.
</t>
  </si>
  <si>
    <t>IEEE Design &amp; Test</t>
  </si>
  <si>
    <t>Editor's notes: Mobile devices are increasingly being used to run machine-learning-based applications. This article provides a quantitative evaluation of machine learning inference capabilities of the different components on mobile SoCs and explores their performance limits. -Sudeep Pasricha, Colorado State University.</t>
  </si>
  <si>
    <t>Deep learning
,
convolutional neural networks
,
heterogeneous computing
,
embedded multiprocessor SoCs</t>
  </si>
  <si>
    <t>Integrated ARM big.Little-Mali Pipeline for High-Throughput CNN Inference.</t>
  </si>
  <si>
    <t xml:space="preserve">Aghapour, E., et al. </t>
  </si>
  <si>
    <t xml:space="preserve">TechRxiv. </t>
  </si>
  <si>
    <t>TechRXIV</t>
  </si>
  <si>
    <t>State-of-the-art Heterogeneous System on Chips (HMPSoCs)
can perform on-chip embedded inference on its CPU and GPU. Multicomponent pipelining is the method of choice to provide high-throughput
Convolutions Neural Network (CNN) inference on embedded platforms. In
this work, we provide details for the first CPU-GPU pipeline design for CNN
inference called Pipe-All. Pipe-All uses the ARM-CL library to integrate an
ARM big.Little CPU with an ARM Mali GPU. Pipe-All is the first three-stage
CNN inference pipeline design with ARM’s big CPU cluster, Little CPU
cluster, and Mali GPU as its stages. Pipe-All provides on average 75.88%
improvement in inference throughput (over peak single-component inference) on Amlogic A311D HMPSoC in Khadas Vim 3 embedded platform.
We also provide an open-source implementation for Pipe-All.</t>
  </si>
  <si>
    <t>Convolutional Neural Networks (CNNs), throughput, on-edge
inference, Heterogeneous System on Chips (HMPSoCs).</t>
  </si>
  <si>
    <t xml:space="preserve">Lq-nets: Learned quantization for highly accurate and compact deep neural networks. </t>
  </si>
  <si>
    <t>Zhang, D., et al.</t>
  </si>
  <si>
    <t>European Conference on Computer Vision (ECCV).</t>
  </si>
  <si>
    <t>Although weight and activation quantization is an effective approach for Deep Neural Network (DNN) compression and has a lot of potentials to increase inference speed leveraging bit-operations, there is still a noticeable gap in terms of prediction accuracy between the quantized model and the full-precision model. To address this gap, we propose to jointly train a quantized, bit-operation-compatible DNN and its associated quantizers, as opposed to using fixed, handcrafted quantization schemes such as uniform or logarithmic quantization. Our method for learning the quantizers applies to both network weights and activations with arbitrary-bit precision, and our quantizers are easy to train. The comprehensive experiments on CIFAR-10 and ImageNet datasets show that our method works consistently well for various network structures such as AlexNet, VGG-Net, GoogLeNet, ResNet, and DenseNet, surpassing previous quantization methods in terms of accuracy by an appreciable margin. Code available at https://github.com/Microsoft/LQ-Nets</t>
  </si>
  <si>
    <t>μlayer: Low latency on-device inference using cooperative single-layer acceleration and processor-friendly quantization.</t>
  </si>
  <si>
    <t xml:space="preserve">Kim, Y., et al. </t>
  </si>
  <si>
    <t xml:space="preserve">EuroSys Conference
</t>
  </si>
  <si>
    <t>Emerging mobile services heavily utilize Neural Networks (NNs) to improve user experiences. Such NN-assisted services depend on fast NN execution for high responsiveness, demanding mobile devices to minimize the NN execution latency by efficiently utilizing their underlying hardware resources. To better utilize the resources, existing mobile NN frameworks either employ various CPU-friendly optimizations (e.g., vectorization, quantization) or exploit data parallelism using heterogeneous processors such as GPUs and DSPs. However, their performance is still bounded by the performance of the single target processor, so that realtime services such as voice-driven search often fail to react to user requests in time. It is obvious that this problem will become more serious with the introduction of more demanding NN-assisted services.
In this paper, we propose μLayer, a low latency on-device inference runtime which significantly improves the latency of NN-assisted services. μLayer accelerates each NN layer by simultaneously utilizing diverse heterogeneous processors on a mobile device and by performing computations using processor-friendly quantization. Two key findings motivate our work: 1) the existing frameworks are limited by single-processor performance as they execute an NN layer using only a single processor, and 2) the CPU and the GPU on the same mobile device achieve comparable computational throughput, making cooperative acceleration highly promising. First, to accelerate an NN layer using both the CPU and the GPU at the same time, μLayer employs a layer distribution mechanism which completely removes redundant computations between the processors. Next, μLayer optimizes the per-processor performance by making the processors utilize different data types that maximize their utilization. In addition, to minimize potential latency increases due to overly aggressive workload distribution, μLayer selectively increases the distribution granularity to divergent layer paths. Our experiments using representative NNs and mobile devices show that μLayer significantly improves the speed and the energy efficiency of on-device inference by up to 69.6% and 58.1%, respectively, over the state-of-the-art NN execution mechanism.</t>
  </si>
  <si>
    <t xml:space="preserve">An online guided tuning approach to run cnn pipelines on edge devices. </t>
  </si>
  <si>
    <t xml:space="preserve">Soomro, P. N., et al. </t>
  </si>
  <si>
    <t>ACM International Conference on Computing Frontiers.</t>
  </si>
  <si>
    <t>Modern edge and mobile devices are equipped with powerful computing resources. These are often organized as heterogeneous multi-cores, featuring performance-asymmetric core clusters. This raises the question on how to effectively execute the inference pass of convolutional neural networks (CNN) on such devices. Existing CNN implementations on edge devices leverage offline profiling data to determine a better schedule for CNN applications. This approach requires a time consuming phase of generating a performance profile for each type of representative kernel on various core configurations available on the device, coupled with a search space exploration. We propose an online tuning technique which utilizes compile time hints and online profiling data to generate high throughput CNN pipelines. We explore core heterogeneity and compatible core-layer configurations through an online guided search. Unlike exhaustive search, we adopt an evolutionary approach with a guided starting point in order to find the solution. We show that by pruning and navigating through the complex search space using compile time hints, 79% of the tested configurations turn out to be near-optimal candidates for a throughput maximizing pipeline on NVIDIA Jetson TX2 platform.</t>
  </si>
  <si>
    <t>MobileNets: Efficient convolutional neural networks for mobile vision applications.</t>
  </si>
  <si>
    <t xml:space="preserve">Howard, A. G., et al. </t>
  </si>
  <si>
    <t>We present a class of efficient models called MobileNets for mobile and embedded vision applications. MobileNets are based on a streamlined architecture that uses depth-wise separable convolutions to build light weight deep neural networks. We introduce two simple global hyper-parameters that efficiently trade off between latency and accuracy. These hyper-parameters allow the model builder to choose the right sized model for their application based on the constraints of the problem. We present extensive experiments on resource and accuracy tradeoffs and show strong performance compared to other popular models on ImageNet classification. We then demonstrate the effectiveness of MobileNets across a wide range of applications and use cases including object detection, finegrain classification, face attributes and large scale geo-localization.</t>
  </si>
  <si>
    <t xml:space="preserve">TVM: end-to-end optimization stack for deep learning. </t>
  </si>
  <si>
    <t xml:space="preserve">Chen, T., et al. </t>
  </si>
  <si>
    <t>There is an increasing need to bring machine learning to a wide diversity of hardware devices. Current frameworks rely on vendor-specific operator libraries and optimize for a narrow range of server-class GPUs. Deploying workloads to new platforms -- such as mobile phones, embedded devices, and accelerators (e.g., FPGAs, ASICs) -- requires significant manual effort. We propose TVM, a compiler that exposes graph-level and operator-level optimizations to provide performance portability to deep learning workloads across diverse hardware back-ends. TVM solves optimization challenges specific to deep learning, such as high-level operator fusion, mapping to arbitrary hardware primitives, and memory latency hiding. It also automates optimization of low-level programs to hardware characteristics by employing a novel, learning-based cost modeling method for rapid exploration of code optimizations. Experimental results show that TVM delivers performance across hardware back-ends that are competitive with state-of-the-art, hand-tuned libraries for low-power CPU, mobile GPU, and server-class GPUs. We also demonstrate TVM's ability to target new accelerator back-ends, such as the FPGA-based generic deep learning accelerator. The system is open sourced and in production use inside several major companies.</t>
  </si>
  <si>
    <t xml:space="preserve">Lan, Z., et al. </t>
  </si>
  <si>
    <t>International Conference on Learning Representations</t>
  </si>
  <si>
    <t xml:space="preserve">MobileBERT: a compact task-agnostic BERT for resource-limited devices. </t>
  </si>
  <si>
    <t xml:space="preserve">Sun, Z., et al. </t>
  </si>
  <si>
    <t>Natural Language Processing (NLP) has recently achieved great success by using huge pre-trained models with hundreds of millions of parameters. However, these models suffer from heavy model sizes and high latency such that they cannot be deployed to resource-limited mobile devices. In this paper, we propose MobileBERT for compressing and accelerating the popular BERT model. Like the original BERT, MobileBERT is task-agnostic, that is, it can be generically applied to various downstream NLP tasks via simple fine-tuning. Basically, MobileBERT is a thin version of BERT_LARGE, while equipped with bottleneck structures and a carefully designed balance between self-attentions and feed-forward networks. To train MobileBERT, we first train a specially designed teacher model, an inverted-bottleneck incorporated BERT_LARGE model. Then, we conduct knowledge transfer from this teacher to MobileBERT. Empirical studies show that MobileBERT is 4.3x smaller and 5.5x faster than BERT_BASE while achieving competitive results on well-known benchmarks. On the natural language inference tasks of GLUE, MobileBERT achieves a GLUEscore o 77.7 (0.6 lower than BERT_BASE), and 62 ms latency on a Pixel 4 phone. On the SQuAD v1.1/v2.0 question answering task, MobileBERT achieves a dev F1 score of 90.0/79.2 (1.5/2.1 higher than BERT_BASE).</t>
  </si>
  <si>
    <t xml:space="preserve">Lalarand: Flexible layer-by-layer cpu/ gpu scheduling for real-time dnn tasks. </t>
  </si>
  <si>
    <t xml:space="preserve">Kang, W., et al. </t>
  </si>
  <si>
    <t>IEEE Real-TimeSystems Symposium (RTSS).</t>
  </si>
  <si>
    <t>Deep neural networks (DNNs) have shown remarkable success in various machine-learning (ML) tasks useful for many safety-critical, real-time embedded systems. The foremost design goal for enabling DNN execution on real-time embedded systems is to provide worst-case timing guarantees with limited computing resources. Yet, the state-of-the-art ML frameworks hardly leverage heterogeneous computing resources (i.e., CPU, GPU) to improve the schedulability of real-time DNN tasks due to several factors, which include a coarse-grained resource allocation model (one-resource-per-task), the asymmetric nature of DNN execution on CPU and GPU, and lack of schedulability-aware CPU/GPU allocation scheme. This paper presents, to the best of our knowledge, the first study of addressing the above three major barriers and examining their cooperative effect on schedulability improvement. In this paper, we propose LaLaRAND, a real-time layer-level DNN scheduling framework, that enables flexible CPU/GPU scheduling of individual DNN layers by tightly coupling CPU-friendly quantization with fine-grained CPU/GPU allocation schemes (one-resource-per-layer) while mitigating accuracy loss without compromising timing guarantees. We have implemented and evaluated LaLaRAND on top of the state-of-the-art ML framework to demonstrate its effectiveness in making more DNN task sets schedulable by 56% and 80% over an existing approach and a baseline (vanilla PyTorch), respectively, with only up to -0.4% of performance (inference accuracy) difference.</t>
  </si>
  <si>
    <t>Couplings
,
Quantization (signal)
,
Embedded systems
,
Meetings
,
Graphics processing units
,
Real-time systems
,
Timing</t>
  </si>
  <si>
    <t xml:space="preserve">Combining task-and data-level parallelism for high-throughput cnn inference on embedded cpus-gpus mpsocs. </t>
  </si>
  <si>
    <t xml:space="preserve">Minakova, S., et al. </t>
  </si>
  <si>
    <t>SAMOS.</t>
  </si>
  <si>
    <t>Nowadays Convolutional Neural Networks (CNNs) are widely used to perform various tasks in areas such as computer vision or natural language processing. Some of the CNN applications require high-throughput execution of the CNN inference, on embedded devices, and many modern embedded devices are based on CPUs-GPUs multi-processor systems-on-chip (MPSoCs). Ensuring high-throughput execution of the CNN inference on embedded CPUs-GPUs MPSoCs is a complex task, which requires efficient utilization of both task-level (pipeline) and data-level parallelism, available in a CNN. However, the existing Deep Learning frameworks utilize only task-level (pipeline) or only data-level parallelism, available in a CNN, and do not take full advantage of all embedded MPSoC computational resources. Therefore, in this paper, we propose a novel methodology for efficient execution of the CNN inference on embedded CPUs-GPUs MPSoCs. In our methodology, we ensure efficient utilization of both task-level (pipeline) and data-level parallelism, available in a CNN, to achieve high-throughput execution of the CNN inference on embedded CPUs-GPUs MPSoCs.</t>
  </si>
  <si>
    <t>Convolutional Neural Networks
Dataflow models
SDF
CSDF
Mapping
Hight throughput</t>
  </si>
  <si>
    <t>Scheduling of deep learning applications onto heterogeneous processors in an embedded device.</t>
  </si>
  <si>
    <t xml:space="preserve">Kang, D., et al. </t>
  </si>
  <si>
    <t>As the need for on-device machine learning is increasing recently, embedded devices tend to be equipped with heterogeneous processors that include a multi-core CPU, a GPU, and/or a DNN accelerator called a Neural Processing Unit (NPU). In the scheduling of multiple deep learning (DL) applications in such embedded devices, there are several technical challenges. First, a task can be mapped onto a single core or any number of available cores. So we need to consider various possible configurations of CPU cores. Second, embedded devices usually apply Dynamic Voltage and Frequency Scaling (DVFS) to reduce energy consumption at run-time. We need to consider the effect of DVFS in the profiling of task execution times. Third, to avoid overheat condition, it is recommended to limit the core utilization. Lastly, some cores will be shut-down at run-time if core utilization is not high enough, in case the hot-plugging option is turned on. In this paper, we propose a scheduling technique based on Genetic Algorithm to run DL applications on heterogeneous processors, considering all those issues. First, we aim to optimize the throughput of a single deep learning application. Next, we aim to find the Pareto optimal scheduling of multiple DL applications in terms of the response time of each DL application and overall energy consumption under the given throughput constraints of DL applications. The proposed technique is verified with real DL networks running on two embedded devices, Galaxy S9 and HiKey970.</t>
  </si>
  <si>
    <t>Deep learning scheduling
,
genetic algorithm
,
heterogeneous processor
,
mobile device</t>
  </si>
  <si>
    <t xml:space="preserve">Glue: A multi-task benchmark and analysis platform for natural language understanding. </t>
  </si>
  <si>
    <t xml:space="preserve">Wang, A., et al. </t>
  </si>
  <si>
    <t xml:space="preserve">Efficient 8-bit quantization of transformer neural machine language translation model. </t>
  </si>
  <si>
    <t xml:space="preserve">Bhandare, A., et al. </t>
  </si>
  <si>
    <t>In this work, we quantize a trained Transformer machine language translation model leveraging INT8/VNNI instructions in the latest Intel® Xeon® Cascade Lake processors to improve inference performance while maintaining less than 0.5% drop in accuracy. To the best of our knowledge, this is the first attempt in the industry to quantize the Transformer model. This has high impact as it clearly demonstrates the various complexities of quantizing the language translation model. We present novel quantization techniques directly in TensorFlow to opportunistically replace 32-bit floating point (FP32) computations with 8-bit integers (INT8) and transform the FP32 computational graph. We also present a bin-packing parallel batching technique to maximize CPU utilization. Overall, our optimizations with INT8/VNNI deliver 1.5X improvement over the best FP32 performance. Furthermore, it reveals the opportunities and challenges to boost performance of quantized deep learning inference and establishes best practices to run inference with high efficiency on Intel CPUs.</t>
  </si>
  <si>
    <t xml:space="preserve">Q8BERT: Quantized 8bit BERT. </t>
  </si>
  <si>
    <t xml:space="preserve">Zafrir, O., et al. </t>
  </si>
  <si>
    <t>Recently, pre-trained Transformer [1] based language models such as BERT [2] and GPT [3], have shown great improvement in many Natural Language Processing (NLP) tasks. However, these models contain a large amount of parameters. The emergence of even larger and more accurate models such as GPT2 [4] and Megatron 11 https://github.com/NVIDIA/Megatron-LM, suggest a trend of large pre-trained Transformer models. However, using these large models in production environments is a complex task requiring a large amount of compute, memory and power resources. In this work we show how to perform quantization-aware training during the fine-tuning phase of BERT in order to compress BERT by 4x with minimal accuracy loss. Furthermore, the produced quantized model can accelerate inference speed if it is optimized for 8bit Integer supporting hardware.</t>
  </si>
  <si>
    <t>nlp
,
transformers
,
language-modeling
,
bert
,
quantization
,
quantization-aware-training</t>
  </si>
  <si>
    <t>Workshop on Energy Efficient Machine Learning and Cognitive Computing - NeurIPS Edition</t>
  </si>
  <si>
    <t>I-BERT: Integer-only BERT quantization.</t>
  </si>
  <si>
    <t xml:space="preserve">Kim, S., et al. </t>
  </si>
  <si>
    <t>Proceedings of Machine Learning Research</t>
  </si>
  <si>
    <t>PLMR</t>
  </si>
  <si>
    <t>Transformer based models, like BERT and RoBERTa, have achieved state-of-the-art results in many Natural Language Processing tasks. However, their memory footprint, inference latency, and power consumption are prohibitive efficient inference at the edge, and even at the data center. While quantization can be a viable solution for this, previous work on quantizing Transformer based models use floating-point arithmetic during inference, which cannot efficiently utilize integer-only logical units such as the recent Turing Tensor Cores, or traditional integer-only ARM processors. In this work, we propose I-BERT, a novel quantization scheme for Transformer based models that quantizes the entire inference with integer-only arithmetic. Based on lightweight integer-only approximation methods for nonlinear operations, e.g., GELU, Softmax, and Layer Normalization, I-BERT performs an end-to-end integer-only BERT inference without any floating point calculation. We evaluate our approach on GLUE downstream tasks using RoBERTa-Base/Large. We show that for both cases, I-BERT achieves similar (and slightly higher) accuracy as compared to the full-precision baseline. Furthermore, our preliminary implementation of I-BERT shows a speedup of 2.4- 4.0x for INT8 inference on a T4 GPU system as compared to FP32 inference. The framework has been developed in PyTorch and has been open-sourced.</t>
  </si>
  <si>
    <t>Compressing BERT: Studying the effects of weight pruning on transfer learning</t>
  </si>
  <si>
    <t>Gordon, M. A., et al.</t>
  </si>
  <si>
    <t>Pre-trained universal feature extractors, such as BERT for natural language processing and VGG for computer vision, have become effective methods for improving deep learning models without requiring more labeled data. While effective, feature extractors like BERT may be prohibitively large for some deployment scenarios. We explore weight pruning for BERT and ask: how does compression during pre-training affect transfer learning? We find that pruning affects transfer learning in three broad regimes. Low levels of pruning (30-40%) do not affect pre-training loss or transfer to downstream tasks at all. Medium levels of pruning increase the pre-training loss and prevent useful pre-training information from being transferred to downstream tasks. High levels of pruning additionally prevent models from fitting downstream datasets, leading to further degradation. Finally, we observe that fine-tuning BERT on a specific task does not improve its prunability. We conclude that BERT can be pruned once during pre-training rather than separately for each task without affecting performance.</t>
  </si>
  <si>
    <t xml:space="preserve">EdgeBERT: Sentence-level energy optimizations for latency-aware multi-task NLP inference. </t>
  </si>
  <si>
    <t xml:space="preserve">Tambe, T., et al. </t>
  </si>
  <si>
    <t>IEEE/ACM MICRO.</t>
  </si>
  <si>
    <t>Transformer-based language models such as BERT provide significant accuracy improvement to a multitude of natural language processing (NLP) tasks. However, their hefty computational and memory demands make them challenging to deploy to resource-constrained edge platforms with strict latency requirements.
We present EdgeBERT, an in-depth algorithm-hardware co-design for latency-aware energy optimizations for multi-task NLP. EdgeBERT employs entropy-based early exit predication in order to perform dynamic voltage-frequency scaling (DVFS), at a sentence granularity, for minimal energy consumption while adhering to a prescribed target latency. Computation and memory footprint overheads are further alleviated by employing a calibrated combination of adaptive attention span, selective network pruning, and floating-point quantization.
Furthermore, in order to maximize the synergistic benefits of these algorithms in always-on and intermediate edge computing settings, we specialize a 12nm scalable hardware accelerator system, integrating a fast-switching low-dropout voltage regulator (LDO), an all-digital phase-locked loop (ADPLL), as well as, high-density embedded non-volatile memories (eNVMs) wherein the sparse floating-point bit encodings of the shared multi-task parameters are carefully stored. Altogether, latency-aware multi-task NLP inference acceleration on the EdgeBERT hardware system generates up to 7 ×, 2.5 ×, and 53 × lower energy compared to the conventional inference without early stopping, the latency-unbounded early exit approach, and CUDA adaptations on an Nvidia Jetson Tegra X2 mobile GPU, respectively.</t>
  </si>
  <si>
    <t xml:space="preserve">Understanding reuse, performance, and hardware cost of dnn dataflow: A data-centric approach. </t>
  </si>
  <si>
    <t xml:space="preserve">Kwon, H., et al. </t>
  </si>
  <si>
    <t>The data partitioning and scheduling strategies used by DNN accelerators to leverage reuse and perform staging are known as dataflow, which directly impacts the performance and energy efficiency of DNN accelerators. An accelerator micro architecture dictates the dataflow(s) that can be employed to execute layers in a DNN. Selecting a dataflow for a layer can have a large impact on utilization and energy efficiency, but there is a lack of understanding on the choices and consequences of dataflow, and of tools and methodologies to help architects explore the co-optimization design space.
In this work, we first introduce a set of data-centric directives to concisely specify the DNN dataflow space in a compiler-friendly form. We then show how these directives can be analyzed to infer various forms of reuse and to exploit them using hardware capabilities. We codify this analysis into an analytical cost model, MAESTRO (Modeling Accelerator Efficiency via Patio-Temporal Reuse and Occupancy), that estimates various cost-benefit tradeoffs of a dataflow including execution time and energy efficiency for a DNN model and hardware configuration. We demonstrate the use of MAESTRO to drive a hardware design space exploration experiment, which searches across 480M designs to identify 2.5M valid designs at an average rate of 0.17M designs per second, including Pareto-optimal throughput- and energy-optimized design points.</t>
  </si>
  <si>
    <t xml:space="preserve">Adaptive parallel execution of deep neural networks on heterogeneous edge devices. </t>
  </si>
  <si>
    <t xml:space="preserve">Zhou, L., et al. </t>
  </si>
  <si>
    <t>ACM/IEEE SEC.</t>
  </si>
  <si>
    <t>New applications such as smart homes, smart cities, and autonomous vehicles are driving an increased interest in deploying machine learning on edge devices. Unfortunately, deploying deep neural networks (DNNs) on resource-constrained devices presents significant challenges. These workloads are computationally intensive and often require cloud-like resources. Prior solutions attempted to address these challenges by either introducing more design efforts or by relying on cloud resources for assistance.
In this paper, we propose a runtime adaptive convolutional neural network (CNN) acceleration framework that is optimized for heterogeneous Internet of Things (IoT) environments. The framework leverages spatial partitioning techniques through fusion of the convolution layers and dynamically selects the optimal degree of parallelism according to the availability of computational resources, as well as network conditions. Our evaluation shows that our framework outperforms state-of-art approaches by improving the inference speed and reducing communication costs while running on wirelessly-connected Raspberry-Pi3 devices. Experimental evaluation shows up to 1.9x ~ 3.7x speedup using 8 devices for three popular CNN models.</t>
  </si>
  <si>
    <t xml:space="preserve">Coedge: Cooperative dnn inference with adaptive workload partitioning over heterogeneous edge devices. </t>
  </si>
  <si>
    <t xml:space="preserve">Zeng, L., Chen, X., Zhou, Z., Yang, L., &amp; Zhang, J. </t>
  </si>
  <si>
    <t>IEEE/ACM TON</t>
  </si>
  <si>
    <t>Recent advances in artificial intelligence have driven increasing intelligent applications at the network edge, such as smart home, smart factory, and smart city. To deploy computationally intensive Deep Neural Networks (DNNs) on resource-constrained edge devices, traditional approaches have relied on either offloading workload to the remote cloud or optimizing computation at the end device locally. However, the cloud-assisted approaches suffer from the unreliable and delay-significant wide-area network, and the local computing approaches are limited by the constrained computing capability. Towards high-performance edge intelligence, the cooperative execution mechanism offers a new paradigm, which has attracted growing research interest recently. In this paper, we propose CoEdge, a distributed DNN computing system that orchestrates cooperative DNN inference over heterogeneous edge devices. CoEdge utilizes available computation and communication resources at the edge and dynamically partitions the DNN inference workload adaptive to devices' computing capabilities and network conditions. Experimental evaluations based on a realistic prototype show that CoEdge outperforms status-quo approaches in saving energy with close inference latency, achieving up to 25.5% ~ 66.9% energy reduction for four widely-adopted CNN models.</t>
  </si>
  <si>
    <t>Edge intelligence
,
cooperative DNN inference
,
distributed computing
,
energy efficiency</t>
  </si>
  <si>
    <t>Ai benchmark: All about deep learning on smartphones in 2019.</t>
  </si>
  <si>
    <t xml:space="preserve">Ignatov, A., et al. </t>
  </si>
  <si>
    <t>IEEE/CVF International Conference on Computer Vision Workshop (ICCVW).</t>
  </si>
  <si>
    <t>The performance of mobile AI accelerators has been evolving rapidly in the past two years, nearly doubling with each new generation of SoCs. The current 4th generation of mobile NPUs is already approaching the results of CUDA-compatible Nvidia graphics cards presented not long ago, which together with the increased capabilities of mobile deep learning frameworks makes it possible to run complex and deep AI models on mobile devices. In this paper, we evaluate the performance and compare the results of all chipsets from Qualcomm, HiSilicon, Samsung, MediaTek and Unisoc that are providing hardware acceleration for AI inference. We also discuss the recent changes in the Android ML pipeline and provide an overview of the deployment of deep learning models on mobile devices. All numerical results provided in this paper can be found and are regularly updated on the official project website.</t>
  </si>
  <si>
    <t>AI Benchmark
,
Benchmark
,
Smartphones
,
Deep Learning
,
Artificial Intelligence
,
Mobile
,
TensorFlow
,
Android
,
Computer Vision
,
Machine Learning
,
SoCs</t>
  </si>
  <si>
    <t>Relay: A new ir for machine learning frameworks.</t>
  </si>
  <si>
    <t xml:space="preserve">Roesch, J., et al. </t>
  </si>
  <si>
    <t>ACM PLDI</t>
  </si>
  <si>
    <t>Machine learning powers diverse services in industry including search, translation, recommendation systems, and security. The scale and importance of these models require that they be efficient, expressive, and portable across an array of heterogeneous hardware devices. These constraints are often at odds; in order to better accommodate them we propose a new high-level intermediate representation (IR) called Relay. Relay is being designed as a purely-functional, statically-typed language with the goal of balancing efficient compilation, expressiveness, and portability. We discuss the goals of Relay and highlight its important design constraints. Our prototype is part of the open source NNVM compiler framework, which powers Amazon's deep learning framework MxNet.</t>
  </si>
  <si>
    <t>Huggingface’s transformers: State-of-theart natural language processing</t>
  </si>
  <si>
    <t>Wolf, T., et al.</t>
  </si>
  <si>
    <t>Recent progress in natural language processing has been driven by advances in both model architecture and model pretraining. Transformer architectures have facilitated building higher-capacity models and pretraining has made it possible to effectively utilize this capacity for a wide variety of tasks. \textit{Transformers} is an open-source library with the goal of opening up these advances to the wider machine learning community. The library consists of carefully engineered state-of-the art Transformer architectures under a unified API. Backing this library is a curated collection of pretrained models made by and available for the community. \textit{Transformers} is designed to be extensible by researchers, simple for practitioners, and fast and robust in industrial deployments. The library is available at \url{this https URL}.</t>
  </si>
  <si>
    <t xml:space="preserve">Optic: Optimizing collaborative cpu-gpu computing on mobile devices with thermal constraints. </t>
  </si>
  <si>
    <t>The CPU-graphic processing unit (GPU) co-execution of computation kernels on heterogeneous multiprocessor system-on-chip can significantly boost performance compared to the execution on either the CPU or the GPU alone. However, engaging multiple on-chip compute elements concurrently at the highest frequency may not provide the optimal performance in a mobile system with stringent thermal constraints. The system may repeatedly exceed the temperature threshold necessitating frequency throttling and hence performance degradation. We present OPTiC, an analytical framework that given a computation kernel can automatically select the partitioning point and the operating frequencies for optimal CPU-GPU co-execution under thermal constraints. OPTiC estimates, through modeling, CPU and GPU power, performance at different frequency points as well as the performance impact of thermal throttling and memory contention. Experimental evaluation on a commercial mobile platform shows that OPTiC achieves an average 13.68% performance improvement over existing schemes that enable co-execution without thermal considerations.</t>
  </si>
  <si>
    <t>Co-execution
,
graphic processing unit (GPU)
,
mobile platforms
,
thermal</t>
  </si>
  <si>
    <t>Optimizing grouped convolutions on edge devices.</t>
  </si>
  <si>
    <t xml:space="preserve">Gibson, P., et al. </t>
  </si>
  <si>
    <t>International Conference on Application-specific Systems, Architectures and Processors (ASAP).</t>
  </si>
  <si>
    <t>When deploying a deep neural network on con-strained hardware, it is possible to replace the network’s standard convolutions with grouped convolutions. This allows for substantial memory savings with minimal loss of accuracy. However, current implementations of grouped convolutions in modern deep learning frameworks are far from performing optimally in terms of speed. In this paper we propose Grouped Spatial Pack Convolutions (GSPC), a new implementation of grouped convolutions that outperforms existing solutions. We implement GSPC in TVM, which provides state-of-the-art performance on edge devices. We analyze a set of networks utilizing different types of grouped convolutions and evaluate their performance in terms of inference time on several edge devices. We observe that our new implementation scales well with the number of groups and provides the best inference times in all settings, improving the existing implementations of grouped convolutions in TVM, PyTorch and TensorFlow Lite by 3.4×,8× and 4× on average respectively. Code is available at https://github.com/gecLAB/tvm-GSPC/</t>
  </si>
  <si>
    <t>Convolutional codes
,
Standards
,
Kernel
,
Performance evaluation
,
Machine learning
,
Neural networks
,
Layout</t>
  </si>
  <si>
    <t xml:space="preserve">Variable batch size across layers for efficient prediction on cnns. </t>
  </si>
  <si>
    <t>Choudhury, A. R., et al.</t>
  </si>
  <si>
    <t>International Conference on Cloud Computing (CLOUD).</t>
  </si>
  <si>
    <t>CNNs are used extensively for computer vision tasks like activity recognition, image classification, segmentation etc. The large compute memory required in these applications restricts the use of high batch size during inference, thereby increasing the overall prediction time. Prior work addresses this issue through various model compression mechanisms like weight/filter pruning, quantizing the parameters/intermediate outputs, etc. We propose a complementary technique where we improve inference time by using variable batch sizes (VBS) across the layers of a CNN. This optimises the memory-time trade-off for each layer and leads to better network throughput. Our approach does not make any modifications to the existing network (unlike pruning or quantization techniques) and thus there is no impact on the model accuracy. We develop a dynamic program (DP) based algorithm that takes inference time and memory required by different layers of the network as input, and computes the optimal batch sizes for each layer depending on the available resources (RAM, storage space etc.). We demonstrate our findings in two different settings: video inference on K80 GPUs and image inference on Edge devices. On video networks like C3D, our VBS algorithm gives up to 61% higher throughput compared to a fixed batch size baseline. On image networks like GoogleNet, ResNet50 etc., we achieve up to 60% higher throughput compared to a fixed batch size baseline.</t>
  </si>
  <si>
    <t>convolutional neural network
,
inference
,
batch</t>
  </si>
  <si>
    <t>S^ 3dnn: Supervised streaming and scheduling for gpu-accelerated real-time dnn workloads.</t>
  </si>
  <si>
    <t xml:space="preserve">Zhou, H., et al. </t>
  </si>
  <si>
    <t>IEEE Real-Time and Embedded Technology and Applications Symposium (RTAS).</t>
  </si>
  <si>
    <t>Deep Neural Networks (DNNs) are being widely applied in many advanced embedded systems that require autonomous decision making, e.g., autonomous driving and robotics. To handle resource-demanding DNN workloads, graphic processing units (GPUs) have been used as the main acceleration engine. Although much research has been conducted to algorithmically optimize the efficiency of applying DNN to applications such as object recognition, limited attention has been given to optimizing the execution of GPU-accelerated DNN workloads at the system level. In this paper, we propose S^3DNN, a system solution that optimizes the execution of DNN workloads on GPU in a real-time multi-tasking environment, which simultaneously optimizes the two (sometimes) conflicting goals of real-time correctness and throughput. S^3DNN contains a governor that selectively gathers system-wide DNN requests to perform smart data fusion, and a novel supervised streaming and scheduling framework that combines a deadline-aware scheduler with the concurrency-enabled CUDA stream technique. To simultaneously maximize concurrency-induced benefits and real-time performance, S^3DNN explores a rather interesting and unique characteristic of DNN workloads, where multiple layers of a DNN instance often exhibit a gradually decreased GPU resource utilization pattern. We have fully implemented S^3DNN in a GPU-accelerated system and have conducted extensive sets of experiments evaluating the efficacy of S^3DNN under a wide range of system and workload scenarios. The results show that S^3DNN significantly improves upon state-of-the-art GPU-accelerated DNN processing frameworks, e.g., up to 37% and over 40% improvements in real-time performance and throughput, respectively.</t>
  </si>
  <si>
    <t>GPU
,
GPGPU
,
DNN
,
Real time</t>
  </si>
  <si>
    <t>Boosting the throughput and accelerator utilization of specialized cnn inference beyond increasing batch size.</t>
  </si>
  <si>
    <t xml:space="preserve">Kosaian, J., et al. </t>
  </si>
  <si>
    <t>International Conference on Machine Learning (ICML) PMLR.</t>
  </si>
  <si>
    <t>Datacenter vision systems widely use small, specialized convolutional neural networks (CNNs) trained on specific tasks for high-throughput inference. These settings employ accelerators with massive computational capacity, but which specialized CNNs underutilize due to having low arithmetic intensity. This results in suboptimal application-level throughput and poor returns on accelerator investment. Increasing batch size is the only known way to increase both application-level throughput and accelerator utilization for inference, but yields diminishing returns; specialized CNNs poorly utilize accelerators even with large batch size. We propose FoldedCNNs, a new approach to CNN design that increases inference throughput and utilization beyond large batch size. FoldedCNNs rethink the structure of inputs and layers of specialized CNNs to boost arithmetic intensity: in FoldedCNNs, f images with C channels each are concatenated into a single input with fC channels and jointly classified by a wider CNN. Increased arithmetic intensity in FoldedCNNs increases the throughput and GPU utilization of specialized CNN inference by up to 2.5x and 2.8x, with accuracy close to the original CNN in most cases.</t>
  </si>
  <si>
    <t>Abdalla, M., Vishnubhotla, K., &amp; Mohammad, S. M. (2021). What
makes sentences semantically related: A textual relatedness dataset
and empirical study. ArXiv, abs/2110.04845</t>
  </si>
  <si>
    <t>Afzal, M. K., Zikria, Y. B., Mumtaz, S., Rayes, A., Al-Dulaimi, A., &amp;
Guizani, M. (2018). Unlocking 5g spectrum potential for intelligent
iot: Opportunities, challenges, and solutions. IEEE Communications
Magazine, 56(10), 92–93.</t>
  </si>
  <si>
    <t>Antunes, M., Gomes, D., &amp; Aguiar, R. (2017). Towards iot data classification
through semantic features. Future Generation Computer
Systems, 86,. https:// doi. org/ 10. 1016/j. future. 2017. 11. 045</t>
  </si>
  <si>
    <t>Antunes, M., Gomes, D., &amp; Aguiar, R. L. (2021). Semantic similarity
on constraints datasets: A latent approach. 2021 8th
international conference on future internet of things and cloud
(cloud) (p. 256-261). https:// doi. org/ 10. 1109/ FiClo ud497 77.
2021. 00044</t>
  </si>
  <si>
    <t>Araque, O., Zhu, G., &amp; Iglesias, C. A. (2019). A semantic similarity
based perspective of affect lexicons for sentiment analysis.
Knowledge-Based Systems, 165, 346–359. Retrieved from
https:// www. scien cedir ect. com/ scien ce/ artic le/ pii/ S0950 70511
83059 26. https:// doi. org/ 10. 1016/j. knosys. 2018. 12. 005</t>
  </si>
  <si>
    <t>Bojanowski, P., Grave, E., Joulin, A., &amp; Mikolov, T. (2017). Enriching
word vectors with subword information. Transactions of the
Association for Computational Linguistics, 5, 135–146.</t>
  </si>
  <si>
    <t>Calvanese Strinati, E., &amp; Barbarossa, S. (2021). 6g networks:
Beyond shannon towards semantic and goal-oriented communications.
Computer Networks, 190, 107930. Retrieved from
https:// www. scien cedir ect. com/ scien ce/ artic le/ pii/ S1389 12862
10007 73. https:// doi. org/ 10. 1016/j. comnet. 2021. 107930</t>
  </si>
  <si>
    <t>Li, S., Xu, L. D., &amp; Zhao, S. (2018). 5g internet of things: A survey.
Journal of Industrial Information Integration, 10 , 1-9. Retrieved
from https:// www. scien cedir ect. com/ scien ce/ artic le/ pii/ S2452
414X1 83000 37. https:// doi. org/ 10. 1016/j. jii. 2018. 01. 005</t>
  </si>
  <si>
    <t>Mukhamediev, R. I., Aliguliyev, R. M., &amp; Muhamedijeva, J. (2017).
Estimation of relationship between domains of ict semantic network.
D.A. Alexandrov, A.V. Boukhanovsky, A.V. Chugunov, Y.
Kabanov, O. Koltsova (Eds.), Digital transformation and global
society (pp. 130–135). Springer International Publishing.</t>
  </si>
  <si>
    <t>Sitikhu, P., Pahi, K., Thapa, P., &amp; Shakya, S. (2019). A comparison of
semantic similarity methods for maximum human interpretability.
2019 artificial intelligence for transforming business and society (aitb)
(vol. 1, p. 1-4). https:// doi. org/ 10. 1109/ AITB4 8515. 2019. 89474 33</t>
  </si>
  <si>
    <t>Yang, T., Wu, S., Feng, J., Fu, N., &amp; Tian, M. (2019). Semantic network
based approach to compute term semantic similarity. 2019
3rd international conference on electronic information technology
and computer engineering (eitce) (pp. 654–658). https:// doi. org/
10. 1109/ EITCE 47263. 2019. 90949 95</t>
  </si>
  <si>
    <t>What makes sentences semantically related: A textual relatedness dataset and empirical study.</t>
  </si>
  <si>
    <t>Abdalla, M., Vishnubhotla, K., &amp; Mohammad, S. M.</t>
  </si>
  <si>
    <t>The degree of semantic relatedness of two units of language has long been considered fundamental to understanding meaning. Additionally, automatically determining relatedness has many applications such as question answering and summarization. However, prior NLP work has largely focused on semantic similarity, a subset of relatedness, because of a lack of relatedness datasets. In this paper, we introduce a dataset for Semantic Textual Relatedness, STR-2022, that has 5,500 English sentence pairs manually annotated using a comparative annotation framework, resulting in fine-grained scores. We show that human intuition regarding relatedness of sentence pairs is highly reliable, with a repeat annotation correlation of 0.84. We use the dataset to explore questions on what makes sentences semantically related. We also show the utility of STR-2022 for evaluating automatic methods of sentence representation and for various downstream NLP tasks.
Our dataset, data statement, and annotation questionnaire can be found at: this https URL</t>
  </si>
  <si>
    <t xml:space="preserve">Unlocking 5g spectrum potential for intelligent iot: Opportunities, challenges, and solutions. </t>
  </si>
  <si>
    <t xml:space="preserve">Afzal, M. K., Zikria, Y. B., Mumtaz, S., Rayes, A., Al-Dulaimi, A., &amp; Guizani, M. </t>
  </si>
  <si>
    <t>The Internet of Things (IoT), one of the hottest trends in technology, is transforming our future by interconnecting everything; humans, vehicles, appliances, utilities, infrastructures, street lights, etc., through intelligent connections. For deploying the realization of IoT by 2020, Fifth Generation (5G) wireless communication networks are considered as an essential unifying fabric that will connect billions of devices in some of the fastest, most reliable and most effi cient ways possible, whose impact will be revolutionary, reshaping industries and transforming our world. Therefore, 5G is currently attracting extensive research interest from both industry and academia. It is widely agreed that in contrast to 4G, 5G should achieve 1000 times system throughput, 10 times spectral effi ciency, higher data rates (i.e., the peak data rate of 20 Gb/s and the user experienced rate of 1Gb/s), 25 times average cell throughput, less than 1 ms in end-to-end (E2E) latency, and 100 times higher connectivity density. Among those requirements, the 1000-fold increase in system capacity becomes the most important and maybe the most challenging for 5G systems.</t>
  </si>
  <si>
    <t>Special issues and sections
,
Internet of Things
,
5G mobile communication
,
Intelligent systems
,
Radio spectrum management
,
Long Term Evolution</t>
  </si>
  <si>
    <t>Towards iot data classification through semantic features.</t>
  </si>
  <si>
    <t>Antunes, M., Gomes, D., &amp; Aguiar, R.</t>
  </si>
  <si>
    <t>The technological world has grown by incorporating billions of small sensing devices, collecting and sharing huge amounts of diversified data. As the number of such devices grows, it becomes increasingly difficult to manage all these new data sources. Currently there is no uniform way to represent, share, and understand IoT data, leading to information silos that hinder the realization of complex IoT/M2M scenarios. IoT/M2M scenarios will only achieve their full potential when the devices work and learn together with minimal human intervention. In this paper we discuss the limitations of current storage and analytical solutions, point the advantages of semantic approaches for context organization and extend our unsupervised model to learn word categories automatically. Our solution was evaluated against Miller–Charles dataset and a IoT semantic dataset extracted from a popular IoT platform, achieving a correlation of 0.63.</t>
  </si>
  <si>
    <t>Semantic similarity on constraints datasets: A latent approach.</t>
  </si>
  <si>
    <t>Antunes, M., Gomes, D., &amp; Aguiar, R. L.</t>
  </si>
  <si>
    <t>international conference on future internet of things and cloud</t>
  </si>
  <si>
    <t>The technological world has grown by incorporating billions of small sensing devices, collecting and sharing large amounts of diversified data over the new generation of wireless and mobile networks. Semantic similarity models have been used as a means to organize and optimize devices in constrained environments such as IoT, edge computing, and 5G and next-generation networks. In this paper, we reviewed the commonly used semantic similarity models, discussed the limitations of our previous model, and explored latent space methods (through matrix factorization) as a way to reduce noise and correct the model profiles with no additional data. Our solution was evaluated on two datasets: Miller-Charles and IoT semantic datasets. The improved model achieved a correlation of 0.62 and 0.53 respectively (which represents an improvement of 0.21 and 0.13 for each dataset).</t>
  </si>
  <si>
    <t>IoT
,
Edge Computing
,
semantic similarity</t>
  </si>
  <si>
    <t xml:space="preserve">A semantic similarity based perspective of affect lexicons for sentiment analysis.
</t>
  </si>
  <si>
    <t>Araque, O., Zhu, G., &amp; Iglesias, C. A.</t>
  </si>
  <si>
    <t>Knowledge-Based Systems</t>
  </si>
  <si>
    <t>Lexical resources are widely popular in the field of Sentiment Analysis, as they represent a resource that directly encodes sentimental knowledge. Usually sentiment lexica are used for polarity estimation through the matching of words contained in a text and their associated lexicon sentiment polarities. Nevertheless, such resources have limitations in vocabulary coverage and domain adaptation. Besides, many recent techniques exploit the concept of distributed semantics, normally through word embeddings. In this work, a semantic similarity metric is computed between text words and lexica vocabulary. Using this metric, this paper proposes a sentiment classification model that uses the semantic similarity measure in combination with embedding representations. In order to assess the effectiveness of this model, we perform an extensive evaluation. Experiments show that the proposed method can improve Sentiment Analysis performance over a strong baseline, being this improvement statistically significant. Finally, some characteristics of the proposed technique are studied, showing that the selection of lexicon words has an effect in cross-dataset performance.</t>
  </si>
  <si>
    <t>Sentiment analysisSentiment lexiconSemantic similarityWord embeddings</t>
  </si>
  <si>
    <t xml:space="preserve">Enriching word vectors with subword information. </t>
  </si>
  <si>
    <t xml:space="preserve">Bojanowski, P., Grave, E., Joulin, A., &amp; Mikolov, T. </t>
  </si>
  <si>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</si>
  <si>
    <t xml:space="preserve">6g networks: Beyond shannon towards semantic and goal-oriented communications.
</t>
  </si>
  <si>
    <t xml:space="preserve">Calvanese Strinati, E., &amp; Barbarossa, S. </t>
  </si>
  <si>
    <t xml:space="preserve">Computer Networks, 190, 107930. </t>
  </si>
  <si>
    <t xml:space="preserve">The goal of this paper is to promote the idea that including semantic and goal-oriented aspects in future 6G networks can produce a significant leap forward in terms of system effectiveness and sustainability. Semantic communication goes beyond the common Shannon paradigm of guaranteeing the correct reception of each single transmitted bit, irrespective of the meaning conveyed by the transmitted bits. The idea is that, whenever communication occurs to convey meaning or to accomplish a goal, what really matters is the impact that the received bits have on the interpretation of the meaning intended by the transmitter or on the accomplishment of a common goal. Focusing on semantic and goal-oriented aspects, and possibly combining them, helps to identify the relevant information, i.e. the information strictly necessary to recover the meaning intended by the transmitter or to accomplish a goal. Combining knowledge representation and reasoning tools with machine learning algorithms paves the way to build semantic learning strategies enabling current machine learning algorithms to achieve better interpretation capabilities and contrast adversarial attacks. 6G semantic networks can bring semantic learning mechanisms at the edge of the network and, at the same time, semantic learning can help 6G networks to improve their efficiency and sustainability.
</t>
  </si>
  <si>
    <t>5g internet of things: A survey. Journal of Industrial Information Integration</t>
  </si>
  <si>
    <t xml:space="preserve">Li, S., Xu, L. D., &amp; Zhao, S. </t>
  </si>
  <si>
    <t>Journal of Industrial Information Integration</t>
  </si>
  <si>
    <t>The existing 4G networks have been widely used in the Internet of Things (IoT) and is continuously evolving to match the needs of the future Internet of Things (IoT) applications. The 5G networks are expected to massive expand today’s IoT that can boost cellular operations, IoT security, and network challenges and driving the Internet future to the edge. The existing IoT solutions are facing a number of challenges such as large number of connection of nodes, security, and new standards. This paper reviews the current research state-of-the-art of 5G IoT, key enabling technologies, and main research trends and challenges in 5G IoT.</t>
  </si>
  <si>
    <t xml:space="preserve">Estimation of relationship between domains of ict semantic network.
</t>
  </si>
  <si>
    <t xml:space="preserve">Mukhamediev, R. I., Aliguliyev, R. M., &amp; Muhamedijeva, J. </t>
  </si>
  <si>
    <t xml:space="preserve">Digital transformation and global society </t>
  </si>
  <si>
    <t>This article discusses the domains of information and communication technologies such as Big Data, Computational Biology, Cloud Computing, Cyber-Physical Systems, Embedded Systems, Information Security, Internet of Things, Human-Machine Systems, Mobile Computing, Machine Learning, Machine-to-Machine, Multi-Agent Systems, Neural Networks, Robotics, Visualization, Augmented Reality, SDN, 5G, e-Governance, Smart City, Smart Grid. The assessment of link strength in ICT research domains is made; refined and formalized semantic networks of ICT domains are constructed based on the metrics of the normalized (information) distance and the semantic similarity proposed in the literature. These semantic networks show the relative values of the research domain and their relation to each other.</t>
  </si>
  <si>
    <t xml:space="preserve">A comparison of semantic similarity methods for maximum human interpretability.
</t>
  </si>
  <si>
    <t xml:space="preserve">Sitikhu, P., Pahi, K., Thapa, P., &amp; Shakya, S. </t>
  </si>
  <si>
    <t>Artificial intelligence for transforming business and society (aitb)</t>
  </si>
  <si>
    <t>The inclusion of semantic information in any similarity measures improves the efficiency of the similarity measure and provides human interpretable results for further analysis. The similarity calculation method that focuses on features related to the text's words only, will give less accurate results. This paper presents three different methods that not only focus on the text's words but also incorporates semantic information of texts in their feature vector and computes semantic similarities. These methods are based on corpus-based and knowledge-based methods, which are: cosine similarity using tf-idf vectors, cosine similarity using word embedding and soft cosine similarity using word embedding. Among these three, cosine similarity using tf-idf vectors performed best in finding similarities between short news texts. The similar texts given by the method are easy to interpret and can be used directly in other information retrieval applications.</t>
  </si>
  <si>
    <t>semantic similarity
,
cosine similarity
,
soft cosine similarity
,
word embedding</t>
  </si>
  <si>
    <t xml:space="preserve">Semantic network based approach to compute term semantic similarity. </t>
  </si>
  <si>
    <t>Yang, T., Wu, S., Feng, J., Fu, N., &amp; Tian, M.</t>
  </si>
  <si>
    <t>international conference on electronic information technology and computer engineering (eitce)</t>
  </si>
  <si>
    <t>Measuring semantic similarity between two terms is essential for a variety of text analytics and understanding applications.This paper presents a approach for measuring the semantic similarity between terms. Previous work on semantic similarity methods have focused on either the structure of the semantic network between terms, or only on the Information Content (IC) of terms. However, existing approaches are limited by the size of the knowledge base and corpus. We propose an efficient and effective approach for computing semantic similarity using a large scale semantic network. This approach base on Probase, which is a big graph of concepts. Knowledge in Probase is harnessed from billions of web pages and years' worth of search logs. Through experiments performed on well known word similarity datasets, we show that our approach is much more efficient than all competing algorithms.</t>
  </si>
  <si>
    <t>semantic similarity
,
Semantic Network
,
Probase</t>
  </si>
  <si>
    <t>Background:
Conversational assistants, such as Siri, Alexa, and Google Assistant, are ubiquitous and are beginning to be used as portals for medical services. However, the potential safety issues of using conversational assistants for medical information by patients and consumers are not understood.
Objective:
To determine the prevalence and nature of the harm that could result from patients or consumers using conversational assistants for medical information.
Methods:
Participants were given medical problems to pose to Siri, Alexa, or Google Assistant, and asked to determine an action to take based on information from the system. Assignment of tasks and systems were randomized across participants, and participants queried the conversational assistants in their own words, making as many attempts as needed until they either reported an action to take or gave up. Participant-reported actions for each medical task were rated for patient harm using an Agency for Healthcare Research and Quality harm scale.
Results:
Fifty-four subjects completed the study with a mean age of 42 years (SD 18). Twenty-nine (54%) were female, 31 (57%) Caucasian, and 26 (50%) were college educated. Only 8 (15%) reported using a conversational assistant regularly, while 22 (41%) had never used one, and 24 (44%) had tried one “a few times.“ Forty-four (82%) used computers regularly. Subjects were only able to complete 168 (43%) of their 394 tasks. Of these, 49 (29%) reported actions that could have resulted in some degree of patient harm, including 27 (16%) that could have resulted in death.
Conclusions:
Reliance on conversational assistants for actionable medical information represents a safety risk for patients and consumers. Patients should be cautioned to not use these technologies for answers to medical questions they intend to act on without further consultation from a health care provider.</t>
  </si>
  <si>
    <t>IEEE Transactions on Pattern Analysis and Machine Intelligence</t>
  </si>
  <si>
    <t>Information Fusion</t>
  </si>
  <si>
    <t>Acharya S, Dvorkin Y, Pandžić H, Karri R (2020) Cybersecurity of
smart electric vehicle charging: a power grid perspective. IEEE
Access 8:214434–214453</t>
  </si>
  <si>
    <t>Ahmed S, Kumari S, Saleem MA, Agarwal K, Mahmood K, Yang MH
(2020) Anonymous key-agreement protocol for V2G environment
within social Internet of Vehicles. IEEE Access 8:119829–119839</t>
  </si>
  <si>
    <t>Aluvalu R, Thirumalaisamy M, Basheer S, Selvarajan S (2023) Efficient
data transmission on wireless communication through a
privacy-enhanced blockchain process. PeerJ Comput Sci 9:e1308</t>
  </si>
  <si>
    <t>Aysha S, Maryam S, Abdul RJ, Chinmay C, Muhammad R (2021) Suspicious
transaction detection in banking cyber–physical systems.
Comput Electr Eng 97:1–17</t>
  </si>
  <si>
    <t>Bagga P, Das AK, Wazid M, Rodrigues JJ, Park Y (2020) Authentication
protocols in internet of vehicles: taxonomy, analysis, and
challenges. IEEE Access 8:54314–54344</t>
  </si>
  <si>
    <t>Bathla G, Bhadane K, Singh RK, Kumar R, Aluvalu R, Krishnamurthi
R, Kumar A, Thakur RN, Basheer S (2022) Autonomous vehicles
and intelligent automation: applications, challenges, and opportunities.
Mob Info Syst. https:// doi. org/ 10. 1155/ 2022/ 76328 92</t>
  </si>
  <si>
    <t>Boukabous M and Azizi M (2020) Review of learning-based techniques
of sentiment analysis for security purposes, innovations
in smart cities applications Vol 4. SCA 2020. Lecture Notes in
Networks and Systems, vol. 183, pp 96–109, https:// doi. org/ 10.
1007/ 978-3- 030- 66840-2_8</t>
  </si>
  <si>
    <t>Chavhan S et al (2020) Next-generation smart electric vehicles cyber
physical system for charging slots booking in charging stations.
IEEE Access 8:160145–160157</t>
  </si>
  <si>
    <t>Chriqui A and Yahav I (2021) Hebert &amp; hebemo: a Hebrew bert model
and a tool for polarity analysis and emotion recognition. arXiv
preprint arXiv:2102.01909</t>
  </si>
  <si>
    <t>Dong C, Wu H, Li Q (2023) Multiple observation HMM-based CAN
bus intrusion detection system for in-vehicle network. IEEE
Access 11:35639–35648</t>
  </si>
  <si>
    <t>Eke CI, Norman AA, Shuib L (2021) Context-based feature technique
for sarcasm identification in benchmark datasets using deep learning
and BERT model. IEEE Access 9:48501–48518</t>
  </si>
  <si>
    <t>Farahnakian F and Heikkonen J (2018) A deep auto-encoder based
approach for intrusion detection system. In: Proceedings of
2018 20th international conference on advanced communication
technology (ICACT), IEEE, Chuncheon, South Korea, Jul 2018,
pp 178–183</t>
  </si>
  <si>
    <t>Feroz B, Mehmood A, Maryam H, Zeadally S, Maple C, Shah MA
(2021) Vehicle-life interaction in fog-enabled smart connected
and autonomous vehicles. IEEE Access 9:7402–7420</t>
  </si>
  <si>
    <t>Guo Z, Meng D, Chakraborty C, Fan X-R, Bhardwaj A, Yu K (2022)
Autonomous behavioral decision for vehicular agents based on
cyber-physical social intelligence. IEEE Trans Comput Soc
Syst. https:// doi. org/ 10. 1109/ TCSS. 2022. 32128 64</t>
  </si>
  <si>
    <t>Huang X, Xu C, Wang P, Liu H (2018) LNSC: a security model for
electric vehicle and charging pile management based on blockchain
ecosystem. IEEE Access 6:13565–13574</t>
  </si>
  <si>
    <t>Iqbal A, Rajasekaran AS, Nikhil GS, Azees M (2021) A secure and
decentralized blockchain based EV energy trading model using
smart contract in V2G network. IEEE Access 9:75761–75777</t>
  </si>
  <si>
    <t>Khadidos AO, Shitharth S, Manoharan H, Yafoz A, Khadidos AO,
Alyoubi KH (2022) An intelligent security framework based
on collaborative mutual authentication model for smart city
networks. IEEE Access 10:85289–85304</t>
  </si>
  <si>
    <t>Li P, Ou W, Liang H, Han W, Zhang Q, Zeng G (2023) A zero trust
and blockchain-based defense model for smart electric vehicle
chargers. J Netw Comput Appl 213:103599</t>
  </si>
  <si>
    <t>Liu X, Liu W, Liu Y, Song H, Liu A, Liu X (2018) A trust and
priority based code updated approach to guarantee security for
vehicles network. IEEE Access 6:55780–55796</t>
  </si>
  <si>
    <t>Liu H, Zhang Y, Zheng S, Li Y (2019) Electric vehicle power trading
mechanism based on blockchain and smart contract in V2G
network. IEEE Access 7:160546–160558</t>
  </si>
  <si>
    <t>Oladimeji D, Gupta K, Kose NA, Gundogan K, Ge L, Liang F (2023)
Smart transportation: an overview of technologies and applications.
Sensors 23(8):3880</t>
  </si>
  <si>
    <t>Osorio DPM, Ahmad I, Sánchez JDV, Gurtov A, Scholliers J, Kutila
M, Porambage P (2022) Towards 6G-enabled internet of vehicles:
security and privacy. IEEE Open J Commun Soc 3:82–105</t>
  </si>
  <si>
    <t>Pereira-Kohatsu JC, Quijano-Sánchez L, Liberatore F, Camacho-
Collados M (2019b) Detecting and monitoring hate speech in
Twitter. Sensors 19(21):4654</t>
  </si>
  <si>
    <t>Pundir A, Singh S, Kumar M, Bafila A, Saxena GJ (2022) Cyberphysical
systems enabled transport networks in smart cities:
challenges and enabling technologies of the new mobility era.
IEEE Access 10:16350–16364</t>
  </si>
  <si>
    <t>Siriaraya P et al (2019) Witnessing crime through tweets: a crime
investigation tool based on smart vehicles. In: SIGSPATIAL
’19: Proceedings of the 27th ACM SIGSPATIAL international
conference on advances in geographic information systems, pp
568–571, https:// doi. org/ 10. 1145/ 33471 46. 33590 82</t>
  </si>
  <si>
    <t>Sun L et al (2021) RpBERT: a text-image relation propagation-based
BERT model for multimodal NER. In: Proceedings of the AAAI
conference on artificial intelligence. Vol. 35. No. 15</t>
  </si>
  <si>
    <t>Tabassum N, Reddyy CRK (2023) Review on QoS and security challenges
associated with the internet of vehicles in cloud computing.
Measur: Sens 27:100562</t>
  </si>
  <si>
    <t>Wang S, Wu J, Zhang S, Wang K (2018) SSDS: a smart softwaredefined
security mechanism for vehicle-to-grid using transfer
learning. IEEE Access 6:63967–63975</t>
  </si>
  <si>
    <t>Wu HT, Horng GJ (2017) Establishing an intelligent transportation
system with a network security mechanism in an Internet of
vehicle environment. Ieee Access 5:19239–19247</t>
  </si>
  <si>
    <t>Xiao J, Long M, Zu G, Lin Q (2020) Security region: an intelligent
approach to transportation networks. CSEE J Power Energy Syst.
https:// doi. org/ 10. 17775/ CSEEJ PES. 2020. 02230</t>
  </si>
  <si>
    <t>Yadav J, Kumar D and Chauhan D (2020) Cyberbullying Detection
using Pre-Trained BERT Model. In: 2020 international conference
on electronics and sustainable communication systems (ICESC),
pp 1096–1100, https:// doi. org/ 10. 1109/ ICESC 48915. 2020. 91557
00</t>
  </si>
  <si>
    <t>Zhang X, Chen X (2019) Data security sharing and storage based on
a consortium blockchain in a vehicular ad-hoc network. IEEE
Access 7:58241–58254</t>
  </si>
  <si>
    <t>Zhang Y, Dong C, Xiao Q, Wang M, Hou K, Jia H (2020) Discrete
spectrum iteration based comprehensive stability assessment
method for the delayed cyber-physical system with electric-vehicle
frequency regulation. IEEE Access 8:137209–137225</t>
  </si>
  <si>
    <t xml:space="preserve">Cybersecurity of smart electric vehicle charging: a power grid perspective. </t>
  </si>
  <si>
    <t xml:space="preserve">Acharya S, Dvorkin Y, Pandžić H, Karri R </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</si>
  <si>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</si>
  <si>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Cybersecurity
,
electric vehicles
,
electric vehicle charging stations
,
smart grids</t>
  </si>
  <si>
    <t>Anonymous key-agreement protocol for V2G environment within social Internet of Vehicles.</t>
  </si>
  <si>
    <t>Ahmed S, Kumari S, Saleem MA, Agarwal K, Mahmood K, Yang MH</t>
  </si>
  <si>
    <t>The blend of Internet of Things (IoT) and social networking has introduced the emerging notion of social Internet of Things, which is bringing advancements in the operation of concerned industries. There are various prevailing applications of social internet of things; smart grid is one of them. The smart grid is considered as economical robust and intuitive replacement of the conventional grid. However, smart grid experiences two significant challenges, i.e. privacy and security. This article is dedicated to resolve the privacy and security concerns for the vehicle to grid networks to facilitate their large-scale integration with smart grids. As anticipation, a vigorous key agreement protocol is introduced to achieve mutual authentication with an aided feature of user anonymity. Moreover, efficiency in terms of computation, communication and storage needs to be taken care for resource-constrained infrastructure like vehicle to grid network. We have introduced a lightweight key agreement protocol using lightweight cryptographic operations such as exclusive-OR and hash etc. This protocol is validated through a formal security model. An informal security analysis is also elaborated to present the security strength of our protocol against well-known attacks. Furthermore, we have implemented all the cryptographic operations used at trusted agent's side on a desktop system, while the operations used at battery vehicle unit's side are implemented on an Arduino to get the experimental results. In the end, we have presented a performance analysis to compare the performance of our protocol with related ones. This comparison highlights that our protocol is not only lightweight but also efficient in terms of communication and storage cost of related protocols.</t>
  </si>
  <si>
    <t>Authentication
,
authentication protocol
,
V2G
,
SIoT
,
smart grid
,
electric vehicles</t>
  </si>
  <si>
    <t>Efficient data transmission on wireless communication through a privacy-enhanced blockchain process.</t>
  </si>
  <si>
    <t>Aluvalu R, Thirumalaisamy M, Basheer S, Selvarajan S</t>
  </si>
  <si>
    <t xml:space="preserve">PeerJ Comput Sci </t>
  </si>
  <si>
    <t>PeerJ</t>
  </si>
  <si>
    <t>In the medical era, wearables often manage and find the specific data points to check important data like resting heart rate, ECG voltage, SPO2, sleep patterns like length, interruptions, and intensity, and physical activity like kind, duration, and levels. These digital biomarkers are created mainly through passive data collection from various sensors. The critical issues with this method are time and sensitivity. We reviewed the newest wireless communication trends employed in hospitals using wearable technology and privacy and Block chain to solve this problem. Based on sensors, this wireless technology controls the data gathered from numerous locations. In this study, the wearable sensor contains data from the various departments of the system. The gradient boosting method and the hybrid microwave transmission method have been proposed to find the location and convince people. The patient health decision has been submitted to hybrid microwave transmission using gradient boosting. This will help to trace the mobile phones using the calls from the threatening person, and the data is gathered from the database while tracing. From this concern, the data analysis process is based on decision-making. They adapted the data encountered by the detailed data in the statistical modeling of the system to produce exploratory data analysis for satisfying the data from the database. Complete data is classified with a 97% outcome by removing unwanted data and making it a 98% successful data classification.</t>
  </si>
  <si>
    <t>Suspicious transaction detection in banking cyber–physical systems.</t>
  </si>
  <si>
    <t>Aysha S, Maryam S, Abdul RJ, Chinmay C, Muhammad R</t>
  </si>
  <si>
    <t>Comput Electr Eng</t>
  </si>
  <si>
    <t>raud risks and threats are the critical concerns in Banking Cyber–Physical System (BCPS). Alongside the other banking frauds (i.e., forgery, altered cheques, identity theft, and impersonation), suspicious transaction detection is crucial in fraud detection. It is generally unfeasible to perform early scammer detection. Alleviating BCPS threats requires a blend of risk infiltration, sensing, and detection. A secure and robust approach is considerably required for tracking the interacting agent’s provided credentials. The classical approaches provided in the literature are less competent, reliable, and accurate. Accordingly, in this paper, we provide the fastest, reliable, and efficient fraud detection approach. We use cognitive computing and quantum computing-based suspicious entity detection in the BCPS for the post-quantum era. The proposed approach achieves 97.04% of precision and 0.03% of error-rate against categorizing transactions as genuine or fraudulent.</t>
  </si>
  <si>
    <t>Authentication protocols in internet of vehicles: taxonomy, analysis, and challenges.</t>
  </si>
  <si>
    <t xml:space="preserve">Bagga P, Das AK, Wazid M, Rodrigues JJ, Park Y </t>
  </si>
  <si>
    <t>Internet of Vehicles (IoV) is treated as an extension of Vehicle-to-Vehicle (V2V) communication network. IoV helps in enhancing driving aids with the help of vehicle Artificial Intelligence (AI) awareness of other vehicles and their actions. IoV is connected in an adhoc networking environment which utilizes each vehicle in the network as a node, called Vehicular Ad Hoc Network (VANET), where the vehicles may be also connected to the public Internet. It is specifically important for the autonomous vehicles because they can instantaneously communicate with other vehicles surrounding them. In addition, safely avoiding accident prone zones is crucial in order to continue secure and smart transportation. Since the communication among various entities involved in the IoV environment is via open channel, it gives an opportunity to a passive/active adversary to intercept, modify, delete or even insert fake information during communication. It is then a serious concern for the vehicles users to determine whether the received information is genuine. In this survey paper, various security aspects, threats and attacks, network and threat models related to the IoV environment are discussed. Next, a taxonomy of security protocols is given that is essential to provide IoV data security. In particular, focus on various authentication protocols is given that is needed for mutual authentication among the involved entities in the IoV environment for secure communication. A detailed comparative analysis among various state-of-art authentication protocols proposed in the related IoV environment is provided to show their effectiveness as well as security and functionality features. Moreover, some testbeds are described that were designed and implemented for the IoV environment. In addition, some future challenges for IoV security protocols are also highlighted that are necessary to address in the future.</t>
  </si>
  <si>
    <t>Internet of Vehicles (IoV)
,
vehicular adhoc networks (VANETs)
,
authentication
,
batch verification
,
security</t>
  </si>
  <si>
    <t>Autonomous vehicles and intelligent automation: applications, challenges, and opportunities.</t>
  </si>
  <si>
    <t xml:space="preserve">Bathla G, Bhadane K, Singh RK, Kumar R, Aluvalu R, Krishnamurthi R, Kumar A, Thakur RN, Basheer S </t>
  </si>
  <si>
    <t>Mob Info Syst.</t>
  </si>
  <si>
    <t>Intelligent Automation (IA) in automobiles combines robotic process automation and artificial intelligence, allowing digital transformation in autonomous vehicles. IA can completely replace humans with automation with better safety and intelligent movement of vehicles. This work surveys those recent methodologies and their comparative analysis, which use artificial intelligence, machine learning, and IoT in autonomous vehicles. With the shift from manual to automation, there is a need to understand risk mitigation technologies. Thus, this work surveys the safety standards and challenges associated with autonomous vehicles in context of object detection, cybersecurity, and V2X privacy. Additionally, the conceptual autonomous technology risks and benefits are listed to study the consideration of artificial intelligence as an essential factor in handling futuristic vehicles. Researchers and organizations are innovating efficient tools and frameworks for autonomous vehicles. In this survey, in-depth analysis of design techniques of intelligent tools and frameworks for AI and IoT-based autonomous vehicles was conducted. Furthermore, autonomous electric vehicle functionality is also covered with its applications. The real-life applications of autonomous truck, bus, car, shuttle, helicopter, rover, and underground vehicles in various countries and organizations are elaborated. Furthermore, the applications of autonomous vehicles in the supply chain management and manufacturing industry are included in this survey. The advancements in autonomous vehicles technology using machine learning, deep learning, reinforcement learning, statistical techniques, and IoT are presented with comparative analysis. The important future directions are offered in order to indicate areas of potential study that may be carried out in order to enhance autonomous cars in the future.</t>
  </si>
  <si>
    <t xml:space="preserve">Boukabous M and Azizi M </t>
  </si>
  <si>
    <t xml:space="preserve">Review of learning-based techniques of sentiment analysis for security purposes, innovations in smart cities applications </t>
  </si>
  <si>
    <t>Lecture Notes in Networks and Systems</t>
  </si>
  <si>
    <t>Big data refers not only to datasets that are big but also to high velocity and variety which make traditional techniques and tools both insufficient for processing it and unable to propose real solutions for handling it. Gradually as the amount of data is getting bigger and more voluminous, specific solutions are coming to manage and extract knowledge and significant value from it. Among them, we are interested in sentiment or opinion analysis from social media messages that provides the most recent and comprehensive information and trends, due to the widespread of social media and their simplicity and easiness of use. This study conducted in this paper provides an overview of the existing literature of learning-based methods regarding the context of sentiment analysis and security intelligence. To this end, we have systematically reviewed most recent papers published over the last five years in the area of security threats in exchanged messages based on sentiment analysis techniques. This review and its findings can serve as a potential basis for our future research directions.</t>
  </si>
  <si>
    <t>Security intelligence
Big data
Deep learning
Machine learning
Natural language processing
Sentiment analysis</t>
  </si>
  <si>
    <t>Next-generation smart electric vehicles cyber physical system for charging slots booking in charging stations.</t>
  </si>
  <si>
    <t xml:space="preserve">Chavhan S et al </t>
  </si>
  <si>
    <t>Owing to the increased worldwide awareness regarding pollution caused by the consumption of fossil fuels, Battery-powered vehicles are bound to take over the conventional Internal Combustion Engine. Keeping the difficulties faced by the economy of the city and the populace of adapting to an entirely grid-run charging infrastructure in mind, a framework incorporating electric vehicles to everything (EV2X) communication and Charge Slot booking based on data got from a survey conducted has been developed in this literature. The conclusions drawn from the survey develop key insights into developing statisticorating the use of LTE to support the conventional OCPP and promote user controlal models that are further explored in this context. Algorithms and strategies to implement next-generation efficient EV2X communications have been implemented and developed for the city. Further, we have established a priority order for slot booking and incorp over charge-cycles. Introducing IPMUs using an LTE connection to act as a supplement to the conventional OCPP is explored in this context. Besides that, we have built the M/M/m queuing model of EVs in the charging station and its optimisation. We have done the exhaustive evaluation of the robustness of the proposed system in a fairly large-scale network in a discrete-time event simulator. The proposed system's results (simulation, analytical, and comparison) show the reduction of waiting time, good accuracy, and saving of charging time and costs. These performances measures improve shows the real-time applicability of the proposed system.</t>
  </si>
  <si>
    <t>Electric vehicles
,
charging stations
,
charging slots booking
,
EV2X
,
queuing model</t>
  </si>
  <si>
    <t xml:space="preserve">Hebert &amp; hebemo: a Hebrew bert model and a tool for polarity analysis and emotion recognition. </t>
  </si>
  <si>
    <t>Chriqui A and Yahav I</t>
  </si>
  <si>
    <t>Sentiment analysis of user-generated content (UGC) can provide valuable information across numerous domains, including marketing, psychology, and public health. Currently, there are very few Hebrew models for natural language processing in general, and for sentiment analysis in particular; indeed, it is not straightforward to develop such models because Hebrew is a morphologically rich language (MRL) with challenging characteristics. Moreover, the only available Hebrew sentiment analysis model, based on a recurrent neural network, was developed for polarity analysis (classifying text as positive, negative, or neutral) and was not used for detection of finer-grained emotions (e.g., anger, fear, or joy). To address these gaps, this paper introduces HeBERT and HebEMO. HeBERT is a transformer-based model for modern Hebrew text, which relies on a BERT (bidirectional encoder representations from transformers) architecture. BERT has been shown to outperform alternative architectures in sentiment analysis and is suggested to be particularly appropriate for MRLs. Analyzing multiple BERT specifications, we find that whereas model complexity correlates with high performance on language tasks that aim to understand terms in a sentence, a more parsimonious model better captures the sentiment of an entire sentence. Notably, regardless of the complexity of the BERT specification, our BERT-based language model outperforms all existing Hebrew alternatives on all language tasks examined. HebEMO is a tool that uses HeBERT to detect polarity and extract emotions from Hebrew UGC. HebEMO is trained on a unique COVID-19-related UGC data set that we collected and annotated for this study. Data collection and annotation followed an active learning procedure that aimed to maximize predictability. We show that HebEMO yields a better performance accuracy for polarity classification. Emotion detection reaches high performance for various target emotions, with the exception of surprise, which the model failed to capture. These results are better than the best reported performance, even among English-language models of emotion detection.</t>
  </si>
  <si>
    <t>INFORMS Journal on Data Science</t>
  </si>
  <si>
    <t>INFORMS Pub Online</t>
  </si>
  <si>
    <t>Multiple observation HMM-based CAN bus intrusion detection system for in-vehicle network.</t>
  </si>
  <si>
    <t>Dong C, Wu H, Li Q</t>
  </si>
  <si>
    <t>As modern vehicles become more intelligent and connected, the number of ECUs and communication interfaces with external networks (such as 3G/4G and Bluetooth) has increased significantly, which raises potential network security risks. Due to the absence of effective security measures, there is a frequent occurrence of cybersecurity incidents targeting vehicles, particularly the in-vehicle CAN bus network. As the main bus in the vehicle, the CAN bus faces important challenges in its safety due to the lack of security mechanisms. Therefore, we propose a CAN bus intrusion detection system based on multiple observation HMM for in-vehicle networks to enhance the security of the vehicle. Specifically, the proposed algorithm builds a multiple observation HMM-based on the ID and data fields of normal CAN bus traffic. According to the established HMMs, we calculate the existence probability of the frame under the defined time window as the detection threshold. When the existence probability of the frame to be detected exceeds the normal threshold range, it is considered abnormal. Furthermore, we establish four common attack models based on the collected real vehicle data and evaluate the performance of the proposed algorithm in these attack scenarios. The experimental results show that the proposed method has better detection performance than other frame-by-frame anomaly detection methods in four attack scenarios.</t>
  </si>
  <si>
    <t>CAN bus intrusion detection
,
HMM
,
multi-observation sequence
,
in-vehicle networks</t>
  </si>
  <si>
    <t>Context-based feature technique for sarcasm identification in benchmark datasets using deep learning and BERT model.</t>
  </si>
  <si>
    <t>Eke CI, Norman AA, Shuib L</t>
  </si>
  <si>
    <t>Sarcasm is a complicated linguistic term commonly found in e-commerce and social media sites. Failure to identify sarcastic utterances in Natural Language Processing applications such as sentiment analysis and opinion mining will confuse classification algorithms and generate false results. Several studies on sarcasm detection have utilised different learning algorithms. However, most of these learning models have always focused on the contents of expression only, leaving the contextual information in isolation. As a result, they failed to capture the contextual information in the sarcastic expression. Secondly, many deep learning methods in NLP uses a word embedding learning algorithm as a standard approach for feature vector representation, which ignores the sentiment polarity of the words in the sarcastic expression. This study proposes a context-based feature technique for sarcasm Identification using the deep learning model, BERT model, and conventional machine learning to address the issues mentioned above. Two Twitter and Internet Argument Corpus, version two (IAC-v2) benchmark datasets were utilised for the classification using the three learning models. The first model uses embedding-based representation via deep learning model with bidirectional long short term memory (Bi-LSTM), a variant of Recurrent Neural Network (RNN), by applying Global Vector representation (GloVe) for the construction of word embedding and context learning. The second model is based on Transformer using a pre-trained Bidirectional Encoder representation and Transformer (BERT). In contrast, the third model is based on feature fusion that comprised BERT feature, sentiment related, syntactic, and GloVe embedding feature with conventional machine learning. The effectiveness of this technique is tested with various evaluation experiments. However, the technique's evaluation on two Twitter benchmark datasets attained 98.5% and 98.0% highest precision, respectively. The IAC-v2 dataset, on the other hand, achieved the highest precision of 81.2%, which shows the significance of the proposed technique over the baseline approaches for sarcasm analysis.</t>
  </si>
  <si>
    <t>Natural language processing
,
sarcasm identification
,
Bi-LSTM
,
GloVe embedding
,
BERT</t>
  </si>
  <si>
    <t>A deep auto-encoder based approach for intrusion detection system.</t>
  </si>
  <si>
    <t xml:space="preserve">Farahnakian F and Heikkonen J </t>
  </si>
  <si>
    <t>international conference on advanced communication technology (ICACT)</t>
  </si>
  <si>
    <t>One of the most challenging problems facing network operators today is network attacks identification due to extensive number of vulnerabilities in computer systems and creativity of attackers. To address this problem, we present a deep learning approach for intrusion detection systems. Our approach uses Deep Auto-Encoder (DAE) as one of the most well-known deep learning models. The proposed DAE model is trained in a greedy layer-wise fashion in order to avoid overfitting and local optima. The experimental results on the KDD-CUP'99 dataset show that our approach provides substantial improvement over other deep learning-based approaches in terms of accuracy, detection rate and false alarm rate.</t>
  </si>
  <si>
    <t>Intrusion detection systems
,
deep neural networks
,
stacked autoencoders
,
unsupervised learning
,
anomaly detection</t>
  </si>
  <si>
    <t>Vehicle-life interaction in fog-enabled smart connected and autonomous vehicles.</t>
  </si>
  <si>
    <t>Feroz B, Mehmood A, Maryam H, Zeadally S, Maple C, Shah MA</t>
  </si>
  <si>
    <t>Traffic accidents have become a major issue for researchers, academia, government and vehicle manufacturers over the last few years. Many accidents and emergency situations frequently occur on the road. Unfortunately, accidents lead to health injuries, destruction of some infrastructure, bad traffic flow, and more importantly these events cause deaths of hundreds of thousands of people due to not getting treatment in time. Thus, we need to develop an efficient and smart emergency system to ensure the timely arrival of an ambulance service to the place of the accident in order to provide timely medical help to those injured. In addition, we also need to communicate promptly with other entities such as hospitals so that they can make appropriate arrangements and provide timely medical information to emergency personnel on the scene including alerting those related to the injured person(s). In this paper, we have developed an intelligent protocol that uses connected and autonomous vehicles' scenarios in Intelligent Transportation System (ITS) so that prompt emergency services can be provided to reduce the death rate caused. The proposed protocol smartly connects with all the relevant entitles during the emergency while maintaining a smooth traffic flow for the arrival of the ambulance service. Moreover, our protocol also mitigates the broadcasting of messages circulating over the network for delay sensitive tasks. The evaluation results, based on the performance metrics such as channel collision, average packet delay, packet loss, and routing-overhead demonstrate that our proposed protocol outperforms previously proposed protocols such as Emergency Message Dissemination for Vehicular (EMDV), Contention Based Broadcasting (CBB), and Particle Swarm Optimization Contention-based Broadcast (PCBB) protocols. Finally, we discuss several issues and challenges that need to be addressed in the network in order to achieve more a reliable, efficient, connected, and autonomous vehicular network.</t>
  </si>
  <si>
    <t>Accident
,
smart emergency
,
ambulance service
,
VANETs
,
intelligent transportation system</t>
  </si>
  <si>
    <t xml:space="preserve">Autonomous behavioral decision for vehicular agents based on cyber-physical social intelligence. </t>
  </si>
  <si>
    <t>Guo Z, Meng D, Chakraborty C, Fan X-R, Bhardwaj A, Yu K</t>
  </si>
  <si>
    <t xml:space="preserve">IEEE Trans Comput Soc Sys.
</t>
  </si>
  <si>
    <t>In future smart cities supported by cyber-physical social intelligence, autonomous behavioral decision for vehicular agents is going to become a general demand. Despite much progress achieved in autonomous behavioral decision of vehicular agents, the existing works can just be used in scenarios of short-distance behavioral decision. Naturally, they are not well suitable for long-distance behavioral decision tasks, posing much challenge in realistic cyber-physical environment. To bridge the existing gaps, this article proposes an autonomous behavioral decision framework for vehicular agents using cyber-physical social intelligence. First, it is expected to establish a dynamic planning model with multiple objectives and constraints. This can be embedded into the control unit of a vehicular agent to endow it with proper social intelligence. On this basis, an iterative search algorithm is specifically designed for it to find the optimal solutions from the whole solution space. Finally, two typical situation cases are implemented with use of simulation modeling to display the working architecture of the proposed method. In addition, a universal optimization search algorithm is selected as the baseline to be compared with the proposed method. The comparison results reveal both planning utility and running efficiency of the proposed method.</t>
  </si>
  <si>
    <t>Autonomous behavioral decision
,
cyber-physical environment
,
social intelligence
,
vehicular agent</t>
  </si>
  <si>
    <t xml:space="preserve">LNSC: a security model for electric vehicle and charging pile management based on blockchain ecosystem. </t>
  </si>
  <si>
    <t>Huang X, Xu C, Wang P, Liu H</t>
  </si>
  <si>
    <t>The Internet of Energy (IoE) provides an effective networking technology for distributed green energy, which allows the connection of energy anywhere at any time. As an important part of the IoE, electric vehicles (EVs), and charging pile management are of great significance to the development of the IoE industry. Previous work has mainly focused on network performance optimization for its management, and few studies have considered the security of the management between EVs and charging piles. Therefore, this paper proposes a decentralized security model based on the lightning network and smart contract in the blockchain ecosystem; this proposed model is called the lightning network and smart contract (LNSC). The overall model involves registration, scheduling, authentication, and charging phases. The new proposed security model can be easily integrated with current scheduling mechanisms to enhance the security of trading between EVs and charging piles. Experimental results according to a realistic infrastructure are presented in this paper. These experimental results demonstrate that our scheme can effectively enhance vehicle security. Different performances of LNSC-based scheduling strategies are also presented.</t>
  </si>
  <si>
    <t>Blockchain
,
smart contract
,
vehicle charging
,
mutual authentication
,
Internet of Energy</t>
  </si>
  <si>
    <t>A secure and decentralized blockchain based EV energy trading model using smart contract in V2G network.</t>
  </si>
  <si>
    <t>Iqbal A, Rajasekaran AS, Nikhil GS, Azees M</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</si>
  <si>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</si>
  <si>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Bilinear pairing
,
blockchain
,
electric vehicle
,
smart contract
,
vehicle to grid</t>
  </si>
  <si>
    <t>"Khadidos AO, Shitharth S, Manoharan H, Yafoz A, Khadidos AO,
Alyoubi KH (2022) An intelligent security framework based
on collaborative mutual authentication model for smart city
networks. IEEE Access 10:85289–85304"</t>
  </si>
  <si>
    <t xml:space="preserve">An intelligent security framework based on collaborative mutual authentication model for smart city networks. </t>
  </si>
  <si>
    <t xml:space="preserve">Khadidos AO, Shitharth S, Manoharan H, Yafoz A, Khadidos AO, Alyoubi KH </t>
  </si>
  <si>
    <t>Collaborative mutual authentication (CMA)
,
Internet of Vehicles (IoV)
,
meta-heuristic genetic algorithm – random forest (MGA-RF)
,
security
,
session key generation
,
artificial intelligence (AI)
,
smart city</t>
  </si>
  <si>
    <t xml:space="preserve">A zero trust and blockchain-based defense model for smart electric vehicle chargers. </t>
  </si>
  <si>
    <t xml:space="preserve">Li P, Ou W, Liang H, Han W, Zhang Q, Zeng G </t>
  </si>
  <si>
    <t xml:space="preserve">J Netw Comput Appl </t>
  </si>
  <si>
    <t xml:space="preserve">Electric vehicles (EVs) have rapidly developed over the last decade due to their environmental benefits. As a key component of EVs, electric vehicle chargers are becoming increasingly digital and intelligent. However, due to the vast attack surface and the lack of systematic study, EV chargers and charging management cloud platforms are facing cyber security problems. These problems include weak cryptographic mechanisms, insecure data communication, and malicious firmware attacks. Through specific vulnerabilities, attackers can tamper with the data communication or replay network requests between EV chargers and cloud platforms. It will cause threats such as user-level privacy leakage, power fluctuations in the smart grid, and damage to Electric vehicles, damaging public life and property safety. Given the above, this paper proposes a security protection scheme incorporating blockchain, zero trust, and ShangMi cryptographic (SM) algorithms. The scheme uses Hyperledger Fabric for key management and trust evaluation event storage to guarantee the authenticity, non-repudiation, and tamper-proof of keys and events. In addition, zero trust is applied to secure valuable resources and enforce identity and access management (IAM) for accessing entities. We adopt the dynamic trust evaluation method to assess the trustworthiness of accessing entities in real time to implement dynamic authorization. Furthermore, the SM algorithms SM2, SM3, and SM4 are used to protect data confidentiality, integrity, and authenticity. Experimental results demonstrate that our scheme can effectively resist replay and tampering attacks, securing data communication between EV chargers and cloud platforms. And the performance of the cryptographic algorithm, blockchain system, and Secure Sockets Layer (SSL) meets Chinese national and industry standards.
</t>
  </si>
  <si>
    <t>Electric vehicle chargersBlockchainZero trustDynamic trust evaluationIdentity and access managementShangMi cryptographic algorithms</t>
  </si>
  <si>
    <t>A trust and priority based code updated approach to guarantee security for vehicles network.</t>
  </si>
  <si>
    <t xml:space="preserve">Liu X, Liu W, Liu Y, Song H, Liu A, Liu X </t>
  </si>
  <si>
    <t>With the development of smart equipment and technologies, vehicular networks (VNs) are expected to have wide-range applications in intelligent transportation system services. The software code in these devices often contains bugs that can be remotely exploited by attackers, so gathering software vulnerabilities information and updating program codes timely in those devices are crucial for network security. To improve the security of VN, a Complete Software Update based on Trust and Priority (CSUTP) scheme is proposed. The scheme includes two processes: one is the process of collecting status information of program codes from devices to data centers and another is the process of disseminating program codes from data centers to devices. When collecting status information of program codes, mobile vehicles pick up the status information with higher priority due to the limited storage space. Furthermore, mobile vehicles can also disseminate the status information to data centers though another mobile vehicles which is with higher trust. Thus, the success arrival ratio and the coverage ratio of collecting status information of program codes are improved. In the process of dissemination program codes, data centers select the mobile vehicles with higher trust and higher coverage ratio to disseminate program codes. The comprehensive experimental results indicate that the performance of CSUTP scheme is better than the random program codes diffusion and collection scheme (RPCDC). The CSUTP scheme increases data coverage ratio by 25%-86.67% and success arrival ratio by 52.119%-93.65%. The ratio of data redundancy in the CSUTP scheme to the RPCDC scheme is about 54.07%-62.061%, and the ratio of dissemination delay in the CSUTP scheme to the RPCDC scheme is about 80.854%-91.492%.</t>
  </si>
  <si>
    <t>Vehicular network
,
updating program codes
,
security
,
trust</t>
  </si>
  <si>
    <t>Electric vehicle power trading mechanism based on blockchain and smart contract in V2G network.</t>
  </si>
  <si>
    <t xml:space="preserve">Liu H, Zhang Y, Zheng S, Li Y </t>
  </si>
  <si>
    <t>In order to realize peer-to-peer (P2P) transactions between electric vehicles (EVs) in vehicle-to-grid (V2G) networks, we propose an EV power trading model based on blockchain and smart contract. Firstly, based on the blockchain and smart contract technology, a decentralized power trading model is proposed to realize the information equivalence and transparent openness of power trading. Then, considering the randomness and uncertainty of EV charging and discharging, the EV trading parties use the reverse auction mechanism based on dynamic pricing strategy to complete the transaction matching, which can not only improve the profit of the less competitive power seller, but also it can reduce the cost of the electricity purchaser. Finally, in order to verify the feasibility of our proposed scheme, V2G's EV power trading smart contract was designed, and the smart contract was released to Ethereum and simulated experiments were carried out. The effectiveness of the proposed scheme is verified by simulation experiments and comparison with traditional power trading schemes.</t>
  </si>
  <si>
    <t>Blockchain
,
decentralization
,
reverse auctions
,
smart contract
,
V2G</t>
  </si>
  <si>
    <t xml:space="preserve">Smart transportation: an overview of technologies and applications.
</t>
  </si>
  <si>
    <t xml:space="preserve">Oladimeji D, Gupta K, Kose NA, Gundogan K, Ge L, Liang F </t>
  </si>
  <si>
    <t xml:space="preserve">Sensors </t>
  </si>
  <si>
    <t>As technology continues to evolve, our society is becoming enriched with more intelligent devices that help us perform our daily activities more efficiently and effectively. One of the most significant technological advancements of our time is the Internet of Things (IoT), which interconnects various smart devices (such as smart mobiles, intelligent refrigerators, smartwatches, smart fire alarms, smart door locks, and many more) allowing them to communicate with each other and exchange data seamlessly. We now use IoT technology to carry out our daily activities, for example, transportation. In particular, the field of smart transportation has intrigued researchers due to its potential to revolutionize the way we move people and goods. IoT provides drivers in a smart city with many benefits, including traffic management, improved logistics, efficient parking systems, and enhanced safety measures. Smart transportation is the integration of all these benefits into applications for transportation systems. However, as a way of further improving the benefits provided by smart transportation, other technologies have been explored, such as machine learning, big data, and distributed ledgers. Some examples of their application are the optimization of routes, parking, street lighting, accident prevention, detection of abnormal traffic conditions, and maintenance of roads. In this paper, we aim to provide a detailed understanding of the developments in the applications mentioned earlier and examine current researches that base their applications on these sectors. We aim to conduct a self-contained review of the different technologies used in smart transportation today and their respective challenges. Our methodology encompassed identifying and screening articles on smart transportation technologies and its applications. To identify articles addressing our topic of review, we searched for articles in the four significant databases: IEEE Xplore, ACM Digital Library, Science Direct, and Springer. Consequently, we examined the communication mechanisms, architectures, and frameworks that enable these smart transportation applications and systems. We also explored the communication protocols enabling smart transportation, including Wi-Fi, Bluetooth, and cellular networks, and how they contribute to seamless data exchange. We delved into the different architectures and frameworks used in smart transportation, including cloud computing, edge computing, and fog computing. Lastly, we outlined current challenges in the smart transportation field and suggested potential future research directions. We will examine data privacy and security issues, network scalability, and interoperability between different IoT devices.</t>
  </si>
  <si>
    <t>smart transportation; internet of things; machine learning; intelligent systems; distributed systems; smart transportation applications</t>
  </si>
  <si>
    <t xml:space="preserve">Towards 6G-enabled internet of vehicles: security and privacy. </t>
  </si>
  <si>
    <t xml:space="preserve">Osorio DPM, Ahmad I, Sánchez JDV, Gurtov A, Scholliers J, Kutila M, Porambage P </t>
  </si>
  <si>
    <t xml:space="preserve">IEEE Open J Commun Soc </t>
  </si>
  <si>
    <t>The conceptualisation of the sixth generation of mobile wireless networks (6G) has already started with some potential disruptive technologies resonating as enablers for driving the emergence of a number of innovative applications. Particularly, 6G will be a prominent supporter for the evolution towards a truly Intelligent Transportation System and the realization of the Smart City concept by fulfilling the limitations of 5G, once vehicular networks are becoming highly dynamic and complex with stringent requirements on ultra-low latency, high reliability, and massive connections. More importantly, providing security and privacy to such critical systems should be a top priority as vulnerabilities can be catastrophic, thus there are huge concerns regarding data collected from sensors, people and their habits. In this paper, we provide a timely deliberation of the role that promissory 6G enabling technologies such as artificial intelligence, network softwarisation, network slicing, blockchain, edge computing, intelligent reflecting surfaces, backscatter communications, terahertz links, visible light communications, physical layer authentication, and cell-free massive multiple-input multiple-output (MIMO) will play on providing the expected level of security and privacy for the Internet of Vehicles.</t>
  </si>
  <si>
    <t>6G networks
,
Internet of Vehicles
,
privacy
,
security
,
vehicle-to-everything communications</t>
  </si>
  <si>
    <t xml:space="preserve">Detecting and monitoring hate speech in Twitter. </t>
  </si>
  <si>
    <t>Pereira-Kohatsu JC, Quijano-Sánchez L, Liberatore F, Camacho-Collados M</t>
  </si>
  <si>
    <t>Social Media are sensors in the real world that can be used to measure the pulse of societies. However, the massive and unfiltered feed of messages posted in social media is a phenomenon that nowadays raises social alarms, especially when these messages contain hate speech targeted to a specific individual or group. In this context, governments and non-governmental organizations (NGOs) are concerned about the possible negative impact that these messages can have on individuals or on the society. In this paper, we present HaterNet, an intelligent system currently being used by the Spanish National Office Against Hate Crimes of the Spanish State Secretariat for Security that identifies and monitors the evolution of hate speech in Twitter. The contributions of this research are many-fold: (1) It introduces the first intelligent system that monitors and visualizes, using social network analysis techniques, hate speech in Social Media. (2) It introduces a novel public dataset on hate speech in Spanish consisting of 6000 expert-labeled tweets. (3) It compares several classification approaches based on different document representation strategies and text classification models. (4) The best approach consists of a combination of a LTSM+MLP neural network that takes as input the tweet’s word, emoji, and expression tokens’ embeddings enriched by the tf-idf, and obtains an area under the curve (AUC) of 0.828 on our dataset, outperforming previous methods presented in the literature.</t>
  </si>
  <si>
    <t>hate crime; sentiment analysis; text classification; predictive policing; social network analysis; Twitter</t>
  </si>
  <si>
    <t>Cyberphysical systems enabled transport networks in smart cities: challenges and enabling technologies of the new mobility era.</t>
  </si>
  <si>
    <t xml:space="preserve">Pundir A, Singh S, Kumar M, Bafila A, Saxena GJ </t>
  </si>
  <si>
    <t>Wireless communication technologies, smart sensors, enormously enhanced computational capabilities, intelligent controls merge to form Cyber-Physical Systems (CPSs). The synergy achieved due to this integration will considerably transform how humans’ interaction with engineered systems in future smart cities. Such cities will leverage technologies to design, develop, and implement intelligent solutions to provide inclusive development, efficient community infrastructure, and a clean and sustainable environment. One of the domains likely to witness paradigm- shift in future smart cities is transport. The development of urban structures, functionality, and prosperity are intricately connected to how the city designs its mobility infrastructure. Shortly, all vehicles and roadside infrastructures in a city-wide ITS will be enabled with integrated smart sensors, edge computing devices and communication units to provide diversified and inclusive services to its residents. Nonetheless, due to the high heterogeneity and complexity of cross-cutting aspects of CPS, the transportation domain is susceptible to cyber vulnerabilities, threats, illegal access, cyber-attacks, unauthorized information sharing, and so on. This paper attempts to understand smart CPS-enabled transportation systems, it’s conceptual framework, the connected and automated vehicles and other associated technologies and communication networks. Finally, we present the expected demands of the transportation domain in a future smart city and the capabilities of CPS in a demand-supply framework. However, the major intellectual challenge lies in effectively designing-developing-deploying models and algorithms to harness the powers of the integrated TCPS system implemented in the intended environment.</t>
  </si>
  <si>
    <t>Actuators and actuation
,
CPS
,
computational capabilities
,
cyber systems
,
cyber security
,
physical systems
,
sensors and sensing
,
smart home
,
smart cities
,
TCPS architecture</t>
  </si>
  <si>
    <t xml:space="preserve">Witnessing crime through tweets: a crime investigation tool based on smart vehicles. </t>
  </si>
  <si>
    <t xml:space="preserve">Siriaraya P et al </t>
  </si>
  <si>
    <t>ACM SIGSPATIAL international conference on advances in geographic information systems</t>
  </si>
  <si>
    <t>The vast and growing amount of publicly available real-time information from social network services such as Twitter could provide many benefits for improving public health and safety, especially towards the area of crime prevention. While prior studies have leveraged such data to help in the prediction of criminal incidents, we have developed a crime investigation tool which utilizes Twitter data to aid in crime analysis. The tool provides contextual information about crime incidents by visualizing the spatial and time-based characteristics of a crime and its context using data from nearby tweets and from the criminal history of a target place. In addition, sentiment analysis is also carried out with the identified tweets to further examine the negative characteristics of the spatial areas related to the different crimes in question. A demonstration prototype of this tool was developed as a web application for the area of San Francisco.</t>
  </si>
  <si>
    <t xml:space="preserve">RpBERT: a text-image relation propagation-based BERT model for multimodal NER. </t>
  </si>
  <si>
    <t>Sun L et al</t>
  </si>
  <si>
    <t xml:space="preserve">AAAI conference on artificial intelligence. </t>
  </si>
  <si>
    <t>Recently multimodal named entity recognition (MNER) has utilized images to improve the accuracy of NER in tweets. However, most of the multimodal methods use attention mechanisms to extract visual clues regardless of whether the text and image are relevant. Practically, the irrelevant text-image pairs account for a large proportion in tweets. The visual clues that are unrelated to the texts will exert uncertain or even negative effects on multimodal model learning. In this paper, we introduce a method of text-image relation propagation into the multimodal BERT model. We integrate soft or hard gates to select visual clues and propose a multitask algorithm to train and validate the effects of relation propagation on the MNER datasets. In the experiments, we deeply analyze the changes in visual attention before and after the use of relation propagation. Our model achieves state-of-the-art performance on the MNER datasets.</t>
  </si>
  <si>
    <t xml:space="preserve">Review on QoS and security challenges associated with the internet of vehicles in cloud computing.
</t>
  </si>
  <si>
    <t xml:space="preserve">Tabassum N, Reddyy CRK </t>
  </si>
  <si>
    <t>Measur: Sens</t>
  </si>
  <si>
    <t>Internet of Vehicles (IoV) is an area of research and development that has rapidly developed in the VANETs (Vehicular Ad-hoc Networks) that provides a mode of smart communication between vehicle to vehicle and cloud using IoT (Internet of Things). Two-way communication between Internet-enabled automobiles and network equipment is fully supported by IoV providing faster and more reliable solutions. Moving computation to the network's periphery can speed up service delivery and drop the latency. Computing designs that are centralized (cloud computing) and decentralized (Edge computing) face the challenges of high latency, infrastructure cost, and performance deterioration. While using Cloud Computing (CC) the impact is on other areas including the transportation sector resulting in the development of the Internet of Vehicles with Cloud Computing (IoV-CC). VANET is considered to be the fastest wireless communication, In terms of quick handoffs, network availability, security, safety with the deployment of advanced applications, etc., VANET will have more advanced features and will undergo a radical change as it progresses in its development path. VANET and Cloud Computing will play a major role in providing highly efficient technology for autonomous driving, vehicle control, and intelligent systems in near future. CC is a centralized computing paradigm but is not able to address many QoS (Quality of Service) parameters like latency, throughput, and bandwidth optimization. To resolve the limitations of CC, Fog Computing (FC) is introduced in VANETs. The IoV-CC must address concerns regarding security and privacy. As a result, the security protocols used in traditional VANET and CC have had to be updated for IoV-CC and a new secure algorithm needs to be developed to have secure communication between FOG and cloud nodes. To innovate QoS in VANET for IoV-CC there is a significant absence of data dissemination and security difficulties. The purpose of this research is to explore IoV's data distribution and security acceptability with respect to centralized and decentralized computing. Further, it addresses the associated efforts and their consequences, as well as future possibilities for dealing with these difficulties, in the subsequent section.</t>
  </si>
  <si>
    <t>Data disseminationSecurity and PrivacyQoSIoVCloud computingVANET</t>
  </si>
  <si>
    <t xml:space="preserve">SSDS: a smart softwaredefined security mechanism for vehicle-to-grid using transfer learning. </t>
  </si>
  <si>
    <t xml:space="preserve">Wang S, Wu J, Zhang S, Wang K </t>
  </si>
  <si>
    <t>Nowadays, vehicle-to-grid (V2G) is a very important component for smart cities, which provide a novel energy storage and scheduling approach. However, security threats currently disturb the normal operations of V2G. There are two challenges for the security of V2G. On one hand, existing security schemes for V2G just consider the static security strategy, which cannot deal well with the problem of high dynamics and advanced persistent threat in V2G. On the other hand, existing V2G lacks a unified information modeling approach, which results in the difficulties of security and communications. To address above challenges, this paper proposes a smart software-defined security mechanism, SSDS, for V2G using transfer learning and IEC 61850 standards. First, as next generation networking technology, software-defined networking (SDN) is adopted to establish a dynamic security protection architecture for V2G, which can provide dynamic security strategy configuration capability. Second, IEC 61850 is introduced to model SSDS, including SDN controller and OpenFlow switch. Third, transfer learning-based security strategy constructing scheme is proposed for the security strategy updating dynamically. Simulation results in terms of network performance and security strategy constructing verify the efficiency as well as feasibility of the proposed security mechanism.</t>
  </si>
  <si>
    <t>Vehicles
,
security
,
software architecture
,
machine learning</t>
  </si>
  <si>
    <t>Establishing an intelligent transportation system with a network security mechanism in an Internet of vehicle environment.</t>
  </si>
  <si>
    <t xml:space="preserve">Wu HT, Horng GJ </t>
  </si>
  <si>
    <t>The Internet of Vehicle (IoV) utilizes networks to conduct message exchange and related services or application. In recent years, smart cities and IoVs have become areas of interest in the new generation Internet of Things development, especially since the development of intelligent transportation system has focused on bettering traffic conditions. This paper proposes establishing an intelligent transportation system with a network security mechanism in an IoV environment, with emphasis on the following aspects: 1) this paper integrates intelligent transportation systems in traffic signal control to aid emergency vehicles in more promptly arriving at its destination; 2) in the case of traffic incidents, this paper's approach allows regular vehicles to obtain proof of incident from pertaining authorities and learn about nearby vehicles global positioning system information, such as position and speed, and utilize their car camcorder data for proving purposes; and 3) this paper combines roadside units (RSUs) with traffic signal control and transmits important information to the certificate authority (CA) for storage. Given that RSUs are limited in computation ability and storage space, we can assess and filter the information before sending it to the CA, reducing RSUs computational burden and storage space usage. This paper satisfies IoVs network security requirements of authentication, non-repudiation, conditional anonymity, and conditional untraceability, and, as seen from experiment results, the proposed method is superior to that of other studies.</t>
  </si>
  <si>
    <t>Internet of Vehicle
,
intelligent transportation system
,
network security
,
IEEE 1609/WAVE
,
IEEE 802.11P</t>
  </si>
  <si>
    <t>Security region: an intelligent approach to transportation networks.</t>
  </si>
  <si>
    <t xml:space="preserve">Xiao J, Long M, Zu G, Lin Q </t>
  </si>
  <si>
    <t xml:space="preserve">CSEE J Power Energy Syst.
</t>
  </si>
  <si>
    <t>This paper proposes a security region of transportation networks, which is defined as the set of flow states (operating points) satisfying the N−1 security in transportation networks. The boundary of the set is closed, inside all the operating points are N−1 secure; oppositely, outside all the operating points are insecure. First, N−1 security of the transportation networks is defined, which means that when a road is blocked, vehicles on other roads within the networks can also reach their destination through different paths without being trapped on the road. Then, the security region of transportation networks is modeled. The algorithm of a boundary calculation is studied and the boundary equations of security distances are proposed. Finally, the proposed security of the transportation networks is presented in different examples. This paper demonstrates the following: 1) the security region can be accurately predicted by the simulation of N−1 ; 2) the boundary distance can show the necessary degree of security; 3) security can be improved by a preventive control scheme. The simulation on TransCAD is used to verify the correctness of the results.</t>
  </si>
  <si>
    <t>Boundary distance
,
evolution
,
security region
,
transportation network
,
TransCAD</t>
  </si>
  <si>
    <t xml:space="preserve">Cyberbullying Detection using Pre-Trained BERT Model. </t>
  </si>
  <si>
    <t xml:space="preserve">Yadav J, Kumar D and Chauhan D </t>
  </si>
  <si>
    <t>international conference on electronics and sustainable communication systems (ICESC)</t>
  </si>
  <si>
    <t>Cyberbullying is spread across various social media platforms. It is a wrong deed in which the victim is harassed by receiving the derogatory / provocative / sensitive images or text messages by the bully. Detection of such message/post in such large platforms is very difficult and may sometimes lead to false detection. Recently, deep neural network based models have shown significant improvement over traditional models in detecting cyberbullying. Also, new and more complex deep learning architectures are being developed which are proving to be useful in various NLP tasks. Google researchers has recently developed a language learning model called BERT, which is capable of generating contextual embeddings and is also able to produce task specific embeddings for classification. A new approach is proposed to cyberbullying detection in social media platforms by using the novel pre-trained BERT model with a single linear neural network layer on top as a classifier, which improves over the existing results. The model is trained and evaluated on two social media datasets of which one dataset is small size and the second dataset is relatively larger size.</t>
  </si>
  <si>
    <t>cyberbullying
,
detection
,
deep neural network models
,
embedding
,
pre-trained BERT
,
social media</t>
  </si>
  <si>
    <t>Data security sharing and storage based on a consortium blockchain in a vehicular ad-hoc network.</t>
  </si>
  <si>
    <t>Zhang X, Chen X</t>
  </si>
  <si>
    <t>A vehicular ad-hoc network (VANET) can improve the flow of traffic to facilitate intelligent transportation and to provide convenient information services, where the goal is to provide self-organizing data transmission capabilities for vehicles on the road to enable applications, such as assisted vehicle driving and safety warnings. VANETs are affected by issues such as identity validity and message reliability when vehicle nodes share data with other nodes. The method used to allow the vehicle nodes to upload sensor data to a trusted center for storage is susceptible to security risks, such as malicious tampering and data leakage. To address these security challenges, we propose a data security sharing and storage system based on the consortium blockchain (DSSCB). This digital signature technique based on the nature of bilinear pairing for elliptic curves is used to ensure the reliability and integrity when transmitting data to a node. The emerging consortium blockchain technology provides a decentralized, secure, and reliable database, which is maintained by the entire network node. In DSSCB, smart contracts are used to limit the triggering conditions for preselected nodes when transmitting and storing data and for allocating data coins to vehicles that participate in the contribution of data. The security analysis and performance evaluations demonstrated that our DSSCB solution is more secure and reliable in terms of data sharing and storage. Compared with the traditional blockchain system, the time required to confirm the data block was reduced by nearly six times and the transmission efficiency was improved by 83.33%.</t>
  </si>
  <si>
    <t>Consortium blockchain
,
data sharing
,
data storage
,
signature verification
,
vehicular ad-hoc network (VANET)</t>
  </si>
  <si>
    <t xml:space="preserve">Discrete spectrum iteration based comprehensive stability assessment method for the delayed cyber-physical system with electric-vehicle frequency regulation. </t>
  </si>
  <si>
    <t>Zhang Y, Dong C, Xiao Q, Wang M, Hou K, Jia H</t>
  </si>
  <si>
    <t>Nowadays, the increasing penetration of renewable energies often leads to system frequency variation due to the intermittent outputs, which limits the utilization of renewable electricity and brings higher requirements to frequency regulation. Aggregated electric vehicles (EVs) are suggested to be used as good regulation resources because of the vehicle-to-grid (V2G) capability and quick response characteristic. However, the participation of EVs inevitably leads to cyber delays due to their underlying communication infrastructure and scheduling, which may cause instability. To guarantee the system stability, this paper investigates the stability of a grid frequency regulation system with electric vehicle (EV) aggregators embedded by cyber delays in the cyber system. A comprehensive stability assessment method is proposed in this paper based on the discrete spectrum iteration. A stability assessment method flow is designed with only five stages: 1) system initialization and modeling; 2) spectrum transformation; 3) Chebyshev discretization; 4) Krylov subspace projection dimension reduction; 5) Newton correction. Comprehensive case studies are performed on the cyber regulation systems with single, double, and three EV aggregators to extract the stability region and to validate the proposed approach. It is revealed that the controller gain, the ratio between the participation ratios of each aggregator, and that between EV and grid are important factors for determining the stability of the regulation system at a given controller gain. Besides, the criterion of the stability region changing with the three factors is proposed. It is found that the mass utilization of electric vehicles in the frequency control disrupts system stability due to the aggregation delay and thus the stability region can be divided into several intervals and presents periodicity. It is expected that the proposed criteria can help to guide the determination of delay requirements for EV aggregators participating in frequency regulation service.</t>
  </si>
  <si>
    <t>Cyber-physical systems
,
electric vehicles
,
stability analysis
,
discrete spectrum iteration</t>
  </si>
  <si>
    <t>Pereira J, Diaz O. Using health Chatbots for behavior change: a mapping study. J Med Syst. 2019;43:135. https:// doi. org/ 10. 1007/
s10916- 019- 1237-1.</t>
  </si>
  <si>
    <t>Vaidyam AN, Wisniewski H, Halamka JD, Kashavan MS, Torous JB. Chatbots and conversational agents in mental health: a review of the
psychiatric landscape. Can J Psychiatry. 2019;64(7):456–64. https:// doi. org/ 10. 1177/ 07067 43719 828977.</t>
  </si>
  <si>
    <t>Powers MA, Bardsley JK, Cypress M, Funnell MM, Harms D, Hess-Fischl A, et al. Diabetes self-management education and support in adults
with type 2 diabetes: a consensus report of the American Diabetes Association, the Association of Diabetes Care &amp; Education Specialists, the Academy of Nutrition and Dietetics, the American Academy. Diabetes Care. 2020;43(7):1636–49. https:// care. diabe tesjo urnals. org/
conte nt/ 43/7/ 1636.</t>
  </si>
  <si>
    <t>Contreras I, Vehi J. Artificial intelligence for diabetes management and decision support: literature review. J Med Internet Res.
2018;20(5):e10775.</t>
  </si>
  <si>
    <t>Lin J, Li X, Jiang S, Ma X, Yang Y, Zhou Z. Utilizing technology-enabled intervention to improve blood glucose self-management outcome
in type 2 diabetic patients initiated on insulin therapy: a retrospective real world study. Int J Endocrinol. 2020. https:// doi. org/ 10. 1155/
2020/ 72497 82.</t>
  </si>
  <si>
    <t>Moore RJ, Arar R. Conversational UX design: a practitioner’s guide to the natural conversation framework. New York: ACM; 2019.</t>
  </si>
  <si>
    <t>Miner AS, Laranjo L, Kocaballi AB. Chatbots in the fight against the COVID-19 pandemic. npj Digit Med. 2020;3:65. https:// doi. org/ 10. 1038/
s41746- 020- 0280-0.</t>
  </si>
  <si>
    <t>Sezgin E, Huang Y, Ramtekkar U, Lin S. Readiness for voice assistants to support healthcare delivery during a health crisis and pandemic. npj
Digit Med. 2020;3:122. https:// doi. org/ 10. 1038/ s41746- 020- 00332-0.</t>
  </si>
  <si>
    <t>Laranjo da Silva L, Dunn AG, Tong HL, Kocaballi AB, Chen J. Conversational agents in healthcare: a systematic review. J Am Med Inform Assoc
JAMIA. 2018;25:1248–58</t>
  </si>
  <si>
    <t>Shah R, Chircu A. IOT and AI in healthcare: a systematic literature review. Issues Inf Syst. 2018;19(3):33–41.</t>
  </si>
  <si>
    <t>Liao QV, Wang YC, Bickmore T, Fung P, Grudin J, Yu Z, et al. Human agent communication: connecting research and development in HCI and
AI. In: Conference companion publication of the 2019 on computer supported cooperative work and social computing. New York: Association
for Computing Machinery; 2019. p. 122–6. https:// doi. org/ 10. 1145/ 33119 57. 33586 07</t>
  </si>
  <si>
    <t>Montenegro JLZ, da Costa CA, da Rosa RR. Survey of conversational agents in health. Expert Syst Appl. 2019;129:56–67.</t>
  </si>
  <si>
    <t>Schachner T, Keller R, van Wangenheim F. Artificial intelligence-based conversational agents for chronic conditions: systematic literature
review. J Med Internet Res. 2020;22(9):e20701. https:// doi. org/ 10. 2196/ 20701.</t>
  </si>
  <si>
    <t>Yin K, Laranjo L, Tong HL, Lau AY, Kocaballi AB, Martin P, et al. Context aware systems for chronic disease patients: scoping review. J Med Internet
Res. 2019;21(6):e10896. https:// doi. org/ 10. 2196/ 10896.</t>
  </si>
  <si>
    <t>Rehman UU, Chang DJ, Jung Y, Akhtar U, Razzaq MA, Lee S. Medical instructed real-time assistant for patient with glaucoma and diabetic
conditions. Appl Sci. 2020;10:2216.</t>
  </si>
  <si>
    <t>Bukhsh A, Goh BH, Zimbudzi E, Lo C, Zoungas S, Chan KG, et al. Type 2 diabetes patients’ perspectives, experiences, and barriers toward
diabetes-related self-care: a qualitative study from Pakistan. Front Endocrinol. 2020;11:711. https:// doi. org/ 10. 3389/ fendo. 2020. 534873.</t>
  </si>
  <si>
    <t>Xie H, Xie W, Ding R, Yan J, Qu Y. A mobile-based question-answering and early warning system for assisting diabetes management. Wirel
Commun Mob Comput. 2018. https:// doi. org/ 10. 1155/ 2018/ 91631 60.</t>
  </si>
  <si>
    <t>Wang TH, Zhou XF, Ni Y, Pan ZG. Health information needs regarding diabetes mellitus in China: an internet-based analysis. BMC Public Health.
2020;20:990. https:// doi. org/ 10. 1186/ s12889- 020- 09132-3.</t>
  </si>
  <si>
    <t>Elsabrout K. Increasing diabetic patient engagement and self-reported medication adherence using a web-based multimedia program. J Am
Assoc Nurse Pract. 2018;30(5):293–8. https:// doi. org/ 10. 1097/ JXX. 00000 00000 000045.</t>
  </si>
  <si>
    <t>Sanchez Bocanegra CL, Sevillano Ramos JL, Rizo C, Civit A, Fernandez Luque L. HealthRecSys: a semantic content-based recommender system
to complement health videos. BMC Med Inform Decis Mak. 2017;17(63):1–10. https:// doi. org/ 10. 1186/ s12911- 017- 0431-7.</t>
  </si>
  <si>
    <t>Stephens TN, Joerin A, Rauws M, Werk LN. Feasibility of pediatric obesity and prediabetes treatment support through Tess, the AI behavioral
coaching chatbot. Transl Behav Med. 2019;9(3):440–7. https:// doi. org/ 10. 1093/ tbm/ ibz043.</t>
  </si>
  <si>
    <t>Pecune F, Callebert L, Marsella S. A Socially-aware conversational recommender system for personalized recipe recommendations. In: Proceedings
of the 8th international conference on human-agent interaction. New York: Association for Computing Machinery; 2020. p. 78–86.
https:// doi. org/ 10. 1145/ 34064 99. 34150 79.</t>
  </si>
  <si>
    <t>Calle Bustos AM, Juan MC, Garcia Garcia I, Abad F. An augmented reality game to support therapeutic education for children with diabetes.
PLoS ONE. 2017;12(9):1–23. https:// doi. org/ 10. 1371/ journ al. pone. 01846 45.</t>
  </si>
  <si>
    <t>Angara P, Jiménez M, Agarwal K, Jain H, Jain R, Stege U, et al. Foodie fooderson: a conversational agent for the smart kitchen. In: Proceedings
of the 27th annual international conference on computer science and software engineering. CASCON ’17. USA: IBM Corp.; 2017. p. 247–53.</t>
  </si>
  <si>
    <t>Crangle CE, Bradley C, Carlin PF, Esterhay RJ, Harper R, Kearney PM, et al. Exploring patient information needs in type 2 diabetes: a cross sectional
study of questions. PLoS ONE. 2018;13(11):1–19. https:// doi. org/ 10. 1371/ journ al. pone. 02034 29.</t>
  </si>
  <si>
    <t>Guo X, Liang L, Liu Y, Weng H, Hao T. The construction of a diabetes oriented frequently asked question corpus for automated question answering
services. In: Proceedings of the 2020 conference on artificial intelligence and healthcare. CAIH2020. New York: Association for Computing
Machinery; 2020. p. 60–6. https:// doi. org/ 10. 1145/ 34339 96. 34340 08.</t>
  </si>
  <si>
    <t>Maharjan B, Li J, Kong J, Tao C. Alexa, What Should I Eat?: a personalized virtual nutrition coach for native American diabetes patients using
Amazon’s Smart Speaker Technology. In: 2019 IEEE international conference on E-health networking, application services (HealthCom); 2019.
p. 1–6.</t>
  </si>
  <si>
    <t>Chen ML, Wang HC. How personal experience and technical knowledge affect using conversational agents. In: Proceedings of the 23rd international
conference on intelligent user interfaces companion. IUI ’18 Companion. New York: Association for Computing Machinery; 2018.
https:// doi. org/ 10. 1145/ 31803 08. 31803 62.</t>
  </si>
  <si>
    <t>Grimes GM, Schuetzler RM, Giboney JS. Mental models and expectation violations in conversational AI interactions. Decis Support Syst.
2021;144:113515.</t>
  </si>
  <si>
    <t>O’Leary TK, Stowell E, Kimani E, Parmar D, Olafsson S, Hoffman J, et al. Community-based cultural tailoring of virtual agents. In: Proceedings
of the 20th ACM international conference on intelligent virtual agents. New York: Association for Computing Machinery; 2020. https:// doi.
org/ 10. 1145/ 33836 52. 34238 75.</t>
  </si>
  <si>
    <t>Benítez-Guijarro A, Bond R, Booth F, Callejas Z, Ennis E, Esposito A, et al. In: D’Haro LF, Callejas Z, Nakamura S, editors. Co-creating requirements
and assessing end-user acceptability of a voice-based chatbot to support mental health: a thematic analysis of a living lab workshop.
Singapore: Springer; 2021. p. 201–12. https:// doi. org/ 10. 1007/ 978- 981- 15- 8395- 715.</t>
  </si>
  <si>
    <t>Radziwill NM, Benton MC. Evaluating quality of Chatbots and intelligent conversational agents; 2017. arXiv: 1704. 04579</t>
  </si>
  <si>
    <t>Sweeney C, Potts C, Ennis E, Bond R, Mulvenna MD, O’Neill S, et al. Can Chatbots help support a person’s mental health? Perceptions and views
from mental healthcare professionals and experts. ACM Trans Comput Healthc. 2021;2(3):1–15. https:// doi. org/ 10. 1145/ 34531 75.</t>
  </si>
  <si>
    <t>Bickmore TW, Trinh H, Olafsson S, Oeary TK, Asadi R, Rickles NM, et al. Patient and consumer safety risks when using conversational assistants
for medical information: an observational study of Siri, Alexa, and Google Assistant. J Med Internet Res. 2018;20(9):e11510. https:// doi. org/
10. 2196/ 11510.</t>
  </si>
  <si>
    <t>Gimme the usual—how handling of pragmatics improves Chatbots. In: Proceedings of the fourth Italian conference on computational linguistics
(CLiC-it 2017). Rome: CEUR-WS; 2017. http:// ceur- ws. org/ Vol- 2006/ paper 035. pdf.</t>
  </si>
  <si>
    <t>Alloatti F, Di Caro L, Sportelli G. Real life application of a question answering system using BERT language model. In: Proceedings of the 20th
annual SIGdial meeting on discourse and dialogue. Stockholm: Association for Computational Linguistics; 2019. p. 250–3. https:// www. aclweb.
org/ antho logy/ W19- 5930.</t>
  </si>
  <si>
    <t>Liao QV, Singh M, Zhang Y, Bellamy RKE. Introduction to explainable AI. New York: Association for Computing Machinery; 2020. p. 1–4. https://
doi. org/ 10. 1145/ 33344 80. 33750 44.</t>
  </si>
  <si>
    <t>Suta P, Mongkolnam P, Chan J, Lan X, Wu B. An overview of machine learning in Chatbots. Int J Mech Eng Robot Res. 2020;9:502–10. https://
doi. org/ 10. 18178/ ijmerr. 9.4. 502- 510.</t>
  </si>
  <si>
    <t>Adhikari A, Ram A, Tang R, Lin J. DocBERT: BERT for document classification; 2019. arXiv: 1904. 08398</t>
  </si>
  <si>
    <t>Lee JS, Hsiang J. PatentBERT: patent classification with fine-tuning a pre-trained BERT Model; 2019. arXiv: 1906. 02124</t>
  </si>
  <si>
    <t>Nikolov A, Radivchev V. Nikolov-Radivchev at SemEval-2019 Task 6: offensive tweet classification with BERT and ensembles. In: Proceedings
of the 13th international workshop on semantic evaluation; 2019. p. 691–5.</t>
  </si>
  <si>
    <t>Sun C, Qiu X, Xu Y, Huang X. How to fine-tune bert for text classification? In: China national conference on Chinese computational linguistics.
Springer; 2019. p. 194–206.</t>
  </si>
  <si>
    <t>Jain A, Patel H, Nagalapatti L, Gupta N, Mehta S, Guttula S, et al. Overview and importance of data quality for machine learning tasks. In:
Proceedings of the 26th ACM SIGKDD international conference on knowledge discovery and data mining. KDD ’20. New York: Association for
Computing Machinery; 2020. p. 3561–2. https:// doi. org/ 10. 1145/ 33944 86. 34064 77.</t>
  </si>
  <si>
    <t>Aken BV, Winter B, Loser A, Gers FA. VisBERT: hidden-state visualizations for transformers. In: Companion proceedings of the web conference
2020. WWW ’20. New York: Association for Computing Machinery; 2020. p. 207–11. https:// doi. org/ 10. 1145/ 33664 24. 33835 42.</t>
  </si>
  <si>
    <t>van Aken B, Winter B, Loser A, Gers FA. How does BERT answer questions? A layer-wise analysis of transformer representations. In: Proceedings
of the 28th ACM international conference on information and knowledge management. CIKM ’19. New York: Association for Computing
Machinery; 2019. p. 1823–32. https:// doi. org/ 10. 1145/ 33573 84. 33580 28.</t>
  </si>
  <si>
    <t>Ashktorab Z, Jain M, Liao QV, Weisz JD. Resilient Chatbots: repair strategy preferences for conversational breakdowns. New York: Association
for Computing Machinery; 2019. p. 1–12. https:// doi. org/ 10. 1145/ 32906 05. 33004 84.</t>
  </si>
  <si>
    <t>Kocielnik R, Amershi S, Bennett PN. Will you accept an imperfect AI? Exploring designs for adjusting end-user expectations of AI systems. In:
Proceedings of the 2019 CHI conference on human factors in computing systems. New York: Association for Computing Machinery; 2019. p.
1–14. https:// doi. org/ 10. 1145/ 32906 05. 33006 41.</t>
  </si>
  <si>
    <t>Alberti C, Lee K, Collins M. A BERT baseline for the natural questions. CoRR. 2019. arXiv: 1901. 08634.</t>
  </si>
  <si>
    <t>Using health Chatbots for behavior change: a mapping study.</t>
  </si>
  <si>
    <t>Pereira J, Diaz O.</t>
  </si>
  <si>
    <t xml:space="preserve">J Med Syst. </t>
  </si>
  <si>
    <t>This study conducts a mapping study to survey the landscape of health chatbots along three research questions: What illnesses are chatbots tackling? What patient competences are chatbots aimed at? Which chatbot technical enablers are of most interest in the health domain? We identify 30 articles related to health chatbots from 2014 to 2018. We analyze the selected articles qualitatively and extract a triplet &lt;technicalEnablers, competence, illness&gt; for each of them. This data serves to provide a first overview of chatbot-mediated behavior change on the health domain. Main insights include: nutritional disorders and neurological disorders as the main illness areas being tackled; “affect” as the human competence most pursued by chatbots to attain change behavior; and “personalization” and “consumability” as the most appreciated technical enablers. On the other hand, main limitations include lack of adherence to good practices to case-study reporting, and a deeper look at the broader sociological implications brought by this technology.</t>
  </si>
  <si>
    <t xml:space="preserve">Chatbots and conversational agents in mental health: a review of the psychiatric landscape. </t>
  </si>
  <si>
    <t xml:space="preserve">Vaidyam AN, Wisniewski H, Halamka JD, Kashavan MS, Torous JB. </t>
  </si>
  <si>
    <t xml:space="preserve">Can J Psychiatry. </t>
  </si>
  <si>
    <t>Sage Journals</t>
  </si>
  <si>
    <t>Objective:
The aim of this review was to explore the current evidence for conversational agents or chatbots in the field of psychiatry and their role in screening, diagnosis, and treatment of mental illnesses.
Methods:
A systematic literature search in June 2018 was conducted in PubMed, EmBase, PsycINFO, Cochrane, Web of Science, and IEEE Xplore. Studies were included that involved a chatbot in a mental health setting focusing on populations with or at high risk of developing depression, anxiety, schizophrenia, bipolar, and substance abuse disorders.
Results:
From the selected databases, 1466 records were retrieved and 8 studies met the inclusion criteria. Two additional studies were included from reference list screening for a total of 10 included studies. Overall, potential for conversational agents in psychiatric use was reported to be high across all studies. In particular, conversational agents showed potential for benefit in psychoeducation and self-adherence. In addition, satisfaction rating of chatbots was high across all studies, suggesting that they would be an effective and enjoyable tool in psychiatric treatment.
Conclusion:
Preliminary evidence for psychiatric use of chatbots is favourable. However, given the heterogeneity of the reviewed studies, further research with standardized outcomes reporting is required to more thoroughly examine the effectiveness of conversational agents. Regardless, early evidence shows that with the proper approach and research, the mental health field could use conversational agents in psychiatric treatment.</t>
  </si>
  <si>
    <t>Diabetes self-management education and support in adults with type 2 diabetes: a consensus report of the American Diabetes Association, the Association of Diabetes Care &amp; Education Specialists</t>
  </si>
  <si>
    <t xml:space="preserve">Powers MA, Bardsley JK, Cypress M, Funnell MM, Harms D, Hess-Fischl A, et al. </t>
  </si>
  <si>
    <t>Academy of Nutrition and Dietetics, the American Academy. Diabetes Care</t>
  </si>
  <si>
    <t xml:space="preserve">Diabetes is a complex and challenging disease that requires daily self-management decisions made by the person with diabetes. Diabetes self-management education and support (DSMES) addresses the comprehensive blend of clinical, educational, psychosocial, and behavioral aspects of care needed for daily self-management and provides the foundation to help all people with diabetes navigate their daily self-care with confidence and improved outcomes.1,2
The prevalence of diagnosed diabetes is projected to increase in the U.S. from 22.3 million (9.1% of the total population) in 2014, to 39.7 million (13%) in 2030, and to 60.6 million (17%) in 2060.3 Approximately 90–95% of those with diabetes have type 2 diabetes.4 Diabetes is an expensive disease, and the medical costs of health care alone for a person with diabetes are 2.3 times more than for a person without diabetes.5 Confounding the diabetes epidemic and high costs, therapeutic targets are not being met.6 There is a lack of improvement in reaching clinical target goals since 2005 despite advancements in medication and technology treatment modalities. Indeed, between 2010 and 2016 improved outcomes stalled or reversed.6
The goals of this Consensus Report are to improve clinical care and education services, to improve the health of individuals and populations, and to reduce diabetes-associated per capita health care costs.1,7 This article is specifically directed toward health care providers (physicians, nurse practitioners, physician assistants [PAs]), referred to herein as providers, as it outlines the benefits of DSMES, defines four critical times to provide and modify DSMES (see Figure 1), proposes how to locate DSMES-related resources, and discusses potential solutions to access and utilization barriers. This report provides guidance to others as well: health systems and organizations can use this report to anticipate and address the needs of persons with diabetes and create access to DSMES services; persons with diabetes can increase their awareness of DSMES services as part of quality care and can advocate for self-management education and support; and payers and policy makers can work to design reimbursement processes that support participation in DSMES. The Consensus Report’s recommendations are listed in Table 1.
This Consensus Report focuses on a component of diabetes care that is often not accessed or utilized effectively—DSMES. DSMES is identified as one of the essential elements of comprehensive diabetes medical care, along with medical nutrition therapy (MNT) (see Medical Nutrition Therapy as a Core Component of Quality Diabetes Care). DSMES improves health outcomes and quality of life and is cost effective (see Benefits Associated With DSMES). Current utilization is quite low because of a variety of barriers, yet solutions are available (see Providing DSMES and Identifying and Addressing Barriers). Solutions begin with an organizational commitment to the value of access to, and participation in, DSMES. Financial support for DSMES services is available yet requires special attention (see Reimbursement). Key stakeholders can use this Consensus Report and the current Standards of Medical Care in Diabetes from the American Diabetes Association (ADA)8 to develop action plans for increased referral to and utilization of DSMES. These efforts are needed to increase the focus on achieving treatment targets early and maintaining them throughout a person’s lifetime.
The purpose of DSMES is to give people with diabetes the knowledge, skills, and confidence to accept responsibility for their self-management. This includes collaborating with their health care team, making informed decisions, solving problems, developing personal goals and action plans, and coping with emotions and life stresses.9 This Consensus Report focuses on the particular needs of adults with type 2 diabetes. DSMES needs are critical to those living with type 1 diabetes, prediabetes, and gestational diabetes mellitus; however, the evidence and examples referred to in this Consensus Report are for adults with type 2 diabetes.
A call to action for all health care systems and organizations is to engage needed resources and to effectively and efficiently manage and address this expensive epidemic affecting health outcomes. We must address barriers that result in therapeutic inertia created by health policy, health systems, providers, people with diabetes, and the environment, including social determinants of health,10 which encompass the conditions in which people live, work, learn, and play.11 Rather than being overwhelmed and nonattentive to this crisis, all stakeholders must be creative and responsive to the needs of all involved and make it their priority.
</t>
  </si>
  <si>
    <t xml:space="preserve">Artificial intelligence for diabetes management and decision support: literature review. </t>
  </si>
  <si>
    <t xml:space="preserve">Contreras I, Vehi J. </t>
  </si>
  <si>
    <t xml:space="preserve">J Med Internet Res.
</t>
  </si>
  <si>
    <t xml:space="preserve">Background:
Artificial intelligence methods in combination with the latest technologies, including medical devices, mobile computing, and sensor technologies, have the potential to enable the creation and delivery of better management services to deal with chronic diseases. One of the most lethal and prevalent chronic diseases is diabetes mellitus, which is characterized by dysfunction of glucose homeostasis.
Objective:
The objective of this paper is to review recent efforts to use artificial intelligence techniques to assist in the management of diabetes, along with the associated challenges.
Methods:
A review of the literature was conducted using PubMed and related bibliographic resources. Analyses of the literature from 2010 to 2018 yielded 1849 pertinent articles, of which we selected 141 for detailed review.
Results:
We propose a functional taxonomy for diabetes management and artificial intelligence. Additionally, a detailed analysis of each subject category was performed using related key outcomes. This approach revealed that the experiments and studies reviewed yielded encouraging results.
Conclusions:
We obtained evidence of an acceleration of research activity aimed at developing artificial intelligence-powered tools for prediction and prevention of complications associated with diabetes. Our results indicate that artificial intelligence methods are being progressively established as suitable for use in clinical daily practice, as well as for the self-management of diabetes. Consequently, these methods provide powerful tools for improving patients’ quality of life.
</t>
  </si>
  <si>
    <t>Utilizing technology-enabled intervention to improve blood glucose self-management outcome in type 2 diabetic patients initiated on insulin therapy: a retrospective real world study.</t>
  </si>
  <si>
    <t xml:space="preserve">Lin J, Li X, Jiang S, Ma X, Yang Y, Zhou Z. </t>
  </si>
  <si>
    <t xml:space="preserve">Int J Endocrinol. </t>
  </si>
  <si>
    <t>Background. The aim of this study was to assess the benefits of a mobile-enabled app through Lilly Connected Care Program (LCCP) in achieving blood glucose control and adhering to self-monitoring of blood glucose in patients with type 2 diabetes mellitus (T2DM). Methods. This retrospective study included T2DM patients who were initiated on insulin therapy (mostly premixed insulin) after failure to respond to oral antidiabetic drugs. Patients were provided with glucometers enabled with synchronous data transmission to healthcare providers and family members. The primary objective was to assess the benefits of LCCP based on changes in fasting blood glucose (FBG) and postprandial glucose (PPG) levels from baseline to 12 weeks. Paired t-test was used to assess the change in blood glucose (BG) from baseline to week 12. Results. In total, 14,085 T2DM patients were recruited. Compared with baseline, significant reductions in FBG and PPG were evident at week 12 (FBG: -0.39 mmol/L; PPG: −0.79 mmol/L; both ). Furthermore, at week 12, the proportion of patients attaining a target glucose level of FBG &lt;7.0 mmol/L and PPG &lt;10.0 mmol/L was 25.37% and 59.68%, respectively, with a statistically significant increase compared with that at baseline (6.74% and 45.59%, respectively, both ). The frequent monitoring of patients could gain a higher target achievement of FBG (28.1% vs 24.2%) and PPG (64.4% vs 55.1%) than the occasional monitoring patients. Additionally, the incidence of hypoglycemia gradually decreased and was significantly lower than the baseline level. Conclusions. In T2DM patients with poor glycemic control, the application of mobile enabled intervention (LCCP) along with insulin significantly reduced the hypoglycemia while improving glycemic control during period of naïve initiating insulin therapy. Additionally, the high frequency of BG self-monitoring was associated with better glycemic control.</t>
  </si>
  <si>
    <t>Conversational UX design: a practitioner’s guide to the natural conversation framework.</t>
  </si>
  <si>
    <t xml:space="preserve">Moore RJ, Arar R. </t>
  </si>
  <si>
    <t>New York: ACM</t>
  </si>
  <si>
    <t>Morgan &amp; Claypool</t>
  </si>
  <si>
    <t>With recent advances in natural language understanding techniques and far-field microphone arrays, natural language interfaces, such as voice assistants and chatbots, are emerging as a popular new way to interact with computers. They have made their way out of the industry research labs and into the pockets, desktops, cars and living rooms of the general public. But although such interfaces recognize bits of natural language, and even voice input, they generally lack conversational competence, or the ability to engage in natural conversation. Today’s platforms provide sophisticated tools for analyzing language and retrieving knowledge, but they fail to provide adequate support for modeling interaction. The user experience (UX) designer or software developer must figure out how a human conversation is organized, usually relying on commonsense rather than on formal knowledge. Fortunately, practitioners can rely on conversation science. This book adapts formal knowledge from the field of Conversation Analysis (CA) to the design of natural language interfaces. It outlines the Natural Conversation Framework (NCF), developed at IBM Research, a systematic framework for designing interfaces that work like natural conversation. The NCF consists of four main components: 1) an interaction model of “expandable sequences,” 2) a corresponding content format, 3) a pattern language with 100 generic UX patterns and 4) a navigation method of six basic user actions. The authors introduce UX designers to a new way of thinking about user experience design in the context of conversational interfaces, including a new vocabulary, new principles and new interaction patterns. User experience designers and graduate students in the HCI field as well as developers and conversation analysis students should find this book of interest.</t>
  </si>
  <si>
    <t xml:space="preserve">Chatbots in the fight against the COVID-19 pandemic. </t>
  </si>
  <si>
    <t xml:space="preserve">Miner AS, Laranjo L, Kocaballi AB. </t>
  </si>
  <si>
    <t>npj Digit Med.</t>
  </si>
  <si>
    <t>During the novel coronavirus (COVID-19) pandemic, institutions like the Centers for Disease Control and Prevention (CDC) and the World Health Organization (WHO) have begun utilizing chatbots to share information, suggest behavior, and offer emotional support1,2. The CDC has named theirs “Clara” (Fig. 1). Chatbots are software programs that talk with people through voice or text in their natural language3,4. Some well-known examples include “Alexa” from Amazon, “Siri” from Apple, and “Cortana” from Microsoft. They often come pre-installed on smartphones or home-based smart speakers5. In recent years, chatbot use for health-related purposes has increased considerably, from supporting clinicians with clinical interviews and diagnosis to aiding consumers in self-managing chronic conditions6. While promising, the use of chatbots may pose safety risks. Chatbots have varied widely in their responses to questions about physical health, suicide, intimate partner violence, substance abuse, and other sensitive conversations4,6,7,8,9. In one study, about a third (29%) of chatbot responses to health questions could have caused harm, and about half of those (16%) could have resulted in death if acted upon9. The COVID-19 pandemic puts in stark relief the potential for chatbots to help save lives.</t>
  </si>
  <si>
    <t xml:space="preserve">Readiness for voice assistants to support healthcare delivery during a health crisis and pandemic. </t>
  </si>
  <si>
    <t xml:space="preserve">Sezgin E, Huang Y, Ramtekkar U, Lin S. </t>
  </si>
  <si>
    <t xml:space="preserve">npj Digit Med. </t>
  </si>
  <si>
    <t xml:space="preserve">With the rapid spread of the deadly Corona Virus Disease of 2019 (COVID-19) outbreak, many countries faced a demand surge for inpatient and intensive care unit beds and the associated healthcare services and resources. The health systems have also been under tremendous stress to meet the unprecedented healthcare demand while maintaining inpatient and outpatient services for other healthcare needs. This unexpected public health crisis with sustained spread has magnified the problems that health systems encounter when relying on the face-to-face care delivery model almost exclusively. The motivation to reduce the spread, continue providing care, and contain operational costs forced the rapid deployment of telehealth.
The timely actions taken on by federal agencies in response to the COVID-19 emergency to relax regulation and privacy enforcement, as well as to expand allowable reimbursement, were critical factors for telehealth’s implementation1,2. One of the early congressional decisions was H.R. 6074: “Coronavirus Preparedness and Response Supplemental Appropriations Act, 2020”, which allowed Health and Human Services (HHS) to waive several Medicare restrictions and requirements temporarily regarding telehealth services during the COVID-19 emergency2.
The use of interactive two-way video teleconferencing in medical consultation mitigated the volume of non-essential in-person visits at hospitals, preserved critical resources and supplies needed for treating COVID-19 patients, and reduced exposure for healthcare professionals and patients3. Moreover, other digital health tools had a significant role in the fight against COVID-19. Intelligent conversational agents and virtual assistants have proven their potential to serve as an intermediary to reduce the burden in the healthcare system for monitoring and consulting the public4, through their versatility, accessibility, and scalability for naturalistic communications with the end-users5. Chatbots and voice assistants (VA) are popular examples of intelligent conversational agents and virtual assistants. In the literature, the definition and implementation of VA and chatbots are intertwined. Both enable communications with end-users via natural language, achieved through rule-based dialog or machine learning6. Both may include multimodal interaction support (e.g., screen, text, speech, and sound), with VAs primarily engaging users through voice interface and chatbots through text. Generally, chatbots are perceived to be service-specific conversational agents that typically engage in multi-turn dialogues (e.g., Woebot- a therapy chatbot), while VAs are perceived to be virtual assistants which need voice commands to interact and complete tasks (e.g., Amazon Alexa and Alexa skills)7.
Intelligent conversational agents and virtual assistants have been used and tested for responding to health information seeking activities8,9,10,11,12. Recent efforts have expanded their utilities in health assessment. The Centers for Disease Control and Preventions (CDC) and Microsoft joined forces to create a COVID-19 text-based chatbot using reliable and evidence-based information in self-assessment to eliminate basic information seeking13. The World Health Organization (WHO) released a text-based chatbot via a highly popular messaging app, WhatsApp, to respond to public questions about COVID-1914. Apple released an app to share COVID-19 information and updates using CDC resources, which can also be accessible through Siri (Apple’s VA)15. Amazon released Alexa VA features to help users setup routines during staying at home and providing tips, information, and guidance about COVID-1916. Frameworks for COVID-19 screening with chatbots have been proposed and implemented at healthcare institutions17,18.
Despite these promising efforts in response to the pandemic, questions still remain. “Are the healthcare systems ready to adopt conversational agents and virtual assistants to be used in response to a pandemic?” and “Are technology providers ready to collaborate and support healthcare communications?” In this commentary, the rest of our discussions focus on VA, which holds a significant share in the intelligent conversational agents and virtual assistants market in terms of accessibility and consumer adoption19. We comment on four aspects of VA adoption in healthcare: (1) the current state of voice assistants, (2) the readiness of the health system, (3) the readiness of the technology providers, and (4) the impact of VA in post-COVID health delivery.
</t>
  </si>
  <si>
    <t xml:space="preserve">Conversational agents in healthcare: a systematic review. </t>
  </si>
  <si>
    <t xml:space="preserve">Laranjo da Silva L, Dunn AG, Tong HL, Kocaballi AB, Chen J. </t>
  </si>
  <si>
    <t>J Am Med Inform Assoc JAMIA.</t>
  </si>
  <si>
    <t xml:space="preserve">Objective
Our objective was to review the characteristics, current applications, and evaluation measures of conversational agents with unconstrained natural language input capabilities used for health-related purposes.
Methods
We searched PubMed, Embase, CINAHL, PsycInfo, and ACM Digital using a predefined search strategy. Studies were included if they focused on consumers or healthcare professionals; involved a conversational agent using any unconstrained natural language input; and reported evaluation measures resulting from user interaction with the system. Studies were screened by independent reviewers and Cohen’s kappa measured inter-coder agreement.
Results
The database search retrieved 1513 citations; 17 articles (14 different conversational agents) met the inclusion criteria. Dialogue management strategies were mostly finite-state and frame-based (6 and 7 conversational agents, respectively); agent-based strategies were present in one type of system. Two studies were randomized controlled trials (RCTs), 1 was cross-sectional, and the remaining were quasi-experimental. Half of the conversational agents supported consumers with health tasks such as self-care. The only RCT evaluating the efficacy of a conversational agent found a significant effect in reducing depression symptoms (effect size d = 0.44, p = .04). Patient safety was rarely evaluated in the included studies.
Conclusions
The use of conversational agents with unconstrained natural language input capabilities for health-related purposes is an emerging field of research, where the few published studies were mainly quasi-experimental, and rarely evaluated efficacy or safety. Future studies would benefit from more robust experimental designs and standardized reporting.
</t>
  </si>
  <si>
    <t>OXFORD Academy</t>
  </si>
  <si>
    <t xml:space="preserve">IOT and AI in healthcare: a systematic literature review. </t>
  </si>
  <si>
    <t xml:space="preserve">Shah R, Chircu A. </t>
  </si>
  <si>
    <t>Issues Inf Syst.</t>
  </si>
  <si>
    <t xml:space="preserve">Recent developments in technology and connectivity have led to the emergence of Internet of Things (IoT) and
Artificial Intelligence (AI) applications in many industries. This paper studies the impacts of technologies such as
IoT and AI in healthcare through a systematic review of 75 peer-reviewed scholarly journal articles. The analysis
reveals exponential growth in the number of articles published in the last decade, a wide variety of publication
outlets, a large number of authors, and many conceptual and design science papers, all indicating an emerging field
with great publication potential in future years. The analysis further reveals that applications of these technologies
are being studied worldwide, not just in the USA but also in many countries in Europe and Asia. The paper also
highlights key insights for the top application categories, which include wearables and connectivity, disease
detection and treatment, patient care, and sensor networks, and identifies gaps and future research directions
related to technology design and acceptance, regulations for data security and privacy, and systems efficacy and
safety. </t>
  </si>
  <si>
    <t>Artificial Intelligence (AI), Healthcare, Internet of Things (IoT), Systematic literature review</t>
  </si>
  <si>
    <t>IACIS</t>
  </si>
  <si>
    <t xml:space="preserve">Human agent communication: connecting research and development in HCI and AI. </t>
  </si>
  <si>
    <t xml:space="preserve">Liao QV, Wang YC, Bickmore T, Fung P, Grudin J, Yu Z, et al. </t>
  </si>
  <si>
    <t xml:space="preserve">Conference companion publication of the 2019 on computer supported cooperative work and social computing. </t>
  </si>
  <si>
    <t>Conversational agents (e.g., chatbots, virtual agents) are becoming part of our everyday lives, from personal assistants, social companions to team support. In recent years, there has been a wave of research on this topic in both the HCI and AI communities, though the two communities approach the research and development of conversational agents with different foci and distinct methodologies. In this panel, we bring scholars in the HCI and AI communities together to share their perspectives and identify research topics that the two communities can collaborate on. We invite the CSCW community to reflect on the phenomena, challenges and research opportunities in human-agent communication, as well as the roles of agents in improving our personal, social and organizational lives.</t>
  </si>
  <si>
    <t xml:space="preserve">Survey of conversational agents in health. </t>
  </si>
  <si>
    <t xml:space="preserve">Montenegro JLZ, da Costa CA, da Rosa RR. </t>
  </si>
  <si>
    <t xml:space="preserve">Expert Syst Appl. </t>
  </si>
  <si>
    <t>Artificial intelligence (AI) has transformed the world and the relationships among humans as the learning capabilities of machines have allowed for a new means of communication between humans and machines. In the field of health, there is much interest in new technologies that help to improve and automate services in hospitals. This article aims to explore the literature related to conversational agents applied to health care, searching for definitions, patterns, methods, architectures, and data types. Furthermore, this work identifies an agent application taxonomy, current challenges, and research gaps. In this work, we use a systematic literature review approach.
We guide and refine this study and the research questions by applying Population, Intervention, Comparison, Outcome, and Context (PICOC) criteria. The present study investigated approximately 4145 articles involving conversational agents in health published over the last ten years. In this context, we finally selected 40 articles based on their approaches and objectives as related to our main subject. As a result, we developed a taxonomy, identified the main challenges in the field, and defined the main types of dialog and contexts related to conversational agents in health. These results contributed to discussions regarding conversational health agents, and highlighted some research gaps for future study.</t>
  </si>
  <si>
    <t>Artificial intelligence-based conversational agents for chronic conditions: systematic literature review.</t>
  </si>
  <si>
    <t xml:space="preserve">Schachner T, Keller R, van Wangenheim F. </t>
  </si>
  <si>
    <t xml:space="preserve">J Med Internet Res. </t>
  </si>
  <si>
    <t>Background:
A rising number of conversational agents or chatbots are equipped with artificial intelligence (AI) architecture. They are increasingly prevalent in health care applications such as those providing education and support to patients with chronic diseases, one of the leading causes of death in the 21st century. AI-based chatbots enable more effective and frequent interactions with such patients.
Objective:
The goal of this systematic literature review is to review the characteristics, health care conditions, and AI architectures of AI-based conversational agents designed specifically for chronic diseases.
Methods:
We conducted a systematic literature review using PubMed MEDLINE, EMBASE, PyscInfo, CINAHL, ACM Digital Library, ScienceDirect, and Web of Science. We applied a predefined search strategy using the terms “conversational agent,” “healthcare,” “artificial intelligence,” and their synonyms. We updated the search results using Google alerts, and screened reference lists for other relevant articles. We included primary research studies that involved the prevention, treatment, or rehabilitation of chronic diseases, involved a conversational agent, and included any kind of AI architecture. Two independent reviewers conducted screening and data extraction, and Cohen kappa was used to measure interrater agreement.A narrative approach was applied for data synthesis.
Results:
The literature search found 2052 articles, out of which 10 papers met the inclusion criteria. The small number of identified studies together with the prevalence of quasi-experimental studies (n=7) and prevailing prototype nature of the chatbots (n=7) revealed the immaturity of the field. The reported chatbots addressed a broad variety of chronic diseases (n=6), showcasing a tendency to develop specialized conversational agents for individual chronic conditions. However, there lacks comparison of these chatbots within and between chronic diseases. In addition, the reported evaluation measures were not standardized, and the addressed health goals showed a large range. Together, these study characteristics complicated comparability and open room for future research. While natural language processing represented the most used AI technique (n=7) and the majority of conversational agents allowed for multimodal interaction (n=6), the identified studies demonstrated broad heterogeneity, lack of depth of reported AI techniques and systems, and inconsistent usage of taxonomy of the underlying AI software, further aggravating comparability and generalizability of study results.
Conclusions:
The literature on AI-based conversational agents for chronic conditions is scarce and mostly consists of quasi-experimental studies with chatbots in prototype stage that use natural language processing and allow for multimodal user interaction. Future research could profit from evidence-based evaluation of the AI-based conversational agents and comparison thereof within and between different chronic health conditions. Besides increased comparability, the quality of chatbots developed for specific chronic conditions and their subsequent impact on the target patients could be enhanced by more structured development and standardized evaluation processes.</t>
  </si>
  <si>
    <t xml:space="preserve">Context aware systems for chronic disease patients: scoping review. </t>
  </si>
  <si>
    <t xml:space="preserve">Yin K, Laranjo L, Tong HL, Lau AY, Kocaballi AB, Martin P, et al. </t>
  </si>
  <si>
    <t>Background:
Context-aware systems, also known as context-sensitive systems, are computing applications designed to capture, interpret, and use contextual information and provide adaptive services according to the current context of use. Context-aware systems have the potential to support patients with chronic conditions; however, little is known about how such systems have been utilized to facilitate patient work.
Objective:
This study aimed to characterize the different tasks and contexts in which context-aware systems for patient work were used as well as to assess any existing evidence about the impact of such systems on health-related process or outcome measures.
Methods:
A total of 6 databases (MEDLINE, EMBASE, CINAHL, ACM Digital, Web of Science, and Scopus) were scanned using a predefined search strategy. Studies were included in the review if they focused on patients with chronic conditions, involved the use of a context-aware system to support patients’ health-related activities, and reported the evaluation of the systems by the users. Studies were screened by independent reviewers, and a narrative synthesis of included studies was conducted.
Results:
The database search retrieved 1478 citations; 6 papers were included, all published from 2009 onwards. The majority of the papers were quasi-experimental and involved pilot and usability testing with a small number of users; there were no randomized controlled trials (RCTs) to evaluate the efficacy of a context-aware system. In the included studies, context was captured using sensors or self-reports, sometimes involving both. Most studies used a combination of sensor technology and mobile apps to deliver personalized feedback. A total of 3 studies examined the impact of interventions on health-related measures, showing positive results.
Conclusions:
The use of context-aware systems to support patient work is an emerging area of research. RCTs are needed to evaluate the effectiveness of context-aware systems in improving patient work, self-management practices, and health outcomes in chronic disease patients.</t>
  </si>
  <si>
    <t>Medical instructed real-time assistant for patient with glaucoma and diabetic conditions.</t>
  </si>
  <si>
    <t xml:space="preserve">Rehman UU, Chang DJ, Jung Y, Akhtar U, Razzaq MA, Lee S. </t>
  </si>
  <si>
    <t xml:space="preserve">Appl Sci. </t>
  </si>
  <si>
    <t>Virtual assistants are involved in the daily activities of humans such as managing calendars, making appointments, and providing wake-up calls. They provide a conversational service to customers around-the-clock and make their daily life manageable. With this emerging trend, many well-known companies launched their own virtual assistants that manage the daily routine activities of customers. In the healthcare sector, virtual medical assistants also provide a list of relevant diseases linked to a specific symptom. Due to low accuracy and uncertainty, these generated recommendations are untrusted and may lead to hypochondriasis. In this study, we proposed a Medical Instructed Real-time Assistant (MIRA) that listens to the user’s chief complaint and predicts a specific disease. Instead of informing about the medical condition, the user is referred to a nearby appropriate medical specialist. We designed an architecture for MIRA that considers the limitations of existing virtual medical assistants such as weak authentication, lack of understanding multiple intent statements about a specific medical condition, and uncertain diagnosis recommendations. To implement the designed architecture, we collected the chief complaints along with the dialogue corpora of real patients. Then, we manually validated these data under the supervision of medical specialists. We then used these data for natural language understanding, disease identification, and appropriate response generation. For the prototype version of MIRA, we considered the cases of glaucoma (eye disease) and diabetes (an autoimmune disease) only. The performance measure of MIRA was evaluated in terms of accuracy (89%), precision (90%), sensitivity (89.8%), specificity (94.9%), and F-measure (89.8%). The task completion was calculated using Cohen’s Kappa (𝑘=0.848)
 that categorizes MIRA as ‘Almost Perfect’. Furthermore, the voice-based authentication identifies the user effectively and prevent against masquerading attack. Simultaneously, the user experience shows relatively good results in all aspects based on the User Experience Questionnaire (UEQ) benchmark data. The experimental results show that MIRA efficiently predicts a disease based on chief complaints and supports the user in decision making.</t>
  </si>
  <si>
    <t>primary healthcare; chief complaint; virtual medical assistant; spoken natural language; disease diagnosis; medical specialist</t>
  </si>
  <si>
    <t>Type 2 diabetes patients’ perspectives, experiences, and barriers toward diabetes-related self-care: a qualitative study from Pakistan.</t>
  </si>
  <si>
    <t xml:space="preserve">Bukhsh A, Goh BH, Zimbudzi E, Lo C, Zoungas S, Chan KG, et al. </t>
  </si>
  <si>
    <t xml:space="preserve">Front Endocrinol. </t>
  </si>
  <si>
    <t>Objective: This study aimed to qualitatively explore perspectives, practices, and barriers to self-care practices (eating habits, physical activity, self-monitoring of blood glucose, and medicine intake behavior) in urban Pakistani adults with type 2 diabetes mellitus (T2DM).
Methods: Pakistani adults with T2DM were recruited from the outpatient departments of two hospitals in Lahore. Semistructured interviews were conducted and audiorecorded until thematic saturation was reached. Two researchers thematically analyzed the data independently using NVivo® software with differences resolved by a third researcher.
Results: Thirty-two Pakistani adults (aged 35–75 years, 62% female) participated in the study. Six themes were identified from qualitative analysis: role of family and friends, role of doctors and healthcare, patients' understanding about diabetes, complication of diabetes and other comorbidities, burden of self care, and life circumstances. A variable experience was observed with education and healthcare. Counseling by healthcare providers, family support, and fear of diabetes-associated complications are the key enablers that encourage study participants to adhere to diabetes-related self-care practices. Major barriers to self care are financial constraints, physical limitations, extreme weather conditions, social gatherings, loving food, forgetfulness, needle phobia, and a hectic job.
Conclusion: Respondents identified many barriers to diabetes self care, particularly related to life situations and diabetes knowledge. Family support and education by healthcare providers were key influencers to self-care practices among Pakistani people with diabetes.</t>
  </si>
  <si>
    <t xml:space="preserve">A mobile-based question-answering and early warning system for assisting diabetes management. </t>
  </si>
  <si>
    <t xml:space="preserve">Wirel Commun Mob Comput. </t>
  </si>
  <si>
    <t xml:space="preserve">Xie H, Xie W, Ding R, Yan J, Qu Y. </t>
  </si>
  <si>
    <t>With increasing demand for preventive management of chronic diseases in real time by using the Internet, interest in developing a convenient device on health management and monitoring has intensified. Unlike other chronic diseases, diabetes particularly type 2 is a lifelong chronic disease and usually requires daily health management by patients themselves. This study is to develop a mobile-based diabetes question-answering (Q&amp;A) and early warning system named Dia-AID, assisting diabetes patients and populations at high risk. The Dia-AID system consists of three modules: a large-scale multilanguage diabetes frequently asked question repository, a multimode fusion Q&amp;A framework, and a health data management module. A list of services including risk assessment and health early warning is provided to users for health condition monitoring. Using the diabetes frequently asked question repository as data, experiments are conducted on answer ranking and answer selection aspects. Results show that two essential methods in the system outperform baseline methods on both aspects.</t>
  </si>
  <si>
    <t xml:space="preserve">Health information needs regarding diabetes mellitus in China: an internet-based analysis. </t>
  </si>
  <si>
    <t xml:space="preserve">Wang TH, Zhou XF, Ni Y, Pan ZG. </t>
  </si>
  <si>
    <t xml:space="preserve">BMC Public Health.
</t>
  </si>
  <si>
    <t>Background
Today,. most people use the Internet to seek online health-related information from general public health-related websites and discussion groups. However, there are no Internet-based analyses of health information needs pertaining to diabetes in China until now. With the development of artificial intelligence,we can analyzed these online health-related information and provide references for health providers to improve their health service.
Methods
We have done a study of statistically analyzing the questions about diabetes collected from 39 health website, the number of which is 151,589. We have divided these questions into 9 categories using a convolutional neural network.
Results
The diabetes problems of consumer are presented as follows, diagnosis: 34.95%, treatment: 25.17%, lifestyle: 21.09%, complication: 8.00%, maternity-related:5.00%, prognosis: 2.59%, health provider choosing: 1.40%, prevention: 1.23%, others: 0.58%, The elderly are more concerned about the treatment and complications of diabetes, while the young are more concerned about the maternity-related and prognosis of diabetes. The diabetes drugs most frequently mentioned by consumers are insulin, metformin and Xiaoke pills, The most concerned complication is caidiovascular disease and diabetic eye disease.
Conclusion
Diabetes health education should focus on how to prevent diabetes and the contents of health education should be different for differernt age groups;on diabetes treatment, the use of insulin and oral hypoglycemic drugs education should be strengthened.</t>
  </si>
  <si>
    <t xml:space="preserve">Increasing diabetic patient engagement and self-reported medication adherence using a web-based multimedia program. </t>
  </si>
  <si>
    <t>Elsabrout K.</t>
  </si>
  <si>
    <t>J Am Assoc Nurse Pract.</t>
  </si>
  <si>
    <t>Background and purpose: 
Evidence-based, multimedia applications to supplement clinical care can improve patient engagement and clinical outcomes. Patients with diabetes with potentially devastating complication of foot ulcers present a substantial opportunity to improve engagement. This project examines how providing an online, multimedia self-management program affects patient engagement and self-reported medication adherence scores within 4–6 weeks compared with preprogram scores.
Methods: 
Participants included 14 adult, diabetic outpatients receiving care at a Wound Care Center in suburban New York. Participants watched a Type 2 diabetes Emmi educational module on an electronic tablet during a routine wound treatment visit. Self-reported medication adherence was measured immediately before and at 4–6 weeks after the educational intervention. Patient engagement was measured immediately before, immediately after, and at 4–6 weeks postintervention.
Conclusions: 
Self-reported medication adherence results demonstrated a modest increase at the delayed postintervention time. In addition, there was a large increase in engagement scores at the delayed postintervention time. The direction of change for both measures was consistent with the intervention being effective.
Implications for practice: 
Incorporating this type of novel, multimedia patient education resource may provide opportunities to enhance diabetes care.</t>
  </si>
  <si>
    <t>Wolters Kluwer Health</t>
  </si>
  <si>
    <t>HealthRecSys: a semantic content-based recommender system to complement health videos.</t>
  </si>
  <si>
    <t xml:space="preserve">Sanchez Bocanegra CL, Sevillano Ramos JL, Rizo C, Civit A, Fernandez Luque L. </t>
  </si>
  <si>
    <t xml:space="preserve">BMC Med Inform Decis Mak. </t>
  </si>
  <si>
    <t>BMC</t>
  </si>
  <si>
    <t>Background
The Internet, and its popularity, continues to grow at an unprecedented pace. Watching videos online is very popular; it is estimated that 500 h of video are uploaded onto YouTube, a video-sharing service, every minute and that, by 2019, video formats will comprise more than 80% of Internet traffic. Health-related videos are very popular on YouTube, but their quality is always a matter of concern. One approach to enhancing the quality of online videos is to provide additional educational health content, such as websites, to support health consumers. This study investigates the feasibility of building a content-based recommender system that links health consumers to reputable health educational websites from MedlinePlus for a given health video from YouTube.
Methods
The dataset for this study includes a collection of health-related videos and their available metadata. Semantic technologies (such as SNOMED-CT and Bio-ontology) were used to recommend health websites from MedlinePlus. A total of 26 healths professionals participated in evaluating 253 recommended links for a total of 53 videos about general health, hypertension, or diabetes. The relevance of the recommended health websites from MedlinePlus to the videos was measured using information retrieval metrics such as the normalized discounted cumulative gain and precision at K.
Results
The majority of websites recommended by our system for health videos were relevant, based on ratings by health professionals. The normalized discounted cumulative gain was between 46% and 90% for the different topics.
Conclusions
Our study demonstrates the feasibility of using a semantic content-based recommender system to enrich YouTube health videos. Evaluation with end-users, in addition to healthcare professionals, will be required to identify the acceptance of these recommendations in a nonsimulated information-seeking context.</t>
  </si>
  <si>
    <t>Feasibility of pediatric obesity and prediabetes treatment support through Tess, the AI behavioral coaching chatbot.</t>
  </si>
  <si>
    <t xml:space="preserve">Stephens TN, Joerin A, Rauws M, Werk LN. </t>
  </si>
  <si>
    <t xml:space="preserve">Transl Behav Med. </t>
  </si>
  <si>
    <t>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</si>
  <si>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 xml:space="preserve">A Socially-aware conversational recommender system for personalized recipe recommendations. </t>
  </si>
  <si>
    <t xml:space="preserve">Pecune F, Callebert L, Marsella S. </t>
  </si>
  <si>
    <t xml:space="preserve">international conference on human-agent interaction. </t>
  </si>
  <si>
    <t>One potential solution to help people change their eating behavior is to develop conversational systems able to recommend healthy recipes. Beyond the intrinsic quality of the recommendations themselves, various factors might also influence users? perception of a recommendation. Two of these factors are the conversational skills of the system and users' interaction modality. In this paper, we present Cora, a conversational system that recommends recipes aligned with its users? eating habits and current preferences. Users can interact with Cora in two different ways. They can select predefined answers by clicking on buttons to talk to Cora or write text in natural language. On the other hand, Cora can engage users through a social dialogue, or go straight to the point. We conduct an experiment to evaluate the impact of Cora's conversational skills and users' interaction mode on users' perception and intention to cook the recommended recipes. Our results show that a conversational recommendation system that engages its users through a rapport-building dialogue improves users' perception of the interaction as well as their perception of the system.</t>
  </si>
  <si>
    <t xml:space="preserve">An augmented reality game to support therapeutic education for children with diabetes.
</t>
  </si>
  <si>
    <t xml:space="preserve">Calle Bustos AM, Juan MC, Garcia Garcia I, Abad F. </t>
  </si>
  <si>
    <t xml:space="preserve">PLoS ONE. </t>
  </si>
  <si>
    <t>PLoS one</t>
  </si>
  <si>
    <t>Therapeutic education in diabetes helps patients take responsibility for self-control of their disease, and providing technological support systems facilitates this education. In this paper, we present an augmented reality game to support therapeutic education for patients with diabetes. Our game helps children (aged 5–14 years) to learn carbohydrate (carb) content of different foods. The game shows virtual foods on a real dish. The number of carb choices corresponding to the visualized food is also shown (1 carb choice = 10 grams of carbs). A study to determine the effectiveness of the game in terms of learning and perceived satisfaction and usability was carried out. A total of seventy children with diabetes participated in the study. From the results, we observed that the initial knowledge about carb choices of the children who participated in the study was low (a mean of 2 on a scale from 0 to 9). This indicates that therapeutic education for patients with diabetes is needed. When the results for the pre-knowledge questionnaire and the post-knowledge questionnaire were compared, it was shown that the children learned about carb choices by playing our game. We used two post-knowledge questionnaires (one post-knowledge questionnaire that contained the same foods as the pre-knowledge questionnaire and a second post-knowledge questionnaire that contained foods that were different from the ones on the pre-knowledge questionnaire). There were no statistically significant differences between these two different post-knowledge questionnaires. Moreover, the knowledge acquired was independent of gender and age. We also evaluated usability and perceived satisfaction. The children were satisfied with the game and considered that the game offers a high degree of usability. This game could be a valuable therapeutic education tool for patients with diabetes.</t>
  </si>
  <si>
    <t xml:space="preserve">Foodie fooderson: a conversational agent for the smart kitchen. </t>
  </si>
  <si>
    <t xml:space="preserve">Angara P, Jiménez M, Agarwal K, Jain H, Jain R, Stege U, et al. </t>
  </si>
  <si>
    <t xml:space="preserve">annual international conference on computer science and software engineering. </t>
  </si>
  <si>
    <t>Conversational agents aim to offer an alternative to traditional
methods for humans to engage with technology. This can mean to
reduce the effort to complete a task using reasoning capabilities and
by exploiting context, or allow voice interaction when traditional
methods are not available or inconvenient. This paper introduces
Foodie Fooderson, a conversational kitchen assistant built using
IBM Watson technology. The aim of Foodie is to minimize food
wastage by optimizing the use of groceries and assist families in
improving their eating habits through recipe recommendations
taking into account personal context, such as allergies and dietary
goals, while helping reduce food waste and managing grocery budgets. This paper discusses Foodie’s architecture, use and benefits.
Foodie uses services from CAPRecipes—our context-aware personalized recipe recommender system, SmarterContext—our personal
context management system, and selected publicly available nutrition databases. Foodie reasons using IBM Watson’s conversational
services to recognize users’ intents and understand events related
to the users and their context. We also discuss our experiences
in building conversational agents with Watson, including desired
features that may improve the development experience with Watson for creating rich conversations in this exciting era of cognitive
computing.</t>
  </si>
  <si>
    <t>Cognitive computing, conversational agent, smart kitchen, context
management</t>
  </si>
  <si>
    <t>Exploring patient information needs in type 2 diabetes: a cross sectional study of questions.</t>
  </si>
  <si>
    <t>Crangle CE, Bradley C, Carlin PF, Esterhay RJ, Harper R, Kearney PM, et al.</t>
  </si>
  <si>
    <t>PLoS ONE.</t>
  </si>
  <si>
    <t>This study set out to analyze questions about type 2 diabetes mellitus (T2DM) from patients and the public. The aim was to better understand people’s information needs by starting with what they do not know, discovered through their own questions, rather than starting with what we know about T2DM and subsequently finding ways to communicate that information to people affected by or at risk of the disease. One hundred and sixty-four questions were collected from 120 patients attending outpatient diabetes clinics and 300 questions from 100 members of the public through the Amazon Mechanical Turk crowdsourcing platform. Twenty-three general and diabetes-specific topics and five phases of disease progression were identified; these were used to manually categorize the questions. Analyses were performed to determine which topics, if any, were significant predictors of a question’s being asked by a patient or the public, and similarly for questions from a woman or a man. Further analysis identified the individual topics that were assigned significantly more often to the crowdsourced or clinic questions. These were Causes (CI: [-0.07, -0.03], p &lt; .001), Risk Factors ([-0.08, -0.03], p &lt; .001), Prevention ([-0.06, -0.02], p &lt; .001), Diagnosis ([-0.05, -0.02], p &lt; .001), and Distribution of a Disease in a Population ([-0.05,-0.01], p = .0016) for the crowdsourced questions and Treatment ([0.03, 0.01], p = .0019), Disease Complications ([0.02, 0.07], p &lt; .001), and Psychosocial ([0.05, 0.1], p &lt; .001) for the clinic questions. No highly significant gender-specific topics emerged in our study, but questions about Weight were more likely to come from women and Psychosocial questions from men. There were significantly more crowdsourced questions about the time Prior to any Diagnosis ([(-0.11, -0.04], p = .0013) and significantly more clinic questions about Health Maintenance and Prevention after diagnosis ([0.07. 0.17], p &lt; .001). A descriptive analysis pointed to the value provided by the specificity of questions, their potential to disclose emotions behind questions, and the as-yet unrecognized information needs they can reveal. Large-scale collection of questions from patients across the spectrum of T2DM progression and from the public–a significant percentage of whom are likely to be as yet undiagnosed–is expected to yield further valuable insights.</t>
  </si>
  <si>
    <t>The construction of a diabetes oriented frequently asked question corpus for automated question answering services.</t>
  </si>
  <si>
    <t xml:space="preserve">Guo X, Liang L, Liu Y, Weng H, Hao T. </t>
  </si>
  <si>
    <t xml:space="preserve">conference on artificial intelligence and healthcare. </t>
  </si>
  <si>
    <t>In recent years, the prevalence of diabetes has been increasing rapidly worldwide. With the advancement of information technology, automated question-answering services for healthcare, which are commonly based on annotated corpus in health domain, have positive effects on health knowledge spread and daily health management for high-risk populations. This paper proposes to construct a large scale diabetes corpus of frequently-asked questions for automated question-answering services and evaluations. Concentrating on the characteristics of diabetes-related factors that reflect conditions of diabetes, this work establishes an annotated dataset containing professional question &amp; answer pairs about diabetes and their annotated question target categories. The corpus is applicable for various question-answering applications, supporting users to retrieve needed information, arrange diets, adhere to scientific medication as well as prevent and control disease complications.</t>
  </si>
  <si>
    <t xml:space="preserve">What Should I Eat?: a personalized virtual nutrition coach for native American diabetes patients using Amazon’s Smart Speaker Technology. </t>
  </si>
  <si>
    <t>"Maharjan B, Li J, Kong J, Tao C. Alexa</t>
  </si>
  <si>
    <t>IEEE international conference on E-health networking, application services (HealthCom)</t>
  </si>
  <si>
    <t>Native Americans are disproportionately affected by diabetes and diabetes complications. To control this disease, self-management, especially diet management is very important. There have appeared many electronic tools to help diabetic patients to manage their diet and control their blood glucose level. However, due to their lack of consideration of the special requirement of this ethical group, these tools are not well-accepted by Native American communities. In this paper, we propose a culturally appropriate tool to help this population to manage their disease. Specifically, we propose a voice-based Artificial Intelligence-powered virtual assistant to help Native American diabetic patients to manage their daily diet, and to learn food and nutrition-related knowledge. Voice is the most natural communication modality and it is easy to use without any technical background. In addition, the communication and recommendation provided by the system are personalized based on each user's physical, social, and cultural profile. Therefore, it would be easy to be accepted by the target audience. The proposed virtual assistant has been implemented on the Amazon Alexa platform. Preliminary experiments have demonstrated the usefulness of the virtual assistant.</t>
  </si>
  <si>
    <t>Native Americans
,
diabetes
,
Voice-based technology
,
Alexa</t>
  </si>
  <si>
    <t xml:space="preserve">How personal experience and technical knowledge affect using conversational agents. </t>
  </si>
  <si>
    <t xml:space="preserve">Chen ML, Wang HC. </t>
  </si>
  <si>
    <t xml:space="preserve">international conference on intelligent user interfaces companion. </t>
  </si>
  <si>
    <t>Conversational agents (CA) use dialogues to interact with users so as to offer an experience of naturalistic interaction. However, due to the low transparency and poor explanability of mechanism inside CA, individual's understanding of CA's capabilities may affect how the individual interacts with CA and the sustainability of CA use. To examine how users' understanding affect perceptions and experiences of using CA, we conducted a laboratory study asking 41 participants performed a set of tasks using Apple Siri. We independently manipulated two factors: (1) personal experience of using CA, and (2) technical knowledge about CA's system model. We conducted mixed-method analyses of post-task usability measures and interviews, and confirmed that use experience and technical knowledge affects perceived usability and mental models differently.</t>
  </si>
  <si>
    <t xml:space="preserve">Mental models and expectation violations in conversational AI interactions. </t>
  </si>
  <si>
    <t xml:space="preserve">Grimes GM, Schuetzler RM, Giboney JS. </t>
  </si>
  <si>
    <t xml:space="preserve">Decis Support Syst.
</t>
  </si>
  <si>
    <t>Artificial Intelligence is increasingly becoming integrated in many aspects of human life. One particular AI comes in the form of conversational agents (CAs) such as Siri, Alexa, and chatbots used for customer service on websites and other information systems. It is widely accepted that humans treat systems as social actors. Leveraging this bias, companies sometimes attempt to masquerade a CA as a human customer service representative. In addition to the ethical and legal questions around this practice, the benefits and drawbacks of a CA pretending to be human are unclear due to a lack of study. While more human-like interactions can improve outcomes, when users find out that the CA is not human, they may have a negative reaction that may cause reputation harm in the company. In this research we use Expectation Violation Theory to explain what happens when users have high or low expectations of a conversation. We conducted an experiment with 175 participants where some participants were told they were interacting with a CA while others were told they were interacting with a human. We further divided the groups so that some participants interacted with a CA with low conversational capability while others interacted with a CA with high conversational capability. The results show that expectations formed by the user before the interaction change how the user evaluates the CA beyond the actual performance of the CA. These findings provide guidance to developers not just of conversational agents, but also for other technologies where users may be uncertain of a system's capabilities.</t>
  </si>
  <si>
    <t xml:space="preserve">Community-based cultural tailoring of virtual agents. </t>
  </si>
  <si>
    <t xml:space="preserve">O’Leary TK, Stowell E, Kimani E, Parmar D, Olafsson S, Hoffman J, et al. </t>
  </si>
  <si>
    <t xml:space="preserve">ACM international conference on intelligent virtual agents. </t>
  </si>
  <si>
    <t>Culturally informed design for virtual agents has been shown to positively impact health outcomes when tailored to target audiences. We present a participatory design methodology for culturally tailoring virtual agents. Investigators worked with key informants from our target population, members of predominantly Black church communities, to design culturally-relevant and sensitive virtual agent health promotion interventions. In the first participatory session, key informants designed agents to assist them with different aspects of their lives, providing input on agent appearance and agent functionality. In a second design session, participants re-wrote the content of a health conversation with an agent, to include personally-relevant content related to their community (e.g., religious and scriptural references). We report design principles for religious tailoring derived from these studies. We conducted a validation study to assess the effects of applying these principles to agents that promoted two health behaviors, finding that participants responded very positively to the tailored agents.</t>
  </si>
  <si>
    <t>Co-creating requirements and assessing end-user acceptability of a voice-based chatbot to support mental health: a thematic analysis of a living lab workshop.</t>
  </si>
  <si>
    <t>Benítez-Guijarro A, Bond R, Booth F, Callejas Z, Ennis E, Esposito A, et al. In: D’Haro LF, Callejas Z, Nakamura S</t>
  </si>
  <si>
    <t xml:space="preserve">Discover Artificial Intelligence
</t>
  </si>
  <si>
    <t>Evaluating quality of Chatbots and intelligent conversational agents</t>
  </si>
  <si>
    <t>Radziwill NM, Benton MC.</t>
  </si>
  <si>
    <t>Chatbots are one class of intelligent, conversational software agents activated by natural language input (which can be in the form of text, voice, or both). They provide conversational output in response, and if commanded, can sometimes also execute tasks. Although chatbot technologies have existed since the 1960s and have influenced user interface development in games since the early 1980s, chatbots are now easier to train and implement. This is due to plentiful open source code, widely available development platforms, and implementation options via Software as a Service (SaaS). In addition to enhancing customer experiences and supporting learning, chatbots can also be used to engineer social harm - that is, to spread rumors and misinformation, or attack people for posting their thoughts and opinions online. This paper presents a literature review of quality issues and attributes as they relate to the contemporary issue of chatbot development and implementation. Finally, quality assessment approaches are reviewed, and a quality assessment method based on these attributes and the Analytic Hierarchy Process (AHP) is proposed and examined.</t>
  </si>
  <si>
    <t xml:space="preserve">Can Chatbots help support a person’s mental health? Perceptions and views from mental healthcare professionals and experts. </t>
  </si>
  <si>
    <t xml:space="preserve">Sweeney C, Potts C, Ennis E, Bond R, Mulvenna MD, O’Neill S, et al. </t>
  </si>
  <si>
    <t xml:space="preserve">ACM Trans Comput Healthc. </t>
  </si>
  <si>
    <t>The objective of this study was to understand the attitudes of professionals who work in mental health regarding the use of conversational user interfaces, or chatbots, to support people’s mental health and wellbeing. This study involves an online survey to measure the awareness and attitudes of mental healthcare professionals and experts. The findings from this survey show that more than half of the participants in the survey agreed that there are benefits associated with mental healthcare chatbots (65%, p &lt; 0.01). The perceived importance of chatbots was also relatively high (74%, p &lt; 0.01), with more than three-quarters (79%, p &lt; 0.01) of respondents agreeing that mental healthcare chatbots could help their clients better manage their own health, yet chatbots are overwhelmingly perceived as not adequately understanding or displaying human emotion (86%, p &lt; 0.01). Even though the level of personal experience with chatbots among professionals and experts in mental health has been quite low, this study shows that where they have been used, the experience has been mostly satisfactory. This study has found that as years of experience increased, there was a corresponding increase in the belief that healthcare chatbots could help clients better manage their own mental health.</t>
  </si>
  <si>
    <t xml:space="preserve">Patient and consumer safety risks when using conversational assistants for medical information: an observational study of Siri, Alexa, and Google Assistant. </t>
  </si>
  <si>
    <t>Bickmore TW, Trinh H, Olafsson S, Oeary TK, Asadi R, Rickles NM, et al.</t>
  </si>
  <si>
    <t>Gimme the usual—how handling of pragmatics improves Chatbots</t>
  </si>
  <si>
    <t>Italian conference on computational linguistics</t>
  </si>
  <si>
    <t>Bianchini, A., Tarasconi, F., Ventaglio, R., &amp; Guadalupi, M.</t>
  </si>
  <si>
    <t>Real life application of a question answering system using BERT language model.</t>
  </si>
  <si>
    <t>Alloatti F, Di Caro L, Sportelli G.</t>
  </si>
  <si>
    <t xml:space="preserve">annual SIGdial meeting on discourse and dialogue. </t>
  </si>
  <si>
    <t>We provide our view on the
components needed for both the development and further improvement of robust
and effective chatbots. We focus on why
Pragmatics is important in developing next
generation chatbots by bringing a few generalizable examples. We report our current
experience on the design and implementation of a task-oriented textual chatbot for
a closed-domain Question Answering system, which tackles problems in Pragmatics.</t>
  </si>
  <si>
    <t>It is often hard to apply the newest advances in research to real life scenarios. They usually require the resolution of some specific task applied to a restricted domain, all the while providing small amounts of data to begin with. In this study we apply one of the newest innovations in Deep Learning to a task of text classification. We created a question answering system in Italian that provides information about a specific subject, e-invoicing and digital billing. Italy recently introduced a new legislation about e-invoicing and people have some legit doubts, therefore a large share of professionals could benefit from this tool.</t>
  </si>
  <si>
    <t>Introduction to explainable AI.</t>
  </si>
  <si>
    <t xml:space="preserve">Liao QV, Singh M, Zhang Y, Bellamy RKE. </t>
  </si>
  <si>
    <t>As Artificial Intelligence technologies are increasingly used to make important decisions and perform autonomous tasks, providing explanations to allow users and stakeholders to understand the AI has become a ubiquitous concern. Recently, a number of open-source toolkits are making the growing collection of Explainable AI (XAI) techniques accessible for researchers and practitioners to incorporate explanation features in AI systems. This course is open to anyone interested in implementing, designing and researching on the topic, aiming to provide an overview on the technical and design methods for XAI, as well as hands-on experience with an XAI toolkit.</t>
  </si>
  <si>
    <t>An overview of machine learning in Chatbots.</t>
  </si>
  <si>
    <t xml:space="preserve">Suta P, Mongkolnam P, Chan J, Lan X, Wu B. </t>
  </si>
  <si>
    <t xml:space="preserve">Int J Mech Eng Robot Res. </t>
  </si>
  <si>
    <t xml:space="preserve">A chatbot is an intelligent system which can hold
a conversation with a human using natural language in real
time. Due to the rise of Internet usage, many businesses now
use online platforms to handle customer inquiries, and
many of them turn to chatbots for improving their customer
service or for streamlining operations and increasing their
productivity. However, there is still a gap between existing
chatbots and the autonomous, conversational agents
businesses hope to implement. As such, this paper will first
provide an overview of chatbots and then focus on research
trends regarding the development of human-like chatbots
capable of closing this technological gap. We reviewed the
literature published over the past decade, from 1998 to 2018,
and presented an overview of chatbots using a mind-map.
The research findings suggest that chatbots operate in three
steps: understanding the natural language input; generating
an automatic, relevant response; and, constructing realistic
and fluent natural language responses. The current
bottleneck in designing artificially intelligent chatbots lies in
the industry’s lack of natural language processing
capabilities. Without the ability to properly understand the
content and context of a user’s input, the chatbot cannot
generate a relevant response. </t>
  </si>
  <si>
    <t>chatbots, conversational agents, dialog system,
human computer interaction</t>
  </si>
  <si>
    <t>ijmerr</t>
  </si>
  <si>
    <t>DocBERT: BERT for document classification</t>
  </si>
  <si>
    <t>Adhikari A, Ram A, Tang R, Lin J.</t>
  </si>
  <si>
    <t>We present, to our knowledge, the first application of BERT to document classification. A few characteristics of the task might lead one to think that BERT is not the most appropriate model: syntactic structures matter less for content categories, documents can often be longer than typical BERT input, and documents often have multiple labels. Nevertheless, we show that a straightforward classification model using BERT is able to achieve the state of the art across four popular datasets. To address the computational expense associated with BERT inference, we distill knowledge from BERT-large to small bidirectional LSTMs, reaching BERT-base parity on multiple datasets using 30x fewer parameters. The primary contribution of our paper is improved baselines that can provide the foundation for future work.</t>
  </si>
  <si>
    <t>PatentBERT: patent classification with fine-tuning a pre-trained BERT Model</t>
  </si>
  <si>
    <t xml:space="preserve">Lee JS, Hsiang J. </t>
  </si>
  <si>
    <t>In this work we focus on fine-tuning a pre-trained BERT model and applying it to patent classification. When applied to large datasets of over two millions patents, our approach outperforms the state of the art by an approach using CNN with word embeddings. In addition, we focus on patent claims without other parts in patent documents. Our contributions include: (1) a new state-of-the-art method based on pre-trained BERT model and fine-tuning for patent classification, (2) a large dataset USPTO-3M at the CPC subclass level with SQL statements that can be used by future researchers, (3) showing that patent claims alone are sufficient for classification task, in contrast to conventional wisdom.</t>
  </si>
  <si>
    <t>offensive tweet classification with BERT and ensembles</t>
  </si>
  <si>
    <t xml:space="preserve">Nikolov A, Radivchev V. Nikolov-Radivchev </t>
  </si>
  <si>
    <t>international workshop on semantic evaluation</t>
  </si>
  <si>
    <t>This paper examines different approaches and models towards offensive tweet classification which were used as a part of the OffensEval 2019 competition. It reviews Tweet preprocessing, techniques for overcoming unbalanced class distribution in the provided test data, and comparison of multiple attempted machine learning models.</t>
  </si>
  <si>
    <t>How to fine-tune bert for text classification?</t>
  </si>
  <si>
    <t xml:space="preserve">Sun C, Qiu X, Xu Y, Huang X. </t>
  </si>
  <si>
    <t xml:space="preserve">China national conference on Chinese computational linguistics.
</t>
  </si>
  <si>
    <t>Language model pre-training has proven to be useful in learning universal language representations. As a state-of-the-art language model pre-training model, BERT (Bidirectional Encoder Representations from Transformers) has achieved amazing results in many language understanding tasks. In this paper, we conduct exhaustive experiments to investigate different fine-tuning methods of BERT on text classification task and provide a general solution for BERT fine-tuning. Finally, the proposed solution obtains new state-of-the-art results on eight widely-studied text classification datasets.</t>
  </si>
  <si>
    <t>Overview and importance of data quality for machine learning tasks.</t>
  </si>
  <si>
    <t xml:space="preserve">Jain A, Patel H, Nagalapatti L, Gupta N, Mehta S, Guttula S, et al. </t>
  </si>
  <si>
    <t>It is well understood from literature that the performance of a machine learning (ML) model is upper bounded by the quality of the data. While researchers and practitioners have focused on improving the quality of models (such as neural architecture search and automated feature selection), there are limited efforts towards improving the data quality. One of the crucial requirements before consuming datasets for any application is to understand the dataset at hand and failure to do so can result in inaccurate analytics and unreliable decisions. Assessing the quality of the data across intelligently designed metrics and developing corresponding transformation operations to address the quality gaps helps to reduce the effort of a data scientist for iterative debugging of the ML pipeline to improve model performance. This tutorial highlights the importance of analysing data quality in terms of its value for machine learning applications. This tutorial surveys all the important data quality related approaches discussed in literature, focusing on the intuition behind them, highlighting their strengths and similarities, and illustrates their applicability to real-world problems. Finally we will discuss the interesting work IBM Research is doing in this space.</t>
  </si>
  <si>
    <t xml:space="preserve">VisBERT: hidden-state visualizations for transformers. </t>
  </si>
  <si>
    <t xml:space="preserve">Aken BV, Winter B, Loser A, Gers FA. </t>
  </si>
  <si>
    <t xml:space="preserve">web conference
</t>
  </si>
  <si>
    <t>Explainability and interpretability are two important concepts, the absence of which can and should impede the application of well-performing neural networks to real-world problems. At the same time, they are difficult to incorporate into the large, black-box models that achieve state-of-the-art results in a multitude of NLP tasks. Bidirectional Encoder Representations from Transformers (BERT) is one such black-box model. It has become a staple architecture to solve many different NLP tasks and has inspired a number of related Transformer models. Understanding how these models draw conclusions is crucial for both their improvement and application. We contribute to this challenge by presenting VisBERT, a tool for visualizing the contextual token representations within BERT for the task of (multi-hop) Question Answering. Instead of analyzing attention weights, we focus on the hidden states resulting from each encoder block within the BERT model. This way we can observe how the semantic representations are transformed throughout the layers of the model. VisBERT enables users to get insights about the model’s internal state and to explore its inference steps or potential shortcomings. The tool allows us to identify distinct phases in BERT’s transformations that are similar to a traditional NLP pipeline and offer insights during failed predictions.</t>
  </si>
  <si>
    <t>How does BERT answer questions? A layer-wise analysis of transformer representations.</t>
  </si>
  <si>
    <t xml:space="preserve">van Aken B, Winter B, Loser A, Gers FA. </t>
  </si>
  <si>
    <t xml:space="preserve">ACM international conference on information and knowledge management. </t>
  </si>
  <si>
    <t>Bidirectional Encoder Representations from Transformers (BERT) reach state-of-the-art results in a variety of Natural Language Processing tasks. However, understanding of their internal functioning is still insufficient and unsatisfactory. In order to better understand BERT and other Transformer-based models, we present a layer-wise analysis of BERT's hidden states. Unlike previous research, which mainly focuses on explaining Transformer models by their attention weights, we argue that hidden states contain equally valuable information. Specifically, our analysis focuses on models fine-tuned on the task of Question Answering (QA) as an example of a complex downstream task. We inspect how QA models transform token vectors in order to find the correct answer. To this end, we apply a set of general and QA-specific probing tasks that reveal the information stored in each representation layer. Our qualitative analysis of hidden state visualizations provides additional insights into BERT's reasoning process. Our results show that the transformations within BERT go through phases that are related to traditional pipeline tasks. The system can therefore implicitly incorporate task-specific information into its token representations. Furthermore, our analysis reveals that fine-tuning has little impact on the models' semantic abilities and that prediction errors can be recognized in the vector representations of even early layers.</t>
  </si>
  <si>
    <t>Resilient Chatbots: repair strategy preferences for conversational breakdowns.</t>
  </si>
  <si>
    <t xml:space="preserve">Ashktorab Z, Jain M, Liao QV, Weisz JD. </t>
  </si>
  <si>
    <t>Text-based conversational systems, also referred to as chatbots, have grown widely popular. Current natural language understanding technologies are not yet ready to tackle the complexities in conversational interactions. Breakdowns are common, leading to negative user experiences. Guided by communication theories, we explore user preferences for eight repair strategies, including ones that are common in commercially-deployed chatbots (e.g., confirmation, providing options), as well as novel strategies that explain characteristics of the underlying machine learning algorithms. We conducted a scenario-based study to compare repair strategies with Mechanical Turk workers (N=203). We found that providing options and explanations were generally favored, as they manifest initiative from the chatbot and are actionable to recover from breakdowns. Through detailed analysis of participants' responses, we provide a nuanced understanding on the strengths and weaknesses of each repair strategy.</t>
  </si>
  <si>
    <t xml:space="preserve">Will you accept an imperfect AI? Exploring designs for adjusting end-user expectations of AI systems. </t>
  </si>
  <si>
    <t xml:space="preserve">Kocielnik R, Amershi S, Bennett PN. </t>
  </si>
  <si>
    <t>AI technologies have been incorporated into many end-user applications. However, expectations of the capabilities of such systems vary among people. Furthermore, bloated expectations have been identified as negatively affecting perception and acceptance of such systems. Although the intelligibility of ML algorithms has been well studied, there has been little work on methods for setting appropriate expectations before the initial use of an AI-based system. In this work, we use a Scheduling Assistant - an AI system for automated meeting request detection in free-text email - to study the impact of several methods of expectation setting. We explore two versions of this system with the same 50% level of accuracy of the AI component but each designed with a different focus on the types of errors to avoid (avoiding False Positives vs. False Negatives). We show that such different focus can lead to vastly different subjective perceptions of accuracy and acceptance. Further, we design expectation adjustment techniques that prepare users for AI imperfections and result in a significant increase in acceptance.</t>
  </si>
  <si>
    <t xml:space="preserve">A BERT baseline for the natural questions. </t>
  </si>
  <si>
    <t xml:space="preserve">Alberti C, Lee K, Collins M. </t>
  </si>
  <si>
    <t>This technical note describes a new baseline for the Natural Questions. Our model is based on BERT and reduces the gap between the model F1 scores reported in the original dataset paper and the human upper bound by 30% and 50% relative for the long and short answer tasks respectively. This baseline has been submitted to the official NQ leaderboard at this http URL. Code, preprocessed data and pretrained model are available at this https URL.</t>
  </si>
  <si>
    <t>The Potential of Visual ChatGPT for Remote Sensing</t>
  </si>
  <si>
    <t>Osco, L. P., Lemos, E. L. D., Gonçalves, W. N., Ramos, A. P. M., &amp; Marcato Junior, J. (2023). The Potential of Visual ChatGPT For Remote Sensing. Remote Sensing, 15(13), 3232.</t>
  </si>
  <si>
    <t xml:space="preserve">Osco, L. P., Lemos, E. L. D., Gonçalves, W. N., Ramos, A. P. M., &amp; Marcato Junior, J. </t>
  </si>
  <si>
    <t>Remote Sensing</t>
  </si>
  <si>
    <t>Recent advancements in Natural Language Processing (NLP), particularly in Large Language Models (LLMs), associated with deep learning-based computer vision techniques, have shown substantial potential for automating a variety of tasks. These are known as Visual LLMs and one notable model is Visual ChatGPT, which combines ChatGPT’s LLM capabilities with visual computation to enable effective image analysis. These models’ abilities to process images based on textual inputs can revolutionize diverse fields, and while their application in the remote sensing domain remains unexplored, it is important to acknowledge that novel implementations are to be expected. Thus, this is the first paper to examine the potential of Visual ChatGPT, a cutting-edge LLM founded on the GPT architecture, to tackle the aspects of image processing related to the remote sensing domain. Among its current capabilities, Visual ChatGPT can generate textual descriptions of images, perform canny edge and straight line detection, and conduct image segmentation. These offer valuable insights into image content and facilitate the interpretation and extraction of information. By exploring the applicability of these techniques within publicly available datasets of satellite images, we demonstrate the current model’s limitations in dealing with remote sensing images, highlighting its challenges and future prospects. Although still in early development, we believe that the combination of LLMs and visual models holds a significant potential to transform remote sensing image processing, creating accessible and practical application opportunities in the field. © 2023 by the authors.</t>
  </si>
  <si>
    <t>artificial intelligence; image analysis; visual language model</t>
  </si>
  <si>
    <t>The Potential of Visual ChatGPT For Remote Sensing</t>
  </si>
  <si>
    <t>Yuan, Q.; Shen, H.; Li, T.; Li, Z.; Li, S.; Jiang, Y.; Xu, H.; Tan, W.; Yang, Q.; Wang, J.; et al. Deep learning in environmental remote
sensing: Achievements and challenges. Remote Sens. Environ. 2020, 241, 111716</t>
  </si>
  <si>
    <t>Osco, L.P.; Junior, J.M.; Ramos, A.P.M.; de Castro Jorge, L.A.; Fatholahi, S.N.; de Andrade Silva, J.; Matsubara, E.T.; Pistori, H.;
Gonçalves, W.N.; Li, J. A review on deep learning in UAV remote sensing. Int. J. Appl. Earth Obs. Geoinf. 2021, 102, 102456.</t>
  </si>
  <si>
    <t>Ge, Y.; Hua,W.; Ji, J.; Tan, J.; Xu, S.; Zhang, Y. OpenAGI: When LLM Meets Domain Experts. arXiv 2023, arXiv:2304.04370.</t>
  </si>
  <si>
    <t>Zhao, W.X.; Zhou, K.; Li, J.; Tang, T.; Wang, X.; Hou, Y.; Min, Y.; Zhang, B.; Zhang, J.; Dong, Z.; et al. A Survey of Large Language
Models. arXiv 2023, arXiv:2303.18223.</t>
  </si>
  <si>
    <t>Liu, Y.; Han, T.; Ma, S.; Zhang, J.; Yang, Y.; Tian, J.; He, H.; Li, A.; He, M.; Liu, Z.; et al. Summary of ChatGPT/GPT-4 Research
and Perspective Towards the Future of Large Language Models. arXiv 2023, arXiv:2304.01852.</t>
  </si>
  <si>
    <t>Zhang, L.; Agrawala, M. Adding Conditional Control to Text-to-Image Diffusion Models. arXiv 2023, arXiv:2302.05543.</t>
  </si>
  <si>
    <t>Wu, C.; Yin, S.; Qi, W.; Wang, X.; Tang, Z.; Duan, N. Visual ChatGPT: Talking, Drawing and Editing with Visual Foundation
Models. arXiv 2023, arXiv:2303.04671.</t>
  </si>
  <si>
    <t>Zhang, J.; Huang, J.; Jin, S.; Lu, S. Vision-Language Models for Vision Tasks: A Survey. arXiv 2023, arXiv:2304.00685.</t>
  </si>
  <si>
    <t>Abraham, J.; Wloka, C. Edge Detection for Satellite Images without Deep Networks. arXiv 2021, arXiv:2105.1263.</t>
  </si>
  <si>
    <t>Kumar, B.; Dikshit, O.; Gupta, A.; Singh, M.K. Feature extraction for hyperspectral image classification: a review. Int. J. Remote
Sens. 2020, 41, 6248–6287.</t>
  </si>
  <si>
    <t>Kotaridis, I.; Lazaridou, M. Remote sensing image segmentation advances: A meta-analysis. ISPRS J. Photogramm. Remote Sens.
2021, 173, 309–322</t>
  </si>
  <si>
    <t>Li, X.; Ding, H.; Zhang, W.; Yuan, H.; Pang, J.; Cheng, G.; Chen, K.; Liu, Z.; Loy, C.C. Transformer-Based Visual Segmentation: A
Survey. arXiv 2023, arXiv:2304.09854</t>
  </si>
  <si>
    <t>Xia, G.S.; Hu, J.; Hu, F.; Shi, B.; Bai, X.; Zhong, Y.; Zhang, L.; Lu, X. AID: A Benchmark Data Set for Performance Evaluation of
Aerial Scene Classification. IEEE Trans. Geosci. Remote Sens. 2017, 55, 3965–3981</t>
  </si>
  <si>
    <t>Wang, J.; Zheng, Z.; Ma, A.; Lu, X.; Zhong, Y. LoveDA: A Remote Sensing Land-Cover Dataset for Domain Adaptive Semantic
Segmentation. arXiv 2022, arXiv:2110.08733.</t>
  </si>
  <si>
    <t>Li, J.; Li, D.; Xiong, C.; Hoi, S. BLIP: Bootstrapping Language-Image Pre-training for Unified Vision-Language Understanding
and Generation. arXiv 2022, arXiv:2201.12086.</t>
  </si>
  <si>
    <t>Gu, G.; Ko, B.; Go, S.; Lee, S.H.; Lee, J.; Shin, M. Towards Light-weight and Real-time Line Segment Detection. arXiv 2022,
arXiv:2106.00186.</t>
  </si>
  <si>
    <t>Li, K.; Wang, Y.; Zhang, J.; Gao, P.; Song, G.; Liu, Y.; Li, H.; Qiao, Y. UniFormer: Unifying Convolution and Self-attention for
Visual Recognition. arXiv 2022, arXiv:2201.09450</t>
  </si>
  <si>
    <t>Sun, X.;Wang, B.;Wang, Z.; Li, H.; Li, H.; Fu, K. Research Progress on Few-Shot Learning for Remote Sensing Image Interpretation.
IEEE J. Sel. Top. Appl. Earth Obs. Remote Sens. 2021, 14, 2387–2402</t>
  </si>
  <si>
    <t>Kirillov, A.; Mintun, E.; Ravi, N.; Mao, H.; Rolland, C.; Gustafson, L.; Xiao, T.; Whitehead, S.; Berg, A.C.; Lo, W.Y.; et al. Segment
Anything. arXiv 2023, arXiv:2304.02643.</t>
  </si>
  <si>
    <t>Zhang, R.; Jiang, Z.; Guo, Z.; Yan, S.; Pan, J.; Dong, H.; Gao, P.; Li, H. Personalize Segment Anything Model with One Shot. arXiv
2023, arXiv:2305.03048.</t>
  </si>
  <si>
    <t>Aleissaee, A.A.; Kumar, A.; Anwer, R.M.; Khan, S.; Cholakkal, H.; Xia, G.S.; khan, F.S. Transformers in Remote Sensing: A Survey.
arXiv 2022, arXiv:2209.01206.</t>
  </si>
  <si>
    <t>Wang, L.; Li, R.; Zhang, C.; Fang, S.; Duan, C.; Meng, X.; Atkinson, P.M. UNetFormer: A UNet-like transformer for efficient
semantic segmentation of remote sensing urban scene imagery. ISPRS J. Photogramm. Remote Sens. 2022, 190, 196–214.</t>
  </si>
  <si>
    <t>Gonçalves, D.N.; Marcato, J.; Carrilho, A.C.; Acosta, P.R.; Ramos, A.P.M.; Gomes, F.D.G.; Osco, L.P.; da Rosa Oliveira, M.; Martins,
J.A.C.; Damasceno, G.A.; et al. Transformers for mapping burned areas in Brazilian Pantanal and Amazon with PlanetScope
imagery. Int. J. Appl. Earth Obs. Geoinf. 2023, 116, 103151</t>
  </si>
  <si>
    <t>Xu, R.; Wang, C.; Zhang, J.; Xu, S.; Meng, W.; Zhang, X. RSSFormer: Foreground Saliency Enhancement for Remote Sensing
Land-Cover Segmentation. IEEE Trans. Image Process. 2023, 32, 1052–1064</t>
  </si>
  <si>
    <t>Mialon, G.; Dessì, R.; Lomeli, M.; Nalmpantis, C.; Pasunuru, R.; Raileanu, R.; Rozière, B.; Schick, T.; Dwivedi-Yu, J.;
Celikyilmaz, A.; et al. Augmented Language Models: a Survey. arXiv 2023, arXiv:2302.07842</t>
  </si>
  <si>
    <t>Alayrac, J.B.; Donahue, J.; Luc, P.; Miech, A.; Barr, I.; Hasson, Y.; Lenc, K.; Mensch, A.; Millican, K.; Reynolds, M.; et al. Flamingo:
a Visual Language Model for Few-Shot Learning. arXiv 2022, arXiv:2204.14198</t>
  </si>
  <si>
    <t>Tong, X.Y.; Xia, G.S.; Lu, Q.; Shen, H.; Li, S.; You, S.; Zhang, L. Land-cover classification with high-resolution remote sensing
images using transferable deep models. Remote Sens. Environ. 2020, 237, 111322</t>
  </si>
  <si>
    <t>Lobry, S.; Marcos, D.; Murray, J.; Tuia, D. RSVQA: Visual Question Answering for Remote Sensing Data. IEEE Trans. Geosci.
Remote Sens. 2020, 58, 8555–8566. [</t>
  </si>
  <si>
    <t>Shafique, A.; Cao, G.; Khan, Z.; Asad, M.; Aslam, M. Deep Learning-Based Change Detection in Remote Sensing Images: A
Review. Remote Sens. 2022, 14, 871.</t>
  </si>
  <si>
    <t>Hu, X.; Xie, C.; Fan, Z.; Duan, Q.; Zhang, D.; Jiang, L.; Wei, X.; Hong, D.; Li, G.; Zeng, X.; et al. Hyperspectral Anomaly Detection
Using Deep Learning: A Review. Remote Sens. 2022, 14, 1973.</t>
  </si>
  <si>
    <t>Li, J.; Hong, D.; Gao, L.; Yao, J.; Zheng, K.; Zhang, B.; Chanussot, J. Deep learning in multimodal remote sensing data fusion: A
comprehensive review. Int. J. Appl. Earth Obs. Geoinf. 2022, 112, 102926</t>
  </si>
  <si>
    <t>Bai, Y.; Zhao, Y.; Shao, Y.; Zhang, X.; Yuan, X. Deep learning in different remote sensing image categories and applications: status
and prospects. Int. J. Remote Sens. 2022, 43, 1800–1847.</t>
  </si>
  <si>
    <t>Papoutsis, I.; Bountos, N.I.; Zavras, A.; Michail, D.; Tryfonopoulos, C. Benchmarking and scaling of deep learning models for
land cover image classification. ISPRS J. Photogramm. Remote Sens. 2023, 195, 250–268.</t>
  </si>
  <si>
    <t xml:space="preserve">Deep learning in environmental remote sensing: Achievements and challenges. </t>
  </si>
  <si>
    <t xml:space="preserve">Yuan, Q.; Shen, H.; Li, T.; Li, Z.; Li, S.; Jiang, Y.; Xu, H.; Tan, W.; Yang, Q.; Wang, J.; et al. </t>
  </si>
  <si>
    <t xml:space="preserve">Remote Sens. Environ. </t>
  </si>
  <si>
    <t>Various forms of machine learning (ML) methods have historically played a valuable role in environmental remote sensing research. With an increasing amount of “big data” from earth observation and rapid advances in ML, increasing opportunities for novel methods have emerged to aid in earth environmental monitoring. Over the last decade, a typical and state-of-the-art ML framework named deep learning (DL), which is developed from the traditional neural network (NN), has outperformed traditional models with considerable improvement in performance. Substantial progress in developing a DL methodology for a variety of earth science applications has been observed. Therefore, this review will concentrate on the use of the traditional NN and DL methods to advance the environmental remote sensing process. First, the potential of DL in environmental remote sensing, including land cover mapping, environmental parameter retrieval, data fusion and downscaling, and information reconstruction and prediction, will be analyzed. A typical network structure will then be introduced. Afterward, the applications of DL environmental monitoring in the atmosphere, vegetation, hydrology, air and land surface temperature, evapotranspiration, solar radiation, and ocean color are specifically reviewed. Finally, challenges and future perspectives will be comprehensively analyzed and discussed.</t>
  </si>
  <si>
    <t>Environmental remote sensingDeep learningParameter retrievalNeural network</t>
  </si>
  <si>
    <t xml:space="preserve">
A review on deep learning in UAV remote sensing.</t>
  </si>
  <si>
    <t xml:space="preserve">"Osco, L.P.; Junior, J.M.; Ramos, A.P.M.; de Castro Jorge, L.A.; Fatholahi, S.N.; de Andrade Silva, J.; Matsubara, E.T.; Pistori, H.;
Gonçalves, W.N.; Li, J. </t>
  </si>
  <si>
    <t xml:space="preserve">Int. J. Appl. Earth Obs. Geoinf. </t>
  </si>
  <si>
    <t>Deep Neural Networks (DNNs) learn representation from data with an impressive capability, and brought important breakthroughs for processing images, time-series, natural language, audio, video, and many others. In the remote sensing field, surveys and literature revisions specifically involving DNNs algorithms’ applications have been conducted in an attempt to summarize the amount of information produced in its subfields. Recently, Unmanned Aerial Vehicle (UAV)-based applications have dominated aerial sensing research. However, a literature revision that combines both “deep learning” and “UAV remote sensing” thematics has not yet been conducted. The motivation for our work was to present a comprehensive review of the fundamentals of Deep Learning (DL) applied in UAV-based imagery. We focused mainly on describing the classification and regression techniques used in recent applications with UAV-acquired data. For that, a total of 232 papers published in international scientific journal databases was examined. We gathered the published materials and evaluated their characteristics regarding the application, sensor, and technique used. We discuss how DL presents promising results and has the potential for processing tasks associated with UAV-based image data. Lastly, we project future perspectives, commentating on prominent DL paths to be explored in the UAV remote sensing field. This revision consisting of an approach to introduce, commentate, and summarize the state-of-the-art in UAV-based image applications with DNNs algorithms in diverse subfields of remote sensing, grouping it in the environmental, urban, and agricultural contexts.</t>
  </si>
  <si>
    <t>Convolutional neural networksRemote sensing imageryUnmanned aerial vehicles</t>
  </si>
  <si>
    <t>OpenAGI: When LLM Meets Domain Experts.</t>
  </si>
  <si>
    <t>Ge, Y.; Hua,W.; Ji, J.; Tan, J.; Xu, S.; Zhang, Y.</t>
  </si>
  <si>
    <t>Human intelligence excels at combining basic skills to solve complex tasks. This capability is vital for Artificial Intelligence (AI) and should be embedded in comprehensive intelligent models, enabling them to harness expert models for complex task-solving towards Artificial General Intelligence (AGI). Large Language Models (LLMs) show promising learning and reasoning abilities, and can effectively use external models, tools or APIs to tackle complex problems. In this work, we introduce OpenAGI, an open-source AGI research platform designed for multi-step, real-world tasks. Specifically, OpenAGI uses a dual strategy, integrating standard benchmark tasks for benchmarking and evaluation, and open-ended tasks including more expandable models, tools or APIs for creative problem-solving. Tasks are presented as natural language queries to the LLM, which then selects and executes appropriate models. We also propose a Reinforcement Learning from Task Feedback (RLTF) mechanism that uses task results to improve the LLM's ability, which creates a self-improving AI feedback loop. While we acknowledge that AGI is a broad and multifaceted research challenge with no singularly defined solution path, the integration of LLMs with domain-specific expert models, inspired by mirroring the blend of general and specialized intelligence in humans, offers a promising approach towards AGI. We are open-sourcing the OpenAGI project's code, dataset, benchmarks, evaluation methods, and demo to foster community involvement in AGI advancement: this https URL.</t>
  </si>
  <si>
    <t xml:space="preserve">A Survey of Large Language Models. </t>
  </si>
  <si>
    <t>Zhao, W.X.; Zhou, K.; Li, J.; Tang, T.; Wang, X.; Hou, Y.; Min, Y.; Zhang, B.; Zhang, J.; Dong, Z.; et al. A</t>
  </si>
  <si>
    <t>Language is essentially a complex, intricate system of human expressions governed by grammatical rules. It poses a significant challenge to develop capable AI algorithms for comprehending and grasping a language. As a major approach, language modeling has been widely studied for language understanding and generation in the past two decades, evolving from statistical language models to neural language models. Recently, pre-trained language models (PLMs) have been proposed by pre-training Transformer models over large-scale corpora, showing strong capabilities in solving various NLP tasks. Since researchers have found that model scaling can lead to performance improvement, they further study the scaling effect by increasing the model size to an even larger size. Interestingly, when the parameter scale exceeds a certain level, these enlarged language models not only achieve a significant performance improvement but also show some special abilities that are not present in small-scale language models. To discriminate the difference in parameter scale, the research community has coined the term large language models (LLM) for the PLMs of significant size. Recently, the research on LLMs has been largely advanced by both academia and industry, and a remarkable progress is the launch of ChatGPT, which has attracted widespread attention from society. The technical evolution of LLMs has been making an important impact on the entire AI community, which would revolutionize the way how we develop and use AI algorithms. In this survey, we review the recent advances of LLMs by introducing the background, key findings, and mainstream techniques. In particular, we focus on four major aspects of LLMs, namely pre-training, adaptation tuning, utilization, and capacity evaluation. Besides, we also summarize the available resources for developing LLMs and discuss the remaining issues for future directions</t>
  </si>
  <si>
    <t xml:space="preserve">Summary of ChatGPT/GPT-4 Research and Perspective Towards the Future of Large Language Models. </t>
  </si>
  <si>
    <t>Liu, Y.; Han, T.; Ma, S.; Zhang, J.; Yang, Y.; Tian, J.; He, H.; Li, A.; He, M.; Liu, Z.; et al.</t>
  </si>
  <si>
    <t>This paper presents a comprehensive survey of ChatGPT and GPT-4, state-of-the-art large language models (LLM) from the GPT series, and their prospective applications across diverse domains. Indeed, key innovations such as large-scale pre-training that captures knowledge across the entire world wide web, instruction fine-tuning and Reinforcement Learning from Human Feedback (RLHF) have played significant roles in enhancing LLMs' adaptability and performance. We performed an in-depth analysis of 194 relevant papers on arXiv, encompassing trend analysis, word cloud representation, and distribution analysis across various application domains. The findings reveal a significant and increasing interest in ChatGPT/GPT-4 research, predominantly centered on direct natural language processing applications, while also demonstrating considerable potential in areas ranging from education and history to mathematics, medicine, and physics. This study endeavors to furnish insights into ChatGPT's capabilities, potential implications, ethical concerns, and offer direction for future advancements in this field.</t>
  </si>
  <si>
    <t>Adding Conditional Control to Text-to-Image Diffusion Models.</t>
  </si>
  <si>
    <t>Zhang, L.; Agrawala, M.</t>
  </si>
  <si>
    <t>We present a neural network structure, ControlNet, to control pretrained large diffusion models to support additional input conditions. The ControlNet learns task-specific conditions in an end-to-end way, and the learning is robust even when the training dataset is small (&lt; 50k). Moreover, training a ControlNet is as fast as fine-tuning a diffusion model, and the model can be trained on a personal devices. Alternatively, if powerful computation clusters are available, the model can scale to large amounts (millions to billions) of data. We report that large diffusion models like Stable Diffusion can be augmented with ControlNets to enable conditional inputs like edge maps, segmentation maps, keypoints, etc. This may enrich the methods to control large diffusion models and further facilitate related applications.</t>
  </si>
  <si>
    <t xml:space="preserve">Visual ChatGPT: Talking, Drawing and Editing with Visual Foundation Models. </t>
  </si>
  <si>
    <t xml:space="preserve">Wu, C.; Yin, S.; Qi, W.; Wang, X.; Tang, Z.; Duan, N. </t>
  </si>
  <si>
    <t>ChatGPT is attracting a cross-field interest as it provides a language interface with remarkable conversational competency and reasoning capabilities across many domains. However, since ChatGPT is trained with languages, it is currently not capable of processing or generating images from the visual world. At the same time, Visual Foundation Models, such as Visual Transformers or Stable Diffusion, although showing great visual understanding and generation capabilities, they are only experts on specific tasks with one-round fixed inputs and outputs. To this end, We build a system called \textbf{Visual ChatGPT}, incorporating different Visual Foundation Models, to enable the user to interact with ChatGPT by 1) sending and receiving not only languages but also images 2) providing complex visual questions or visual editing instructions that require the collaboration of multiple AI models with multi-steps. 3) providing feedback and asking for corrected results. We design a series of prompts to inject the visual model information into ChatGPT, considering models of multiple inputs/outputs and models that require visual feedback. Experiments show that Visual ChatGPT opens the door to investigating the visual roles of ChatGPT with the help of Visual Foundation Models. Our system is publicly available at \url{this https URL}.</t>
  </si>
  <si>
    <t xml:space="preserve">Vision-Language Models for Vision Tasks: A Survey. </t>
  </si>
  <si>
    <t xml:space="preserve">Zhang, J.; Huang, J.; Jin, S.; Lu, S. </t>
  </si>
  <si>
    <t>Most visual recognition studies rely heavily on crowd-labelled data in deep neural networks (DNNs) training, and they usually train a DNN for each single visual recognition task, leading to a laborious and time-consuming visual recognition paradigm. To address the two challenges, Vision-Language Models (VLMs) have been intensively investigated recently, which learns rich vision-language correlation from web-scale image-text pairs that are almost infinitely available on the Internet and enables zero-shot predictions on various visual recognition tasks with a single VLM. This paper provides a systematic review of visual language models for various visual recognition tasks, including: (1) the background that introduces the development of visual recognition paradigms; (2) the foundations of VLM that summarize the widely-adopted network architectures, pre-training objectives, and downstream tasks; (3) the widely-adopted datasets in VLM pre-training and evaluations; (4) the review and categorization of existing VLM pre-training methods, VLM transfer learning methods, and VLM knowledge distillation methods; (5) the benchmarking, analysis and discussion of the reviewed methods; (6) several research challenges and potential research directions that could be pursued in the future VLM studies for visual recognition. A project associated with this survey has been created at this https URL.</t>
  </si>
  <si>
    <t>Edge Detection for Satellite Images without Deep Networks.</t>
  </si>
  <si>
    <t xml:space="preserve">Abraham, J.; Wloka, C. </t>
  </si>
  <si>
    <t>Satellite imagery is widely used in many application sectors, including agriculture, navigation, and urban planning. Frequently, satellite imagery involves both large numbers of images as well as high pixel counts, making satellite datasets computationally expensive to analyze. Recent approaches to satellite image analysis have largely emphasized deep learning methods. Though extremely powerful, deep learning has some drawbacks, including the requirement of specialized computing hardware and a high reliance on training data. When dealing with large satellite datasets, the cost of both computational resources and training data annotation may be prohibitive</t>
  </si>
  <si>
    <t xml:space="preserve">Feature extraction for hyperspectral image classification: a review. </t>
  </si>
  <si>
    <t xml:space="preserve">"Kumar, B.; Dikshit, O.; Gupta, A.; Singh, M.K. </t>
  </si>
  <si>
    <t>Int. J. Remote Sens.</t>
  </si>
  <si>
    <t>Hyperspectral image sensors capture surface reflectance over a range of wavelengths. The fine spectral information is recorded in terms of hundreds of bands. Hyperspectral image classification has observed a great interest among researchers in remote sensing community. High dimensionality provides rich spectral information for the classification process. But due to dense sampling, some of the bands may contain redundant information. Sometimes, spectral information alone may not be sufficient to obtain desired accuracy of results. Therefore, often spatial and spectral information is integrated for better accuracy. However, unlike spectral information, the spatial information is not directly available with the image. Additional efforts are needed to extract spatial information. Feature extraction is an important step in a classification framework. It has following major objectives: redundancy reduction, dimensionality reduction (usually but not always), enhancing discriminative information, and modelling of spatial features. The spectral feature extraction process transforms the original data to a new space of a different dimension, enhancing the class separability without significant loss of information. Various mathematical techniques are applied for modelling spatial features based on pixel spatial neighbourhood relations. In this paper, a review of the major feature extraction techniques is presented. Experimental results are presented for two benchmark hyperspectral images to evaluate different feature extraction techniques for various parameters.</t>
  </si>
  <si>
    <t>Remote sensing image segmentation advances: A meta-analysis.</t>
  </si>
  <si>
    <t xml:space="preserve">"Kotaridis, I.; Lazaridou, M. </t>
  </si>
  <si>
    <t xml:space="preserve">Remote Sens.
</t>
  </si>
  <si>
    <t>The advances in remote sensing sensors during the last two decades have led to the production of very high spatial resolution multispectral images. In order to adapt to this rapid development and handle these data, object-based analysis has emerged. A critical part of such an analysis is image segmentation. The selection of optimal segmentation parameters' values generates a qualitative segmentation output and has a direct impact on feature extraction and subsequent overall classification accuracy. Even though several image segmentation methods have been developed and suggested in the literature, each of them has advantages and disadvantages. This article presents the conceptual characteristics of image segmentation methods with a special focus on semantic segmentation. In addition, a meta-analysis was conducted through a comprehensive review of recent image segmentation case studies. It includes statistics and quantitative data regarding the applied segmentation algorithm, the software utilized and the data source among others. Since there is no miraculous segmentation algorithm, the statistical results depict only the recent trend. Finally, a few interesting subjects are addressed, including identification of current problems, image segmentation on non-traditional data and hot topics for future research.</t>
  </si>
  <si>
    <t xml:space="preserve">Transformer-Based Visual Segmentation: A Survey. </t>
  </si>
  <si>
    <t xml:space="preserve">Li, X.; Ding, H.; Zhang, W.; Yuan, H.; Pang, J.; Cheng, G.; Chen, K.; Liu, Z.; Loy, C.C. </t>
  </si>
  <si>
    <t>Visual segmentation seeks to partition images, video frames, or point clouds into multiple segments or groups. This technique has numerous real-world applications, such as autonomous driving, image editing, robot sensing, and medical analysis. Over the past decade, deep learning-based methods have made remarkable strides in this area. Recently, transformers, a type of neural network based on self-attention originally designed for natural language processing, have considerably surpassed previous convolutional or recurrent approaches in various vision processing tasks. Specifically, vision transformers offer robust, unified, and even simpler solutions for various segmentation tasks. This survey provides a thorough overview of transformer-based visual segmentation, summarizing recent advancements. We first review the background, encompassing problem definitions, datasets, and prior convolutional methods. Next, we summarize a meta-architecture that unifies all recent transformer-based approaches. Based on this meta-architecture, we examine various method designs, including modifications to the meta-architecture and associated applications. We also present several closely related settings, including 3D point cloud segmentation, foundation model tuning, domain-aware segmentation, efficient segmentation, and medical segmentation. Additionally, we compile and re-evaluate the reviewed methods on several well-established datasets. Finally, we identify open challenges in this field and propose directions for future research. The project page can be found at this https URL. We will also continually monitor developments in this rapidly evolving field.</t>
  </si>
  <si>
    <t>AID: A Benchmark Data Set for Performance Evaluation of Aerial Scene Classification.</t>
  </si>
  <si>
    <t xml:space="preserve">Xia, G.S.; Hu, J.; Hu, F.; Shi, B.; Bai, X.; Zhong, Y.; Zhang, L.; Lu, X. </t>
  </si>
  <si>
    <t>IEEE Trans. Geosci. Remote Sens.</t>
  </si>
  <si>
    <t>Aerial scene classification, which aims to automatically label an aerial image with a specific semantic category, is a fundamental problem for understanding high-resolution remote sensing imagery. In recent years, it has become an active task in the remote sensing area, and numerous algorithms have been proposed for this task, including many machine learning and data-driven approaches. However, the existing data sets for aerial scene classification, such as UC-Merced data set and WHU-RS19, contain relatively small sizes, and the results on them are already saturated. This largely limits the development of scene classification algorithms. This paper describes the Aerial Image data set (AID): a large-scale data set for aerial scene classification. The goal of AID is to advance the state of the arts in scene classification of remote sensing images. For creating AID, we collect and annotate more than 10000 aerial scene images. In addition, a comprehensive review of the existing aerial scene classification techniques as well as recent widely used deep learning methods is given. Finally, we provide a performance analysis of typical aerial scene classification and deep learning approaches on AID, which can be served as the baseline results on this benchmark.</t>
  </si>
  <si>
    <t>Aerial images
,
benchmark
,
scene classification</t>
  </si>
  <si>
    <t>LoveDA: A Remote Sensing Land-Cover Dataset for Domain Adaptive Semantic Segmentation.</t>
  </si>
  <si>
    <t xml:space="preserve">Wang, J.; Zheng, Z.; Ma, A.; Lu, X.; Zhong, Y. </t>
  </si>
  <si>
    <t>Deep learning approaches have shown promising results in remote sensing high spatial resolution (HSR) land-cover mapping. However, urban and rural scenes can show completely different geographical landscapes, and the inadequate generalizability of these algorithms hinders city-level or national-level mapping. Most of the existing HSR land-cover datasets mainly promote the research of learning semantic representation, thereby ignoring the model transferability. In this paper, we introduce the Land-cOVEr Domain Adaptive semantic segmentation (LoveDA) dataset to advance semantic and transferable learning. The LoveDA dataset contains 5987 HSR images with 166768 annotated objects from three different cities. Compared to the existing datasets, the LoveDA dataset encompasses two domains (urban and rural), which brings considerable challenges due to the: 1) multi-scale objects; 2) complex background samples; and 3) inconsistent class distributions. The LoveDA dataset is suitable for both land-cover semantic segmentation and unsupervised domain adaptation (UDA) tasks. Accordingly, we benchmarked the LoveDA dataset on eleven semantic segmentation methods and eight UDA methods. Some exploratory studies including multi-scale architectures and strategies, additional background supervision, and pseudo-label analysis were also carried out to address these challenges. The code and data are available at this https URL.</t>
  </si>
  <si>
    <t>BLIP: Bootstrapping Language-Image Pre-training for Unified Vision-Language Understanding and Generation.</t>
  </si>
  <si>
    <t xml:space="preserve">Li, J.; Li, D.; Xiong, C.; Hoi, S. </t>
  </si>
  <si>
    <t>Vision-Language Pre-training (VLP) has advanced the performance for many vision-language tasks. However, most existing pre-trained models only excel in either understanding-based tasks or generation-based tasks. Furthermore, performance improvement has been largely achieved by scaling up the dataset with noisy image-text pairs collected from the web, which is a suboptimal source of supervision. In this paper, we propose BLIP, a new VLP framework which transfers flexibly to both vision-language understanding and generation tasks. BLIP effectively utilizes the noisy web data by bootstrapping the captions, where a captioner generates synthetic captions and a filter removes the noisy ones. We achieve state-of-the-art results on a wide range of vision-language tasks, such as image-text retrieval (+2.7% in average recall@1), image captioning (+2.8% in CIDEr), and VQA (+1.6% in VQA score). BLIP also demonstrates strong generalization ability when directly transferred to video-language tasks in a zero-shot manner. Code and models are available at https://github.com/salesforce/BLIP.</t>
  </si>
  <si>
    <t xml:space="preserve">Towards Light-weight and Real-time Line Segment Detection. </t>
  </si>
  <si>
    <t xml:space="preserve">Gu, G.; Ko, B.; Go, S.; Lee, S.H.; Lee, J.; Shin, M. </t>
  </si>
  <si>
    <t>Previous deep learning-based line segment detection (LSD) suffers from the immense model size and high computational cost for line prediction. This constrains them from real-time inference on computationally restricted environments. In this paper, we propose a real-time and light-weight line segment detector for resource-constrained environments named Mobile LSD (M-LSD). We design an extremely efficient LSD architecture by minimizing the backbone network and removing the typical multi-module process for line prediction found in previous methods. To maintain competitive performance with a light-weight network, we present novel training schemes: Segments of Line segment (SoL) augmentation, matching and geometric loss. SoL augmentation splits a line segment into multiple subparts, which are used to provide auxiliary line data during the training process. Moreover, the matching and geometric loss allow a model to capture additional geometric cues. Compared with TP-LSD-Lite, previously the best real-time LSD method, our model (M-LSD-tiny) achieves competitive performance with 2.5% of model size and an increase of 130.5% in inference speed on GPU. Furthermore, our model runs at 56.8 FPS and 48.6 FPS on the latest Android and iPhone mobile devices, respectively. To the best of our knowledge, this is the first real-time deep LSD available on mobile devices.</t>
  </si>
  <si>
    <t xml:space="preserve">UniFormer: Unifying Convolution and Self-attention for Visual Recognition. </t>
  </si>
  <si>
    <t xml:space="preserve">Li, K.; Wang, Y.; Zhang, J.; Gao, P.; Song, G.; Liu, Y.; Li, H.; Qiao, Y. </t>
  </si>
  <si>
    <t>It is a challenging task to learn discriminative representation from images and videos, due to large local redundancy and complex global dependency in these visual data. Convolution neural networks (CNNs) and vision transformers (ViTs) have been two dominant frameworks in the past few years. Though CNNs can efficiently decrease local redundancy by convolution within a small neighborhood, the limited receptive field makes it hard to capture global dependency. Alternatively, ViTs can effectively capture long-range dependency via self-attention, while blind similarity comparisons among all the tokens lead to high redundancy. To resolve these problems, we propose a novel Unified transFormer (UniFormer), which can seamlessly integrate the merits of convolution and self-attention in a concise transformer format. Different from the typical transformer blocks, the relation aggregators in our UniFormer block are equipped with local and global token affinity respectively in shallow and deep layers, allowing tackling both redundancy and dependency for efficient and effective representation learning. Finally, we flexibly stack our blocks into a new powerful backbone, and adopt it for various vision tasks from image to video domain, from classification to dense prediction. Without any extra training data, our UniFormer achieves 86.3 top-1 accuracy on ImageNet-1 K classification task. With only ImageNet-1 K pre-training, it can simply achieve state-of-the-art performance in a broad range of downstream tasks. It obtains 82.9/84.8 top-1 accuracy on Kinetics-400/600, 60.9/71.2 top-1 accuracy on Something-Something V1/V2 video classification tasks, 53.8 box AP and 46.4 mask AP on COCO object detection task, 50.8 mIoU on ADE20 K semantic segmentation task, and 77.4 AP on COCO pose estimation task. Moreover, we build an efficient UniFormer with a concise hourglass design of token shrinking and recovering, which achieves 2-4 $\bm {\times }$ higher throughput than the recent lightweight models. Code is available at https://github.com/Sense-X/UniFormer .</t>
  </si>
  <si>
    <t>Convolution neural network
,
self-attention
,
transformer
,
UniFormer
,
visual recognition</t>
  </si>
  <si>
    <t xml:space="preserve">Research Progress on Few-Shot Learning for Remote Sensing Image Interpretation.
</t>
  </si>
  <si>
    <t xml:space="preserve">Sun, X.;Wang, B.;Wang, Z.; Li, H.; Li, H.; Fu, K. </t>
  </si>
  <si>
    <t xml:space="preserve">IEEE J. Sel. Top. Appl. Earth Obs. Remote Sens. </t>
  </si>
  <si>
    <t>The rapid development of deep learning brings effective solutions for remote sensing image interpretation. Training deep neural network models usually require a large number of manually labeled samples. However, there is a limitation to obtain sufficient labeled samples in remote sensing field to satisfy the data requirement. Therefore, it is of great significance to conduct the research on few-shot learning for remote sensing image interpretation. First, this article provides a bibliometric analysis of the existing works for remote sensing interpretation related to few-shot learning. Second, two categories of few-shot learning methods, i.e., the data-augmentation-based and the prior-knowledge-based, are introduced for the interpretation of remote sensing images. Then, three typical remote sensing interpretation applications are listed, including scene classification, semantic segmentation, and object detection, together with the corresponding public datasets and the evaluation criteria. Finally, the research status is summarized, and some possible research directions are provided. This article gives a reference for scholars working on few-shot learning research in the remote sensing field.</t>
  </si>
  <si>
    <t>Deep generative model
,
few-shot learning
,
meta-learning
,
metric learning
,
remote sensing
,
transfer learning</t>
  </si>
  <si>
    <t>Segment Anything</t>
  </si>
  <si>
    <t xml:space="preserve">Kirillov, A.; Mintun, E.; Ravi, N.; Mao, H.; Rolland, C.; Gustafson, L.; Xiao, T.; Whitehead, S.; Berg, A.C.; Lo, W.Y.; et al. </t>
  </si>
  <si>
    <t>We introduce the Segment Anything (SA) project: a new task, model, and dataset for image segmentation. Using our efficient model in a data collection loop, we built the largest segmentation dataset to date (by far), with over 1 billion masks on 11M licensed and privacy respecting images. The model is designed and trained to be promptable, so it can transfer zero-shot to new image distributions and tasks. We evaluate its capabilities on numerous tasks and find that its zero-shot performance is impressive -- often competitive with or even superior to prior fully supervised results. We are releasing the Segment Anything Model (SAM) and corresponding dataset (SA-1B) of 1B masks and 11M images at this https URL to foster research into foundation models for computer vision.</t>
  </si>
  <si>
    <t xml:space="preserve">Personalize Segment Anything Model with One Shot. </t>
  </si>
  <si>
    <t>Zhang, R.; Jiang, Z.; Guo, Z.; Yan, S.; Pan, J.; Dong, H.; Gao, P.; Li, H.</t>
  </si>
  <si>
    <t>Driven by large-data pre-training, Segment Anything Model (SAM) has been demonstrated as a powerful and promptable framework, revolutionizing the segmentation models. Despite the generality, customizing SAM for specific visual concepts without man-powered prompting is under explored, e.g., automatically segmenting your pet dog in different images. In this paper, we propose a training-free Personalization approach for SAM, termed as PerSAM. Given only a single image with a reference mask, PerSAM first localizes the target concept by a location prior, and segments it within other images or videos via three techniques: target-guided attention, target-semantic prompting, and cascaded post-refinement. In this way, we effectively adapt SAM for private use without any training. To further alleviate the mask ambiguity, we present an efficient one-shot fine-tuning variant, PerSAM-F. Freezing the entire SAM, we introduce two learnable weights for multi-scale masks, only training 2 parameters within 10 seconds for improved performance. To demonstrate our efficacy, we construct a new segmentation dataset, PerSeg, for personalized evaluation, and test our methods on video object segmentation with competitive performance. Besides, our approach can also enhance DreamBooth to personalize Stable Diffusion for text-to-image generation, which discards the background disturbance for better target appearance learning. Code is released at this https URL</t>
  </si>
  <si>
    <t xml:space="preserve">Transformers in Remote Sensing: A Survey.
</t>
  </si>
  <si>
    <t>Aleissaee, A.A.; Kumar, A.; Anwer, R.M.; Khan, S.; Cholakkal, H.; Xia, G.S.; khan, F.S.</t>
  </si>
  <si>
    <t>Deep learning-based algorithms have seen a massive popularity in different areas of remote sensing image analysis over the past decade. Recently, transformer-based architectures, originally introduced in natural language processing, have pervaded computer vision field where the self-attention mechanism has been utilized as a replacement to the popular convolution operator for capturing long-range dependencies. Inspired by recent advances in computer vision, the remote sensing community has also witnessed an increased exploration of vision transformers for a diverse set of tasks. Although a number of surveys have focused on transformers in computer vision in general, to the best of our knowledge we are the first to present a systematic review of recent advances based on transformers in remote sensing. Our survey covers more than 60 recent transformer-based methods for different remote sensing problems in sub-areas of remote sensing: very high-resolution (VHR), hyperspectral (HSI) and synthetic aperture radar (SAR) imagery. We conclude the survey by discussing different challenges and open issues of transformers in remote sensing.</t>
  </si>
  <si>
    <t>remote sensing; transformers; survey</t>
  </si>
  <si>
    <t xml:space="preserve">UNetFormer: A UNet-like transformer for efficient semantic segmentation of remote sensing urban scene imagery. </t>
  </si>
  <si>
    <t xml:space="preserve">Wang, L.; Li, R.; Zhang, C.; Fang, S.; Duan, C.; Meng, X.; Atkinson, P.M. </t>
  </si>
  <si>
    <t>Remote Sens.</t>
  </si>
  <si>
    <t>Semantic segmentation of remotely sensed urban scene images is required in a wide range of practical applications, such as land cover mapping, urban change detection, environmental protection, and economic assessment. Driven by rapid developments in deep learning technologies, the convolutional neural network (CNN) has dominated semantic segmentation for many years. CNN adopts hierarchical feature representation, demonstrating strong capabilities for information extraction. However, the local property of the convolution layer limits the network from capturing the global context. Recently, as a hot topic in the domain of computer vision, Transformer has demonstrated its great potential in global information modelling, boosting many vision-related tasks such as image classification, object detection, and particularly semantic segmentation. In this paper, we propose a Transformer-based decoder and construct an UNet-like Transformer (UNetFormer) for real-time urban scene segmentation. For efficient segmentation, the UNetFormer selects the lightweight ResNet18 as the encoder and develops an efficient global–local attention mechanism to model both global and local information in the decoder. Extensive experiments reveal that our method not only runs faster but also produces higher accuracy compared with state-of-the-art lightweight models. Specifically, the proposed UNetFormer achieved 67.8% and 52.4% mIoU on the UAVid and LoveDA datasets, respectively, while the inference speed can achieve up to 322.4 FPS with a 512 × 512 input on a single NVIDIA GTX 3090 GPU. In further exploration, the proposed Transformer-based decoder combined with a Swin Transformer encoder also achieves the state-of-the-art result (91.3% F1 and 84.1% mIoU) on the Vaihingen dataset. The source code will be freely available at https://github.com/WangLibo1995/GeoSeg.</t>
  </si>
  <si>
    <t>Transformers for mapping burned areas in Brazilian Pantanal and Amazon with PlanetScope imagery.</t>
  </si>
  <si>
    <t>Gonçalves, D.N.; Marcato, J.; Carrilho, A.C.; Acosta, P.R.; Ramos, A.P.M.; Gomes, F.D.G.; Osco, L.P.; da Rosa Oliveira, M.; Martins, J.A.C.; Damasceno, G.A.</t>
  </si>
  <si>
    <t>Pantanal is the largest continuous wetland in the world, but its biodiversity is currently endangered by catastrophic wildfires that occurred in the last three years. The information available for the area only refers to the location and the extent of the burned areas based on medium and low-spatial resolution imagery, ranging from 30 m up to 1 km. However, to improve measurements and assist in environmental actions, robust methods are required to provide a detailed mapping on a higher-spatial scale of the burned areas, such as PlanetScope imagery with 3–5 m spatial resolution. As state-of-the-art, Deep Learning (DL) segmentation methods, in specific Transformed-based networks, are one of the best emerging approaches to extract information from remote sensing imagery. Here we combine Transformers DL methods and high-resolution planet imagery to map burned areas in the Brazilian Pantanal wetland. We first compared the performances of multiple DL-based networks, namely Segformer and DTP Transformers methods with CNN-based networks like PSPNet, FCN, DeepLabV3+, OCRNet, and ISANet, applied in Planet imagery, considering RGB and near-infrared within a large dataset of 1282 image patches (512 × 512 pixels). We later verified the generalization capability of the model for segmenting burned areas in different areas, located in the Brazilian Amazon, which is also worldwide known due to its environmental relevance. As a result, the two transformers based-methods, SegFormer (F1-score equals 95.91%) and DTP (F1-score equals 95.15%), provided the most accurate results in mapping burned forest areas in Pantanal. Results show that the combination of SegFormer and RGB+NIR image with pre-trained weights is the best option (F1-score of 96.52%) to distinguish burned from not-burned areas. When applying the generated model in two Brazilian Amazon forest regions, we achieved F1-score averages of 95.88% for burned areas. We conclude that Transformer-based networks are fit to deal with burned areas in two of the most relevant environmental areas of the world using high-spatial-resolution imagery.</t>
  </si>
  <si>
    <t>Multispectral imageryDeep learningTransfer learningWildfire</t>
  </si>
  <si>
    <t xml:space="preserve">RSSFormer: Foreground Saliency Enhancement for Remote Sensing Land-Cover Segmentation. </t>
  </si>
  <si>
    <t xml:space="preserve">Xu, R.; Wang, C.; Zhang, J.; Xu, S.; Meng, W.; Zhang, X. </t>
  </si>
  <si>
    <t>IEEE Trans. Image Process.</t>
  </si>
  <si>
    <t>High spatial resolution (HSR) remote sensing images contain complex foreground-background relationships, which makes the remote sensing land cover segmentation a special semantic segmentation task. The main challenges come from the large-scale variation, complex background samples and imbalanced foreground-background distribution. These issues make recent context modeling methods sub-optimal due to the lack of foreground saliency modeling. To handle these problems, we propose a Remote Sensing Segmentation framework (RSSFormer), including Adaptive TransFormer Fusion Module, Detail-aware Attention Layer and Foreground Saliency Guided Loss. Specifically, from the perspective of relation-based foreground saliency modeling, our Adaptive Transformer Fusion Module can adaptively suppress background noise and enhance object saliency when fusing multi-scale features. Then our Detail-aware Attention Layer extracts the detail and foreground-related information via the interplay of spatial attention and channel attention, which further enhances the foreground saliency. From the perspective of optimization-based foreground saliency modeling, our Foreground Saliency Guided Loss can guide the network to focus on hard samples with low foreground saliency responses to achieve balanced optimization. Experimental results on LoveDA datasets, Vaihingen datasets, Potsdam datasets and iSAID datasets validate that our method outperforms existing general semantic segmentation methods and remote sensing segmentation methods, and achieves a good compromise between computational overhead and accuracy. Our code is available at https://github.com/Rongtao-Xu/RepresentationLearning/tree/main/RSSFormer-TIP2023 .</t>
  </si>
  <si>
    <t>Remote sensing segmentation
,
foreground saliency enhancement
,
transformer</t>
  </si>
  <si>
    <t>Augmented Language Models: a Survey.</t>
  </si>
  <si>
    <t xml:space="preserve">Mialon, G.; Dessì, R.; Lomeli, M.; Nalmpantis, C.; Pasunuru, R.; Raileanu, R.; Rozière, B.; Schick, T.; Dwivedi-Yu, J.; Celikyilmaz, A.; et al. </t>
  </si>
  <si>
    <t>This survey reviews works in which language models (LMs) are augmented with reasoning skills and the ability to use tools. The former is defined as decomposing a potentially complex task into simpler subtasks while the latter consists in calling external modules such as a code interpreter. LMs can leverage these augmentations separately or in combination via heuristics, or learn to do so from demonstrations. While adhering to a standard missing tokens prediction objective, such augmented LMs can use various, possibly non-parametric external modules to expand their context processing ability, thus departing from the pure language modeling paradigm. We therefore refer to them as Augmented Language Models (ALMs). The missing token objective allows ALMs to learn to reason, use tools, and even act, while still performing standard natural language tasks and even outperforming most regular LMs on several benchmarks. In this work, after reviewing current advance in ALMs, we conclude that this new research direction has the potential to address common limitations of traditional LMs such as interpretability, consistency, and scalability issues.</t>
  </si>
  <si>
    <t xml:space="preserve">Flamingo: a Visual Language Model for Few-Shot Learning. </t>
  </si>
  <si>
    <t xml:space="preserve">Alayrac, J.B.; Donahue, J.; Luc, P.; Miech, A.; Barr, I.; Hasson, Y.; Lenc, K.; Mensch, A.; Millican, K.; Reynolds, M.; et al. </t>
  </si>
  <si>
    <t>Advances in Neural Information Processing Systems (NeurIPS)</t>
  </si>
  <si>
    <t>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t>
  </si>
  <si>
    <t xml:space="preserve">Land-cover classification with high-resolution remote sensing images using transferable deep models. </t>
  </si>
  <si>
    <t>Tong, X.Y.; Xia, G.S.; Lu, Q.; Shen, H.; Li, S.; You, S.; Zhang, L.</t>
  </si>
  <si>
    <t>In recent years, large amount of high spatial-resolution remote sensing (HRRS) images are available for land-cover mapping. However, due to the complex information brought by the increased spatial resolution and the data disturbances caused by different conditions of image acquisition, it is often difficult to find an efficient method for achieving accurate land-cover classification with high-resolution and heterogeneous remote sensing images. In this paper, we propose a scheme to apply deep model obtained from labeled land-cover dataset to classify unlabeled HRRS images. The main idea is to rely on deep neural networks for presenting the contextual information contained in different types of land-covers and propose a pseudo-labeling and sample selection scheme for improving the transferability of deep models. More precisely, a deep Convolutional Neural Networks (CNNs) is first pre-trained with a well-annotated land-cover dataset, referred to as the source data. Then, given a target image with no labels, the pre-trained CNN model is utilized to classify the image in a patch-wise manner. The patches with high confidence are assigned with pseudo-labels and employed as the queries to retrieve related samples from the source data. The pseudo-labels confirmed with the retrieved results are regarded as supervised information for fine-tuning the pre-trained deep model. To obtain a pixel-wise land-cover classification with the target image, we rely on the fine-tuned CNN and develop a hybrid classification by combining patch-wise classification and hierarchical segmentation. In addition, we create a large-scale land-cover dataset containing 150 Gaofen-2 satellite images for CNN pre-training. Experiments on multi-source HRRS images, including Gaofen-2, Gaofen-1, Jilin-1, Ziyuan-3, Sentinel-2A, and Google Earth platform data, show encouraging results and demonstrate the applicability of the proposed scheme to land-cover classification with multi-source HRRS images.</t>
  </si>
  <si>
    <t>land-cover classificationHigh-resolution remote sensingDeep learningGaofen-2 satellite images</t>
  </si>
  <si>
    <t>RSVQA: Visual Question Answering for Remote Sensing Data.</t>
  </si>
  <si>
    <t xml:space="preserve">Lobry, S.; Marcos, D.; Murray, J.; Tuia, D. </t>
  </si>
  <si>
    <t>This article introduces the task of visual question answering for remote sensing data (RSVQA). Remote sensing images contain a wealth of information, which can be useful for a wide range of tasks, including land cover classification, object counting, or detection. However, most of the available methodologies are task-specific, thus inhibiting generic and easy access to the information contained in remote sensing data. As a consequence, accurate remote sensing product generation still requires expert knowledge. With RSVQA, we propose a system to extract information from remote sensing data that is accessible to every user: we use questions formulated in natural language and use them to interact with the images. With the system, images can be queried to obtain high-level information specific to the image content or relational dependencies between objects visible in the images. Using an automatic method introduced in this article, we built two data sets (using low- and high-resolution data) of image/question/answer triplets. The information required to build the questions and answers is queried from OpenStreetMap (OSM). The data sets can be used to train (when using supervised methods) and evaluate models to solve the RSVQA task. We report the results obtained by applying a model based on convolutional neural networks (CNNs) for the visual part and a recurrent neural network (RNN) for the natural language part of this task. The model is trained on the two data sets, yielding promising results in both cases.</t>
  </si>
  <si>
    <t>Convolution neural networks (CNNs)
,
data set
,
deep learning
,
natural language
,
OpenStreetMap (OSM)
,
recurrent neural networks (RNNs)
,
very high resolution (HR)
,
visual question answering (VQA)</t>
  </si>
  <si>
    <t xml:space="preserve">Deep Learning-Based Change Detection in Remote Sensing Images: A Review. </t>
  </si>
  <si>
    <t>Shafique, A.; Cao, G.; Khan, Z.; Asad, M.; Aslam, M.</t>
  </si>
  <si>
    <t>Images gathered from different satellites are vastly available these days due to the fast development of remote sensing (RS) technology. These images significantly enhance the data sources of change detection (CD). CD is a technique of recognizing the dissimilarities in the images acquired at distinct intervals and are used for numerous applications, such as urban area development, disaster management, land cover object identification, etc. In recent years, deep learning (DL) techniques have been used tremendously in change detection processes, where it has achieved great success because of their practical applications. Some researchers have even claimed that DL approaches outperform traditional approaches and enhance change detection accuracy. Therefore, this review focuses on deep learning techniques, such as supervised, unsupervised, and semi-supervised for different change detection datasets, such as SAR, multispectral, hyperspectral, VHR, and heterogeneous images, and their advantages and disadvantages will be highlighted. In the end, some significant challenges are discussed to understand the context of improvements in change detection datasets and deep learning models. Overall, this review will be beneficial for the future development of CD methods.</t>
  </si>
  <si>
    <t>change detection methods; remote sensing images; SAR image; multispectral images; hyperspectral images; VHR images; heterogeneous image; deep learning</t>
  </si>
  <si>
    <t xml:space="preserve">Hyperspectral Anomaly Detection Using Deep Learning: A Review. </t>
  </si>
  <si>
    <t xml:space="preserve">Hu, X.; Xie, C.; Fan, Z.; Duan, Q.; Zhang, D.; Jiang, L.; Wei, X.; Hong, D.; Li, G.; Zeng, X.; et al. </t>
  </si>
  <si>
    <t xml:space="preserve">Remote Sens. </t>
  </si>
  <si>
    <t>Hyperspectral image-anomaly detection (HSI-AD) has become one of the research hotspots in the field of remote sensing. Because HSI’s features of integrating image and spectrum provide a considerable data basis for abnormal object detection, HSI-AD has a huge application potential in HSI analysis. It is difficult to effectively extract a large number of nonlinear features contained in HSI data using traditional machine learning methods, and deep learning has incomparable advantages in the extraction of nonlinear features. Therefore, deep learning has been widely used in HSI-AD and has shown excellent performance. This review systematically summarizes the related reference of HSI-AD based on deep learning and classifies the corresponding methods into performance comparisons. Specifically, we first introduce the characteristics of HSI-AD and the challenges faced by traditional methods and introduce the advantages of deep learning in dealing with these problems. Then, we systematically review and classify the corresponding methods of HSI-AD. Finally, the performance of the HSI-AD method based on deep learning is compared on several mainstream data sets, and the existing challenges are summarized. The main purpose of this article is to give a more comprehensive overview of the HSI-AD method to provide a reference for future research work.</t>
  </si>
  <si>
    <t>hyperspectral image-anomaly detection; deep learning; remote sensing</t>
  </si>
  <si>
    <t xml:space="preserve">Deep learning in multimodal remote sensing data fusion: A comprehensive review. </t>
  </si>
  <si>
    <t xml:space="preserve">Li, J.; Hong, D.; Gao, L.; Yao, J.; Zheng, K.; Zhang, B.; Chanussot, J. </t>
  </si>
  <si>
    <t xml:space="preserve">With the extremely rapid advances in remote sensing (RS) technology, a great quantity of Earth observation (EO) data featuring considerable and complicated heterogeneity are readily available nowadays, which renders researchers an opportunity to tackle current geoscience applications in a fresh way. With the joint utilization of EO data, much research on multimodal RS data fusion has made tremendous progress in recent years, yet these developed traditional algorithms inevitably meet the performance bottleneck due to the lack of the ability to comprehensively analyze and interpret strongly heterogeneous data. Hence, this non-negligible limitation further arouses an intense demand for an alternative tool with powerful processing competence. Deep learning (DL), as a cutting-edge technology, has witnessed remarkable breakthroughs in numerous computer vision tasks owing to its impressive ability in data representation and reconstruction. Naturally, it has been successfully applied to the field of multimodal RS data fusion, yielding great improvement compared with traditional methods. This survey aims to present a systematic overview in DL-based multimodal RS data fusion. More specifically, some essential knowledge about this topic is first given. Subsequently, a literature survey is conducted to analyze the trends of this field. Some prevalent sub-fields in the multimodal RS data fusion are then reviewed in terms of the to-be-fused data modalities, i.e., spatiospectral, spatiotemporal, light detection and ranging-optical, synthetic aperture radar-optical, and RS-Geospatial Big Data fusion. Furthermore, We collect and summarize some valuable resources for the sake of the development in multimodal RS data fusion. Finally, the remaining challenges and potential future directions are highlighted.
</t>
  </si>
  <si>
    <t>Artificial intelligenceData fusionDeep learningMultimodalRemote sensing</t>
  </si>
  <si>
    <t xml:space="preserve">Deep learning in different remote sensing image categories and applications: status and prospects. </t>
  </si>
  <si>
    <t xml:space="preserve">Bai, Y.; Zhao, Y.; Shao, Y.; Zhang, X.; Yuan, X. </t>
  </si>
  <si>
    <t xml:space="preserve">Int. J. Remote Sens. </t>
  </si>
  <si>
    <t>In recent years, the combination of deep learning and remote sensing has been a boiling state. However, because of the difference between remote sensing images and natural images, it is still an open question of whether deep learning methods can revolutionize remote sensing field. This work provides a brief review of 2674 related papers in deep learning with remote sensing (DL-RS) from 2014 to 2020. Keywords, publication years, journals, countries, and other essential characteristics of the papers were extracted. Also, we had set up some data items for information collection, such as remote sensing image categories, remote sensing applications, commonly used public datasets, and basic deep learning models. Our analysis shows that the number of research articles in DL-RS is still exploding, growing exponentially every year, and that DL methods have been applied to virtually all types of images and all applications of remote sensing. CNNs continue to be the most used deep learning model, accounting for 70% of all articles, GANs has now turned out to be the most used model after CNNs. Finally, we make some recommendations for future studies for the development of the DL-RS field.</t>
  </si>
  <si>
    <t>Benchmarking and scaling of deep learning models for land cover image classification.</t>
  </si>
  <si>
    <t>Papoutsis, I.; Bountos, N.I.; Zavras, A.; Michail, D.; Tryfonopoulos, C.</t>
  </si>
  <si>
    <t xml:space="preserve">ISPRS J. Photogramm. Remote Sens. </t>
  </si>
  <si>
    <t xml:space="preserve">The availability of the sheer volume of Copernicus Sentinel-2 imagery has created new opportunities for exploiting deep learning methods for land use land cover (LULC) image classification at large scales. However, an extensive set of benchmark experiments is currently lacking, i.e. deep learning models tested on the same dataset, with a common and consistent set of metrics, and in the same hardware. In this work, we use the BigEarthNet Sentinel-2 multispectral dataset to benchmark for the first time different state-of-the-art deep learning models for the multi-label, multi-class LULC image classification problem, contributing with an exhaustive zoo of 62 trained models. Our benchmark includes standard Convolution Neural Network architectures, as well as non-convolutional methods, such as Multi-Layer Perceptrons and Vision Transformers. We put to the test EfficientNets and Wide Residual Networks (WRN) architectures, and leverage classification accuracy, training time and inference rate. Furthermore, we propose to use the EfficientNet framework for the compound scaling of a lightweight WRN, by varying network depth, width, and input data resolution. Enhanced with an Efficient Channel Attention mechanism, our scaled lightweight model emerged as the new state-of-the-art. It achieves 4.5% higher averaged F-Score classification accuracy for all 19 LULC classes compared to a standard ResNet50 baseline model, with an order of magnitude less trainable parameters. We provide access to all trained models, along with our code for distributed training on multiple GPU nodes. This model zoo of pre-trained encoders can be used for transfer learning and rapid prototyping in different remote sensing tasks that use Sentinel-2 data, instead of exploiting backbone models trained with data from a different domain, e.g., from ImageNet. We validate their suitability for transfer learning in different datasets of diverse volumes. Our top-performing WRN achieves state-of-the-art performance (71.1% F-Score) on the SEN12MS dataset while being exposed to only a small fraction of the training dataset.
</t>
  </si>
  <si>
    <t>BenchmarkLand use land cover image classificationBigEarthNetWide Residual NetworksEfficientNetDeep learningModel zooTransfer learning</t>
  </si>
  <si>
    <t>Methodology</t>
  </si>
  <si>
    <t>IoT Field</t>
  </si>
  <si>
    <t>LLM used</t>
  </si>
  <si>
    <t>Iot challenges</t>
  </si>
  <si>
    <t>Evaluation or results</t>
  </si>
  <si>
    <t>Recommendations or future direction suggested</t>
  </si>
  <si>
    <t>RQ1</t>
  </si>
  <si>
    <t>RQ2</t>
  </si>
  <si>
    <t>BERT</t>
  </si>
  <si>
    <t>N/A</t>
  </si>
  <si>
    <t xml:space="preserve">
- Further evaluation and comparison of other pre-trained models for text classification tasks
- Exploration of pre-trained models for languages other than English and Portuguese
- Investigation of robust models such as GPT-3 for text classification in IoT applications</t>
  </si>
  <si>
    <t>BERT (Bidirectional Encoder Representations from Transformers) and DistilBERT (a smaller, faster, and lighter version of BERT)</t>
  </si>
  <si>
    <t>BERT (Bidirectional Encoder Representations from Transformers)</t>
  </si>
  <si>
    <t>The study does not explicitly mention the limitations and challenges of implementing large language models in IoT. However, potential challenges could include computational resource requirements, model complexity, and the need for large amounts of labeled data for training.</t>
  </si>
  <si>
    <t>Bidirectional Encoder Representations of Transformers (BERT)</t>
  </si>
  <si>
    <t>The study utilizes BERT (Bidirectional Encoder Representations from Transformers), a transformer-based model, for sentiment analysis and classification tasks.</t>
  </si>
  <si>
    <t>The study utilizes a modified version of BERT called multi-granular BERT (MLGB). MLGB is trained using a pre-trained BERT checkpoint and further pre-trained on Chinese Wikipedia dump data. It incorporates n-gram representations as language units to enhance word representation learning and self-attention.</t>
  </si>
  <si>
    <t>Visual ChatGPT</t>
  </si>
  <si>
    <t>BERT, RoBERTa, DistilBERT, DistilRoBERTa, Electra, and XLNet. The best-performing model is DistilRoBERTa.</t>
  </si>
  <si>
    <t>Siamese BERT architecture pre-trained using a Roberta architecture</t>
  </si>
  <si>
    <t>ChatGPT</t>
  </si>
  <si>
    <t>The study utilizes the BERT (Bidirectional Encoder Representations from Transformers) model for semantic feature extraction and sentence encoding.</t>
  </si>
  <si>
    <t>CMedBERT and C-BERT as pre-trained language models for the proposed model structures in the study.</t>
  </si>
  <si>
    <t>Healthcare</t>
  </si>
  <si>
    <t>SciBERT (based on Bidirectional Encoder Representations from Transformers)</t>
  </si>
  <si>
    <t>The study utilizes Sentence-BERT (Bidirectional Encoder Representations from Transformers) as the large language model for sentence embedding and similarity assessment.</t>
  </si>
  <si>
    <t>BERT model</t>
  </si>
  <si>
    <t>BERT and RoBERTa</t>
  </si>
  <si>
    <t>The study utilizes the Bidirectional Encoder Representations from Transformers (BERT) model.</t>
  </si>
  <si>
    <t>ALBERT</t>
  </si>
  <si>
    <t>ID</t>
  </si>
  <si>
    <t>SLR1</t>
  </si>
  <si>
    <t>SLR2</t>
  </si>
  <si>
    <t>SLR3</t>
  </si>
  <si>
    <t>SLR4</t>
  </si>
  <si>
    <t>SLR5</t>
  </si>
  <si>
    <t>SLR6</t>
  </si>
  <si>
    <t>SLR7</t>
  </si>
  <si>
    <t>SLR8</t>
  </si>
  <si>
    <t>SLR9</t>
  </si>
  <si>
    <t>SLR10</t>
  </si>
  <si>
    <t>SLR11</t>
  </si>
  <si>
    <t>SLR12</t>
  </si>
  <si>
    <t>SLR13</t>
  </si>
  <si>
    <t>SLR14</t>
  </si>
  <si>
    <t>SLR15</t>
  </si>
  <si>
    <t>SLR16</t>
  </si>
  <si>
    <t>SLR17</t>
  </si>
  <si>
    <t>SLR18</t>
  </si>
  <si>
    <t>SLR19</t>
  </si>
  <si>
    <t>SLR20</t>
  </si>
  <si>
    <t>SLR21</t>
  </si>
  <si>
    <t>SLR22</t>
  </si>
  <si>
    <t>SLR23</t>
  </si>
  <si>
    <t>SLR24</t>
  </si>
  <si>
    <t>SLR25</t>
  </si>
  <si>
    <t>SLR26</t>
  </si>
  <si>
    <t>SLR27</t>
  </si>
  <si>
    <t>SLR28</t>
  </si>
  <si>
    <t>SLR29</t>
  </si>
  <si>
    <t>SLR30</t>
  </si>
  <si>
    <t>SLR31</t>
  </si>
  <si>
    <t>SLR32</t>
  </si>
  <si>
    <t>Limitations and challenges of implementing LLMs</t>
  </si>
  <si>
    <t>DeviceGPT, a generative pre-training transformer, for the Internet of Things.</t>
  </si>
  <si>
    <t>Category</t>
  </si>
  <si>
    <t>No. Of papers</t>
  </si>
  <si>
    <t>Papers</t>
  </si>
  <si>
    <t>DistilBERT</t>
  </si>
  <si>
    <t>RoBERTa</t>
  </si>
  <si>
    <t>Optimization Techniques</t>
  </si>
  <si>
    <t>Extraction Techniques</t>
  </si>
  <si>
    <t>Evaluation Techniques</t>
  </si>
  <si>
    <t>Real-time Monitoring and Adjustment</t>
  </si>
  <si>
    <t>Adaptive Learning and Feedback Incorporation</t>
  </si>
  <si>
    <t>Data Collection</t>
  </si>
  <si>
    <t>Data Preprocessing</t>
  </si>
  <si>
    <t>Industry</t>
  </si>
  <si>
    <t>Smart cities</t>
  </si>
  <si>
    <t>Smart Home &amp; Building</t>
  </si>
  <si>
    <t>Transportation</t>
  </si>
  <si>
    <t>A lightweight IoT intrusion detection model based on improved BERT-of-Theseus</t>
  </si>
  <si>
    <t>BERT-Based Medical Chatbot: Enhancing Healthcare Communication through Natural Language Understanding</t>
  </si>
  <si>
    <t>Digital transformation: A multidisciplinary perspective and future research agenda</t>
  </si>
  <si>
    <t>Creating Edge AI from Cloud-based LLMs</t>
  </si>
  <si>
    <t>Penetrative AI: Making LLMs Comprehend the Physical World</t>
  </si>
  <si>
    <t>Designing a medical information diagnosis platform with IoT integration</t>
  </si>
  <si>
    <t>Nanoscale memristor devices: materials, fabrication, and artificial intelligence</t>
  </si>
  <si>
    <t>Navigating the confluence of artificial intelligence and education for sustainable development in the era of industry 4.0: Challenges, opportunities, and ethical dimensions</t>
  </si>
  <si>
    <t>MedGCN: An IoT-edge thrombus graph convolutional network for accurate prediction and prescription diagnosis of vascular occlusive diseases from unstructured clinical reports</t>
  </si>
  <si>
    <t>CASIT: Collective Intelligent Agent System for Internet of Things</t>
  </si>
  <si>
    <t>Automated Network Intrusion Detection for Internet of Things: Security Enhancements</t>
  </si>
  <si>
    <t>Smart Mining with Autonomous Driving in Industry 5.0: Architectures, Platforms, Operating Systems, Foundation Models, and Applications</t>
  </si>
  <si>
    <t>Application of Large Language Models to DDoS Attack Detection</t>
  </si>
  <si>
    <t>Zero-Shot Medical Information Retrieval via Knowledge Graph Embedding</t>
  </si>
  <si>
    <t>Revolutionizing Cyber Threat Detection with Large Language Models: A Privacy-Preserving BERT-Based Lightweight Model for IoT/IIoT Devices</t>
  </si>
  <si>
    <t>GPT and Interpolation-Based Data Augmentation for Multiclass Intrusion Detection in IIoT</t>
  </si>
  <si>
    <t>Zero-sample face retrieval combining large language model and visual base model for IoT</t>
  </si>
  <si>
    <t>The Health Information Technology Special Issue: Making Innovations Impactful, Ethical, and Equitable</t>
  </si>
  <si>
    <t>Using Large Language Models to Enhance the Reusability of Sensor Data</t>
  </si>
  <si>
    <t>Machine learning techniques for IoT security: Current research and future vision with generative AI and large language models</t>
  </si>
  <si>
    <t>Vulnerability of Machine Learning Approaches Applied in IoT-Based Smart Grid: A Review</t>
  </si>
  <si>
    <t>Transformative AI: Responsible, Transparent, and Trustworthy AI Systems</t>
  </si>
  <si>
    <t>Digitally Assisted Mindfulness in Training Self-Regulation Skills for Sustainable Mental Health: A Systematic Review</t>
  </si>
  <si>
    <t>Unleashing the Potential: Integrating ChatGPT and the Internet of Things for Enhanced User Experiences and Automation</t>
  </si>
  <si>
    <t>Towards enhancing security of IoT-Enabled healthcare system</t>
  </si>
  <si>
    <t>BERT-Based Approaches to Identifying Malicious URLs</t>
  </si>
  <si>
    <t>Statement Recognition of Access Control Policies in IoT Networks</t>
  </si>
  <si>
    <t>Retracted: Aspect-based sentiment analysis employing linguistics content over social media for Web of Things</t>
  </si>
  <si>
    <t>Harnessing the Power of ChatGPT for Automating Systematic Review Process: Methodology, Case Study, Limitations, and Future Directions</t>
  </si>
  <si>
    <t>Comparing the #StopTheSteal Movement across Multiple Platforms: Differentiating Discourse on Facebook, Twitter, and Parler</t>
  </si>
  <si>
    <t>ChatIoT: Zero-code Generation of Trigger-action Based IoT Programs with ChatGPT</t>
  </si>
  <si>
    <t>Poster: Rethinking Embedded Sensor Data Processing and Analysis with Large Language Models</t>
  </si>
  <si>
    <t>Parametric Evaluation Techniques for Reliability of Internet of Things (IoT)</t>
  </si>
  <si>
    <t>Efficient Energy Optimization Techniques for Smart Grids Which Uses ML And DL Algorithms</t>
  </si>
  <si>
    <t>IoT Phishing Detection Using Hybrid NLP and Machine Learning Models Enhanced with Contextual Embedding</t>
  </si>
  <si>
    <t>Security and Privacy Preservation Method Based on Data Disturbance for Collaborative Edge Computing for Social-Internet-of-Things (S-IoT)</t>
  </si>
  <si>
    <t>GPT-in-the-Loop: Supporting Adaptation in Multiagent Systems</t>
  </si>
  <si>
    <t>ChatGPT in IoT Systems: Arduino Case Studies</t>
  </si>
  <si>
    <t>Home Automation System with IoT Stack and ChatGPT for People with Reduced Mobility</t>
  </si>
  <si>
    <t>Challenges and Opportunities in Neuro-Symbolic Composition of Foundation Models</t>
  </si>
  <si>
    <t>Ensemble Tweets Emotion Detection Model Using Transformer Based Architecture, Support Vector Machine and Long Short-Term Memory</t>
  </si>
  <si>
    <t>Design of Interactive System for Acupoint Analysis Based on Augmented Reality</t>
  </si>
  <si>
    <t>Predictive Analytics Based on Digital Twins, Generative AI, and ChatGPT</t>
  </si>
  <si>
    <t>IoT Software Vulnerability Detection Techniques through Large Language Model</t>
  </si>
  <si>
    <t>An Efficient Multihop Edge Enabled Architecture for Time Constraint Application</t>
  </si>
  <si>
    <t>Emotional AI: Neuroethics and Socially aligned networks</t>
  </si>
  <si>
    <t>ChatGPT, How to Wire Age 5.0 Mindsets: Industry, Society, Healthcare and Education?</t>
  </si>
  <si>
    <t>Construction Method of Equipment Defect Knowledge Graph in IoT</t>
  </si>
  <si>
    <t>Interactive Model and Application of Joint Knowledge Base Question Answering and Semantic Matching</t>
  </si>
  <si>
    <t>Anomaly-Based Intrusion Detection in IIoT Networks Using Transformer Models</t>
  </si>
  <si>
    <t>HY-RISE: Towards Risk Identification Learning from Massive Scientific Economic Activities</t>
  </si>
  <si>
    <t>Generative AI for Cyber Threat-Hunting in 6G-enabled IoT Networks</t>
  </si>
  <si>
    <t>Wang, Z., Li, J., Yang, S., Luo, X., Li, D., &amp; Mahmoodi, S. (2024). A lightweight IoT intrusion detection model based on improved BERT-of-Theseus. Expert Systems with Applications, 238, 122045.</t>
  </si>
  <si>
    <t>ScienceDirect</t>
  </si>
  <si>
    <t>Wang, Z., Li, J., Yang, S., Luo, X., Li, D., &amp; Mahmoodi, S.</t>
  </si>
  <si>
    <t>Intrusion detectionInternet of Things systemKnowledge distillationTransformer</t>
  </si>
  <si>
    <t>The proliferation of Internet of Things (IoT) technology has resulted in an increase in security vulnerabilities associated with the interconnectivity of IoT devices. As a result, there is a need for intrusion detection mechanisms that can effectively detect attacks on IoT security vulnerabilities. However, due to the resource constraints of IoT deployment devices, intrusion detection schemes must be customized to meet the specific demands of the IoT environment. In this study, we propose a knowledge-distillation-based IoT intrusion detection model named BT-TPF, which is capable of detecting network attacks encountered by IoT devices in an IoT environment with limited computing resources. The proposed BT-TPF model leverages a Siamese network for feature dimensionality reduction of complex high-dimensional network traffic data. Additionally, it employs a large-scale Vision Transformer as a teacher model to guide a small-scale Poolformer model during training, before deploying the trained Poolformer model as a classifier to detect network intrusion traffic. Through knowledge distillation, the final small model obtained in this paper only requires a minimum of 788 parameters, reducing the number of parameters by approximately 90% compared to the large model before knowledge distillation, while maintaining high detection accuracy. Experimental results show that the BT-TPF model achieves over 99% accuracy on both the CIC-IDS2017 and TON_IoT datasets. Furthermore, it exhibits significant advantages compared to traditional Deep Learning methods and recent state-of-the-art models, as evidenced by various evaluation metrics.</t>
  </si>
  <si>
    <t>Babu, A., &amp; Boddu, S. B. (2024). BERT-Based Medical Chatbot: Enhancing Healthcare Communication through Natural Language Understanding. Exploratory Research in Clinical and Social Pharmacy, 100419.</t>
  </si>
  <si>
    <t>Exploratory Research in Clinical and Social Pharmacy</t>
  </si>
  <si>
    <t>Babu, A., &amp; Boddu, S. B.</t>
  </si>
  <si>
    <t>The advent of modern technologies like Artificial Intelligence(AI), Internet of Things(IoT) and Deep Learning(DL) has ushered in a transformative era in healthcare, offering innovative solutions towards personalized healthcare by enhancing the quality of various medical services. Our proposed methodology involves the development of a BERT-based medical chatbot, leveraging cutting-edge deep learning technology to significantly enhance healthcare communication and accessibility. The traditional challenges faced by medical chatbots, such as imprecise understanding of medical conversations, inaccurate responses to jargon, and the inability to offer personalized feedback, are addressed through the utilization of Bidirectional Encoder Representations from Transformers (BERT). The performance metrics of our chatbot underscore its effectiveness. With an accuracy of 98%, the chatbot ensures a high level of precision in handling medical queries. The precision score of 97% attests to the accuracy and reliability of its responses. The AUC-ROC score of 97% indicates the chatbot's exceptional ability to predict specific diseases based on user queries and symptoms, showcasing its robust predictive power. Furthermore, a recall of 96% demonstrates the chatbot's capability to avoid missing cases in medical diagnoses, ensuring comprehensive coverage of potential conditions. The F1 score of 98% showcases the chatbot's proficiency in delivering accurate and personalized healthcare information, striking a harmonious balance between precision and recall. Our BERT-based medical chatbot not only addresses the limitations of traditional approaches but also achieves a remarkable performance with high accuracy, precision, predictive power, and comprehensive coverage, making it a valuable tool for advancing the quality of healthcare services.</t>
  </si>
  <si>
    <t>ChatbotIoTDeep learningBERTNLPAI</t>
  </si>
  <si>
    <t>Paul, J., Ueno, A., Dennis, C., Alamanos, E., Curtis, L., Foroudi, P., ... &amp; Wirtz, J. (2024). Digital transformation: A multidisciplinary perspective and future research agenda. International Journal of Consumer Studies, 48(2), e13015.</t>
  </si>
  <si>
    <t>Paul, J., Ueno, A., Dennis, C., Alamanos, E., Curtis, L., Foroudi, P., ... &amp; Wirtz, J.</t>
  </si>
  <si>
    <t>International Journal of Consumer Studies</t>
  </si>
  <si>
    <t>Wiley Online Library</t>
  </si>
  <si>
    <t>Digital transformation has had an unprecedented influence on all sectors of business over the last decade. We are now entering an era characterized by the extensive digital transformation of businesses, society, and consumers. Therefore, digital transformation has become a pivotal focus for organizations across various sectors in recent years. Despite differing scholarly perspectives on the concept and elements of digital transformation, a consensus exists that it significantly impacts consumer decisions and necessitates organizational adaptation. Recent challenges such as the COVID-19 pandemic have further accelerated the need for digital transformation and its effects on consumers. This necessitates an editorial perspective on this most important topic to establish future research agenda encompassing the various dimensions of digital
transformation. The purpose of this editorial perspective is to review research on digital transformation from a multidisciplinary viewpoint and provide insights into several key domains—Internet-of-Things, social media, mobile apps, artificial intelligence, augmented and virtual reality, the metaverse, and corporate digital responsibility—that are poised to fuel the pace of digital transformation. Each domain is analyzed through a lens of introduction, role, importance, multifaceted impact, and conclusions.
Future research directions are suggested.</t>
  </si>
  <si>
    <t>artificial intelligence, ChatGPT, digital transformation, Internet-of-things, mobile apps, social
media</t>
  </si>
  <si>
    <t>Dong, Q., Chen, X., &amp; Satyanarayanan, M. (2024, February). Creating Edge AI from Cloud-based LLMs. In Proceedings of the 25th International Workshop on Mobile Computing Systems and Applications (pp. 8-13).</t>
  </si>
  <si>
    <t>Workshop</t>
  </si>
  <si>
    <t>International Workshop on Mobile Computing Systems and Applications</t>
  </si>
  <si>
    <t xml:space="preserve">Dong, Q., Chen, X., &amp; Satyanarayanan, M. </t>
  </si>
  <si>
    <t>Edge Computing, Machine Learning, Cloudlets, Large Language
Models, Generative AI, Wearable Cognitive Assistance, Drones</t>
  </si>
  <si>
    <t>Cyber-human and cyber-physical systems have tight end-to-end latency bounds, typically on the order of a few tens of milliseconds.
In contrast, cloud-based large-language models (LLMs) have end-toend latencies that are two to three orders of magnitude larger. This paper shows how to bridge this large gap by using LLMs as offline compilers for creating task-specific code that avoids LLM accesses. We provide three case studies as proofs of concept, and discuss the challenges in generalizing this technique to broader uses.</t>
  </si>
  <si>
    <t>Xu, H., Han, L., Yang, Q., Li, M., &amp; Srivastava, M. (2024, February). Penetrative ai: Making llms comprehend the physical world. In Proceedings of the 25th International Workshop on Mobile Computing Systems and Applications (pp. 1-7).</t>
  </si>
  <si>
    <t>Xu, H., Han, L., Yang, Q., Li, M., &amp; Srivastava, M.</t>
  </si>
  <si>
    <t>LLM, CPS, IoT, Penetrative AI</t>
  </si>
  <si>
    <t>Liu, H., Guan, X., Bai, R., Qin, T., Chen, Y., &amp; Liu, T. (2024). Designing a medical information diagnosis platform with IoT integration. Heliyon, 10(3).</t>
  </si>
  <si>
    <t>Liu, H., Guan, X., Bai, R., Qin, T., Chen, Y., &amp; Liu, T.</t>
  </si>
  <si>
    <t>Internet of things technology
Bee colony and evolutionary algorithms
Medical information diagnosis platform
Reverse learning
Gaussian functions</t>
  </si>
  <si>
    <t>Yu, Y., Xiao, M., Fieser, D., Zhou, W., &amp; Hu, A. (2024). Nanoscale memristor devices: materials, fabrication, and artificial intelligence. Journal of Materials Chemistry C.</t>
  </si>
  <si>
    <t>Yu, Y., Xiao, M., Fieser, D., Zhou, W., &amp; Hu, A.</t>
  </si>
  <si>
    <t>Journal of Materials Chemistry C.</t>
  </si>
  <si>
    <t>rsc.org</t>
  </si>
  <si>
    <t>With the advent of the big data era and the Internet of Things, promising hardware techniques for data
storage and energy-efficient data processing are in great demand. This is especially more urgent with the
emergence of the generated artificial intelligence (AI) applications, such as ChatGPT, which are changing
and will continuously impact every aspect of our daily lives. Due to their capability to implement the
memory and computational functions in a single device, memristor/memristive devices hold great
potential to replace non-von Neumann architecture for high-performance and low-power consumption
computing for future information technology. Herein, the recent progress in nanoscale memristor devices
from the aspects of materials, fabrication, and artificial intelligence applications is reviewed. First, the
memristor devices based on nanoscale materials of different dimensions, such as zero-dimensional, onedimensional, and two-dimensional materials, and polymer materials were summarized. Moreover,
memristor device fabrication methods, including conventional thin film, innovative nanojoining, and 2D/3D
printing techniques, were systematically discussed. Finally, the applications of memristor devices in artificial
intelligence, such as synapse and neuron emulation and neuromorphic computing, and the latest progress
in molecular memristors were demonstrated. This review ends with the conclusion and outlook on
memristor devices from the perspectives of materials, fabrication, and applications</t>
  </si>
  <si>
    <t>Abulibdeh, A., Zaidan, E., &amp; Abulibdeh, R. (2024). Navigating the confluence of artificial intelligence and education for sustainable development in the era of industry 4.0: Challenges, opportunities, and ethical dimensions. Journal of Cleaner Production, 140527.</t>
  </si>
  <si>
    <t xml:space="preserve">Abulibdeh, A., Zaidan, E., &amp; Abulibdeh, R. </t>
  </si>
  <si>
    <t>The emergence of Industry 4.0 marks a transformative era for businesses and industries, characterized by advanced technologies like automation, Internet of Things (IoT), artificial intelligence (AI), smart factories, and cyber-physical systems. This revolution promises significant advantages, including enhanced productivity, sustainable progress, and heightened resilience. However, the integration of Industry 4.0 is challenged by the need for a skilled workforce with expertise in areas such as information technology and data analytics. Higher education institutions (HEIs) play a vital role in equipping future professionals with these skills, necessitating curriculum updates and infrastructure enhancements. Simultaneously, the importance of education for sustainable development (ESD) has been underscored by global initiatives like the Sustainable Development Goals (SDGs). ESD instills a sense of responsibility for economic, ecological, and equitable well-being. As digital technologies blur the lines between industries, education faces the challenge of adapting to evolving demands. The integration of AI tools in education has emerged as a catalyst for reshaping learning experiences, fostering innovation, and preparing individuals for the digital age. AI chatbots such as ChatGPT have garnered widespread attention and possess the potential to revolutionize various aspects of education. However, their integration raises ethical concerns, necessitates curriculum redesign, requires strategies for continuous learning, and demands alignment with industry standards. While the potential of AI integration in education is promising, there is a notable gap in the existing literature when it comes to exploring the ethical implications, the influence of AI on ESD, the impact on the structure of Blooms Taxonomy, collaboration between academia and industry, strategies for continuous learning, and the effective integration of AI tools for personalized learning. This paper aims to critically examine the integration of AI tools, with a specific emphasis on ChatGPT, in education within the context of ESD. It delves into the transformative potential, ethical considerations, imperatives for continuous learning, and the role of industry partnerships. By providing insights and strategies, this paper contributes to the ongoing discussion about the evolving nature of education in a technologically driven world, equipping academic institutions to navigate the complexities and opportunities associated with AI integration in education more effectively.</t>
  </si>
  <si>
    <t>Industry 4.0Education for sustainable developmentArtificial intelligenceChatGPTBlooms taxonomy</t>
  </si>
  <si>
    <t>Gao, F., Xiao, Z., Chen, S., Yu, R., &amp; Li, X. (2024). MedGCN: An IoT-edge thrombus graph convolutional network for accurate prediction and prescription diagnosis of vascular occlusive diseases from unstructured clinical reports. Computer Communications, 214, 123-135.</t>
  </si>
  <si>
    <t>Computer Communications</t>
  </si>
  <si>
    <t>Gao, F., Xiao, Z., Chen, S., Yu, R., &amp; Li, X.</t>
  </si>
  <si>
    <t>The timely and accurate prediction and diagnosis of vascular occlusive diseases are pivotal in enhancing patient outcomes. This research addresses this critical healthcare challenge by introducing MedGCN, a novel thrombus graph convolutional network model. MedGCN is specifically designed for the precise prediction of prescriptions and diagnoses based on unstructured clinical diagnostic reports. The model synergistically blends OpenAI’s GPT4 and a uniquely designed Cross Fusion Graph Convolutional Network (CF-GCN) to ensure the meticulous fusion of knowledge. We delve into nine distinct learning tasks, encompassing both prescription and diagnosis and employ a multi-label classification GCN pretraining technique to assess them. Our evaluation underscores MedGCN’s robust predictive prowess across various tasks. By amalgamating cutting-edge AI paradigms with IoT edge computing, this research not only bolsters the efficacy of medical decision-making but also champions patient privacy. The methodologies and findings presented herein hold immense potential for deployment in IoT frameworks, thus proffering swift and precise assistance in medical decision-making and addressing a paramount need in the contemporary healthcare landscape.</t>
  </si>
  <si>
    <t>Internet of thingsVascular obstruction diseasesReal-world dataGPT4</t>
  </si>
  <si>
    <t>N. Zhong et al., "CASIT: Collective Intelligent Agent System for Internet of Things," in IEEE Internet of Things Journal</t>
  </si>
  <si>
    <t>Internet of Things Journal</t>
  </si>
  <si>
    <t>N. Zhong et al</t>
  </si>
  <si>
    <t>Collective Intelligent Agent System,
Internet of Things, Large Language Model, Collective Wisdom</t>
  </si>
  <si>
    <t>In the last few years, the bottleneck of bandwidth in Internet of Thing (IoT) has driven expectations to figure out new ways to preprocess the information needed to be transmitted. The ways which were used before are not smart enough and they cannot align to the users’ need. Large Language Model (LLM) based intelligent agent is a very hot concept in AI community, which aims to save various problems via adapting LLM to different industries. In this paper, we present a Collective Intelligent Agent System for the Internet of Things (CASIT) that is a pioneering LLM-agent based IoT system. We put forward a IoT framework that can be used to
lots of scenarios. CASIT refers to a system based on multiple intelligent LLM agents, which realizes complex tasks through cooperation and makes full use of collective intelligence. In order to solve the problems, we designed the Memory Mechanism and Summary Mechanism that enable LLMs to efficiently process the data by comparing historical data with Local Knowledge and Chat History in the prompt. After
experimental verification, we have found that our framework could accurately conclude the abnormal information, and it outperforms the single LLM system when we input 200 sets of temperature and humidity data from 5 different places. The system provides a new solution and method for information processing in all IoT systems. Our framework may also provide refreshing ideas for edge computing and semantic communication</t>
  </si>
  <si>
    <t>Maghrabi, L. A. (2024). Automated Network Intrusion Detection for Internet of Things Security Enhancements. IEEE Access.</t>
  </si>
  <si>
    <t>Maghrabi, L. A.</t>
  </si>
  <si>
    <t>Security attacks are becoming more sophisticated and common as connected devices rapidly exchange personal, sensitive, and important data. Security solutions are therefore required for Internet of Things (IoT) environments. System administrators receive alerts through an automatic Network Intrusion Detection (NID) system when security breaches occur. An automatic NID can be an effective tool to protect IoT networks against various attacks. It is possible to detect intrusions using a variety of intrusion detection techniques, but the performance and class imbalance in the dataset make this a difficult process. To improve detection rates and decrease false alarms, intrusion detection accuracy must be improved. In this paper, an automatic NID system is proposed leveraging a renowned machine learning model named Random Forest (RF) on the (UNSW-NB15) dataset collected from Kaggle. The experimental results indicate that the proposed model not only has higher accuracy at 90.17% surpassing the baseline approach by 7.34%, but also has precision, recall, and F1 scores up to 90.14%, 90.17, and 90.14%, respectively. Moreover, 98.83% accuracy is achieved with a balanced class dataset by using random resampling techniques to generate synthetic data of minority attacks.</t>
  </si>
  <si>
    <t>Intrusion detection, IOT, BERT, classification, machine learning, random forest</t>
  </si>
  <si>
    <t>Chen, L., Li, Y., Silamu, W., Li, Q., Ge, S., &amp; Wang, F. Y. (2024). Smart Mining with Autonomous Driving in Industry 5.0: Architectures, Platforms, Operating Systems, Foundation Models, and Applications. IEEE Transactions on Intelligent Vehicles.</t>
  </si>
  <si>
    <t>IEEE Transactions on Intelligent Vehicles</t>
  </si>
  <si>
    <t>Chen, L., Li, Y., Silamu, W., Li, Q., Ge, S., &amp; Wang, F. Y.</t>
  </si>
  <si>
    <t>Mining 5.0
,
Smart Mining
,
Autonomous Driving
,
Industry 5.0
,
Architectures
,
Mining Transportation Trucks</t>
  </si>
  <si>
    <t>The increasing importance of mineral resources in contemporary society is becoming more prominent, playing an indispensable and crucial role in the global economy. These resources not only provide essential raw materials for the global economic system but also play an irreplaceable role in supporting the development of modern industry, technology, and infrastructure. With the rapid development of intelligent technologies such as Industry 5.0 and advanced Large Language Models (LLMs), the mining industry is facing unprecedented opportunities and challenges. The development of smart mines has become a crucial direction for industry progress. This article aims to explore the strategic requirements for the development of smart mines by combining advanced products or technologies such as Chat-GPT (one of the successful applications of LLMs), digital twins, and scenario engineering. We propose a comprehensive architecture consisting of three different levels, the mining industrial Internet of Things (IoT) platform, mining operating systems, and foundation models. The systems and models empower the mining equipment for transportation. The architecture delivers a comprehensive solution that aligns perfectly with the demands of Industry 5.0. The application and validation outcomes of this intelligent solution showcase a noteworthy enhancement in mining efficiency and a reduction in safety risks, thereby laying a sturdy groundwork for the advent of Mining 5.0.</t>
  </si>
  <si>
    <t>Guastalla, M., Li, Y., Hekmati, A., &amp; Krishnamachari, B. (2023, October). Application of Large Language Models to DDoS Attack Detection. In International Conference on Security and Privacy in Cyber-Physical Systems and Smart Vehicles (pp. 83-99). Cham: Springer Nature Switzerland.</t>
  </si>
  <si>
    <t>International Conference on Security and Privacy in Cyber-Physical Systems and Smart Vehicles</t>
  </si>
  <si>
    <t>Guastalla, M., Li, Y., Hekmati, A., &amp; Krishnamachari, B.</t>
  </si>
  <si>
    <t>Network security remains a pressing concern in the digital era, with the rapid advancement of technology opening up new avenues for cyber threats. One emergent solution lies in the application of large language models (LLMs), like OpenAI’s ChatGPT, which harness the power of artificial intelligence for enhanced security measures. As the proliferation of connected devices and systems increases, the potential for Distributed Denial of Service (DDoS) attacks—a prime example of network security threats—grows as well. This article explores the potential of LLMs in bolstering network security, specifically in detecting DDoS attacks. This paper investigates the aptitude of large language models (LLMs), such as OpenAI’s ChatGPT variants (GPT-3.5, GPT-4, and Ada), in enhancing DDoS detection capabilities. We contrasted the efficacy of LLMs against traditional neural networks using two datasets: CICIDS 2017 and the more intricate Urban IoT Dataset. Our findings indicate that LLMs, when applied in a few-shot learning context or through fine-tuning, can not only detect potential DDoS threats with significant accuracy but also elucidate their reasoning. Specifically, finetuning achieved an accuracy of approximately 95% on the CICIDS 2017 dataset and close to 96% on the Urban IoT Dataset for aggressive DDoS attacks. These results surpass those of a multi-layer perceptron (MLP) trained with analogous data</t>
  </si>
  <si>
    <t>Cybersecurity · DDoS Attack · Large Language Model</t>
  </si>
  <si>
    <t>Wang, Y., Wang, Z., Wang, W., Chen, Q., Huang, K., Nguyen, A., &amp; De, S. (2023, October). Zero-Shot Medical Information Retrieval via Knowledge Graph Embedding. In International Workshop on Internet of Things of Big Data for Healthcare (pp. 29-40). Cham: Springer Nature Switzerland.</t>
  </si>
  <si>
    <t>International Workshop on Internet of Things of Big Data for Healthcare</t>
  </si>
  <si>
    <t>Wang, Y., Wang, Z., Wang, W., Chen, Q., Huang, K., Nguyen, A., &amp; De, S.</t>
  </si>
  <si>
    <t>medical information retrieval, Internet of Things, natural
language processing, clinical decision-making, medical knowledge graph</t>
  </si>
  <si>
    <t>Ferrag, M. A., Ndhlovu, M., Tihanyi, N., Cordeiro, L. C., Debbah, M., Lestable, T., &amp; Thandi, N. S. (2024). Revolutionizing Cyber Threat Detection with Large Language Models: A privacy-preserving BERT-based Lightweight Model for IoT/IIoT Devices. IEEE Access.</t>
  </si>
  <si>
    <t>Ferrag, M. A., Ndhlovu, M., Tihanyi, N., Cordeiro, L. C., Debbah, M., Lestable, T., &amp; Thandi, N. S.</t>
  </si>
  <si>
    <t>Cyber threat detection, IoT networks, generative AI, BERT, large language models</t>
  </si>
  <si>
    <t>The field of Natural Language Processing (NLP) is currently undergoing a revolutionary
transformation driven by the power of pre-trained Large Language Models (LLMs) based on groundbreaking
Transformer architectures. As the frequency and diversity of cybersecurity attacks continue to rise, the
importance of incident detection has significantly increased. IoT devices are expanding rapidly, resulting
in a growing need for efficient techniques to autonomously identify network-based attacks in IoT networks
with both high precision and minimal computational requirements. This paper presents SecurityBERT,
a novel architecture that leverages the Bidirectional Encoder Representations from Transformers (BERT)
model for cyber threat detection in IoT networks. During the training of SecurityBERT, we incorporated a
novel privacy-preserving encoding technique called Privacy-Preserving Fixed-Length Encoding (PPFLE).
We effectively represented network traffic data in a structured format by combining PPFLE with the Bytelevel Byte-Pair Encoder (BBPE) Tokenizer. Our research demonstrates that SecurityBERT outperforms
traditional Machine Learning (ML) and Deep Learning (DL) methods, such as Convolutional Neural
Networks (CNNs) or Recurrent Neural Networks (RNNs), in cyber threat detection. Employing the
Edge-IIoTset cybersecurity dataset, our experimental analysis shows that SecurityBERT achieved an
impressive 98.2% overall accuracy in identifying fourteen distinct attack types, surpassing previous records
set by hybrid solutions such as GAN-Transformer-based architectures and CNN-LSTM models. With an
inference time of less than 0.15 seconds on an average CPU and a compact model size of just 16.7MB,
SecurityBERT is ideally suited for real-life traffic analysis and a suitable choice for deployment on
resource-constrained IoT devices.</t>
  </si>
  <si>
    <t>Melícias, F. S., Ribeiro, T. F., Rabadão, C., Santos, L., &amp; Costa, R. L. D. C. (2024). GPT and Interpolation-based Data Augmentation for Multiclass Intrusion Detection in IIoT. IEEE Access.</t>
  </si>
  <si>
    <t xml:space="preserve">Melícias, F. S., Ribeiro, T. F., Rabadão, C., Santos, L., &amp; Costa, R. L. D. C. </t>
  </si>
  <si>
    <t>IIoT, cybersecurity, data augmentation, machine learning.</t>
  </si>
  <si>
    <t>The absence of essential security protocols in Industrial Internet of Things (IIoT) networks
introduces cybersecurity vulnerabilities and turns them into potential targets for various attack types.
Although machine learning has been used for intrusion detection in the IIoT, datasets with representative data
of common attacks of IIoT network traffic are limited and often imbalanced. Data augmentation techniques
address these problems by creating artificial data in classes with fewer samples. In this work, we evaluate the
use of data augmentation when training intrusion detection models based on IIoT traffic data. We compare
Generative Pre-trained Transformers (GPT) and variations on the Synthetic Minority Over-sampling
TEchnique (SMOTE) and evaluate their capability to enhance intrusion detection performance. We examine
the performance of five intrusion detection algorithms when trained with augmented datasets to models
trained with the original non-augmented dataset. To ensure a fair comparison, we evaluated the algorithms’
performance in the different scenarios using the same test dataset, which does not contain synthetic data.
The results show the need for a systematic evaluation before employing data augmentation, as its impact on
classification performance depends on the algorithm, data, and used technique. While deep neural networks
benefit from data augmentation, the eXtreme Gradient Boosting (XGBoost), which achieved superior
performance in intrusion detection between all evaluated classifiers (with F1-Score over 91%), didn’t have
any performance improvement when trained with augmented data. The evaluation of data generated by
GPT-based methods shows such methods (especially GReaT) generate invalid data for both numerical and
categorical features in a way that leads to performance degradation in multiclass classification</t>
  </si>
  <si>
    <t>Lu, J., &amp; Chen, M. Zero‐sample face retrieval combining large language model and visual base model for IoT. Internet Technology Letters, e506.</t>
  </si>
  <si>
    <t>Internet Technology Letters</t>
  </si>
  <si>
    <t>Lu, J., &amp; Chen, M</t>
  </si>
  <si>
    <t>This paper presents a novel approach to face retrieval that leverages the capabilities of large language models and visual base models, marking a significant departure from traditional IoT text retrieval methods that depend on extensive data collection and model training. By eliminating the need for text-image pair data collection and model training, our method not only dramatically reduces the data and computational costs associated with IoT applications but also achieves high accuracy in face retrieval, as demonstrated by a 72% top-1 accuracy and 93% top-3 accuracy on the Celeb-A dataset. This substantial improvement in efficiency and performance has profound implications for the future of IoT systems, potentially revolutionizing face recognition technology by enabling more scalable, cost-effective, and accurate solutions. The successful application of zero-sample face retrieval illustrates the transformative impact that advanced AI models can have on real-world applications and opens new avenues for research and development in the realm of intelligent IoT devices.</t>
  </si>
  <si>
    <t>face retrieval, IoT, large model</t>
  </si>
  <si>
    <t>Lin, S. C. (2024). The Health Information Technology Special Issue: Making Innovations Impactful, Ethical, and Equitable. The American Journal of Managed Care, 30(1).</t>
  </si>
  <si>
    <t>The American Journal of Managed Care</t>
  </si>
  <si>
    <t>Lin, S. C.</t>
  </si>
  <si>
    <t>ProQuest</t>
  </si>
  <si>
    <t>Berenguer, A., Morejón, A., Tomás, D., &amp; Mazón, J. N. (2024). Using Large Language Models to Enhance the Reusability of Sensor Data. Sensors, 24(2), 347.</t>
  </si>
  <si>
    <t>Berenguer, A., Morejón, A., Tomás, D., &amp; Mazón, J. N.</t>
  </si>
  <si>
    <t>Internet of Things; sensor data; interoperability; data reusability; data processing</t>
  </si>
  <si>
    <t>The Internet of Things generates vast data volumes via diverse sensors, yet its potential remains unexploited for innovative data-driven products and services. Limitations arise from sensor-dependent data handling by manufacturers and user companies, hindering third-party access and comprehension. Initiatives like the European Data Act aim to enable high-quality access to sensor-generated data by regulating accuracy, completeness, and relevance while respecting intellectual property rights. Despite data availability, interoperability challenges impede sensor data reusability. For instance, sensor data shared in HTML formats requires an intricate, time-consuming processing to attain reusable formats like JSON or XML. This study introduces a methodology aimed at converting raw sensor data extracted from web portals into structured formats, thereby enhancing data reusability. The approach utilises large language models to derive structured formats from sensor data initially presented in non-interoperable formats. The effectiveness of these language models was assessed through quantitative and qualitative evaluations in a use case involving meteorological data. In the proposed experiments, GPT-4, the best performing LLM tested, demonstrated the feasibility of this methodology, achieving a precision of 93.51% and a recall of 85.33% in converting HTML to JSON/XML, thus confirming its potential in obtaining reusable sensor data.</t>
  </si>
  <si>
    <t>How to generate popular post headlines on social media?.</t>
  </si>
  <si>
    <t>Fang, Z., Yu, M., Fu, Z., Zhang, B., Huang, X., Tang, X., &amp; Yang, Y. (2024). How to generate popular post headlines on social media?. AI Open, 5, 1-9.</t>
  </si>
  <si>
    <t>AI Open</t>
  </si>
  <si>
    <t xml:space="preserve">Fang, Z., Yu, M., Fu, Z., Zhang, B., Huang, X., Tang, X., &amp; Yang, Y. </t>
  </si>
  <si>
    <t>Posts, as important containers of user-generated-content on social media, are of tremendous social influence and commercial value. As an integral component of post, headline has decisive influence on post’s popularity. However, the current mainstream method for headline generation is still manually writing, which is unstable and requires extensive human effort. This drives us to explore a novel research question: Can we automate the generation of popular headlines on social media? We collect more than 1 million posts of 42,447 thousand celebrities from public data of Xiaohongshu, which is a well-known social media platform in China. We then conduct careful observations on the headlines of these posts. Observation results demonstrate that trends and personal styles are widespread in headlines on social medias and have significant contribution to posts’ popularity. Motivated by these insights, we present MEBART, which combines Multiple preference-Extractors with Bidirectional and Auto-Regressive Transformers (BART), capturing trends and personal styles to generate popular headlines on social medias. We perform extensive experiments on real-world datasets and achieve SOTA performance compared with advanced baselines. In addition, ablation and case studies demonstrate that MEBART advances in capturing trends and personal styles.</t>
  </si>
  <si>
    <t>Social mediaData miningHeadline generation</t>
  </si>
  <si>
    <t>Alwahedi, F., Aldhaheri, A., Ferrag, M. A., Battah, A., &amp; Tihanyi, N. (2024). Machine learning techniques for IoT security: Current research and future vision with generative AI and large language models. Internet of Things and Cyber-Physical Systems.</t>
  </si>
  <si>
    <t>Internet of Things and Cyber-Physical Systems.</t>
  </si>
  <si>
    <t>Alwahedi, F., Aldhaheri, A., Ferrag, M. A., Battah, A., &amp; Tihanyi, N.</t>
  </si>
  <si>
    <t>Cyber threat detectionIntrusion detectionIoTMachine learningSecurity</t>
  </si>
  <si>
    <t>Despite providing unparalleled connectivity and convenience, the exponential growth of the Internet of Things (IoT) ecosystem has triggered significant cybersecurity concerns. These concerns stem from various factors, including the heterogeneity of IoT devices, widespread deployment, and inherent computational limitations. Integrating emerging technologies to address these concerns becomes imperative as the dynamic IoT landscape evolves. Machine Learning (ML), a rapidly advancing technology, has shown considerable promise in addressing IoT security issues. It has significantly influenced and advanced research in cyber threat detection. This survey provides a comprehensive overview of current trends, methodologies, and challenges in applying machine learning for cyber threat detection in IoT environments. Specifically, we further perform a comparative analysis of state-of-the-art ML-based Intrusion Detection Systems (IDSs) in the landscape of IoT security. In addition, we shed light on the pressing unresolved issues and challenges within this dynamic field. We provide a future vision with Generative AI and large language models to enhance IoT security. The discussions present an in-depth understanding of different cyber threat detection methods, enhancing the knowledge base of researchers and practitioners alike. This paper is a valuable resource for those keen to delve into the evolving world of cyber threat detection leveraging ML and IoT security.</t>
  </si>
  <si>
    <t>Zhang, Z., Liu, M., Sun, M., Deng, R., Cheng, P., Niyato, D., ... &amp; Chen, J. (2024). Vulnerability of Machine Learning Approaches Applied in IoT-Based Smart Grid: A Review. IEEE Internet of Things Journal.</t>
  </si>
  <si>
    <t>Zhang, Z., Liu, M., Sun, M., Deng, R., Cheng, P., Niyato, D., ... &amp; Chen, J.</t>
  </si>
  <si>
    <t>Smart Grid, Vulnerability Assessment, Adversarial Machine Learning, Power System Specifics, Physical constraints</t>
  </si>
  <si>
    <t>Gill, S. S., Xu, M., Patros, P., Wu, H., Kaur, R., Kaur, K., ... &amp; Buyya, R.</t>
  </si>
  <si>
    <t>ChatGPTEducationIoTAcademicsChatbotArtificial intelligenceMachine learning</t>
  </si>
  <si>
    <t>Machine learning (ML) sees an increasing prevalence of being used in the internet-of-things (IoT)-based smart grid. However, the trustworthiness of ML is a severe issue that must be addressed to accommodate the trend of MLbased smart grid applications (MLsgAPPs). The adversarial distortion injected into the power signal will greatly affect the system’s normal control and operation. Therefore, it is imperative to conduct vulnerability assessment for MLsgAPPs applied in the safety-critical power systems. In this paper, we provide a comprehensive review of the recent progress in designing attack and defense methods for MLsgAPPs. Unlike the traditional survey about ML security, this is the first review work about the security of MLsgAPPs that focuses on the characteristics of power systems. We first highlight the specifics for constructing adversarial attacks on MLsgAPPs. Then, the vulnerability of MLsgAPP is analyzed from the perspective of the power system and ML model, respectively. Afterward, a comprehensive survey is conducted to review and compare existing studies about the adversarial attacks on MLsgAPPs in scenarios of generation, transmission, distribution, and consumption, and the countermeasures are reviewed according to the attacks that they defend against. Finally, the future research directions are discussed on the attacker’s and defender’s side, respectively. We also analyze the potential vulnerability of large language model-based (e.g., ChatGPT) smart grid applications. Overall, our purpose is to encourage more researchers to contribute to investigating the adversarial issues of MLsgAPPs.</t>
  </si>
  <si>
    <t>Banafa, A. (2024). Transformative AI: Responsible, Transparent, and Trustworthy AI Systems. CRC Press.</t>
  </si>
  <si>
    <t>CRC Press</t>
  </si>
  <si>
    <t>Banafa, A</t>
  </si>
  <si>
    <t>Transformative Artificial Intelligence provides a comprehensive overview of the latest trends, challenges, applications, and opportunities in the field of Artificial Intelligence. The book covers the state of the art in AI research, including machine learning, natural language processing, computer vision, and robotics, and explores how these technologies are transforming various industries and domains, such as healthcare, finance, education, and entertainment. The book also addresses the challenges that come with the widespread adoption of AI, including ethical concerns, bias, and the impact on jobs and society. It provides insights into how to mitigate these challenges and how to design AI systems that are responsible, transparent, and trustworthy. The book offers a forward-looking perspective on the future of AI, exploring the emerging trends and applications that are likely to shape the next decade of AI innovation. It also provides practical guidance for businesses and individuals on how to leverage the power of AI to create new products, services, and opportunities. Overall, the book is an essential read for anyone who wants to stay ahead of the curve in the rapidly evolving field of Artificial Intelligence and understand the impact that this transformative technology will have on our lives in the coming years.</t>
  </si>
  <si>
    <t>Mitsea, E., Drigas, A., &amp; Skianis, C. (2023). Digitally Assisted Mindfulness in Training Self-Regulation Skills for Sustainable Mental Health: A Systematic Review. Behavioral Sciences, 13(12), 1008.</t>
  </si>
  <si>
    <t>Behavioral Sciences</t>
  </si>
  <si>
    <t>Mitsea, E., Drigas, A., &amp; Skianis, C.</t>
  </si>
  <si>
    <t>The onset of the COVID-19 pandemic has led to an increased demand for mental health interventions, with a special focus on digitally assisted ones. Self-regulation describes a set of meta-skills that enable one to take control over his/her mental health and it is recognized as a vital indicator of well-being. Mindfulness training is a promising training strategy for promoting self-regulation, behavioral change, and mental well-being. A growing body of research outlines that smart technologies are ready to revolutionize the way mental health training programs take place. Artificial intelligence (AI); extended reality (XR) including virtual reality (VR), augmented reality (AR), and mixed reality (MR); as well as the advancements in brain computer interfaces (BCIs) are ready to transform these mental health training programs. Mindfulness-based interventions assisted by smart technologies for mental, emotional, and behavioral regulation seem to be a crucial yet under-investigated issue. The current systematic review paper aims to explore whether and how smart technologies can assist mindfulness training for the development of self-regulation skills among people at risk of mental health issues as well as populations with various clinical characteristics. The PRISMA 2020 methodology was utilized to respond to the objectives and research questions using a total of sixty-six experimental studies that met the inclusion criteria. The results showed that digitally assisted mindfulness interventions supported by smart technologies, including AI-based applications, chatbots, virtual coaches, immersive technologies, and brain-sensing headbands, can effectively assist trainees in developing a wide range of cognitive, emotional, and behavioral self-regulation skills, leading to a greater satisfaction of their psychological needs, and thus mental wellness. These results may provide positive feedback for developing smarter and more inclusive training environments, with a special focus on people with special training needs or disabilities.</t>
  </si>
  <si>
    <t>digital mindfulness; sustainable wellness; self-regulation; virtual reality; augmented reality; mixed reality; extended reality; metaverse; artificial intelligence; internet of things; chatbots; chatGPT; brain-sensing headbands; biofeedback</t>
  </si>
  <si>
    <t>Kassab, M., &amp; DeFranco, J. F. (2023). Unleashing the Potential: Integrating ChatGPT and the Internet of Things for Enhanced User Experiences and Automation. Computer, 56(12), 91-94.</t>
  </si>
  <si>
    <t>Computer</t>
  </si>
  <si>
    <t>Kassab, M., &amp; DeFranco, J. F.</t>
  </si>
  <si>
    <t>Worldwide spending on the Internet of Things (IoT) is forecast to be US$805.7 billion in 2023, an increase of 10.6% over that in 2022, according to a new International Data Corporation Worldwide Internet of Things Spending Guide.1 Investments in the IoT ecosystem are expected to surpass US$1 trillion in 2026 with a compound annual growth rate of 10.4% over the 2023–2027 forecast period.1
However, despite the advancements in the IoT, the user interfaces for interacting with these devices often rely on traditional methods, such as mobile apps or physical controls, which can be cumbersome and unintuitive for users</t>
  </si>
  <si>
    <t>Irshad, R. R., Sohail, S. S., Hussain, S., Madsen, D. Ø., Zamani, A. S., Ahmed, A. A. A., ... &amp; Alwayle, I. M. (2023). Towards enhancing security of IoT-Enabled healthcare system. Heliyon, 9(11).</t>
  </si>
  <si>
    <t>Irshad, R. R., Sohail, S. S., Hussain, S., Madsen, D. Ø., Zamani, A. S., Ahmed, A. A. A., ... &amp; Alwayle, I. M.</t>
  </si>
  <si>
    <t>Attribute based encryption
IoT-enabled healthcare system
Whale-based attribute encryption
Asymmetric key
Patient health record
ChatGPT</t>
  </si>
  <si>
    <t xml:space="preserve">The Internet-of-Things (IoT)-based healthcare systems are comprised of a large number of networked medical devices, wearables, and sensors that collect and transmit data to improve patient
care. However, the enormous number of networked devices renders these systems vulnerable to assaults. To address these challenges, researchers advocated reducing execution time, leveraging cryptographic protocols to improve security and avoid assaults, and utilizing energy-efficient algorithms to minimize energy consumption during computation. Nonetheless, these systems still struggle with long execution times, assaults, excessive energy usage, and inadequate security.
We present a novel whale-based attribute encryption scheme (WbAES) that empowers the transmitter and receiver to encrypt and decrypt data using asymmetric master key encryption. The proposed WbAES employs attribute-based encryption (ABE) using whale optimization algorithm behaviour, which transforms plain data to ciphertexts and adjusts the whale fitness to generate a suitable master public and secret key, ensuring security against unauthorized access and manipulation. The proposed WbAES is evaluated using patient health record (PHR) datasets collected by IoT-based sensors, and various attack scenarios are established using Python libraries to validate the suggested framework. The simulation outcomes of the proposed system are compared to cutting-edge security algorithms and achieved finest performance in terms of reduced 11 s of execution time for 20 sensors, 0.121 mJ of energy consumption, 850 Kbps of throughput, 99.85 % of accuracy, and 0.19 ms of computational cost. </t>
  </si>
  <si>
    <t>Su, M. Y., &amp; Su, K. L. (2023). BERT-Based Approaches to Identifying Malicious URLs. Sensors, 23(20), 8499.</t>
  </si>
  <si>
    <t>Su, M. Y., &amp; Su, K. L.</t>
  </si>
  <si>
    <t>Malicious uniform resource locators (URLs) are prevalent in cyberattacks, particularly in phishing attempts aimed at stealing sensitive information or distributing malware. Therefore, it is of paramount importance to accurately detect malicious URLs. Prior research has explored the use of deep-learning models to identify malicious URLs, using the segmentation of URL strings into character-level or word-level tokens, and embedding and employing trained models to differentiate between URLs. In this study, a bidirectional encoder representation from a transformers-based (BERT) model was devised to tokenize URL strings, employing its self-attention mechanism to enhance the understanding of correlations among tokens. Subsequently, a classifier was employed to determine whether a given URL was malicious. In evaluating the proposed methods, three different types of public datasets were utilized: a dataset consisting solely of URL strings from Kaggle, a dataset containing only URL features from GitHub, and a dataset including both types of data from the University of New Brunswick, namely, ISCX 2016. The proposed system achieved accuracy rates of 98.78%, 96.71%, and 99.98% on the three datasets, respectively. Additionally, experiments were conducted on two datasets from different domains—the Internet of Things (IoT) and Domain Name System over HTTPS (DoH)—to demonstrate the versatility of the proposed model.</t>
  </si>
  <si>
    <t>malicious URL; phishing; BERT; IoT; DoH</t>
  </si>
  <si>
    <t>Kotha, A., Manohar, K., &amp; U, V. (2023). IaaSI: a device based interoperability as a service for IoMT devices. Journal of Ambient Intelligence and Humanized Computing, 14(10), 14321-14332.</t>
  </si>
  <si>
    <t>Kotha, A., Manohar, K., &amp; U, V.</t>
  </si>
  <si>
    <t>Interoperability is a crucial aspect of the effective functioning of Internet of Things (IoT) devices, particularly in the healthcare industry. Although the use of IoT devices in healthcare has brought numerous benefits, such as remote sensing, monitoring, and data analysis, it has also introduced new challenges, notably in the area of interoperability. The lack of semantic and syntactic interoperability has hindered the ability of these devices to communicate and share data, leading to inefficiencies and limitations in their use. To address these challenges, this study proposes a solution that employs natural language processing (NLP) techniques to enhance the efficiency and effectiveness of healthcare IoT. Specifically, the solution utilizes Bidirectional Encoder Representations from Transformers (BERT) based string matching and Fuzzy Inference System (FIS) to facilitate data correlation with an existing vocabulary and a parser. The proposed approach was evaluated with real-world data from healthcare IoT devices, yielding an accuracy of 85.71% and an average processing delay of 0.46 s, thus demonstrating the potential of natural language processing techniques to enhance the interoperability of healthcare IoT devices.</t>
  </si>
  <si>
    <t>Ma, L., Yang, Z., Bu, Z., Lao, Q., &amp; Yang, W. (2023). Statement Recognition of Access Control Policies in IoT Networks. Sensors, 23(18), 7935.</t>
  </si>
  <si>
    <t>Ma, L., Yang, Z., Bu, Z., Lao, Q., &amp; Yang, W.</t>
  </si>
  <si>
    <t>Access Control Policies (ACPs) are essential for ensuring secure and authorized access to resources in IoT networks. Recognizing these policies involves identifying relevant statements within project documents expressed in natural language. While current research focuses on improving recognition accuracy through algorithm enhancements, the challenge of limited labeled data from individual clients is often overlooked, which impedes the training of highly accurate models. To address this issue and harness the potential of IoT networks, this paper presents FL-Bert-BiLSTM, a novel model that combines federated learning and pre-trained word embedding techniques for access control policy recognition. By leveraging the capabilities of IoT networks, the proposed model enables real-time and distributed training on IoT devices, effectively mitigating the scarcity of labeled data and enhancing accessibility for IoT applications. Additionally, the model incorporates pre-trained word embeddings to leverage the semantic information embedded in textual data, resulting in improved accuracy for access control policy recognition. Experimental results substantiate that the proposed model not only enhances accuracy and generalization capability but also preserves data privacy, making it well-suited for secure and efficient access control in IoT networks.</t>
  </si>
  <si>
    <t>access control policies; IoT networks; federated learning; pre-trained word embeddings; access control policy recognition; data privacy; IoT applications</t>
  </si>
  <si>
    <t>Jindal, L., Kumar, S., Kaushal, C., Bhende, M., Thakare, A., &amp; Shabaz, M. (2023). Retracted: Aspect‐based sentiment analysis employing linguistics content over social media for Web of Things. IET Communications, 17(13), 1655-1664.</t>
  </si>
  <si>
    <t>IET Communications</t>
  </si>
  <si>
    <t>RETRACTED</t>
  </si>
  <si>
    <t>Alshami, A., Elsayed, M., Ali, E., Eltoukhy, A. E., &amp; Zayed, T. (2023). Harnessing the power of ChatGPT for automating systematic review process: Methodology, case study, limitations, and future directions. Systems, 11(7), 351.</t>
  </si>
  <si>
    <t>Systems</t>
  </si>
  <si>
    <t>Alshami, A., Elsayed, M., Ali, E., Eltoukhy, A. E., &amp; Zayed, T</t>
  </si>
  <si>
    <t>Systematic reviews (SR) are crucial in synthesizing and analyzing existing scientific literature to inform evidence-based decision-making. However, traditional SR methods often have limitations, including a lack of automation and decision support, resulting in time-consuming and error-prone reviews. To address these limitations and drive the field forward, we harness the power of the revolutionary language model, ChatGPT, which has demonstrated remarkable capabilities in various scientific writing tasks. By utilizing ChatGPT’s natural language processing abilities, our objective is to automate and streamline the steps involved in traditional SR, explicitly focusing on literature search, screening, data extraction, and content analysis. Therefore, our methodology comprises four modules: (1) Preparation of Boolean research terms and article collection, (2) Abstract screening and articles categorization, (3) Full-text filtering and information extraction, and (4) Content analysis to identify trends, challenges, gaps, and proposed solutions. Throughout each step, our focus has been on providing quantitative analyses to strengthen the robustness of the review process. To illustrate the practical application of our method, we have chosen the topic of IoT applications in water and wastewater management and quality monitoring due to its critical importance and the dearth of comprehensive reviews in this field. The findings demonstrate the potential of ChatGPT in bridging the gap between traditional SR methods and AI language models, resulting in enhanced efficiency and reliability of SR processes. Notably, ChatGPT exhibits exceptional performance in filtering and categorizing relevant articles, leading to significant time and effort savings. Our quantitative assessment reveals the following: (1) the overall accuracy of ChatGPT for article discarding and classification is 88%, and (2) the F-1 scores of ChatGPT for article discarding and classification are 91% and 88%, respectively, compared to expert assessments. However, we identify limitations in its suitability for article extraction. Overall, this research contributes valuable insights to the field of SR, empowering researchers to conduct more comprehensive and reliable reviews while advancing knowledge and decision-making across various domains.</t>
  </si>
  <si>
    <t>ChatGPT; systematic review; automation; Internet of Things (IoT); article filtration; article categorization; information extraction; content analysis</t>
  </si>
  <si>
    <t>Chen, B., Lukito, J., &amp; Koo, G. H. (2023). Comparing the# StopTheSteal Movement across Multiple Platforms: Differentiating Discourse on Facebook, Twitter, and Parler. Social Media+ Society, 9(3), 20563051231196879.</t>
  </si>
  <si>
    <t>Chen, B., Lukito, J., &amp; Koo, G. H</t>
  </si>
  <si>
    <t>Social Media+ Society</t>
  </si>
  <si>
    <t>Sage</t>
  </si>
  <si>
    <t>social media, digital platforms, political communication, framing, far-right, social movement, collective action frames</t>
  </si>
  <si>
    <t>Given that political groups are dispersed across platforms, resulting in different discourses, there is a need for more studies comparing communication across platforms. In this study, we compared posts about #StopTheSteal from three social media platforms after the 2020 US Presidential election and preceding the January 6 Capitol Riot. To do so, we utilized Snow and Benford’s typology of social movement frames—diagnostic, prognostic, and motivational frames—in the context of far-right movements and an additional frame device: violence cues. This study focused on the following three social media platforms: Facebook, Twitter, and Parler. We built three corpora of social media data: 26,093 Facebook posts, 248,643 tweets, and 400,600 Parler posts. Using Bidirectional Encoder Representations from Transformers (BERT) classifiers, dictionary methods, and qualitative text analysis, we find that the use of these frames varies by platform, with users on the alt-tech platform Parler using violence cues such as “smash” and “combat,” suggesting a greater call to action relative to the mainstream platforms.</t>
  </si>
  <si>
    <t>Li, F., Huang, J., Gao, Y., &amp; Dong, W. (2023, June). ChatIoT: Zero-code Generation of Trigger-action Based IoT Programs with ChatGPT. In Proceedings of the 7th Asia-Pacific Workshop on Networking (pp. 219-220).</t>
  </si>
  <si>
    <t>7th Asia-Pacific Workshop on Networking</t>
  </si>
  <si>
    <t>Li, F., Huang, J., Gao, Y., &amp; Dong, W.</t>
  </si>
  <si>
    <t>Trigger-Action Program (TAP) is a popular and significant form of Internet of Things (IoT) applications, commonly utilized in smart homes. Existing works either just perform actions based on commands or require human intervention to generate TAPs. With the emergence of Large Language Models (LLMs), it becomes possible for users to create IoT TAPs in zero-code manner using natural language. Thus, we propose ChatIoT, which employs LLMs to process natural language in chats and realizes the zero-code generation of TAPs for existing devices.</t>
  </si>
  <si>
    <t>Sooriya Patabandige, P. M., Waskito, S. A. O., Li, K., Leow, K. J., Chakrabarty, S., &amp; Varshney, A. (2023, June). Poster: Rethinking Embedded Sensor Data Processing and Analysis with Large Language Models. In Proceedings of the 21st Annual International Conference on Mobile Systems, Applications and Services (pp. 561-562).</t>
  </si>
  <si>
    <t>21st Annual International Conference on Mobile Systems, Applications and Services</t>
  </si>
  <si>
    <t>Sooriya Patabandige, P. M., Waskito, S. A. O., Li, K., Leow, K. J., Chakrabarty, S., &amp; Varshney, A.</t>
  </si>
  <si>
    <t>An important step in the deployment of wireless embedded systems is the analysis of the sensor data. Traditionally, this requires machine learning models tailored to the application use case. However, this step requires significant expertise from the end user and can be less adaptable to the dynamics of real-world deployments. In recent years, large language models have seen significant developments. These models have been shown to be capable of performing general-purpose tasks. In this work, we explore the hypothesis that large language models can be used to aid in sensor data analysis. Our preliminary findings through real-world experiments show significant promise for two tasks: inferring hand gestures through tracking of light and vibration sensor data. We believe these findings highlight the potential of large language models in sensor data analysis, and thus, it warrants further study</t>
  </si>
  <si>
    <t>Wireless embedded Systems, IoT, LLM, Sensor Data Analysis</t>
  </si>
  <si>
    <t>Singh, K., Singh, Y., Barak, D., Yadav, M., &amp; Özen, E. (2023). Parametric evaluation techniques for reliability of Internet of Things (IoT). International Journal of Computational Methods and Experimental Measurements, 11(2).</t>
  </si>
  <si>
    <t>International Journal of Computational Methods and Experimental Measurements</t>
  </si>
  <si>
    <t>Singh, K., Singh, Y., Barak, D., Yadav, M., &amp; Özen, E.</t>
  </si>
  <si>
    <t>IIETA</t>
  </si>
  <si>
    <t>IoT reference model, reliability, data
acquisition module, ISABELA, RTT</t>
  </si>
  <si>
    <t>Singhal, R., Mehta, D., &amp; Sharma, K. (2023, December). Efficient Energy Optimization Techniques for Smart Grids Which Uses ML And DL Algorithms. In 2023 International Conference on Power Energy, Environment &amp; Intelligent Control (PEEIC) (pp. 1300-1304). IEEE.</t>
  </si>
  <si>
    <t>Singhal, R., Mehta, D., &amp; Sharma, K.</t>
  </si>
  <si>
    <t>nternational Conference on Power Energy, Environment &amp; Intelligent Control (PEEIC)</t>
  </si>
  <si>
    <t>The current study emphasizes how important it is to have an electrostatic factor track system in order to keep track of different loads. The implementation of Energy Demand-Side Controlling (EDM) it smart grids is emphasized in particular. Using data mining with machine learning, the paper proposes an efficient Energy Disaggregation (ED) technique to solve challenges linked to energy and sustainability. In order to assess this model, benchmark information from the Residential Energy First, the publically available disintegration Dataset (REDD) must be employed. Consequently, by including data gathered from the Turks Electricity Equipment Dataset (TEAD), a collection of information on residential power use, research on the conveyance of electrical energy (ED) had in smart meter systems develops. In order to learn sequence-to-sequence patterns, adjust the Adax optimization approach for the ED domain, and fine-tune NILM neural networks, the study presents an upgraded training function. In several respects, BERT-NILM outperforms the state-of-the-art adaptation moment approximation (Adam) solver on REDD datasets when using a different training function. Using the TEAD dataset and BERT-NILM training, we have completed the research.</t>
  </si>
  <si>
    <t>F. Jaafar, D. Ameyed, L. Titare and M. Nematullah, "IoT Phishing Detection Using Hybrid NLP and Machine Learning Models Enhanced with Contextual Embedding," 2023 IEEE 23rd International Conference on Software Quality, Reliability, and Security Companion (QRS-C), Chiang Mai, Thailand, 2023</t>
  </si>
  <si>
    <t xml:space="preserve"> International Conference on Software Quality, Reliability, and Security Companion (QRS-C)</t>
  </si>
  <si>
    <t>F. Jaafar, D. Ameyed, L. Titare and M. Nematullah</t>
  </si>
  <si>
    <t xml:space="preserve">IoT phishing; Bert; Cyberattack; Security; Artificial Intelligence </t>
  </si>
  <si>
    <t>Phishing attacks are currently the most spread type of cyber attacks. A lot of work has been carried out dealing with traditional phishing (Smishing, Visking, Email phishing, etc.) having its medium, vector, and technical approach approximately identified. The rapid expansion of IoT devices has the users to be surrounded by more connected systems and a higher risk of being phished. In this concern, an effective approach is needed to define these novel forms of phishing attacks and how they can be detected using machine learning techniques. In this paper, we are presenting several experiments in order to cover different IoT phishing attacks. We combined DistilBERT-based log embedding, anomaly detection with Isolation Forest, and a custom ANN classifier. Our study demonstrates a robust pipeline for anomaly detection and classification in network log data.</t>
  </si>
  <si>
    <t>Venugopal, K. R. (2023, November). Security and Privacy Preservation Method Based on Data Disturbance for Collaborative Edge Computing for Social-Internet-of-Things (S-IoT). In 2023 International Conference on Integrated Intelligence and Communication Systems (ICIICS) (pp. 1-7). IEEE.</t>
  </si>
  <si>
    <t>International Conference on Integrated Intelligence and Communication Systems (ICIICS)</t>
  </si>
  <si>
    <t>Venugopal, K. R.</t>
  </si>
  <si>
    <t>Collaborative edge computing (CEC), Sentence
similarity analysis, Internet-of-Things (IoT), Simulated Annealing (SA).</t>
  </si>
  <si>
    <t>Social Internet of Things (SIoT) is new paradigm that integrate human social with physical Internet of Things (IoT) systems, social IoT is ray of hope in providing ubiquitous connectivity among users. The collaborative edge computing for SIoT is significant because it ensures human social features and connections among IoT devices and users. But it is formidable to perform CEC for social IoT due to user privacy, data security and network heterogeneity and so on. The problem of computing and storage in IoT devices is solved by Collaborative edge computing (CEC) with deep learning (DL). To prevent privacy breach and security threats at edge network and edge devices in SIoT system. This research work discusses the data protection method based on data disturbance approach. To ensure correctness of model adversarial training viewpoint is introduced. The proposed method is capable of predicting contextual filtering words in adversarial text examples, and adaptively determine word replacement order. The proposed method BESAW, a BERT
Based Simulated Annealing Word algorithm is used. BESAW compare with five existing methods includes TextFooler, BAE, BERT-Attack, PWWS, and PSO in experimental analysis.</t>
  </si>
  <si>
    <t>Nascimento, N., Alencar, P., &amp; Cowan, D. (2023, December). GPT-in-the-Loop: Supporting Adaptation in Multiagent Systems. In 2023 IEEE International Conference on Big Data (BigData) (pp. 4674-4683). IEEE.</t>
  </si>
  <si>
    <t>International Conference on Big Data (BigData)</t>
  </si>
  <si>
    <t xml:space="preserve">Nascimento, N., Alencar, P., &amp; Cowan, D. </t>
  </si>
  <si>
    <t>GPT-in-the-loop, LLM-in-the-loop, Multiagent
system (MAS), self-adaptation, Generative pre-trained transformer (GPT)</t>
  </si>
  <si>
    <t>This paper introduces the ‘GPT-in-the-loop’ approach, which seeks to investigate the reasoning capabilities of Large Language Models (LLMs) like Generative Pre-trained Transformers (GPT) within multiagent systems (MAS). Moving beyond traditional adaptive approaches that generally require long training processes, our framework employs GPT-4 to enhance problem-solving and explanation skills. To explore this approach, we apply it to a smart streetlight application in the Internet of Things (IoT) context, wherein each streetlight is controlled by an autonomous agent equipped with sensors and actuators, tasked with creating an energy-efficient lighting system. With the integration of GPT-4, these agents have shown enhanced decision-making and adaptability, without necessitating prolonged training. We compare this approach with both conventional neuroevolutionary methods and manually crafted solutions by software engineers, underscoring the potential of GPT-driven behavior in multiagent systems. It is important to note that these comparisons are preliminary, and further, more extensive testing is critical to determine the approach’s applicability across a wider range of MAS scenarios. Structurally, the paper delineates the incorporation of GPT into the agent-driven Framework for the Internet of Things (FIoT), details our proposed GPT-in-the-loop approach, presents comparative results within the IoT setting, and concludes with insights and prospective future directions.</t>
  </si>
  <si>
    <t>Petrović, N., Koničanin, S., &amp; Suljović, S. (2023, October). ChatGPT in IoT Systems: Arduino Case Studies. In 2023 IEEE 33rd International Conference on Microelectronics (MIEL) (pp. 1-4). IEEE.</t>
  </si>
  <si>
    <t>International Conference on Microelectronics (MIEL)</t>
  </si>
  <si>
    <t>Petrović, N., Koničanin, S., &amp; Suljović, S.</t>
  </si>
  <si>
    <t>Since the beginning of this year, the novel large language model (LLM) based ChatGPT conversational agent has been in spotlight, due to its comprehensiveness across many fields– from novel writing to playing board games. In this paper, it is explored how it can be leveraged within IoT systems, taking into account both the novel scenarios enabled relying on ChatGPT’s power of question answering and software development as well.
As example, two case studies related to Arduino platform are considered: 1) ChatGPT-based predictions on sensor data collected by Arduino 2) model-driven automated Arduino code generation.</t>
  </si>
  <si>
    <t>Azar, J., Khoury, T., Makhoul, A., &amp; Couturier, R. (2023, December). Home Automation System with IoT Stack and ChatGPT for People with Reduced Mobility. In 2023 IEEE 4th International Multidisciplinary Conference on Engineering Technology (IMCET) (pp. 44-49). IEEE.</t>
  </si>
  <si>
    <t>International Multidisciplinary Conference on Engineering Technology (IMCET)</t>
  </si>
  <si>
    <t>Azar, J., Khoury, T., Makhoul, A., &amp; Couturier, R.</t>
  </si>
  <si>
    <t>Home Automation, ChatGPT, Interoperability,
IoTStack, Smart Home, Artificial Intelligence, People with Reduced Mobility.</t>
  </si>
  <si>
    <t>In the dynamic field of smart home automation, the attainment of seamless integration among numerous devices and the utilization of artificial intelligence are of great importance. This research introduces an innovative methodology combining commercial and prototype-based sensors into an opensource, cost-effective framework. By utilizing an open-source IoT Stack, we can achieve a level of interoperability that surpasses traditional limitations imposed by device limits. Our approach integrates the OpenAI API, which complements the static decision-making processes with intelligent and contextually aware decision-making. Our system prioritizes the implementation of advanced artificial intelligence-driven answers and lays the foundation for future initiatives focused on improving the user experience, particularly for individuals with reduced mobility.</t>
  </si>
  <si>
    <t>Jha, S., Roy, A., Cobb, A., Berenbeim, A., &amp; Bastian, N. D. (2023, October). Challenges and Opportunities in Neuro-Symbolic Composition of Foundation Models. In MILCOM 2023-2023 IEEE Military Communications Conference (MILCOM) (pp. 156-161). IEEE.</t>
  </si>
  <si>
    <t xml:space="preserve">IEEE Military Communications Conference (MILCOM) </t>
  </si>
  <si>
    <t>Jha, S., Roy, A., Cobb, A., Berenbeim, A., &amp; Bastian, N. D.</t>
  </si>
  <si>
    <t>LLMs, Foundation Models, Neuro-symbolic
Learning</t>
  </si>
  <si>
    <t>Trustworthy, resilient, and interpretable artificial intelligence (AI) is essential for effective operation of the Internet of Things (IoT) in adversarial environments. Such a robust and interpretable AI is needed to improve tactical coordination through scalability, corroboration, and context-aware intelligence. It is crucial to have robust machine learning (ML) models with characteristics such as low-supervision adaptability, decision explanations, and adaptive inference. Pre-trained large language models (LLMs) and foundation models (FMs) address some of these challenges, but are unpredictable and cannot directly solve complex tasks in mission-critical scenarios.
However, their generalization capabilities make them potential building blocks for high-assurance AI/ML systems that compose multiple FMs and LLMs. In this paper, we propose combining neural foundation models (FMs) using symbolic programs that results in a more effective AI for adversarial conditions. Neurosymbolic composition of FMs to solve complex tasks requires interactive and unambiguous specification of the intent, task decomposition into subtasks that can be solved by individual FMs, program synthesis for composing FMs, and neuro-symbolic inference that schedules inference of different FMs and combines their results. We give examples of such neuro-symbolic programs using foundation models to solve visual question-answering tasks such as out-of-context detection. This position paper identifies the challenges and opportunities in the neuro symbolic composition of the large language models and foundation models.</t>
  </si>
  <si>
    <t>Abisoye, O. A., Bala, A., Adepoju, S. A., Ojerinde, O. A., &amp; Alhassan, J. K. (2023, June). Ensemble Tweets Emotion Detection Model Using Transformer Based Architecture, Support Vector Machine and Long Short-Term Memory. In International Conference on Smart Technologies in Urban Engineering (pp. 14-25). Cham: Springer Nature Switzerland.</t>
  </si>
  <si>
    <t>International Conference on Smart Technologies in Urban Engineering</t>
  </si>
  <si>
    <t>Abisoye, O. A., Bala, A., Adepoju, S. A., Ojerinde, O. A., &amp; Alhassan, J. K.</t>
  </si>
  <si>
    <t>Emotions · BERT-Large · Support Vector Machine · Long
short-term memory · Ensemble</t>
  </si>
  <si>
    <t>In this current age of Fourth Industrial Revolution (4IR), there is an exponential growth in public generated data such as mobile data, business data, social media data, Internet of Things (IoT) data, cyber security data which are in form of image, video and text, due to the incessant usage of social media.
This available textual data is frequently adopted and significantly important for extracting information such as user’s sentiments, and emotions. Considering the complexity and large amount of textual data, the adoption of various machine learning and deep learning model for the analysis of emotion has not yet attained optimum accuracy. Recently, Bidirectional Encoder Representational from Transformer Based Architecture (BERT) are achieving state of art accuracy. Hence, this study adopts an ensemble-based model using Bidirectional Encoder Representational from Transformer (BERT-Large), Long Short-Term Memory (LSTM) and Support Vector Machine (SVM) for detecting user’s emotion. The three trained model are loaded from the local repository and stack together by comparing their predictions and selecting the majority vote approach. This study performs emotional analysis on imbalanced tweets of six (6) different classes, which includes; sadness, anger, love, surprise, fear, and joy. The experiment shows that the voting of BERT prediction and Ensemble model perform better than the other models with to an optimum accuracy of 93%, 93% respectively. BERT-Large performed well as a standalone model and also the ensemble techniques for prediction of multi-social platforms in real time usage.</t>
  </si>
  <si>
    <t>Wei, C. Y., Xu, B. Y., &amp; Zhao, Y. X. (2023, October). Design of Interactive System for Acupoint Analysis Based on Augmented Reality. In 2023 Asia Pacific Signal and Information Processing Association Annual Summit and Conference (APSIPA ASC) (pp. 902-909). IEEE.</t>
  </si>
  <si>
    <t>Asia Pacific Signal and Information Processing Association Annual Summit and Conference (APSIPA ASC)</t>
  </si>
  <si>
    <t>Wei, C. Y., Xu, B. Y., &amp; Zhao, Y. X.</t>
  </si>
  <si>
    <t>edge computing, acupoints, AR, AI, NLU, BERT.</t>
  </si>
  <si>
    <t xml:space="preserve">In this paper, we utilize the edge computing of Jetson Nano J1010 development board and employ MediaPipe technology and acupoint mapping algorithm to display acupoints on the screen. By using a custom deep neural network (DNN) hand recognition model, we achieve augmented reality (AR) interaction with acupoints. Users can view the corresponding acupoint locations on the body and acupoint descriptions through gestures. Additionally, we develop a mobile app that enables interaction with the system via Bluetooth technology. Users can select symptoms they wish to understand, and the system will display acupoints that can alleviate those symptoms. Our team also develops an AI-based diagnostic system using the open-source conversational AI Rasa, which utilizes natural language understanding (NLU) to determine the user's intents from input on the mobile app. When the intent is related to medical content, the information is passed to a BERT model for diagnosis analysis, determining possible diseases or symptoms and providing corresponding recommended acupoints for symptom relief. This aids users in making preliminary judgments about their own conditions. All AI diagnostic information is transmitted to the server-side, where physicians can view user information through a website. By visualizing the data through charts, physicians can quickly understand the user's condition and further save medical resources. This acupoint-based healthcare system offers a safe, convenient, and efficient solution for health management, particularly valuable for individuals lacking experience and medical knowledge. </t>
  </si>
  <si>
    <t>International Institute of Informatics and Systemics</t>
  </si>
  <si>
    <t>ChatGPT (Chat Generative Pre-Trained Transformer) is one of the latest technologies in modern Artificial Intelligence (AI) and probably the technology with the highest impact in this area for the near future.
The latest version of ChatGPT – GPT-4 has improved in several areas, including Predictive Analytics.
Generative AI and Ghat GPT can be used in different areas – not only to generate human-like content easily but also in different business domains in the modern industry, like the construction industry.
This research gives an overview of the application of Generative AI, particularly ChatGPT, for predictive analytics in different areas focusing on the construction and building industry.
The paper analyzes options to use Generative AI together with another essential for modern analysis technology – Digital Twins in two different aspects:
1) To design and build systems for Predictive Analytics
2) To implement Cognitive Digital Twins,
The research used prototypes based on Microsoft Power Platform (Power Virtual Agents, Power Automate), Open AI, and Azure Digital Twins, which can offer predictive analytics in the construction industry.
The article includes results, providing information about cost savings and time reduction when using Generative AI for predictive analytics in the construction industry.</t>
  </si>
  <si>
    <t>Generative AI, AI, Artificial Intelligence, ChatGPT,
GPT-4, Machine Learning, Digital Twin, IoT, Industry 4.0,
Predictive Analytics</t>
  </si>
  <si>
    <t>Mateev, M. (2023). Predictive Analytics Based on Digital Twins, Generative AI, and ChatGPT. In N. Callaos, E. Gaile-Sarkane, S. Hashimoto, N. Lace, B. Sánchez, M. Savoie (Eds.), Proceedings of the 27th World Multi-Conference on Systemics, Cybernetics and Informatics: WMSCI 2023, pp. 168-174. International Institute of Informatics and Cybernetics. https://doi.org/10.54808/WMSCI2023.01.168</t>
  </si>
  <si>
    <t>Mateev, M.</t>
  </si>
  <si>
    <t>Proceedings of the 27th World Multi-Conference on Systemics, Cybernetics and Informatics: WMSCI 2023</t>
  </si>
  <si>
    <t>Yang, Y. (2023, November). Iot software vulnerability detection techniques through large language model. In International Conference on Formal Engineering Methods (pp. 285-290). Singapore: Springer Nature Singapore.</t>
  </si>
  <si>
    <t xml:space="preserve">Yang, Y. </t>
  </si>
  <si>
    <t>International Conference on Formal Engineering Methods</t>
  </si>
  <si>
    <t>The explosion of IoT usage provides efficiency and convenience in various fields including daily life, business and information technology. However, there are potential risks in large-scale IoT systems and vulnerability detection plays a significant role in the application of IoT. Besides, traditional approaches like routine security audits are expensive. Thus, substitution methods with lower costs are needed to achieve IoT system vulnerability detection. LLMs, as new tools, show exceptional natural language processing capabilities, meanwhile, static code analysis offers low-cost software analysis avenues. The paper aims at the combination of LLMs and static code analysis, implemented by prompt engineering, which not only expands the application of LLMs but also provides a probability of accomplishing cost-effective IoT vulnerability software detection.</t>
  </si>
  <si>
    <t>Vulnerability Detection · Large Language Model · Prompt
Engineering</t>
  </si>
  <si>
    <t>Jain, A., &amp; Jat, D. S. (2023, August). An Efficient Multihop Edge Enabled Architecture for Time Constraint Application. In 2023 International Conference on Emerging Trends in Networks and Computer Communications (ETNCC) (pp. 20-24). IEEE.</t>
  </si>
  <si>
    <t xml:space="preserve"> International Conference on Emerging Trends in Networks and Computer Communications (ETNCC) </t>
  </si>
  <si>
    <t>Jain, A., &amp; Jat, D. S</t>
  </si>
  <si>
    <t>Cloud Computing, Fog/Edge Computing,
IFogSim simulator, Time constraint applications</t>
  </si>
  <si>
    <t>Due to the increasing use of Internet of Things (IoT) devices and data-driven platforms, a huge volume of data has been transacted between the cloud and the end user. The automated tools such as Artificial Intelligence based platforms ChatGPT, Otter etc are proven to be building block for next generation data enabled systems. With the growing number of data-oriented applications, cloud computing is required to enhance the computational capacity and reduce the burden of handling concurrent requests. Cloud is providing all the support in terms of infrastructure demand, but there are challenges in terms of serving the time constraint request. Due to the restricted bandwidth, computational execution time, and resource availability when the applications and data are expanding in unavoidable situations. As the cloud is far from IoT devices to serve time-sensitive requests, multi hop communication is required to deploy to overcome this issue.
Much research is done in Fog and Edge computing, but still it is required to resolve the problem of higher latency when pushing the compute intensive task to cloud layers. Edge computing brings the relevant resources near to the edge of the network. In this paper, the edge computing architecture has been designed to perform the multi hop communication and compared the result between the Cloud, Fog and Edge layers.
The architecture is simulated using the iFogSim2 simulator and benchmark configurations are used. The results indicate that the latency and the usage of the network at the Edge layer is reduced compared to Fog and Cloud, which concludes that the designed architecture is suitable for the time constraint applications.</t>
  </si>
  <si>
    <t>Krebsz, M., &amp; Dwivedi, D. (2024). Emotional AI: Neuroethics and socially aligned networks. In Emotional AI and Human-AI Interactions in Social Networking (pp. 101-130). Academic Press.</t>
  </si>
  <si>
    <t>Krebsz, M., &amp; Dwivedi, D.</t>
  </si>
  <si>
    <t>Emotional AI and Human-AI Interactions in Social Networking</t>
  </si>
  <si>
    <t>Chehri, A., Chaibi, H., Zimmermann, A., &amp; Saadane, R. (2023, June). ChatGPT, how to wire age 5.0 mindsets: industry, society, healthcare and education?. In International KES Conference on Human Centred Intelligent Systems (pp. 133-142). Singapore: Springer Nature Singapore.</t>
  </si>
  <si>
    <t>Chehri, A., Chaibi, H., Zimmermann, A., &amp; Saadane, R</t>
  </si>
  <si>
    <t>International KES Conference on Human Centred Intelligent Systems</t>
  </si>
  <si>
    <t>Yang, H., Yang, W., Zhang, N., Wei, S., &amp; Shang, Y. (2023). Construction Method of Equipment Defect Knowledge Graph in IoT. Intelligent Automation &amp; Soft Computing, 37(3).</t>
  </si>
  <si>
    <t>Intelligent Automation &amp; Soft Computing</t>
  </si>
  <si>
    <t>Yang, H., Yang, W., Zhang, N., Wei, S., &amp; Shang, Y.</t>
  </si>
  <si>
    <t>Zeng, J., &amp; Chen, T. (2023, September). Interactive Model and Application of Joint Knowledge Base Question Answering and Semantic Matching. In International Conference on Web Information Systems and Applications (pp. 206-217). Singapore: Springer Nature Singapore.</t>
  </si>
  <si>
    <t>International Conference on Web Information Systems and Applications</t>
  </si>
  <si>
    <t>Zeng, J., &amp; Chen, T.</t>
  </si>
  <si>
    <t>Driven by the new generation of information technologies such as the Internet of Things and mobile communications, smart education is an important strategy for future educational development, and knowledge-based question answering is one of the important methods to help smart education development. But it is only used to answer students’ questions. In this regard, on the basis of satisfying question answering, it is important to use questions and corresponding answers to support teaching, implement the educational concept of “student-centered, teacher-led”, and carry out relevant research. First, a knowledge-based complex question answering model (KB-CQA) is proposed, and an unsupervised retriever is designed with the help of SBERT and k-dimensional trees to construct a training set that meets the new problems from the original training set, which improves retrieval speed and model accuracy; Second, the information of student and model interaction is matched with classroom teaching content based on BERT semantics, and teachers can adjust the teaching content according to the matching results. Experimental results on the CQA show that the model has achieved certain improvements in indicators such as Macro F1 and Micro F1; the specific results of semantic matching allow teachers to objectively understand the teaching situation and then make informed and targeted changes to the teaching expressions. The goal of improving teaching quality can be achieved through the simultaneous improvement of “students’ learning” and “teachers’ teaching”.</t>
  </si>
  <si>
    <t>Knowledge base · Question answering · BERT ·
Teaching · Semantic matching</t>
  </si>
  <si>
    <t>Casajús-Setién, J., Bielza, C., &amp; Larrañaga, P. (2023, July). Anomaly-based intrusion detection in iiot networks using transformer models. In 2023 IEEE International Conference on Cyber Security and Resilience (CSR) (pp. 72-77). IEEE.</t>
  </si>
  <si>
    <t xml:space="preserve">International Conference on Cyber Security and Resilience (CSR) </t>
  </si>
  <si>
    <t>Casajús-Setién, J., Bielza, C., &amp; Larrañaga, P.</t>
  </si>
  <si>
    <t>With the increase of device connectivity in Industry 4.0, securing industrial networks to defend them against cyberattacks has become a primary concern. Motivated by the
huge data generated by devices in industrial environments, artificial intelligence has emerged as a promising complement to traditional cybersecurity. In order to gain insight about the possibility of cyberattacks, we propose a novel methodology to analyze industrial network traffic in real time exploiting the sequence modelling capabilities of the transformer architecture, widely used by the GPT model family for sequential language generation. We demonstrate that our method provides state-ofthe art performance with promising explainability potential.</t>
  </si>
  <si>
    <t>Zhang, W., Chang, W., Yu, J., &amp; Liao, F. (2023). HY-RISE: Towards Risk Identification Learning from Massive Scientific Economic Activities. Procedia Computer Science, 221, 609-616.</t>
  </si>
  <si>
    <t>Zhang, W., Chang, W., Yu, J., &amp; Liao, F.</t>
  </si>
  <si>
    <t>BERT, BiGRU, feature fusion, risk identification</t>
  </si>
  <si>
    <t>Scientific economic activities document the utilization of research funds, which form a critical component of scientific research. Detecting potential risk behaviors from scientific economic activities is crucial to risk management for research institutions. Most of the existing attempts, however, tackle the problem with traditional machine learning algorithms, which rely on the manual feature extraction. Undoubtedly, these methods cannot extract complex semantic features or fuse information from hybrid data for effective risk identification. To overcome these challenges, in this paper, we propose a novel Risk Identification model for Scientific Economic activities from HYbrid data (HY-RISE), which incorporates both textual and structured data. Firstly, we use a pretrained BERT module to capture the semantic information from textual data. After that, we introduce a BiGRU module to augment the contextual information in semantic embeddings. Finally, we use a shallow neural network to fuse the augmented semantic representation</t>
  </si>
  <si>
    <t>The first step to designing a resilient Internet of Things (IoT) application is to identify IoT critical objects (services, devices and resources) in the design phase. However, this step is a time-intensive task, because they are manually identified from storylines, requirements and user stories and have other challenges. In this work, we assessed the usefulness of Named Entity Recognition (NER) models to automatically identify IoT critical objects as a way to make a modelling process faster and less prone to errors. This was performed with the development of five NER models based on five different architectures (Spacy, BERT, Transformers, LSTM-CRF and ELMo) that were trained and tested with a large dataset with 7396 annotated sentences. Our results indicate that all NER models had satisfactory performance, but BERT had the best one and can be useful to support the time-intensive step of the early stages of the development of resilient IoT systems. Furthermore, these NER models have a high potential to be extended to a framework to automatically extract IoT critical objects from documents (storyline and requirements) and list all possible IoT threats and resilient countermeasures that can be used in the design of a resilient IoT application</t>
  </si>
  <si>
    <t>Ferrag, M. A., Debbah, M., &amp; Al-Hawawreh, M. (2023, May). Generative ai for cyber threat-hunting in 6g-enabled iot networks. In 2023 IEEE/ACM 23rd International Symposium on Cluster, Cloud and Internet Computing Workshops (CCGridW) (pp. 16-25). IEEE.</t>
  </si>
  <si>
    <t>International Symposium on Cluster, Cloud and Internet Computing Workshops (CCGridW)</t>
  </si>
  <si>
    <t>Ferrag, M. A., Debbah, M., &amp; Al-Hawawreh, M.</t>
  </si>
  <si>
    <t>The next generation of cellular technology, 6G, is being developed to enable a wide range of new applications and services for the Internet of Things (IoT). One of 6G’s main advantages for IoT applications is its ability to support much higher data rates and bandwidth as well as to support ultralow latency. However, with this increased connectivity will come to an increased risk of cyber threats, as attackers will be able to exploit the large network of connected devices. Generative Artificial Intelligence (AI) can be used to detect and prevent cyber attacks by continuously learning and adapting to new. threats and vulnerabilities. In this paper, we discuss the use of generative AI for cyber threat-hunting (CTH) in 6G-enabled IoT networks. Then, we propose a new generative adversarial network (GAN) and Transformer-based model for CTH in 6Genabled IoT Networks. The experimental analysis results with a new cyber security dataset demonstrate that the Transformerbased security model for CTH can detect IoT attacks with a high overall accuracy of 95%. We examine the challenges and opportunities and conclude by highlighting the potential of generative AI in enhancing the security of 6G-enabled IoT networks and call for further research to be conducted in this area.</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</si>
  <si>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t>
  </si>
  <si>
    <t xml:space="preserve">In order to enhance the operational efficiency of the healthcare industry, this paper investigates a medical information diagnostic platform through the application of swarm and evolutionary algorithms. This paper begins with an analysis of the current development status of medical information diagnostic platforms based on Chat Generative Pre-trained Transformer (ChatGPT) and Internet of Things (IoT) technology. Subsequently, a comprehensive exploration of the advantages and disadvantages of swarm and evolutionary algorithms within the medical information diagnostic platform is presented. Further, the optimization of the swarm algorithm is achieved through reverse learning and Gaussian functions. The rationality and effectiveness of the proposed optimization algorithm are validated through horizontal comparative experiments.
Experimental results demonstrate that the optimized model achieves favorable performance at the levels of minimum, average, and maximum algorithm fitness values. Additionally, preprocessing data in a 10 * 10 server configuration enhances the algorithm’s fitness values. The minimum fitness value obtained by the optimized algorithm is 3.56, representing a 3 % improvement compared to the minimum value without sorting. In comparative experiments on algorithm stability, the optimized algorithm exhibits the best stability, with further enhancement observed when using sorting algorithms. Therefore, this paper not only provides a new perspective for the field of medical information diagnostics but also offers effective technical
support for practical applications in medical information processing. </t>
  </si>
  <si>
    <t>In the era of the Internet of Things (IoT), the retrieval of relevant medical information has become essential for efficient clinical decision-making. This paper introduces MedFusionRank, a novel approach to zero-shot medical information retrieval (MIR) that combines the strengths of pre-trained language models and statistical methods while addressing their limitations. The proposed approach leverages a pre-trained BERT-style model to extract compact yet informative keywords. These keywords are then enriched with domain knowledge by linking them to conceptual entities within a medical knowledge graph. Experimental evaluations on medical datasets demonstrate MedFusionRank’s superior performance over existing methods, with promising results with a variety of evaluation metrics. MedFusionRank demonstrates efficacy in retrieving relevant information, even from short or single-term queries</t>
  </si>
  <si>
    <t>Reliability analysis aims to assess the dependability and performance of a system over time, considering factors such as device failures, communication issues, and data integrity. By integrating taxonomy and reliability analysis, researchers can systematically analyze and enhance the reliability of IoT systems by addressing specific components and categories identified in the taxonomy. IoT based on its reliable applications is classified
among various categories such as smart home devices, smart watches, electric vehicles with IoT capabilities, industrial, healthcare, agriculture, soil monitoring sensors, smart city infrastructure, environmental monitoring devices, and smart energy management devices. The need for a consistent taxonomy was one of the problems recognized and examined in this paper even though IoT management technology is developing. To examine the reliability analysis of IoT systems, we created a brand-new taxonomy for IoT gadgets that places a strong focus on administration. We have released a completely new IoT reliability RBD model analysis at different gateways and Round-Trip Time is to be analyzed. It features an aircraft for dependability. Our goal is to help administrators of networks, as well as designers, put processes in place that will analyze and enhance the reliability of IoT systems. To implement techniques to increase the IoT system's reliability, we may utilize the management capabilities to keep an eye on the devices. ChatGPT can act as the conversational interface for ISABELA. By integrating ChatGPT with ISABELA's functionality, users can have natural language conversations with ISABELA, making the interaction more intuitive and user-friendly. A use case study of ISABELA has enhanced the position of the CHATGPT system in the IoT system which increase the efficiency and reliability of IoT designs and networks.</t>
  </si>
  <si>
    <t>Energy Disaggregation, Smart Grids, Demand-Side Management, NILM (Non-Intrusive Load Monitoring), BERT-NILM , Adax Optimization, Machine Learning, Data Mining, Internet of Things (IoT), REDD Dataset, TEAD Dataset and Supervised Learning</t>
  </si>
  <si>
    <t>Revolutionizing Cyber Threat Detection With Large Language Models: A Privacy-Preserving BERT-Based Lightweight Model for IoT/IIoT Devices</t>
  </si>
  <si>
    <t>Unsupervised Human Activity Recognition Via Large Language Models and Iterative Evolution</t>
  </si>
  <si>
    <t>Cloud-IoT Application for Scene Understanding in Assisted Living: Unleashing the Potential of Image Captioning and Large Language Model (ChatGPT)</t>
  </si>
  <si>
    <t>Generative AI For Rapid And Scalable Behaviour Modelling In Cities</t>
  </si>
  <si>
    <t>Security Equivalence Assessment between Cloud Standards by Mapping of Control Items</t>
  </si>
  <si>
    <t>Advancing Digital Transformation in Indian Higher Education Institutions</t>
  </si>
  <si>
    <t>FlowEmbed: Binary function embedding model based on relational control flow graph and byte sequence</t>
  </si>
  <si>
    <t>Toward Intent-Based Network Automation for Smart Environments: A Healthcare 4.0 Use Case</t>
  </si>
  <si>
    <t>Cyber threat detection, IoT networks, generative AI, BERT, large language models.</t>
  </si>
  <si>
    <t>The field of Natural Language Processing (NLP) is currently undergoing a revolutionary transformation driven by the power of pre-trained Large Language Models (LLMs) based on groundbreaking Transformer architectures. As the frequency and diversity of cybersecurity attacks continue to rise, the importance of incident detection has significantly increased. IoT devices are expanding rapidly, resulting in a growing need for efficient techniques to autonomously identify network-based attacks in IoT networks with both high precision and minimal computational requirements. This paper presents SecurityBERT, a novel architecture that leverages the Bidirectional Encoder Representations from Transformers (BERT) model for cyber threat detection in IoT networks. During the training of SecurityBERT, we incorporated a novel privacy-preserving encoding technique called Privacy-Preserving Fixed-Length Encoding (PPFLE).
We effectively represented network traffic data in a structured format by combining PPFLE with the Bytelevel Byte-Pair Encoder (BBPE) Tokenizer. Our research demonstrates that SecurityBERT outperforms traditional Machine Learning (ML) and Deep Learning (DL) methods, such as Convolutional Neural Networks (CNNs) or Recurrent Neural Networks (RNNs), in cyber threat detection. Employing the Edge-IIoTset cybersecurity dataset, our experimental analysis shows that SecurityBERT achieved an impressive 98.2% overall accuracy in identifying fourteen distinct attack types, surpassing previous records set by hybrid solutions such as GAN-Transformer based architectures and CNN-LSTM models. With an inference time of less than 0.15 seconds on an average CPU and a compact model size of just 16.7MB, SecurityBERT is ideally suited for real-life traffic analysis and a suitable choice for deployment on resource-constrained IoT devices.</t>
  </si>
  <si>
    <t>Gao, J., Zhang, Y., Chen, Y., Zhang, T., Tang, B., &amp; Wang, X. (2024, April). Unsupervised Human Activity Recognition Via Large Language Models and Iterative Evolution. In ICASSP 2024-2024 IEEE International Conference on Acoustics, Speech and Signal Processing (ICASSP) (pp. 91-95). IEEE.</t>
  </si>
  <si>
    <t xml:space="preserve"> International Conference on Acoustics, Speech and Signal Processing (ICASSP)</t>
  </si>
  <si>
    <t>Gao, J., Zhang, Y., Chen, Y., Zhang, T., Tang, B., &amp; Wang, X.</t>
  </si>
  <si>
    <t>Large Language Models, Human Activity Recognition, Ubiquitous Computing, Unsupervised
Learning, Computing methodologies</t>
  </si>
  <si>
    <t>Human activity recognition (HAR) is crucial for health monitoring and disease diagnosis in Internet-of-Things environments. However, existing HAR approaches either suffer from poor accuracy or achieve high accuracy at the expense of costly manual annotations. To overcome the challenge above, we propose a novel method named LLMIE-UHAR that that leverages LLMs and Iterative Evolution to realize
Unsupervised HAR. Specifically, with our designed prompt engineering mechanism, we employ large language models to fuse both contextual and semantic information, and annotate key samples selected by a clustering algorithm. Moreover, LLMIE-UHAR enhances the recognition accuracy with iterative evolution of clustering algorithm, large language models and the neural network based recognition model. Experiments conducted on the public ARAS datasets show the efficiency of our method, achieving an accuracy of 96.00%. This highlights the practical value of our approach.</t>
  </si>
  <si>
    <t>Hafeth, D. A., Lal, G., Al-Khafajiy, M., Baker, T., &amp; Kollias, S. (2023, December). Cloud-IoT Application for Scene Understanding in Assisted Living: Unleashing the Potential of Image Captioning and Large Language Model (ChatGPT). In 2023 16th International Conference on Developments in eSystems Engineering (DeSE) (pp. 150-155). IEEE.</t>
  </si>
  <si>
    <t>International Conference on Developments in eSystems Engineering (DeSE)</t>
  </si>
  <si>
    <t>Hafeth, D. A., Lal, G., Al-Khafajiy, M., Baker, T., &amp; Kollias, S.</t>
  </si>
  <si>
    <t>Internet of Things, NLP, ChatGPT, Image Captioning, Assisted Living</t>
  </si>
  <si>
    <t>Vision is a vital sense that plays a pivotal role in our understanding of the world. The majority of our external information is acquired through our visual system, which significantly impacts various aspects of our lives, including mobility, cognitive abilities, access to information, and how we interact with both our surroundings and other individuals. Hence, individuals who need assisted living due to visual challenges are left behind and rely on human-driven image captioning services to make sense of their surroundings. In response to this challenge, we have developed a proof-of-concept system that integrates a large language model like ChatGPT to provide assistance to individuals with visual impairments in their daily lives through the utilisation of image captioning techniques. Our proposed model leverages the image captioning technique to describe the user’s environment. It is a fusion of concepts from Deep Learning and the Internet of Things, enabling it to provide more informative and enriched image captions. In this process, ChatGPT is stimulated to generate increasingly detailed and informative descriptions of images, allowing users to gain a deeper understanding of their surroundings. Our findings show that the proposed system generates captions that are contextually relevant to the visual content. These captions can assist individuals in various day-today activities, contributing to an improved quality of life.</t>
  </si>
  <si>
    <t>International Conference on Microelectronics</t>
  </si>
  <si>
    <t>Since the beginning of this year, the novel large language model (LLM) based ChatGPT conversational agent has been in spotlight, due to its comprehensiveness across many fields – from novel writing to playing board games. In this paper, it is explored how it can be leveraged within IoT systems, taking into account both the novel scenarios enabled relying on ChatGPT’s power of question answering and software development as well. As example, two case studies related to Arduino platform are considered: 1) ChatGPT-based predictions on sensor data collected by Arduino 2) model-driven automated Arduino code generation.</t>
  </si>
  <si>
    <t>Social Internet of Things (SIoT) is new paradigm that integrate human social with physical Internet of Things (IoT) systems, social IoT is ray of hope in providing ubiquitous connectivity among users. The collaborative edge computing for SIoT is significant because it ensures human social features and connections among IoT devices and users. But it is formidable to perform CEC for social IoT due to user privacy, data security and network heterogeneity and so on. The problem of computing and storage in IoT devices is solved by Collaborative edge computing (CEC) with deep learning (DL). To prevent privacy breach and security threats at edge network and edge devices in SIoT system. This research work discusses the data protection method based on data disturbance approach. To ensure correctness of model adversarial training viewpoint is introduced. The proposed method is capable of predicting contextual filtering words in adversarial text examples, and adaptively determine word replacement order. The proposed method BESAW, a BERT Based Simulated Annealing Word algorithm is used. BESAW compare with five existing methods includes TextFooler, BAE, BERT-Attack, PWWS, and PSO in experimental analysis.</t>
  </si>
  <si>
    <t xml:space="preserve">In the dynamic field of smart home automation, the attainment of seamless integration among numerous devices and the utilization of artificial intelligence are of great importance. This research introduces an innovative methodology combining commercial and prototype-based sensors into an opensource, cost-effective framework. By utilizing an open-source IoT Stack, we can achieve a level of interoperability that surpasses traditional limitations imposed by device limits. Our approach integrates the OpenAI API, which complements the static decision-making processes with intelligent and contextually aware decision-making. Our system prioritizes the implementation of advanced artificial intelligence-driven answers and lays the foundation for future initiatives focused on improving the user experience, particularly for individuals with reduced mobility </t>
  </si>
  <si>
    <t>Salim, F., Le, K. N., &amp; Zou, J. J. (2023, November). Generative AI For Rapid And Scalable Behaviour Modelling In Cities. In 2023 28th Asia Pacific Conference on Communications (APCC) (pp. 1-1). IEEE.</t>
  </si>
  <si>
    <t>Asia Pacific Conference on Communications (APCC)</t>
  </si>
  <si>
    <t>Salim, F., Le, K. N., &amp; Zou, J. J.</t>
  </si>
  <si>
    <t>Human Behavior, Internet Of Things, Self-supervised Learning, City Life, Public Health Management</t>
  </si>
  <si>
    <t>Understanding human behaviours is critical to improving operation efficiency, individual and organisational productivity, public health management, and quality of life in cities. The proliferation of sensors and Internet of Things leads to new opportunities and challenges for human behaviour modelling and forecasting behavioural patterns at scale. Annotating behaviours of interest is expensive and often infeasible. This demands new ways for modelling behaviours at scale, moving away from fully-supervised learning approaches. Recent Generative AI approaches and Large Language Models has become a compelling choice for modelling mobility behaviours, especially in cases when training data is limited. I will present our self-supervised learning (SSL) approaches for multimodal sensor data, with different applications as examples, including human behaviour recognition and traffic flow forecasting. I will also talk about how we handle data heterogeneity and fusion of heterogenous time-series towards robust representation. I will also present a new versatile paradigm, leveraging Large Language Models (LLMs) for time-series forecasting, including for mobility and energy domain, using natural language prompts.</t>
  </si>
  <si>
    <t>Military Communications Conference (MILCOM)</t>
  </si>
  <si>
    <t>Trustworthy, resilient, and interpretable artificial intelligence (AI) is essential for effective operation of the Internet of Things (IoT) in adversarial environments. Such a robust and interpretable AI is needed to improve tactical coordinationthrough scalability, corroboration, and context-aware intelligence. It is crucial to have robust machine learning (ML) models with characteristics such as low-supervision adaptability, decision explanations, and adaptive inference. Pre-trained large language models (LLMs) and foundation models (FMs) address some of these challenges, but are unpredictable and cannot directly solve complex tasks in mission critical scenarios. However, their generalization capabilities make them potential building blocks for high-assurance AI/ML systems that compose multiple FMs and LLMs. In this paper, we propose combining neural foundation models (FMs) using symbolic programs that results in a more effective AI for adversarial conditions. Neurosymbolic composition of FMs to solve complex tasks requires interactive and unambiguous specification of the intent, task decomposition into subtasks that can be solved by individual FMs, program synthesis for composing FMs, and neuro-symbolic inference that schedules inference of different FMs and combines their results. We give examples of such neuro-symbolic programs using foundation models to solve visual question-answering tasks such as out-of-context detection. This position paper identifies the challenges and opportunities in the neuro-symbolic composition of the large language models and foundation models.</t>
  </si>
  <si>
    <t>International Conference on Emerging Trends in Networks and Computer Communications (ETNCC)</t>
  </si>
  <si>
    <t>Jain, A., &amp; Jat, D. S.</t>
  </si>
  <si>
    <t xml:space="preserve">Due to the increasing use of Internet of Things (IoT) devices and data-driven platforms, a huge volume of data has been transacted between the cloud and the end user. The automated tools such as Artificial Intelligence based platforms ChatGPT, Otter etc are proven to be building block for next generation data enabled systems. With the growing number of data-oriented applications, cloud computing is required to enhance the computational capacity and reduce the burden of handling concurrent requests. Cloud is providing all the support in terms of infrastructure demand, but there are challenges in terms of serving the time constraint request. Due to the restricted bandwidth, computational execution time, and resource availability when the applications and data are expanding in unavoidable situations. As the cloud is far from IoT devices to serve time-sensitive requests, multi hop communication is required to deploy to overcome this issue. Much research is done in Fog and Edge computing, but still it is required to resolve the problem of higher latency when pushing the compute intensive task to cloud layers. Edge computing brings the relevant resources near to the edge of the network. In this paper, the edge computing architecture has been designed to perform the multi hop communication and compared the result between the Cloud, Fog and Edge layers. The architecture is simulated using the iFogSim2 simulator and benchmark configurations are used. The results indicate that the latency and the usage of the network at the Edge layer is reduced compared to Fog and Cloud, which concludes that the designed architecture is suitable for the time constraint applications. </t>
  </si>
  <si>
    <t>Wong, Y., Yan, C., Zhai, S., Li, C., &amp; Shen, Q. (2024, April). Security Equivalence Assessment between Cloud Standards by Mapping of Control Items. In ICASSP 2024-2024 IEEE International Conference on Acoustics, Speech and Signal Processing (ICASSP) (pp. 4630-4634). IEEE.</t>
  </si>
  <si>
    <t>Wong, Y., Yan, C., Zhai, S., Li, C., &amp; Shen, Q.</t>
  </si>
  <si>
    <t>security equivalence assessment, cloud
standard, text mapping, control item, cross cloud</t>
  </si>
  <si>
    <t>The rise of new industries, such as the Internet of Things and Smart Healthcare, has brought many cross-cloud business opportunities for cloud computing and posed new challenges to the cloud security. Traditionally, security can be assessed by compliance checking when selecting cloud services. However, when facing cross-cloud security requirements, even if passing the compliance checking, it cannot prove that different clouds have the same security level since they pass different standards. Therefore, security equivalence assessment of different security standards is a fundamental issue. In order to solve the issue automatically, we first transform it into the problem of mapping between control items with respect to different standards. Then, we define three tasks to work out the mapping problem: a task for mapping searching and two for new mapping establishing. Next, we collect, organize, and expand a dataset of mappings between control items containing 21 standards and more than 100,000 pieces of mapping data. Subsequently, we experiment with four well-known models for each task to test their performance on the dataset of mappings: TF-IDF, Word2vec, BERT, and GPT-Neo. Experimental results indicate that the current models can perform very well on the first two tasks but need to be better on the last task.</t>
  </si>
  <si>
    <t>Suryavanshi, D. P., Kaveri, P. R., &amp; Kadlag, P. S. (2023). Advancing Digital Transformation in Indian Higher Education Institutions. 2023 Intelligent Computing and Control for Engineering and Business Systems (ICCEBS), 1-6.</t>
  </si>
  <si>
    <t>Intelligent Computing and Control for Engineering and Business Systems (ICCEBS)</t>
  </si>
  <si>
    <t>Suryavanshi, D. P., Kaveri, P. R., &amp; Kadlag, P. S</t>
  </si>
  <si>
    <t>Digital Transformation, Data Analysis, Digital
revolution, Educational Institution, Technology Adoption,
Stakeholders</t>
  </si>
  <si>
    <t>The paper focuses on advancing the use of Digital Transformation in Indian Higher Education Institutions, although India being a developing country it is important for the educational institution to practice transformation in various forms. The paper covers the detail literature study and conclude with various opinions that have been generated through primary data collection. The objective of the study is to identify the need of digital transformation for education environment by two major methods literature study and stakeholder data analysis. Technological expectation was also studied using questionnaires. The study also analyzed related studies that had been done in the past using the Vosviewer programme for the years 1980 to 2004 for Scopus dataset in order to understand the year-byyear publications, research articles, and book chapters in the subject of Digital Transformation in Higher Education. The majority of stakeholders concur that using digital transformation technologies like IoT, AI &amp; ChatGpt, Generative AI, Augmented reality in higher education is essential for implementing NEP 2020 and successfully integrating digital technologies. The paper covers a detail discussion including literature review on various aspects of digital transformation in education institutes. It also covers opinion from various stakeholders to understand actual outcomes expected from the study which was conducted. The current study uses a mixed research methodology because the questionnaire includes both quantitative and qualitative questions. A sample of 40 respondents was collected, representing the four main stakeholders in education: students, faculty, businesspeople, and educationalists. The responses were analysed using the SPSS Percentage and mean. The newly adopted educational policy NEP 2020 encourages the use of technology and skill-based learning. The importance of technology in teaching and learning processes has been emphasized in numerous research papers in order to improve the teaching-learning process and its outcomes. The thorough assessment of the literature was carried out utilizing the VOS viewer to evaluate the pertinent studies and pinpoint any gaps.</t>
  </si>
  <si>
    <t>Wang, Y., Dong, C., Li, S., Luo, F., Su, R., Song, Z., &amp; Li, H. (2023, December). FlowEmbed: Binary function embedding model based on relational control flow graph and byte sequence. In 2023 IEEE 29th International Conference on Parallel and Distributed Systems (ICPADS) (pp. 950-957). IEEE.</t>
  </si>
  <si>
    <t xml:space="preserve">International Conference on Parallel and Distributed Systems (ICPADS) </t>
  </si>
  <si>
    <t>Wang, Y., Dong, C., Li, S., Luo, F., Su, R., Song, Z., &amp; Li, H.</t>
  </si>
  <si>
    <t>deep learning, binary function embedding,
static analysis, binary code search, binary code similarity detection</t>
  </si>
  <si>
    <t>Binary function embedding models are applicable to various downstream tasks within IoT device software systems and have demonstrated advantages in numerous binary analysis tasks, such as vulnerability (homologous) function search and compilation optimization option identification. However, current binary function embedding methods either learn embedding based on code sequence, which lack the program semantics of functions (e.g., control flow, etc.) or based on program structure graphs, which omit global sequential information. As a result, these methods fall short in enabling models to learn the complete semantic of function. In this paper, we introduce FlowEmbed, a novel approach that synergistically integrates control flow and global semantic learning to facilitate exhaustive code comprehension. Initially, FlowEmbed harnesses a distinct relational control flow graph combined with the power of BERT and RGCN models to aptly capture the nuances of control flow semantics. Moreover, by deploying the DPCNN model on a byte sequence constructed from function machine code, FlowEmbed adeptly discerns the inherent global sequential semantics of binary functions. Through rigorous evaluations spanning three IoTrelated tasks, FlowEmbed’s efficacy becomes evident, showcasing notable improvements: a 20.6% improvement in compilation optimization option identification, a 1.8% improvement in binary function similarity analysis, and an 11.9% improvement in homologous function search. Collectively, these results underscore FlowEmbed’s superior capability, positioning it as a invaluable asset in a binary analysis application.</t>
  </si>
  <si>
    <t>Njah, Y., Leivadeas, A., Violos, J., &amp; Falkner, M. (2023). Toward intent-based network automation for smart environments: A healthcare 4.0 use case. IEEE Access, 11, 136565-136576.</t>
  </si>
  <si>
    <t>Njah, Y., Leivadeas, A., Violos, J., &amp; Falkner, M</t>
  </si>
  <si>
    <t>Healthcare 4.0, intent-based networking, network automation, intent refinement, service
policy mapping, named entity recognition.</t>
  </si>
  <si>
    <t>Today’s organizations have been embracing digital transformation to boost the quality of living within IoT-based smart-sustainable environments (e.g., healthcare, factories, vehicles, etc.). At the same time, augmenting the network infrastructure surface with billions of new devices accommodating myriad applications creates the need for network automation through different technologies, such as Software-Defined Networking (SDN), Network Function Virtualization (NFV), and Big Data Analytics (BDA). However, to devise an end-to-end self-driving and autonomous network, the manual configuration of network parameters and devices should be limited or even vanished. The recently emerged Intent-based Networking (IBN) paradigm introduces an additional building block enabling the network to adapt its settings automatically according to high-level user demands (intents) while hiding low-level details of the underlying infrastructure (e.g., configurations in millions of network devices). This paper initiates a deeper discussion regarding service automation over a Hospital 4.0 environment, from translating user requests to service profiling (unstructured intent refinement), deployment, and assurance. First, we discuss the design challenges of joining an intent-based framework as a convenient plane to an SDN-based platform. Following, we focus on an intelligent intent refinement system based on the Named Entity Recognition (NER) approach, an application of Natural Language Processing (NLP). This IBN-NER system deploys an extensible network policy model and the pre-trained Google’s BERT (Bidirectional Encoder Representations from Transformers) algorithm, fine-tuned with a Healthcare 4.0 dataset. The proposed intent refinement framework is evaluated via extensive simulations with an incremental number of heterogeneous intents. Our simulation results show promising performance with only one epoch for all dataset sizes and all policy model entities tested. For example, with 5000 intents, our system provides the highest accuracy with 86%; meanwhile, the well-known benchmarks in the NER problem, namely BiLSTM-CRF, BiLSTM, and LSTM, with ten epochs, provide 57%, 31%, and 26%, respectively</t>
  </si>
  <si>
    <t>Google Assistant and ChatGPT: Is it Useful for Non Medical Professionals Looking for Information about Stroke or Glaucoma?</t>
  </si>
  <si>
    <t>Conversational Interfaces in IoT Ecosystems: Where We Are, What Is Still Missing</t>
  </si>
  <si>
    <t>Building Technological Improvisation Skills through Student-devised Coursework Topics</t>
  </si>
  <si>
    <t>Enhancing Digital Twins with Advances in Simulation and Artificial Intelligence: Opportunities and Challenges</t>
  </si>
  <si>
    <t>FluGCF: A Fluent Dialogue Generation Model With Coherent Concept Entity Flow</t>
  </si>
  <si>
    <t>Modeling Multivariate Relations in Multiblock Semiconductor Manufacturing Data Using Process Pls to Enhance Process Understanding</t>
  </si>
  <si>
    <t>LLMs in Design Thinking: Autoethnographic Insights and Design Implications</t>
  </si>
  <si>
    <t>Data Discovery for the SDGs: A Systematic Rule-based Approach</t>
  </si>
  <si>
    <t>Unlocking the Black Box: Exploring the use of Generative AI (ChatGPT) in Information Systems Research</t>
  </si>
  <si>
    <t>Artificial Intelligence vs. Software Engineers: An Empirical Study on Performance and Efficiency using ChatGPT</t>
  </si>
  <si>
    <t>Multi-Modal Financial Time-Series Retrieval Through Latent Space Projections</t>
  </si>
  <si>
    <t>Data Decentralisation of LLM-Based Chatbot Systems in Chronic Disease Self-Management</t>
  </si>
  <si>
    <t>Analysis of the Programming Languages Preferred by Novice Programmers for Solving Programming Problem</t>
  </si>
  <si>
    <t>In the Room Where It Happens: Characterizing Local Communication and Threats in Smart Homes</t>
  </si>
  <si>
    <t>A Novel Two-Stage Data-mining Model Combining Gait Recognition and Temporal Sequence Mining</t>
  </si>
  <si>
    <t>Performance of Distributed Deep Learning Workloads on a Composable Cyberinfrastructure</t>
  </si>
  <si>
    <t>Debiasing Counterfactual Context With Causal Inference for Multi-Turn Dialogue Reasoning</t>
  </si>
  <si>
    <t>Deep differential fault analysis of lightweight block cipher TWINE in the context of artificial intelligence</t>
  </si>
  <si>
    <t>Designing Stories to Inspire Preschoolers’ Creative, Collaborative Roleplay</t>
  </si>
  <si>
    <t>Using Digital Twins for Software Change Risk Assessment Toward Proactive AIOps</t>
  </si>
  <si>
    <t>The FormAI Dataset: Generative AI in Software Security through the Lens of Formal Verification</t>
  </si>
  <si>
    <t>Multi-Think Transformer for Enhancing Emotional Health</t>
  </si>
  <si>
    <t>KADEL: Knowledge-Aware Denoising Learning for Commit Message Generation</t>
  </si>
  <si>
    <t>Battling against Protocol Fuzzing: Protecting Networked Embedded Devices from Dynamic Fuzzers</t>
  </si>
  <si>
    <t>Understanding Strategies and Challenges of Conducting Daily Data Analysis (DDA) Among Blind and Low-vision People</t>
  </si>
  <si>
    <t>Effective Enforceability of EU Competition Law Under AI Development Scenarios: a Framework for Anticipatory Governance</t>
  </si>
  <si>
    <t>Malware Detection with Artificial Intelligence: A Systematic Literature Review</t>
  </si>
  <si>
    <t>C2Store: C2 Server Profiles at Your Fingertips</t>
  </si>
  <si>
    <t>BeadMuse AI: Enhancing Inclusive and Independent Crafting Through Adaptive Pixel Art Templates</t>
  </si>
  <si>
    <t>BehavIoT: Measuring Smart Home IoT Behavior Using Network-Inferred Behavior Models</t>
  </si>
  <si>
    <t>Multimodal Daily-Life Logging in Free-living Environment Using Non-Visual Egocentric Sensors on a Smartphone</t>
  </si>
  <si>
    <t>Adopting Two Supervisors for Efficient Use of Large-Scale Remote Deep Neural Networks</t>
  </si>
  <si>
    <t>Exploring the Opportunities of AR for Enriching Storytelling with Family Photos between Grandparents and Grandchildren</t>
  </si>
  <si>
    <t>Kirigami: Lightweight Speech Filtering for Privacy-Preserving Activity Recognition using Audio</t>
  </si>
  <si>
    <t>Responsible AI Pattern Catalogue: A Collection of Best Practices for AI Governance and Engineering</t>
  </si>
  <si>
    <t>Knowledge-driven Analytics and Systems Impacting Human Quality of Life- Neurosymbolic AI, Explainable AI and Beyond</t>
  </si>
  <si>
    <t>DRL4IR: 4th Workshop on Deep Reinforcement Learning for Information Retrieval</t>
  </si>
  <si>
    <t>The HandyTech's Coming Between 1 and 4: Privacy Opportunities and Challenges for the IoT Handyperson</t>
  </si>
  <si>
    <t>Economic Systems in the Metaverse: Basics, State of the Art, and Challenges</t>
  </si>
  <si>
    <t>Web3 Metaverse: State-of-the-Art and Vision</t>
  </si>
  <si>
    <t>Machine Learning in Metaverse Security: Current Solutions and Future Challenges</t>
  </si>
  <si>
    <t>Wu, G., Krishna, S. S., Sakai, S., Jhangiani, R., &amp; Kurniawan, S. (2023, November). Google Assistant and ChatGPT: Is it Useful for Non Medical Professionals Looking for Information about Stroke or Glaucoma?. In Proceedings of the 13th International Conference on the Internet of Things (pp. 240-244).</t>
  </si>
  <si>
    <t>Wu, G., Krishna, S. S., Sakai, S., Jhangiani, R., &amp; Kurniawan, S.</t>
  </si>
  <si>
    <t>LLM, ChatGPT, Stroke, Glaucoma, Health Literacy, Patient Education</t>
  </si>
  <si>
    <t>Purpose: Our study investigates ChatGPT and Google Assistant and their ability to provide information about stroke or Glaucoma issues to non-medical professionals. Stroke is the leading cause of death for people living in the USA [12]. Glaucoma is the leading cause of blindness for all ages in the USA [10]. Stroke affects both mobility and vision. Glaucoma, in affecting vision, also affects mobility. Methods: This study has to be put in context: Our team includes two medical doctors treating patients with stroke and Glaucoma, who would like to take advantage of ChatGPT and Google Assistant to provide information for their patients to prevent a recurring condition (e.g., a second stroke) and to prevent a condition from happening for those with high risk of the disease.
However, to ensure that these two advanced tools are helpful for non-medical professionals, we posed two questions found on the American Stroke Association and the Academy of Ophthalmology
websites to ChatGPT and Google Assistant. Then, we used several tools to evaluate the reading levels of those answers. Results: In average, ChatGPT’s answers required reading comprehension at a lower grade level than Google Assistant’s answers. However, the answers generated by these two tools still require a reading level higher than a high school reading level, which is not helpful for a significant proportion of the population affected by these conditions.</t>
  </si>
  <si>
    <t>Gallo, S., Paterno, F., &amp; Malizia, A. (2023, December). Conversational Interfaces in IoT Ecosystems: Where We Are, What Is Still Missing. In Proceedings of the 22nd International Conference on Mobile and Ubiquitous Multimedia (pp. 279-293).</t>
  </si>
  <si>
    <t xml:space="preserve">International Conference on Mobile and Ubiquitous Multimedia </t>
  </si>
  <si>
    <t>Gallo, S., Paterno, F., &amp; Malizia, A.</t>
  </si>
  <si>
    <t>Conversational Agents, Internet of Things, User Experience</t>
  </si>
  <si>
    <t>In the last few years, text and voice-based conversational agents have become more and more popular all over the world as virtual assistants for a variety of tasks. In addition, the deployment on the market of many smart objects connected with these agents has introduced the possibility of controlling and personalising the behaviour of several connected objects using natural language. This has the potential to allow people, also those without a technical background, to effectively control and use the wide variety of connected objects and services. In this paper, we present an analysis of how conversational agents have been used to interact with smart environments (such as smart homes). For this purpose, we have carried out a systematic literature review considering publications selected from the ACM and IEEE digital libraries to investigate the technologies used to design and develop conversational agents for IoT settings, including Artificial Intelligence techniques, the purpose that they have been used for, and the level of user involvement in such studies. The resulting analysis is useful to better understand how this field is evolving and indicate the challenges still open in this area that should be addressed in future research work to allow people to completely benefit from this type of solution</t>
  </si>
  <si>
    <t>Johnson, C. G. (2023, December). Building Technological Improvisation Skills through Student-devised Coursework Topics. In Proceedings of the ACM Conference on Global Computing Education Vol 1 (pp. 91-97).</t>
  </si>
  <si>
    <t>ACM Conference on Global Computing Education</t>
  </si>
  <si>
    <t xml:space="preserve">Johnson, C. G. </t>
  </si>
  <si>
    <t>Student-centred learning, assessment, learning objectives, constructive alignment</t>
  </si>
  <si>
    <t>The ability of improvise solutions to problems using a variety of technologies is an important, if often tacit, desired outcome from advanced computer science education. This paper will describe experience from three modules at two universities where students design their own assessment topic, based on a set of requirements aligned with the learning outcomes. The paper discusses why these technological improvisation skills are important, and how students can learn to cope with combining a variety variety of techniques, ideas and technologies that don’t immediately fit well together. This helps students to build important high-level and meta cognitive skills, and at a practical level provides students with projects that they can demonstrate to prospective employers after graduation. We discuss how these assessments were presented to students, and how the resulting student activities were aligned with learning objectives. We describe how complex ideas such as added value were explained to students, and how these assignments encouraged students to work on projects of ambition and substance, and to encourage their curiosity. Finally, we discuss some difficulties with this kind of assessment, and how we have endeavoured to tackle these difficulties. These include how such a diversity of assessments were marked fairly and consistently, how students who are struggling with the core module content can engage effectively, and how these kind of assessments can be devised without an excessive burden on teaching staff.</t>
  </si>
  <si>
    <t>Taylor, S. J., Macal, C. M., Matta, A., Rabe, M., Sanchez, S. M., &amp; Shao, G. (2023, December). Enhancing Digital Twins with Advances in Simulation and Artificial Intelligence: Opportunities and Challenges. In 2023 Winter Simulation Conference (WSC) (pp. 3296-3310). IEEE.</t>
  </si>
  <si>
    <t xml:space="preserve">Winter Simulation Conference (WSC) </t>
  </si>
  <si>
    <t>Taylor, S. J., Macal, C. M., Matta, A., Rabe, M., Sanchez, S. M., &amp; Shao, G.</t>
  </si>
  <si>
    <t xml:space="preserve">Simulations are used to investigate physical systems. A digital twin goes beyond this by connecting a simulation with the physical system with the purpose of analyzing and controlling that system in real-time. In the past 5 years there has been a substantial increase in research into Simulation and Artificial Intelligence (AI). The combination of Simulation with AI presents many possible innovations. Similarly, combining AI with Simulation presents further possibilities including approaches to developing trustworthy and explainable AI methods, solutions to problems arising from sparce or no data and better methods for time series analysis. Given the progress that has been made in Digital Twins and Simulation and AI, what opportunities are there from combining these two exciting research areas? What challenges need to be overcome to achieve these? This article discusses these from the perspectives of six leading members of the Modeling &amp; Simulation community. </t>
  </si>
  <si>
    <t>Zhao, Y., Cheng, B., Huang, Y., &amp; Wan, Z. (2023). FluGCF: A Fluent Dialogue Generation Model with Coherent Concept Entity Flow. IEEE/ACM Transactions on Audio, Speech, and Language Processing.</t>
  </si>
  <si>
    <t>Zhao, Y., Cheng, B., Huang, Y., &amp; Wan, Z.</t>
  </si>
  <si>
    <t>Knowledge graph, knowledge-aware encoding,
open-domain dialogue generation.</t>
  </si>
  <si>
    <t>The integration of external knowledge graphs into dialogue systems effectively mitigates the generation of generic and uninteresting responses. This approach, particularly the explicit modeling of conversation flows from related concept entities, facilitates the generation of semantically rich and informative responses. However, recent models guided by concept entity flows present two primary limitations: (1) a limited semantic understanding of the post message, which complicates the selection of highly relevant 1-hop concept entities, and (2) an inability to extract dynamic and diverse semantic relations between the post message and 2-hop concept entities. To address these issues, we introduce FluGCF, a novel model that fluently generates dialogues with coherent guidance from concept entity flows. FluGCF employs a ternary fusion to explicitly model multi hop concept entity flows using a post-aware knowledge encoding mechanism. This mechanism learns semantic concept entity features from both word and sentence-level text features. Additionally, we design a corresponding ternary decoding mechanism that dynamically selects concept entities or words from the vocabulary to enhance fluency and diversity in dialogue generation. FluGCF, implemented in PyTorch, was extensively evaluated on a large-scale dataset, revealing that it surpasses baseline models, including the state-of-the-art knowledge-aware model ConceptFlow, by nearly 15% in terms of fluency. Furthermore, it demonstrated notable enhancements in coherence, diversity and informativeness.</t>
  </si>
  <si>
    <t>van Kollenburg, G., Verhoeven, R., Holenderski, M., Meratnia, N., &amp; Pagano, D. (2023, December). Modeling Multivariate Relations in Multiblock Semiconductor Manufacturing Data Using Process PLS To Enhance Process Understanding. In 2023 Winter Simulation Conference (WSC) (pp. 2333-2344). IEEE.</t>
  </si>
  <si>
    <t>Winter Simulation Conference (WSC)</t>
  </si>
  <si>
    <t>van Kollenburg, G., Verhoeven, R., Holenderski, M., Meratnia, N., &amp; Pagano, D.</t>
  </si>
  <si>
    <t>The complexity of manufacturing process data has made it more challenging to extract useful insights. Dataanalytic solutions have therefore become essential for analyzing and optimizing manufacturing processes. Path modeling, also known as structural equation modeling, is a statistical approach that can provide new insights into complex multivariate relationships between process variables from different stages of the manufacturing process. The incorporation of expert process knowledge and subsequent interpretation of model results can facilitate communication between stakeholders, promoting lean manufacturing and achieving the sustainability goals of Industry 5.0. This paper describes the use of a path modeling algorithm called Process Partial Least Squares (Process PLS) to gain new insights into the relationships between equipment data from several machines within the semiconductor manufacturing process. The methods used in this study can assist manufacturers in understanding the relations between different machines and identify the most influential variables that may be used to develop soft-sensors.</t>
  </si>
  <si>
    <t>Asadi, A. R. (2023, September). LLMs in Design Thinking: Autoethnographic Insights and Design Implications. In Proceedings of the 2023 5th World Symposium on Software Engineering (pp. 55-60).</t>
  </si>
  <si>
    <t>World Symposium on Software Engineering</t>
  </si>
  <si>
    <t>Asadi, A. R.</t>
  </si>
  <si>
    <t>LLMs, Design Thinking, User Experience Research, Autoethnography</t>
  </si>
  <si>
    <t>This article presents an autoethnographic exploration of the use of Large Language Models (LLMs) in the context of design thinking. Through personal narratives and reflections, the author examines his experiences  integrating LLMs as tools to support and enhance the design thinking process. The article discusses the benefits, challenges, and transformative potential of ChatGPT and Google Bard in facilitating ideation, prototyping, and user-centered design. Drawing on personal anecdotes and observations, the author offers insights into the impact of LLMs on idea generation, problem-solving, and collaboration within the design thinking framework. This autoethnographic approach provides a unique perspective on the integration of LLMs in design thinking, shedding light on their potentials as tools for innovation and fostering the insights of their implications for design practitioners and UX researchers. These insights were also used to develop design implications for designing interactions for LLMs, including the concept of Dynamic LLM Enabled Documents</t>
  </si>
  <si>
    <t>Jiang, Y., &amp; Johnson, D. (2023, September). Data Discovery for the SDGs: A Systematic Rule-based Approach. In Proceedings of the 2023 ACM Conference on Information Technology for Social Good (pp. 384-391).</t>
  </si>
  <si>
    <t>ACM Conference on Information Technology for Social Good</t>
  </si>
  <si>
    <t>Jiang, Y., &amp; Johnson, D.</t>
  </si>
  <si>
    <t>knowledge discovery, data use, sustainable development, SDG, systematic mapping, named entity extraction</t>
  </si>
  <si>
    <t>In 2015, the United Nations put forward 17 Sustainable Development Goals (SDGs) to be achieved by 2030, where data has been promoted as a focus to innovating sustainable development and as a means to measuring progress towards achieving the SDGs. In this study, we propose a systematic approach towards discovering data types and sources that can be used for SDG research. The proposed method integrates a systematic mapping approach using manual qualitative coding over a corpus of SDG-related research literature followed by an automated process that applies rules to perform data entity extraction computationally. This approach is exemplified by an analysis of literature relating to SDG 7, the results of which are also presented in this paper. The paper concludes with a discussion of the approach and suggests future work to extend the method with more advanced NLP and machine learning techniques.</t>
  </si>
  <si>
    <t>Rohan, R., Faruk, L. I. D., Puapholthep, K., &amp; Pal, D. (2023, December). Unlocking the Black Box: Exploring the use of Generative AI (ChatGPT) in Information Systems Research. In Proceedings of the 13th International Conference on Advances in Information Technology (pp. 1-9).</t>
  </si>
  <si>
    <t xml:space="preserve"> International Conference on Advances in Information Technology</t>
  </si>
  <si>
    <t>Rohan, R., Faruk, L. I. D., Puapholthep, K., &amp; Pal, D.</t>
  </si>
  <si>
    <t>ChatGPT, information systems, latent constructs, scale, technology
acceptance model</t>
  </si>
  <si>
    <t>With the gaining popularity of generative AI tools like ChatGPT and their usage across several domains and disciplines, the question that naturally arises is how it can help the Information Systems (IS) researchers? Measuring hidden or latent constructs is one critical and primitive aspects of the IS domain that has always been challenging due to its abstractness. How good or bad these specially trained AI-based models are with respect to their conceptual understanding capabilities of specific IS constructs together with their usage for the purpose of testing IS theories is an unknown area. We set out to explore these unknown aspects in this work by conducting two separate experiments with ChatGPT using the already proven and robust Technology Acceptance Model (TAM) as the reference. Our results suggest that ChatGPT has good conceptual understanding of the presented latent constructs, although there might be certain validity issues in case of complex models. Therefore, it shows promise in the broader aspect of testing theories, but not without its limitations that we present in this research</t>
  </si>
  <si>
    <t>Nathalia, N., Paulo, A., &amp; Donald, C. (2023, September). Artificial intelligence vs. software engineers: An empirical study on performance and efficiency using chatgpt. In Proceedings of the 33rd Annual International Conference on Computer Science and Software Engineering (pp. 24-33).</t>
  </si>
  <si>
    <t>International Conference on Computer Science and Software Engineering</t>
  </si>
  <si>
    <t>Nathalia, N., Paulo, A., &amp; Donald, C.</t>
  </si>
  <si>
    <t>In the realm of Software Engineering (SE), automation has become a tangible reality. Artificial Intelligence (AI) has suc-cessfully addressed challenges in project management, mod-eling, testing, and development. Among the latest innova-tions is ChatGPT, an ML-infused chatbot capable of gen-erating programming codes and software testing strategies. Although there is speculation that AI-based computation can boost productivity and even substitute software engineers in software development, empirical evidence supporting such claims is lacking. Moreover, questions remain about their po-tential to address overlooked evaluation metrics like energy efficiency, vulnerability, fairness (i.e., human bias), and safety. This paper probes into these issues with an empirical study, comparing ChatGPT with both novice and expert program-mers using LeetCode contest problems. The investigation focuses on performance and memory-efficiency, while also acknowledging the need for a broader assessment of non-functional requirements. The results suggest that ChatGPT is better than beginners at solving easy and medium prob-lems, but it is not yet proven to beat expert programmers. This paper posits that a comprehensive comparison of soft-ware engineers and AI-based solutions, considering various evaluation criteria, is pivotal in fostering human-machine collaboration, enhancing the reliability of AI-based meth-ods, and understanding task suitability for humans or AI. Furthermore, it facilitates the effective implementation of co-operative work structures and human-in-the-loop processes.</t>
  </si>
  <si>
    <t>Software Engineering, AI-based solutions, Performance Evaluation, ChatGPT, Machine Learning</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</si>
  <si>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tasks,but also enables new ways of incorporating human knowledge in cyber-physical systems.</t>
  </si>
  <si>
    <t>Bamford, T., Coletta, A., Fons, E., Gopalakrishnan, S., Vyetrenko, S., Balch, T., &amp; Veloso, M. (2023, November). Multi-Modal Financial Time-Series Retrieval Through Latent Space Projections. In Proceedings of the Fourth ACM International Conference on AI in Finance (pp. 498-506).</t>
  </si>
  <si>
    <t>ACM International Conference on AI in Finance</t>
  </si>
  <si>
    <t>Bamford, T., Coletta, A., Fons, E., Gopalakrishnan, S., Vyetrenko, S., Balch, T., &amp; Veloso, M.</t>
  </si>
  <si>
    <t>Time-series, datasets, neural networks, text tagging</t>
  </si>
  <si>
    <t>Financial firms commonly process and store billions of time-series data, generated continuously and at a high frequency. To support efficient data storage and retrieval, specialized time-series databases and systems have emerged. These databases support indexing and querying of time-series by a constrained Structured Query Language(SQL)-like format to enable queries like "Stocks with monthly price returns greater than 5%", and expressed in rigid formats. However, such queries do not capture the intrinsic complexity of high dimensional time-series data, which can often be better described by images or language (e.g., "A stock in low volatility regime"). Moreover, the required storage, computational time, and retrieval complexity to search in the time-series space are often non-trivial. In this paper, we propose and demonstrate a framework to store multi modal data for financial time-series in a lower-dimensional latent space using deep encoders, such that the latent space projections capture not only the time series trends but also other desirable information or properties of the financial timeseries data (such as price volatility). Moreover, our approach allows user-friendly query interfaces, enabling natural language text or sketches of time-series, for which we have develope  intuitive interfaces. We demonstrate the advantages of our method in terms of computational efficiency and accuracy on real historical data as well as synthetic data, and highlight the utility of latent-space projections in the storage and retrieval of financial time-series data with intuitive query modalities.</t>
  </si>
  <si>
    <t>Montagna, S., Ferretti, S., Klopfenstein, L. C., Florio, A., &amp; Pengo, M. F. (2023, September). Data decentralisation of llm-based chatbot systems in chronic disease self-management. In Proceedings of the 2023 ACM Conference on Information Technology for Social Good (pp. 205-212).</t>
  </si>
  <si>
    <t>Montagna, S., Ferretti, S., Klopfenstein, L. C., Florio, A., &amp; Pengo, M. F.</t>
  </si>
  <si>
    <t>chatbot, personal data store, healthcare data privacy, hypertension</t>
  </si>
  <si>
    <t>Chronic patient self-management is crucial for maintaining physical and psychological health, reducing pressure on healthcare systems, and promoting patient empowerment. Digital technologies, particularly chatbots, have emerged as powerful tools for supporting patients in managing their chronic conditions. Large language models (LLMs), such as GPT-4, have shown potential in improving chatbot-based systems in healthcare. However, their adoption in clinical practice faces challenges, including reliability, the need for clinical trials, and privacy concerns. This paper proposes a general architecture for developing an LLM-based chatbot system that supports chronic patients while addressing privacy and security concerns. The architecture is designed to be independent of specific technologies and health conditions, focusing on data protection legislation compliance. A prototype of the system has been developed for hypertension management, demonstrating its potential for motivating patients to monitor their blood pressure and adhere to prescriptions.</t>
  </si>
  <si>
    <t>Amin, M. F. I., Rahman, M. M., Shirafuji, A., &amp; Watanobe, Y. (2023, October). Analysis of the Programming Languages Preferred by Novice Programmers for Solving Programming Problem. In Proceedings of the 2023 4th Asia Service Sciences and Software Engineering Conference (pp. 23-28).</t>
  </si>
  <si>
    <t>Asia Service Sciences and Software Engineering Conference</t>
  </si>
  <si>
    <t>Amin, M. F. I., Rahman, M. M., Shirafuji, A., &amp; Watanobe, Y.</t>
  </si>
  <si>
    <t>Programming learning, Programming language, Online judge, Language Selection, Big data, Data Analysis, Aizu Online Judge (AOJ).</t>
  </si>
  <si>
    <t>In ICT education, most of the courses particularly those focused on programming, are designed to enhance computational and practical skills. However, the selection of appropriate programming languages holds great significance for novice programmers embarking on their journey of learning programming. This paper presents a comprehensive analysis utilizing real-world data to gain insights into the prevalent trends in programming language selection for problem-solving among novice programmers. The study leverages solution submission logs from an online judge (OJ) system, employed as an educational tool within an introductory programming course. The analysis specifically focuses on topic #1 consists of four problems of this course. Our investigation revolves around programmers’ first attempts to solve these problems, taking into account the programming languages they employ. The findings of our detailed statistical analysis shed light on the preferred programming languages used by programmers to tackle these problems. These insights not only aid fledgling novice programmers in making informed decisions when selecting a programming language, but also offer educators, instructors, and academic institutions valuable information for curating programming language choices within introductory programming courses.</t>
  </si>
  <si>
    <t>Girish, A., Hu, T., Prakash, V., Dubois, D. J., Matic, S., Huang, D. Y., ... &amp; Vallina-Rodriguez, N. (2023, October). In the Room Where It Happens: Characterizing Local Communication and Threats in Smart Homes. In Proceedings of the 2023 ACM on Internet Measurement Conference (pp. 437-456).</t>
  </si>
  <si>
    <t>ACM on Internet Measurement Conference</t>
  </si>
  <si>
    <t>Girish, A., Hu, T., Prakash, V., Dubois, D. J., Matic, S., Huang, D. Y., ... &amp; Vallina-Rodriguez, N.</t>
  </si>
  <si>
    <t>Smart Home, IoT, Local Communication, Security, Privacy, Side
Channels, Household Fingerprinting</t>
  </si>
  <si>
    <t>The network communication between Internet of Things (IoT) devices on the same local network has significant implications for platform and device interoperability, security, privacy, and correctness. Yet, the analysis of local home Wi-Fi network traffic and its associated security and privacy threats have been largely ignored by prior literature, which typically focuses on studying the communication between IoT devices and cloud end points, or detecting vulnerable IoT devices exposed to the Internet. In this paper, we present a comprehensive and empirical measurement study to shed light on the local communication within a smart home deployment and its threats. We use a unique combination of passive network traffic captures, protocol honeypots, dynamic mobile app analysis, and crowdsourced IoT data from participants to identify and analyze a wide range of device activities on the local network. We then analyze these datasets to characterize local network protocols, security and privacy threats associated with them. Our analysis reveals vulnerable devices, insecure use of network protocols, and sensitive data exposure by IoT devices. We provide evidence of how this information is exfiltrated to remote servers by mobile apps and third-party SDKs, potentially for household fingerprinting, surveillance and cross-device tracking. We make our datasets and analysis publicly available to support further research in this area.</t>
  </si>
  <si>
    <t>Yang, P. T., Liao, T. T., &amp; Chen, C. J. R. (2023, December). A Novel Two-Stage Data-mining Model Combining Gait Recognition and Temporal Sequence Mining. In Proceedings of the 2023 7th International Conference on Video and Image Processing (pp. 17-22).</t>
  </si>
  <si>
    <t>International Conference on Video and Image Processing</t>
  </si>
  <si>
    <t>Yang, P. T., Liao, T. T., &amp; Chen, C. J. R.</t>
  </si>
  <si>
    <t>Artificial Intelligence, Data Mining, Articulated Body Pose Estimation, Gait Recognition, Sequential Pattern Mining</t>
  </si>
  <si>
    <t>In recent years, artificial intelligence applications have been on the rise. Many enterprises have embraced digital transformation and have established new business models based on artificial intelligence and the Internet of Things, such as the telerehabilitation industry. The companies may utilize sensors or cameras to collect user data, and data mining is applied to discover insights for doctors’ aids. This paper establishes a novel two-stage data mining model combining gait recognition and sequential pattern mining. In the first stage, a particular computer vision application, gait recognition, identifies possible diseases using the subject’s walking postures. The gaits in a video can be converted to a temporal sequence according to user-defined events. For example, (normal gait, Parkinsonian gait, normal gait) is a temporal sequence in which the identified gaits are arranged by temporal orders in the sequence. In the second stage, after collecting a dataset of temporal sequences, the frequent patterns are discovered by sequential pattern mining. Our preliminary experiment collected 30 samples from the real world and demonstrated the model’s feasibility.</t>
  </si>
  <si>
    <t>He, Z., Saluja, A., Lawrence, R., Chakravorty, D., Dang, F., Perez, L., &amp; Liu, H. (2023). Performance of Distributed Deep Learning Workloads on a Composable Cyberinfrastructure. In Practice and Experience in Advanced Research Computing (pp. 60-67).</t>
  </si>
  <si>
    <t>Practice and Experience in Advanced Research Computing</t>
  </si>
  <si>
    <t>He, Z., Saluja, A., Lawrence, R., Chakravorty, D., Dang, F., Perez, L., &amp; Liu, H.</t>
  </si>
  <si>
    <t>FASTER (Fostering Accelerated Sciences Transformation Education
and Research), Grace, ResNet50, BERT-Large, Accelerators, GPU
(Graphics Processing Unit), A100, T4</t>
  </si>
  <si>
    <t>The next generation of computing systems are likely to rely on disaggregated resources that can be dynamically reconfigured and customized for researchers to support scientific and engineering workflows that require different cyberinfrastructure (CI) technologies. These resources would include memory, accelerators, co-processors among other technologies. This would represent a significant shift in High Performance Computing (HPC) from the now typical model of clusters that have these resources permanently connected to a single server. While composing hardware frameworks with disaggregated resources holds promise, we need to understand how to situate workflows on these resources and evaluate the impact of this approach on workflow performance against “traditional” clusters. Toward developing this knowledge framework, we study the applicability and performance of deep learning workloads on GPU-enabled composable and traditional HPC computing platforms. Results from tests performed using the Horovod framework with TensorFlow and PyTorch models on these HPC environments are presented here.</t>
  </si>
  <si>
    <t>Wang, X., Zhang, H., Zhao, S., Chen, H., Ding, Z., Wan, Z., ... &amp; Lan, Y. (2023). Debiasing Counterfactual Context with Causal Inference for Multi-turn Dialogue Reasoning. IEEE/ACM Transactions on Audio, Speech, and Language Processing.</t>
  </si>
  <si>
    <t xml:space="preserve"> IEEE/ACM Transactions on Audio, Speech, and Language Processing</t>
  </si>
  <si>
    <t>Wang, X., Zhang, H., Zhao, S., Chen, H., Ding, Z., Wan, Z., ... &amp; Lan, Y.</t>
  </si>
  <si>
    <t>Dialogue reasoning, context bias, CounterFactual.</t>
  </si>
  <si>
    <t>In the multi-turn dialogue reasoning task, existing models conduct word-level interaction on the entire context to gather reasoning evidence, which aims to select the logically correct one from the candidate response options. Observing the fact that the salient reasoning evidence usually comes from certain snippets of the whole dialogue session, one promising study direction is to explicitly identify the candidate reasoning contexts correlated with the dialogue reasoning options, called option-related contexts, and then make logical inference among them. However, such optionrelated contexts are stained with noisy information. As a result, existing models may reason unfairly with biased context and select wrong options. To tackle the context bias problem, in this article, we propose a novel CounterFactual learning framework for Dialogue Reasoning, named CF DialReas, which mitigates the bias information by subtracting the counterfactual representation from the total causal representation. Specifically, we consider two scenarios, i.e., factual dialogue reasoning where the whole context is available to estimate the total causal representation, and the counterfactual dialogue reasoning, which firstly utilizes three different types of utterance selectors to select option-unrelated context, and then only the option-unrelated context is available to guess the counterfactual representation. Experimental results on two public dialogue reasoning datasets show that the model with our mechanism can obtain higher ranking measures, validating the effectiveness of counterfactual learning of CF-DialReas. Further analysis on the generality of CF-DialReas shows that our counterfactual learning mechanism is generally effective to the widely-used models.</t>
  </si>
  <si>
    <t>Ji, W., Zhang, B., Liu, Z., Zhang, M., &amp; Gao, Z. (2024, January). Deep differential fault analysis of lightweight block cipher TWINE in the context of artificial intelligence. In 2024 8th International Conference on Control Engineering and Artificial Intelligence (pp. 152-158).</t>
  </si>
  <si>
    <t>International Conference on Control Engineering and Artificial Intelligence</t>
  </si>
  <si>
    <t>Ji, W., Zhang, B., Liu, Z., Zhang, M., &amp; Gao, Z.</t>
  </si>
  <si>
    <t>Artificial intelligence, Lightweight block cipher, TWINE, Differential fault attack</t>
  </si>
  <si>
    <t>Lightweight block cipher TWINE, as a security protection for RFID, smart devices, etc. in artificial intelligence environments, its own security is very important. Analyzed the fault propagation law of lightweight block cipher TWINE and used differential fault analysis method to analyze TWINE. This method is based on the principle of half byte and half random fault attack, and deeply analyzes the degree of differential fault attack on TWINE through multiple rounds of fault propagation. The experimental results show that injecting a total of 4 faults in the 32nd round can fully recover the 80bit seed key, which is the best attack result so far against the differential fault attack of the TWINE algorithm.</t>
  </si>
  <si>
    <t>Currin, F. H., Diederich, K., Pantoja, L. S., Cargo, H., Franzone, N., Geiger-Lee, J., &amp; Hourcade, J. P. (2023, September). Designing Stories to Inspire Preschoolers’ Creative, Collaborative Roleplay. In Proceedings of the 2023 ACM Conference on Information Technology for Social Good (pp. 40-47).</t>
  </si>
  <si>
    <t xml:space="preserve">Currin, F. H., Diederich, K., Pantoja, L. S., Cargo, H., Franzone, N., Geiger-Lee, J., &amp; Hourcade, J. P. </t>
  </si>
  <si>
    <t>digital narratives, preschool children, sociodramatic play, social
skills development</t>
  </si>
  <si>
    <t>Young children’s interactions with media infuence their social play, which impacts their development. Seven years ago, at the start of a project developing a system to support preschool children’s creative, collaborative roleplay, we identifed a need for children’s media specifcally intended to set up play. In this paper, we present best practices (e.g., designing a balanced cast of characters with complementary skills) and lessons learned (e.g., to proactively counter themes that may encourage stereotypical play) over the course of this project. We also describe our ongoing and planned future work which aims to provide additional scafolding for children who need extra support to engage with their peers and to create abstractions based on what we have found works well so others can leverage that knowledge as they create their own content.</t>
  </si>
  <si>
    <t>Luis F, R., Norha M, V., Gabriel, T., Hausi A, M., Ian, W., Eric, E., ... &amp; Xiaotong, L. (2023, September). Using Digital Twins for Software Change Risk Assessment Toward Proactive AIOps. In Proceedings of the 33rd Annual International Conference on Computer Science and Software Engineering (pp. 211-216).</t>
  </si>
  <si>
    <t xml:space="preserve">Luis F, R., Norha M, V., Gabriel, T., Hausi A, M., Ian, W., Eric, E., ... &amp; Xiaotong, L. </t>
  </si>
  <si>
    <t>The increasing structural and behavioural complexity of modern IT systems and environments (IT-Sys|Envs) calls for adopting automated fault anticipation and forecasting mechanisms to mitigate risks, limit system disturbances and damage, and improve problem resolution readiness. Preventing unexpected or undesired ITSys| Envs behaviour is crucial not only to maximize customer value and satisfaction but also to fulfill strict service-level agreements. Given the constant need for operational changes in today’s dynamic IT-Sys|Envs as a response to evolving user requirements and expectations, DevOps teams face several challenges and uncertainties to limit the potential introduction of faults, foresee their occurrence, and comprehend their associated risks. While the accomplishments attained in the application of artificial intelligence to the operation of IT-Sys|Envs (i.e., AIOps) show promise, further research is necessary to facilitate the transition from reactive AIOps to its anticipated proactive, and risk-focused, manifestation. This involves advancing AIOps conceptualization and tooling for enabling improved software fault prognosis and remediation, augmented risk management, and enhanced explainability. We describe our vision for proactive AIOps and report our progress toward its viable realization through the application of relevant notions from the revolutionary concept of Digital Twins. Moreover, we discuss challenges and opportunities regarding this promising integration and its impact on the future of software development and operation life cycles.</t>
  </si>
  <si>
    <t>Digital Twins, AIOps, Reference Models, Runtime Experimentation</t>
  </si>
  <si>
    <t>Tihanyi, N., Bisztray, T., Jain, R., Ferrag, M. A., Cordeiro, L. C., &amp; Mavroeidis, V. (2023, December). The formai dataset: Generative ai in software security through the lens of formal verification. In Proceedings of the 19th International Conference on Predictive Models and Data Analytics in Software Engineering (pp. 33-43).</t>
  </si>
  <si>
    <t>International Conference on Predictive Models and Data Analytics in Software Engineering</t>
  </si>
  <si>
    <t>Tihanyi, N., Bisztray, T., Jain, R., Ferrag, M. A., Cordeiro, L. C., &amp; Mavroeidis, V.</t>
  </si>
  <si>
    <t>Dataset, Vulnerability Classification, Large Language Models, Formal Verification, Software Security, Artificial Intelligence.</t>
  </si>
  <si>
    <t>This paper presents the FormAI dataset, a large collection of 112, 000 AI-generated compilable and independent C programs with vulnerability classification. We introduce a dynamic zero-shot prompting technique constructed to spawn diverse programs utilizing Large Language Models (LLMs). The dataset is generated by GPT-3.5- turbo and comprises programs with varying levels of complexity. Some programs handle complicated tasks like network management, table games, or encryption, while others deal with simpler tasks like string manipulation. Every program is labeled with the vulnerabilities found within the source code, indicating the type, line number, and vulnerable function name. This is accomplished by employing a formal verification method using the Efficient SMTbased Bounded Model Checker (ESBMC), which uses model checking, abstract interpretation, constraint programming, and satisfiability modulo theories to reason over safety/security properties in programs. This approach definitively detects vulnerabilities and offers a formal model known as a counterexample, thus eliminating the possibility of generating false positive reports. We have associated the identified vulnerabilities with Common Weakness Enumeration (CWE) numbers. We make the source code available for the 112, 000 programs, accompanied by a separate file containing the vulnerabilities detected in each program, making the datasetideal for training LLMs and machine learning algorithms. Our study unveiled that according to ESBMC, 51.24% of the programs generated by GPT-3.5 contained vulnerabilities, thereby presenting considerable risks to software safety and security.</t>
  </si>
  <si>
    <t>Wang, J., Wu, J., Chen, S., Han, X., Tan, M., &amp; Yu, J. (2024). Multi-Think Transformer for Enhancing Emotional Health. ACM Transactions on Internet Technology.</t>
  </si>
  <si>
    <t>ACM Transactions on Internet Technology</t>
  </si>
  <si>
    <t xml:space="preserve">Wang, J., Wu, J., Chen, S., Han, X., Tan, M., &amp; Yu, J. </t>
  </si>
  <si>
    <t xml:space="preserve"> Smart Healthcare, Music Therapy, Music Generation, Multi-Think Transformer</t>
  </si>
  <si>
    <t>The smart healthcare system not only focuses on physical health but also on emotional health. Music therapy, as a nonpharmacological treatment method, has been widely used in clinical treatment, but music selection and generation still require manual intervention. AI music generation technology can assist people in relieving stress and providing more personalized and efficient music therapy support. However, existing AI music generation highly relies on the note generated at the current time to produce the note at the next time. This will lead to disharmonious results. The first reason is the small errors being ignored at the current generated note. This error will accumulate and spread continuously, and finally make the music become random. To solve this problem, we propose a music selection module to filter the errors of generated note. The multi-think mechanism is proposed to filter the result multiple times, so that the generated note is as accurate as possible, eliminating the impact of the results on the next generation process. The second reason is that the results of multiple generation of each music clip are not the same or even do not follow the same music rules. Therefore, in the inference phase, a voting mechanism is proposed in this paper to select the note that follow the music rules that most experimental results follow as the final result. The subjective and objective evaluations demonstrate the superiority of our proposed model in generation of more smooth music that conforms to music rules. This model provides strong support for clinical music therapy, and provides new ideas for the research and practice of emotional health therapy based on the Internet of Things.</t>
  </si>
  <si>
    <t>Tao, W., Zhou, Y., Wang, Y., Zhang, H., Wang, H., &amp; Zhang, W. (2024). KADEL: Knowledge-Aware Denoising Learning for Commit Message Generation. ACM Transactions on Software Engineering and Methodology.</t>
  </si>
  <si>
    <t>ACM Transactions on Software Engineering and Methodology</t>
  </si>
  <si>
    <t>Tao, W., Zhou, Y., Wang, Y., Zhang, H., Wang, H., &amp; Zhang, W.</t>
  </si>
  <si>
    <t>commit message generation, knowledge introducing, denoising training</t>
  </si>
  <si>
    <t>Commit messages are natural language descriptions of code changes, which are important for software evolution such as code understanding and maintenance. However, previous methods are trained on the entire dataset without considering the fact that a portion of commit messages adhere to good practice (i.e., good-practice commits), while the rest do not. On the basis of our empirical study, we discover that training on good practice commits signiicantly contributes to the commit message generation. Motivated by this inding, we propose a novel knowledge-aware denoising learning method called KADEL. Considering that good-practice commits constitute only a small proportion of the dataset, we align the remaining training samples with these good-practice commits. To achieve this, we propose a model that learns the commit knowledge by training on good-practice commits. This knowledge model enables supplementing more information for training samples that do not conform to good practice. However, since the supplementary information may contain noise or prediction errors, we propose a dynamic denoising training method. This method composes a distribution-aware conidence function and a dynamic distribution list, which enhances the efectiveness of the training process. Experimental results on the whole MCMD dataset demonstrate that our method overall achieves state-of-the-art performance compared with previous methods.</t>
  </si>
  <si>
    <t>Liu, P., Zheng, Y., Sun, C., Li, H., Li, Z., &amp; Sun, L. (2024). Battling against Protocol Fuzzing: Protecting Networked Embedded Devices from Dynamic Fuzzers. ACM Transactions on Software Engineering and Methodology.</t>
  </si>
  <si>
    <t>Liu, P., Zheng, Y., Sun, C., Li, H., Li, Z., &amp; Sun, L.</t>
  </si>
  <si>
    <t>Internet of Things, protocol fuzzing, anti-fuzzing</t>
  </si>
  <si>
    <t>Networked Embedded Devices (NEDs) are increasingly targeted by cyberattacks, mainly due to their widespread use in our daily lives. Vulnerabilities in NEDs are the root causes of these cyberattacks. Although deployed NEDs go through thorough code audits, there can still be considerable exploitable vulnerabilities. Existing mitigation measures like code encryption and obfuscation adopted by vendors can resist static analysis on deployed NEDs, but are inefective against protocol fuzzing. Attackers can easily apply protocol fuzzing to discover vulnerabilities and compromise deployed NEDs. Unfortunately, prior anti-fuzzing techniques are impractical as they signiicantly slow down NEDs, hampering NED availability. To address this issue, we propose ArmorÐthe irst anti-fuzzing technique speciically designed for NEDs. First, we design three adversarial primitivesÐdelay, fake coverage, and forged exceptionÐto break the fundamental mechanisms on which fuzzing relies to efectively ind vulnerabilities. Second, based on our observation that inputs from normal users consistent with the protocol speciication and certain program paths are rarely executed with normal inputs, we design static and dynamic strategies to decide whether to activate the adversarial primitives. Extensive evaluations show that Armor incurs negligible time overhead and efectively reduces the code coverage (e.g., line coverage by 22%-61%) for fuzzing, signiicantly outperforming the state-of-the-art.</t>
  </si>
  <si>
    <t>Jiang, C., Lei, W., Kuang, E., Han, T., &amp; Fan, M. (2023, October). Understanding Strategies and Challenges of Conducting Daily Data Analysis (DDA) Among Blind and Low-vision People. In Proceedings of the 25th International ACM SIGACCESS Conference on Computers and Accessibility (pp. 1-15).</t>
  </si>
  <si>
    <t>International ACM SIGACCESS Conference on Computers and Accessibility</t>
  </si>
  <si>
    <t>Jiang, C., Lei, W., Kuang, E., Han, T., &amp; Fan, M.</t>
  </si>
  <si>
    <t>blind and low vision, BLV, qualitative study, data exploration, daily
data analysis, DDA, interview, think-aloud, data accessibility</t>
  </si>
  <si>
    <t>Being able to analyze and derive insights from data, which we call Daily Data Analysis (DDA), is an increasingly important skill in everyday life. While the accessibility community has explored ways to make data more accessible to blind and low-vision (BLV) people, little is known about how BLV people perform DDA. Knowing BLV people’s strategies and challenges in DDA would allow the community to make DDA more accessible to them. Toward this goal, we conducted a mixed-methods study of interviews and thinkaloud sessions with BLV people (N=16). Our study revealed fve key approaches for DDA (i.e., overview obtaining, column comparison, key statistics identifcation, note-taking, and data validation) and the associated challenges. We discussed the implications of our fndings and highlighted potential directions to make DDA more accessible for BLV people.</t>
  </si>
  <si>
    <t>Hua, S. S., &amp; Belfield, H. (2023, August). Effective Enforceability of EU Competition Law Under AI Development Scenarios: a Framework for Anticipatory Governance. In Proceedings of the 2023 AAAI/ACM Conference on AI, Ethics, and Society (pp. 596-605).</t>
  </si>
  <si>
    <t>AAAI/ACM Conference on AI, Ethics, and Society</t>
  </si>
  <si>
    <t>Hua, S. S., &amp; Belfield, H.</t>
  </si>
  <si>
    <t>Antitrust, competition law, anticipatory governance, AI development scenarios</t>
  </si>
  <si>
    <t>This paper examines whether competition law enforcement can remain effective under different AI development scenarios over the coming years. Economic and political power has become increasingly concentrated into a few AI companies, such as Big Tech. The growth of generative AI could further reinforce this concentration of power in Big Tech. The market power of these companies, and increasingly their involvement in AI, is a major focus for regulators such as the European Commission. Recent EU antitrust fines on Google alone run in the billions. The dynamism of technology markets such as AI can make it difficult for regulators to take effective action. If AI continues to develop rapidly over the coming years, propelled by the proliferation of generative AI, this ability to effectively enforce antitrust law may be further challenged. To help ensure regulators remain effective, EU competition law has been bolstered by a new tech-tailored, ex ante competition regime. These are likely to be critical tools to shape the market power of Big Tech but are largely untested. Exploring how these regulatory tools can be most effective in governing future AI development is a timely question for regulators, lawyers, companies, and citizens. This paper examines this question by considering the ‘effective enforceability’ of EU competition law and the Digital Markets Act under different AI development scenarios. By ‘effective enforceability’ of EU competition law we mean how well it achieves its policy objectives. We consider four factors: jurisdictional scope, potential loopholes, effectiveness of detection, and ability to remedy/sanction breaches. However, there is significant uncertainty as to how AI will develop in the coming years. Considering this, we propose an analytical framework based on five variables: key inputs, speed of development, AI capability, number of actors, and the nature/relationship of actors. In some of these scenarios, we argue EU competition law would struggle to address the power of the largest AI companies; but in many other scenarios it remains a powerful tool. This is a critical juncture for competition regulators. They stand at the dawn of emerging challenges presented by generative AI. With this paper, we hope to contribute to anticipatory governance at this important intersection of legal governance and technology. Effective and future-proof competition law enforcement is crucial to ensuring this potentially transformative technology has widely distributed benefits, rather than concentrating power in a few hands</t>
  </si>
  <si>
    <t>Gaber, M. G., Ahmed, M., &amp; Janicke, H. (2024). Malware Detection with Artificial Intelligence: A Systematic Literature Review. ACM Computing Surveys, 56(6), 1-33.</t>
  </si>
  <si>
    <t>Gaber, M. G., Ahmed, M., &amp; Janicke, H.</t>
  </si>
  <si>
    <t>Malware, artificial intelligence, machine learning, deep learning, computer security, malware repository, malware analysis techniques, feature selection, evasive malware, sophisticated malware</t>
  </si>
  <si>
    <t>In this survey, we review the key developments in the field of malware detection using AI and analyze core challenges. We systematically survey state-of-the-art methods across five critical aspects of building an accurate and robust AI-powered malware-detection model: malware sophistication, analysis techniques, malware repositories, feature selection, and machine learning vs. deep learning. The effectiveness of an AI model is dependent on the quality of the features it is trained with. In turn, the quality and authenticity of these features is dependent on the quality of the dataset and the suitability of the analysis tool. Static analysis is fast but is limited by the widespread use of obfuscation. Dynamic analysis is not impacted by obfuscation but is defeated by ubiquitous anti-analysis techniques and requires more computational power. Sophisticated and evasive malware is challenging to extract authentic discriminatory features from and, combined with poor quality datasets, this can lead to a situation where a model achieves high accuracy with only one specific dataset</t>
  </si>
  <si>
    <t>Jain, V., Alam, S. M., Krishnamurthy, S. V., &amp; Faloutsos, M. (2023). C2Store: C2 Server Profiles at Your Fingertips. Proceedings of the ACM on Networking, 1(CoNEXT3), 1-21.</t>
  </si>
  <si>
    <t>ACM on Networking</t>
  </si>
  <si>
    <t>Jain, V., Alam, S. M., Krishnamurthy, S. V., &amp; Faloutsos, M.</t>
  </si>
  <si>
    <t>C2 servers, botnet, Twitter, GitHub</t>
  </si>
  <si>
    <t>How can we build a definitive capability for tracking C2 servers? Having a large-scale continuously updating capability would be essential for understanding the spatiotemporal behaviors of C2 servers and, ultimately, for helping contain botnet activities. Unfortunately, existing information from threat intelligence feeds and previous works is often limited to a specific set of botnet families or short-term data collections. Responding to this need, we present C2Store, an initiative to provide the most comprehensive information on C2 servers. Our work makes the following contributions: (a) we develop techniques to collect, verify, and combine C2 server addresses from five types of sources, including uncommon platforms, such as GitHub and Twitter; (b) we create an open-access annotated database of 335,967 C2 servers across 133 malware families, which supports semantically-rich and smart queries; (c) we identify surprising behaviors of C2 servers with respect to their spatiotemporal patterns and behaviors. First, we successfully mine Twitter and GitHub and identify C2 servers with a precision of 97% and 94%, respectively. Furthermore, we find that the threat feeds identify only 24% of the servers in our database, with Twitter and GitHub providing 32%. A surprising observation is the identification of 250 IP addresses, each of which hosts more than 5 C2 servers for different botnet families at the same time. Overall, we envision C2Store as an ongoing effort that will facilitate research by providing timely, historical, and comprehensive C2 server information by critically combining multiple sources of information</t>
  </si>
  <si>
    <t>Chen, S., Peng, D., Barbareschi, G., Sato, C., &amp; Chen, D. (2023, November). BeadMuse AI: Enhancing Inclusive and Independent Crafting Through Adaptive Pixel Art Templates. In Proceedings of the 13th International Conference on the Internet of Things (pp. 211-218).</t>
  </si>
  <si>
    <t xml:space="preserve"> International Conference on the Internet of Things</t>
  </si>
  <si>
    <t>Chen, S., Peng, D., Barbareschi, G., Sato, C., &amp; Chen, D.</t>
  </si>
  <si>
    <t>Accessibility, Intellectual disability, Creative crafting, Inclusive employment</t>
  </si>
  <si>
    <t>The pursuit of empowerment and democratization in the maker movement necessitates a stronger focus on inclusivity towards individuals with disabilities. Despite advancements in maker technologies and environments, a gap persists in exploring the accessibility of creative craft practices. This collaborative study was carried out with a company dedicated to inclusive employment focused on understanding the challenges of beginners with intellectual disabilities approaching the use of iron beads as a creative crafting medium. Leveraging insights from a workshop involving five company employees, we developed the BeadMuse AI—a web application system that enriches the crafting experience by tuning into users’ interests to produce custom templates that align with individual strengths and preferences. Preliminary evaluation shows the potential for BeadMuse Al to support independent crafting among disabled employees, with potential for broader applications.</t>
  </si>
  <si>
    <t>Hu, T., Dubois, D. J., &amp; Choffnes, D. (2023, October). Behaviot: Measuring smart home iot behavior using network-inferred behavior models. In Proceedings of the 2023 ACM on Internet Measurement Conference (pp. 421-436).</t>
  </si>
  <si>
    <t xml:space="preserve">Hu, T., Dubois, D. J., &amp; Choffnes, D. </t>
  </si>
  <si>
    <t>Smart Home, IoT, Measurement Techniques, Behavior Modeling</t>
  </si>
  <si>
    <t>Smart home IoT platforms are typically closed systems, meaning that there is poor visibility into device behavior. Understanding device behavior is important not only for determining whether devices are functioning as expected, but also can reveal implications for privacy (e.g., surreptitious audio/video recording), security (e.g., device compromise), and safety (e.g., denial of service on a baby monitor). While there has been some work on identifying devices and a handful of activities, an open question is what is the extent to which we can automatically model the entire behavior of an IoT deployment, and how it changes over time, without any privileged access to IoT devices or platform messages. In this work, we demonstrate that the vast majority of IoT behavior can indeed be modeled, using a novel multi-dimensional approach that relies only on the (often encrypted) network traffic exchanged by IoT devices. Our key insight is that IoT behavior (including cross-device interactions) can often be captured using relatively simple models such as timers (for periodic behavior) and probabilistic state-machines (for user-initiated behavior and devices interactions) during a limited observation phase. We then propose deviation metrics that can identify when the behavior of an IoT device or an IoT system changes over time. Our models and metrics successfully identify several notable changes in our IoT deployment, including a camera that changed locations, network outages that impact connectivity, and device malfunctions.</t>
  </si>
  <si>
    <t>Sun, K., Xia, C., Zhang, X., Chen, H., &amp; Zhang, C. J. (2024). Multimodal Daily-Life Logging in Free-living Environment Using Non-Visual Egocentric Sensors on a Smartphone. Proceedings of the ACM on Interactive, Mobile, Wearable and Ubiquitous Technologies, 8(1), 1-32.</t>
  </si>
  <si>
    <t>Sun, K., Xia, C., Zhang, X., Chen, H., &amp; Zhang, C. J.</t>
  </si>
  <si>
    <t>Daily-life logging, Egocentric non-visual sensors, Multi-modal data</t>
  </si>
  <si>
    <t>Egocentric non-intrusive sensing of human activities of daily living (ADL) in free-living environments represents a holy grail in ubiquitous computing. Existing approaches, such as egocentric vision and wearable motion sensors, either can be intrusive or have limitations in capturing non-ambulatory actions. To address these challenges, we propose EgoADL, the first egocentric ADL sensing system that uses an in-pocket smartphone as a multi-modal sensor hub to capture body motion, interactions with the physical environment and daily objects using non-visual sensors (audio, wireless sensing, and motion sensors). We collected a 120-hour multimodal dataset and annotated 20-hour data into 221 ADL, 70 object interactions, and 91 actions. EgoADL proposes multi-modal frame-wise slow-fast encoders to learn the feature representation of multi-sensory data that characterizes the complementary advantages of different modalities and adapt a transformer-based sequence-to-sequence model to decode the time-series sensor signals into a sequence of words that represent ADL. In addition, we introduce a self-supervised learning framework that extracts intrinsic supervisory signals from the multi-modal sensing data to overcome the lack of labeling data and achieve better generalization and extensibility. Our experiments in free-living environments demonstrate that EgoADL can achieve comparable performance with video-based approaches, bringing the vision of ambient intelligence closer to reality.</t>
  </si>
  <si>
    <t>Weiss, M., &amp; Tonella, P. (2023). Adopting Two Supervisors for Efficient Use of Large-Scale Remote Deep Neural Networks. ACM Transactions on Software Engineering and Methodology, 33(1), 1-29.</t>
  </si>
  <si>
    <t>Weiss, M., &amp; Tonella, P.</t>
  </si>
  <si>
    <t>Datasets, neural networks, gaze detection, text tagging</t>
  </si>
  <si>
    <t>Recent decades have seen the rise of large-scale Deep Neural Networks (DNNs) to achieve human-competitive performance in a variety of AI tasks. Often consisting of hundreds of million, if not hundreds of billion, parameters, these DNNs are too large to be deployed to or efficiently run on resource-constrained devices such as mobile phones or Internet of Things microcontrollers. Systems relying on large-scale DNNs thus have to call the corresponding model over the network, leading to substantial costs for hosting and running the large-scale remote model, costs which are often charged on a per-use basis. In this article, we propose BiSupervised, a novel architecture, where, before relying on a large remote DNN, a system attempts to make a prediction on a small-scale local model. A DNN supervisor monitors said prediction process and identifies easy inputs for which the local prediction can be trusted. For these inputs, the remote model does not have to be invoked, thus saving costs while only marginally impacting the overall system accuracy. Our architecture furthermore foresees a second supervisor to monitor the remote predictions and identify inputs for which not even these can be trusted, allowing to raise an exception or run a fallback strategy instead. We evaluate the cost savings and the ability to detect incorrectly predicted inputs on four diverse case studies: IMDb movie review sentiment classification, GitHub issue triaging, ImageNet image classification, and SQuADv2 free-text question answering. In all four case studies, we find that BiSupervised allows to reduce cost by at least 30% while maintaining similar system-level prediction performance. In two case studies (IMDb and SQuADv2), we find that BiSupervised even achieves a higher system-level accuracy, at reduced cost, compared to a remoteonly model. Furthermore, measurements taken on our setup indicate a large potential of BiSupervised to reduce average prediction latency</t>
  </si>
  <si>
    <t>Li, Z., Feng, L., Liang, C., Huang, Y., &amp; Fan, M. (2023). Exploring the Opportunities of AR for Enriching Storytelling with Family Photos between Grandparents and Grandchildren. Proceedings of the ACM on Interactive, Mobile, Wearable and Ubiquitous Technologies, 7(3), 1-26.</t>
  </si>
  <si>
    <t>Li, Z., Feng, L., Liang, C., Huang, Y., &amp; Fan, M.</t>
  </si>
  <si>
    <t>augmented reality, storytelling, intergenerational communication</t>
  </si>
  <si>
    <t>Storytelling with family photos, as an important mode of reminiscence-based activities, can be instrumental in promoting intergenerational communication between grandparents and grandchildren by strengthening generation bonds and shared family values. Motivated by challenges that existing technology approaches encountered for improving intergenerational storytelling (e.g., the need to hold the tablet, the potential view detachment from the physical world in Virtual Reality (VR)), we sought to find new ways of using Augmented Reality (AR) to support intergenerational storytelling, which offers new capabilities (e.g., 3D models, new interactivity) to enhance the expression for the storyteller. We conducted a two-part exploratory study, where pairs of grandparents and grandchildren 1) participated in an in-person storytelling activity with a semi structured interview 2) and then a participatory design session with AR technology probes that we designed to inspire their exploration. Our findings revealed insights into the possible ways of intergenerational storytelling, the feasibility and usages of AR in facilitating it, and the key design implications for leveraging AR in intergenerational storytelling.</t>
  </si>
  <si>
    <t>Boovaraghavan, S., Zhou, H., Goel, M., &amp; Agarwal, Y. (2024). Kirigami: Lightweight Speech Filtering for Privacy-Preserving Activity Recognition using Audio. Proceedings of the ACM on Interactive, Mobile, Wearable and Ubiquitous Technologies, 8(1), 1-28.</t>
  </si>
  <si>
    <t xml:space="preserve">Boovaraghavan, S., Zhou, H., Goel, M., &amp; Agarwal, Y. </t>
  </si>
  <si>
    <t>Privacy, Acoustics, Internet of Things, Ubiquitous Sensing</t>
  </si>
  <si>
    <t>Audio-based human activity recognition (HAR) is very popular because many human activities have unique sound signatures that can be detected using machine learning (ML) approaches. These audio-based ML HAR pipelines often use common featurization techniques, such as extracting various statistical and spectral features by converting time domain signals to the frequency domain (using an FFT) and using them to train ML models. Some of these approaches also claim privacy benefits by preventing the identification of human speech. However, recent deep learning-based automatic speech recognition (ASR) models pose new privacy challenges to these featurization techniques. In this paper, we systematically evaluate various featurization approaches for audio data, assessing their privacy risks through metrics like speech intelligibility (PER and WER) while considering the utility tradeoff in terms of ML-based activity recognition accuracy. Our findings reveal the susceptibility of these approaches to speech content recovery when exposed to recent ASR models, especially under re-tuning or retraining conditions. Notably, fine-tuned ASR models achieved an average Phoneme Error Rate (PER) of 39.99% and Word Error Rate (WER) of 44.43% in speech recognition for these approaches. To overcome these privacy concerns, we propose Kirigami, a lightweight machine learning-based audio speech filter that removes human speech segments reducing the efficacy of ASR models (70.48% PER and 101.40% WER) while also maintaining HAR accuracy (76.0% accuracy). We show that Kirigami can be implemented on common edge microcontrollers with limited computational capabilities and memory, providing a path to deployment on a variety of IoT devices. Finally, we conducted a real-world user study and showed the robustness of Kirigami on a laptop and an ARM Cortex-M4F microcontroller under three different background noises.</t>
  </si>
  <si>
    <t>Lu, Q., Zhu, L., Xu, X., Whittle, J., Zowghi, D., &amp; Jacquet, A. (2023). Responsible ai pattern catalogue: A collection of best practices for ai governance and engineering. ACM Computing Surveys.</t>
  </si>
  <si>
    <t>Lu, Q., Zhu, L., Xu, X., Whittle, J., Zowghi, D., &amp; Jacquet, A.</t>
  </si>
  <si>
    <t>Responsible AI, ethical AI, trustworthy AI, AI governance, AI engineering, MLOps,
software engineering, software architecture, pattern, best practice</t>
  </si>
  <si>
    <t>Responsible AI is widely considered as one of the greatest scientiic challenges of our time and is key to increase the adoption of AI. Recently, a number of AI ethics principles frameworks have been published. However, without further guidance on best practices, practitioners are left with nothing much beyond truisms. Also, signiicant eforts have been placed at algorithm-level rather than system-level, mainly focusing on a subset of mathematics-amenable ethical principles, such as fairness. Nevertheless, ethical issues can arise at any step of the development lifecycle, cutting across many AI and non-AI components of systems beyond AI algorithms and models. To operationalize responsible AI from a system perspective, in this paper, we present a Responsible AI Pattern Catalogue based on the results of a Multivocal Literature Review (MLR). Rather than staying at the principle or algorithm level, we focus on patterns that AI system stakeholders can undertake in practice to ensure that the developed AI systems are responsible throughout the entire governance and engineering lifecycle. The Responsible AI Pattern Catalogue classiies the patterns into three groups: multi-level governance patterns, trustworthy process patterns, and responsible-AI-by-design product patterns. These patterns provide systematic and actionable guidance for stakeholders to implement responsible AI.</t>
  </si>
  <si>
    <t>Ukil, A., Gama, J., Jara, A. J., &amp; Marin, L. (2023, October). Knowledge-driven analytics and systems impacting human quality of life-neurosymbolic ai, explainable ai and beyond. In Proceedings of the 32nd ACM International Conference on Information and Knowledge Management (pp. 5296-5299).</t>
  </si>
  <si>
    <t xml:space="preserve"> International Conference on Information and Knowledge Management</t>
  </si>
  <si>
    <t>Ukil, A., Gama, J., Jara, A. J., &amp; Marin, L.</t>
  </si>
  <si>
    <t>Knowledge management, deep learning, neurosymbolic AI, explainable AI, data privacy, human-centric applications</t>
  </si>
  <si>
    <t>The management of knowledge-driven artificial intelligence technologies is essential in order to evaluate their impact on human life and society. Social networks and tech use can have a negative impact on us physically, emotionally, socially and mentally. On the other hand, intelligent systems can have a positive effect on people’s lives. Currently, we are witnessing the power of large language models (LLMs) like chatGPT and its influence towards the society. The objective of the workshop is to contribute to the advancement of intelligent technologies designed to address the human condition. This could include precise and personalized medicine, better care for elderly people, reducing private data leaks, using AI to manage resources better, using AI to predict risks, augmenting human capabilities, and more. The workshop’s objective is to present research findings and perspectives that demonstrate how knowledge-enabled technologies and applications improve human well-being. This workshop indeed focuses on the impacts at different granularity levels made by Artificial Intelligence (AI) research on the micro granular level, where the daily or regular functioning of human life is affected, and also the macro granulate level, where the long-term or far-future effects of artificial intelligence on people’s lives and the human society could be pretty high. In conclusion, this workshop explores how AI research can potentially address the most pressing challenges facing modern societies, and how knowledge management can potentially contribute to these solutions.</t>
  </si>
  <si>
    <t>Xin, X., Zhao, X., Huang, J., Zhang, W., Zhao, L., Yin, D., &amp; Yang, G. H. (2023, October). DRL4IR: 4th Workshop on Deep Reinforcement Learning for Information Retrieval. In Proceedings of the 32nd ACM International Conference on Information and Knowledge Management (pp. 5304-5307).</t>
  </si>
  <si>
    <t>ACM International Conference on Information and Knowledge Management</t>
  </si>
  <si>
    <t>Xin, X., Zhao, X., Huang, J., Zhang, W., Zhao, L., Yin, D., &amp; Yang, G. H.</t>
  </si>
  <si>
    <t>Deep Reinforcement Learning, Information Retrieval</t>
  </si>
  <si>
    <t>Information retrieval (IR) is one of the most important fields to help users find relevant information. The interaction between IR systems and users can be naturally formulated as a decision-making problem. In the last decade, deep reinforcement learning (DRL) has become a promising direction to utilize the high model capacity of deep learning to improve long-term gains. On the one hand, there have been emerging research works focusing on leveraging DRL for IR tasks while the fundamental information theory under DRL settings, the principle of RL methods for IR tasks, or the experimental evaluation protocols of DRL-based IR systems, has not been deeply investigated. On the other hand, the emerging ChatGPT also provides new insights and challenges for DRL-based IR. Therefore, we propose the fourth DRL4IR workshop 1 at CIKM 2023, which provides a venue for both academia researchers and industry practitioners to present the recent advances of DRL-based IR system, to foster novel research, interesting findings, and new applications of DRL for IR. We will pay more attention to fundamental research topics and recent application advances such as ChatGPT, with an expectation of over 300 workshop participants</t>
  </si>
  <si>
    <t>Anthony, D., Gunter, C. A., He, W., Khanafer, M., Landau, S., Mangar, R., &amp; Reitinger, N. (2023, November). The HandyTech's Coming Between 1 and 4: Privacy Opportunities and Challenges for the IoT Handyperson. In Proceedings of the 22nd Workshop on Privacy in the Electronic Society (pp. 129-134).</t>
  </si>
  <si>
    <t>Workshop on Privacy in the Electronic Society</t>
  </si>
  <si>
    <t xml:space="preserve">Anthony, D., Gunter, C. A., He, W., Khanafer, M., Landau, S., Mangar, R., &amp; Reitinger, N. </t>
  </si>
  <si>
    <t>IoT, home IoT, privacy harms, IoT handyperson</t>
  </si>
  <si>
    <t>Smart homes are gaining popularity due to their convenience and efficiency, both of which come at the expense of increased complexity of Internet of Things (IoT) devices. Due to the number and heterogeneity of IoT devices, technologically inexperienced or time-burdened residents are unlikely to manage the setup and maintenance of IoT apps and devices. We highlight the need for a “HandyTech”: a technically skilled contractor who can set up, repair, debug, monitor, and troubleshoot home IoT systems. In this paper, we consider the potential privacy challenges posed by the HandyTech, who has the ability to access IoT devices and private data. We do so in the context of single and multi-user smart homes, including rental units, condominiums, and temporary guests or workers. We examine the privacy harms that can arise when a HandyTech has legitimate access to information, but uses it in unintended ways. By providing insights for the development of privacy control policies and measures in-home IoT environments in the presence of the HandyTech, we capture the privacy concerns raised by other visitors to the home, including temporary residents, parttime workers, etc. This helps lay a foundation for the broad set of privacy concerns raised by home IoT systems.</t>
  </si>
  <si>
    <t>Huawei, H., Qinnan, Z., Taotao, L., Qinglin, Y., Zhaokang, Y., Junhao, W., ... &amp; Zheng, Z. (2023). Economic Systems in the Metaverse: Basics, State of the Art, and Challenges. ACM Computing Surveys, 56(4), 1-33.</t>
  </si>
  <si>
    <t>Huawei, H., Qinnan, Z., Taotao, L., Qinglin, Y., Zhaokang, Y., Junhao, W., ... &amp; Zheng, Z.</t>
  </si>
  <si>
    <t>Metaverse, economic system, cryptocurrency, non-fungible tokens,
blockchain, incentive mechanism, cross-metaverse interoperability, decentralized finance</t>
  </si>
  <si>
    <t>Economic systems play pivotal roles in the metaverse. However, we have not yet found an overview that systematically introduces economic systems for the metaverse. Therefore, we review the state-of-the-art solutions, architectures, and systems related to economic systems. When investigating those state-of-the-art studies, we keep two questions in mind: (1) What is the framework of economic systems in the context of the metaverse? and (2) What activities would economic systems engage in the metaverse? This article aims to disclose insights into the economic systems that work for both the current and the future metaverse. To have a clear overview of the economic system framework, we mainly discuss the connections among three fundamental elements in the metaverse, i.e., digital creation, digital assets, and the digital trading market. After that, we elaborate on each topic of the proposed economic system framework. Those topics include incentive mechanisms, monetary systems, digital wallets, decentralized finance activities, and cross-platform interoperability for the metaverse. For each topic, we mainly discuss three questions: (a) the rationale of this topic, (b) why the metaverse needs this topic, and (c) how this topic will evolve in the metaverse. Through this overview, we wish readers can better understand what economic systems the metaverse needs and the insights behind the economic activities in the metaverse.</t>
  </si>
  <si>
    <t>Chen, H., Duan, H., Abdallah, M., Zhu, Y., Wen, Y., Saddik, A. E., &amp; Cai, W. (2023). Web3 Metaverse: State-of-the-art and vision. ACM Transactions on Multimedia Computing, Communications and Applications, 20(4), 1-42.</t>
  </si>
  <si>
    <t>Chen, H., Duan, H., Abdallah, M., Zhu, Y., Wen, Y., Saddik, A. E., &amp; Cai, W.</t>
  </si>
  <si>
    <t>Metaverse, Web3, human-centered, definition and framework, survey</t>
  </si>
  <si>
    <t>The metaverse, as a rapidly evolving socio-technical phenomenon, exhibits significant potential across diverse domains by leveraging Web3 (a.k.a. Web 3.0) technologies such as blockchain, smart contracts, and nonfungible tokens (NFTs). This survey aims to provide a comprehensive overview of the Web3 metaverse from a human-centered perspective. We (i) systematically review the development of the metaverse over the past 30 years, highlighting the balanced contributions from its core components: Web3, immersive convergence, and crowd intelligence communities, (ii) define the metaverse that integrates the Web3 community as the Web3 metaverse and propose an analysis framework from the community, society, and human layers to describe the features, missions, and relationships for each community and their overlapping sections, (iii) survey the state-of-the-art of the Web3 metaverse from a human-centered perspective, namely, the identity, field, and behavior aspects, and (iv) provide supplementary technical reviews. To the best of our knowledge, this work represents the first systematic, interdisciplinary survey on the Web3 metaverse. Specifically, we commence by discussing the potential for establishing decentralized identities (DID) utilizing mechanisms such as profile picture (PFP) NFTs, domain name NFTs, and soulbound tokens (SBTs). Subsequently, we examine land, utility, and equipment NFTs within the Web3 metaverse, highlighting interoperable and full on-chain solutions for existing centralization challenges. Lastly, we spotlight current research and practices about individual, intragroup, and inter-group behaviors within the Web3 metaverse, such as Creative Commons Zero license (CC0) NFTs, decentralized education, decentralized science (DeSci), and decentralized autonomous organizations (DAO). Furthermore, we share our insights into several promising directions, encompassing three key sociotechnical facets of Web3 metaverse development.</t>
  </si>
  <si>
    <t>Otoum, Y., Gottimukkala, N., Kumar, N., &amp; Nayak, A. (2024). Machine Learning in Metaverse Security: Current Solutions and Future Challenges. ACM Computing Surveys.</t>
  </si>
  <si>
    <t>Otoum, Y., Gottimukkala, N., Kumar, N., &amp; Nayak, A.</t>
  </si>
  <si>
    <t>The Metaverse, positioned as the next frontier of the internet, has the ambition to forge a virtual shared realm characterized by immersion, hyper spatiotemporal dynamics, and self-sustainability. Recent technological strides in AI, Extended Reality (XR), 6G, and blockchain propel the Metaverse closer to realization, gradually transforming it from science iction into an imminent reality. Nevertheless, the extensive deployment of the Metaverse faces substantial obstacles, primarily stemming from its potential to infringe on privacy and be susceptible to security breaches, whether inherent in its underlying technologies or arising from the evolving digital landscape. Metaverse security provisioning is poised to confront various foundational challenges owing to its distinctive attributes, encompassing immersive realism, hyper spatiotemporally, sustainability, and heterogeneity. This paper undertakes a comprehensive study of the security and privacy challenges facing the Metaverse, leveraging Machine Learning (ML) models for this purpose. In particular, our focus centers on an innovative distributed Metaverse architecture characterized by interactions across 3D worlds. Subsequently, we conduct a thorough review of the existing cutting-edge measures designed for Metaverse systems while also delving into the discourse surrounding security and privacy threats. As we contemplate the future of Metaverse systems, we outline directions for open research pursuits in this evolving landscape</t>
  </si>
  <si>
    <t>A survey on Large Language Model (LLM) security and privacy: The Good, The Bad, and The Ugly</t>
  </si>
  <si>
    <t>ChatGPT effects on cognitive skills of undergraduate students: Receiving instant responses from AI-based conversational large language models (LLMs)</t>
  </si>
  <si>
    <t>Artificial intelligence, ChatGPT, and other large language models for social determinants of health: Current state and future directions</t>
  </si>
  <si>
    <t>GPT-4 enhanced multimodal grounding for autonomous driving: Leveraging cross-modal attention with large language models</t>
  </si>
  <si>
    <t>ChatGPT and finetuned BERT: A comparative study for developing intelligent design support systems</t>
  </si>
  <si>
    <t>Demand-side energy management reimagined: A comprehensive literature analysis leveraging large language models</t>
  </si>
  <si>
    <t>Unveiling security, privacy, and ethical concerns of ChatGPT</t>
  </si>
  <si>
    <t>Transferable adversarial distribution learning: Query-efficient adversarial attack against large language models</t>
  </si>
  <si>
    <t>ChatGPT or Bard: Who is a better Certified Ethical Hacker?</t>
  </si>
  <si>
    <t>Application of question answering systems for intelligent agriculture production and sustainable management: A review</t>
  </si>
  <si>
    <t>The role of artificial intelligence in generating original scientific research</t>
  </si>
  <si>
    <t>Investigating ChatGPT and cybersecurity: A perspective on topic modeling and sentiment analysis</t>
  </si>
  <si>
    <t>Mechanisms for measuring technology maturity on the Internet of Things in enterprises: A systematic literature mapping</t>
  </si>
  <si>
    <t>Unlocking maintenance insights in industrial text through semantic search</t>
  </si>
  <si>
    <t>Systematic literature review on mechanisms to measure the technological maturity of the Internet of Things in enterprises</t>
  </si>
  <si>
    <t>GPT-aided diagnosis on agricultural image based on a new light YOLOPC</t>
  </si>
  <si>
    <t>Semantic understanding and prompt engineering for large-scale traffic data imputation</t>
  </si>
  <si>
    <t>The robust scheme for intrusion detection system in Internet of Things</t>
  </si>
  <si>
    <t>Enhancing intelligent IoT services development by integrated multi-token code completion</t>
  </si>
  <si>
    <t>Humans are still better than ChatGPT: Case of the IEEEXtreme competition</t>
  </si>
  <si>
    <t>The applications of machine learning techniques in medical data processing based on distributed computing and the Internet of Things</t>
  </si>
  <si>
    <t>Application of ChatGPT in natural disaster prevention and reduction</t>
  </si>
  <si>
    <t>Spatio-temporal semantic data management systems for IoT in agriculture 5.0: Challenges and future directions</t>
  </si>
  <si>
    <t>Connecting the indispensable roles of IoT and artificial intelligence in smart cities: A survey</t>
  </si>
  <si>
    <t>A study on ChatGPT for Industry 4.0: Background, potentials, challenges, and eventualities</t>
  </si>
  <si>
    <t>Anomaly detection with a container-based stream processing framework for Industrial Internet of Things</t>
  </si>
  <si>
    <t>Blockchain-based auditing of legal decisions supported by explainable AI and generative AI tools</t>
  </si>
  <si>
    <t>Privacy-preserving data integration and sharing in multi-party IoT environments: An entity embedding perspective</t>
  </si>
  <si>
    <t>Investigating undergraduate students' perceptions and awareness of using ChatGPT as a regular assistance tool: A user acceptance perspective study</t>
  </si>
  <si>
    <t>Can ChatGPT Challenge the Scientific Impact of Published Research, Particularly in the Context of Industry 4.0 and Smart Manufacturing?</t>
  </si>
  <si>
    <t>Kansei engineering for the intelligent connected vehicle functions: An online and offline data mining approach</t>
  </si>
  <si>
    <t>ChatAgri: Exploring potentials of ChatGPT on cross-linguistic agricultural text classification</t>
  </si>
  <si>
    <t>A review on security implementations in soft-processors for IoT applications</t>
  </si>
  <si>
    <t>Edge AI for Internet of Energy: Challenges and perspectives</t>
  </si>
  <si>
    <t>ChatGPT in third-party logistics – The game-changer or a step into the unknown?</t>
  </si>
  <si>
    <t>A review: Insight into smart and sustainable ultra-precision machining augmented by intelligent IoT</t>
  </si>
  <si>
    <t>TNN-IDS: Transformer neural network-based intrusion detection system for MQTT-enabled IoT Networks</t>
  </si>
  <si>
    <t>Metaverse-IDS: Deep learning-based intrusion detection system for Metaverse-IoT networks</t>
  </si>
  <si>
    <t>A holistic approach to remote patient monitoring, fueled by ChatGPT and Metaverse technology: The future of nursing education</t>
  </si>
  <si>
    <t>A data fusion framework based on heterogeneous information network embedding for trigger-action programming in IoT</t>
  </si>
  <si>
    <t>IoT-friendly, pre-computed and outsourced attribute based encryption</t>
  </si>
  <si>
    <t>ChatGPT-like large-scale foundation models for prognostics and health management: A survey and roadmaps</t>
  </si>
  <si>
    <t>Efficient and precise visual location estimation by effective priority matching-based pose verification in edge-cloud collaborative IoT</t>
  </si>
  <si>
    <t>ChatGPT for textile science and materials: A perspective</t>
  </si>
  <si>
    <t>Adoption of ChatGPT by university students for academic purposes: Partial least square, artificial neural network, deep neural network and classification algorithms approach</t>
  </si>
  <si>
    <t>Text mining and natural language processing in construction</t>
  </si>
  <si>
    <t>Unlocking the Potential of Medical Imaging with ChatGPT's Intelligent Diagnostics</t>
  </si>
  <si>
    <t>Are perfect transcripts necessary when we analyze classroom dialogue using AIoT?</t>
  </si>
  <si>
    <t>Harnessing customized AI to create voice of customer via GPT3.5</t>
  </si>
  <si>
    <t>CSformer: Enhancing deep learning efficiency for intelligent IoT</t>
  </si>
  <si>
    <t>Commonsense reasoning and automatic generation of IoT contextual knowledge: An Answer Set Programming approach</t>
  </si>
  <si>
    <t>Equation-based and data-driven modeling: Open-source software current state and future directions</t>
  </si>
  <si>
    <t>Employing BERT model backed by expert knowledge to extract from textual media event of interest along container shipping supply chain</t>
  </si>
  <si>
    <t>Foundation models in shaping the future of ecology</t>
  </si>
  <si>
    <t>From machine learning to deep learning: Advances of the recent data-driven paradigm shift in medicine and healthcare</t>
  </si>
  <si>
    <t>The path from task-specific to general purpose artificial intelligence for medical diagnostics: A bibliometric analysis</t>
  </si>
  <si>
    <t>Hierarchical graph fusion network and a new argumentative dataset for multiparty dialogue discourse parsing</t>
  </si>
  <si>
    <t>AIoT tool integration for enriching teaching resources and monitoring student engagement</t>
  </si>
  <si>
    <t>BERT based severity prediction of bug reports for the maintenance of mobile applications</t>
  </si>
  <si>
    <t>Digital technologies in architecture, engineering, and construction</t>
  </si>
  <si>
    <t>Artificial Intelligence in Shoulder and Elbow Surgery: Overview of Current and Future Applications</t>
  </si>
  <si>
    <t>Generative AI: A systematic review using topic modelling techniques</t>
  </si>
  <si>
    <t>The effects of artificial intelligence applications in educational settings: Challenges and strategies</t>
  </si>
  <si>
    <t>Hybrid approach of deep feature extraction using BERT– OPCNN &amp; FIAC with customized Bi-LSTM for rumor text classification</t>
  </si>
  <si>
    <t>Technological Innovations to Improve Patient Engagement in Nephrology</t>
  </si>
  <si>
    <t>Tracking Dialog States in Goal-Oriented Dialogues using a BERT-Based Siamese Network</t>
  </si>
  <si>
    <t>DDK: Dynamic structure pruning based on differentiable search and recursive knowledge distillation for BERT</t>
  </si>
  <si>
    <t>Leveraging blockchain for industry funding: A social media analysis</t>
  </si>
  <si>
    <t>Internet of Intelligent Things: A convergence of embedded systems, edge computing and machine learning</t>
  </si>
  <si>
    <t>Fake news research trends, linkages to generative artificial intelligence and sustainable development goals</t>
  </si>
  <si>
    <t>Simulation of autonomous resource allocation through deep reinforcement learning-based portfolio-project integration</t>
  </si>
  <si>
    <t>Artificial intelligence and digital health in global eye health: opportunities and challenges</t>
  </si>
  <si>
    <t>Digital twinning for smart restoration of classic cars</t>
  </si>
  <si>
    <t>Opportunities and Considerations for the Incorporation of Artificial Intelligence into Global Neurosurgery: A Generative Pre-Trained Transformer Chatbot-Based Approach</t>
  </si>
  <si>
    <t>Phenomenological toolkit of the metaverse for medical informatics’ adaptive learning</t>
  </si>
  <si>
    <t>Lessons learned from applying model-driven engineering in 5 domains: The success story of the MontiGem generator framework</t>
  </si>
  <si>
    <t>DTL-IDS: An optimized Intrusion Detection Framework using Deep Transfer Learning and Genetic Algorithm</t>
  </si>
  <si>
    <t>Wolf creek XVII part 4: Amplifying lay-rescuer response</t>
  </si>
  <si>
    <t>Automated data processing and feature engineering for deep learning and big data applications: A survey</t>
  </si>
  <si>
    <t>Insights into security and privacy issues in smart healthcare systems based on medical images</t>
  </si>
  <si>
    <t>Automated discovery and mapping ATT&amp;CK tactics and techniques for unstructured cyber threat intelligence</t>
  </si>
  <si>
    <t>ContractArmor: Attack Surface Generator for Smart Contracts</t>
  </si>
  <si>
    <t>Modern computing: Vision and challenges</t>
  </si>
  <si>
    <t>Constructing tomorrow: A multifaceted exploration of Industry 4.0 scientific, patents, and market trend</t>
  </si>
  <si>
    <t>Social innovations mediate technology and economy in the Kondratieff waves</t>
  </si>
  <si>
    <t>FedEL: Federated Education Learning for generating correlations between course outcomes and program outcomes for Internet of Education Things</t>
  </si>
  <si>
    <t>Multi-aspect rule-based AI: Methods, taxonomy, challenges and directions towards automation, intelligence and transparent cybersecurity modeling for critical infrastructures</t>
  </si>
  <si>
    <t>Lengthening battery life expectancy of sensors in WBANs: A multifactorial approach</t>
  </si>
  <si>
    <t>A systematic review of data fusion techniques for optimized structural health monitoring</t>
  </si>
  <si>
    <t>Algorithm for Child Adoption Process Using Artificial Intelligence and Monitoring System for Children</t>
  </si>
  <si>
    <t>A survey of energy concerns for software engineering</t>
  </si>
  <si>
    <t>Harvesting a sustainable future: An overview of smart agriculture's role in social, economic, and environmental sustainability</t>
  </si>
  <si>
    <t>A I and contemporary challenges: The good, bad and the scary</t>
  </si>
  <si>
    <t>Explainable AI for Operational Research: A defining framework, methods, applications, and a research agenda</t>
  </si>
  <si>
    <t>Digitization of the enterprise - prospects for process automation with using RPA and GPT integration</t>
  </si>
  <si>
    <t>Efficient android malware identification with limited training data utilizing multiple convolution neural network techniques</t>
  </si>
  <si>
    <t>Ethics of artificial intelligence and robotics in the architecture, engineering, and construction industry</t>
  </si>
  <si>
    <t>A comprehensive review of elderly fall detection using wireless communication and artificial intelligence techniques</t>
  </si>
  <si>
    <t>Decentralized federated learning based on blockchain: concepts, framework, and challenges</t>
  </si>
  <si>
    <t>Learning across diverse biomedical data modalities and cohorts: Challenges and opportunities for innovation</t>
  </si>
  <si>
    <t>ESG2PreEM: Automated ESG grade assessment framework using pre-trained ensemble models</t>
  </si>
  <si>
    <t>Continuous agile cyber–physical systems architectures based on digital twins</t>
  </si>
  <si>
    <t>Machine learning in identity and access management systems: Survey and deep dive</t>
  </si>
  <si>
    <t>The power and potentials of Flexible Query Answering Systems: A critical and comprehensive analysis</t>
  </si>
  <si>
    <t>A multimodal teacher speech emotion recognition method in the smart classroom</t>
  </si>
  <si>
    <t>A privacy preserving four-factor authentication protocol for internet of medical things</t>
  </si>
  <si>
    <t>A step forward in food science, technology and industry using artificial intelligence</t>
  </si>
  <si>
    <t>Enhancing multi-cloud service deployment with SkyCap: A loss-aware coordinator in sky computing</t>
  </si>
  <si>
    <t>Cognitive systems and interoperability in the enterprise: A systematic literature review</t>
  </si>
  <si>
    <t>A comprehensive survey on applications of transformers for deep learning tasks</t>
  </si>
  <si>
    <t>Def-DReL: Towards a sustainable serverless functions deployment strategy for fog-cloud environments using deep reinforcement learning</t>
  </si>
  <si>
    <t>An encrypted traffic identification method based on multi-scale feature fusion</t>
  </si>
  <si>
    <t>Pathways to democratized healthcare: Envisioning human-centered AI-as-a-service for customized diagnosis and rehabilitation</t>
  </si>
  <si>
    <t>Role of digital technologies to enhance the human integration in industrial cyber–physical systems</t>
  </si>
  <si>
    <t>FlowTransformer: A transformer framework for flow-based network intrusion detection systems</t>
  </si>
  <si>
    <t>BeeFlow: Behavior tree-based Serverless workflow modeling and scheduling for resource-constrained edge clusters</t>
  </si>
  <si>
    <t>DawnGNN: Documentation augmented windows malware detection using graph neural network</t>
  </si>
  <si>
    <t>Social media insights into spatio-temporal emotional responses to COVID-19 crisis</t>
  </si>
  <si>
    <t>Technological progress in the function of productivity and sustainability of agriculture: The case of innovative countries and the Republic of Serbia</t>
  </si>
  <si>
    <t>Digital technologies for resource loop redesign in circular supply chains: A systematic literature review</t>
  </si>
  <si>
    <t>Unveiling the nexus and promoting integration of diverse factors: Prospects of big data-driven artificial intelligence technology in achieving carbon neutrality in Chongming District</t>
  </si>
  <si>
    <t>Innovative agricultural ontology construction using NLP methodologies and graph neural network</t>
  </si>
  <si>
    <t>Towards smart product-service systems 2.0: A retrospect and prospect</t>
  </si>
  <si>
    <t>FederatedTrust: A solution for trustworthy federated learning</t>
  </si>
  <si>
    <t>Training-free neural architecture search: A review</t>
  </si>
  <si>
    <t>Toward parallel intelligence: An interdisciplinary solution for complex systems</t>
  </si>
  <si>
    <t>Translating Usage Control Policies to Semantic Rules: A Model using OrBAC and SWRL</t>
  </si>
  <si>
    <t>Generative artificial intelligence in innovation management: A preview of future research developments</t>
  </si>
  <si>
    <t>Developing digital competencies of controllers: Evidence from the Netherlands</t>
  </si>
  <si>
    <t>A systematic analysis of failures in protecting personal health data: A scoping review</t>
  </si>
  <si>
    <t>A critical review on prognostics for stochastic degrading systems under big data</t>
  </si>
  <si>
    <t>PWAGAT: Potential Web attacker detection based on graph attention network</t>
  </si>
  <si>
    <t>A machine learning approach for detecting customs fraud through unstructured data analysis in social media</t>
  </si>
  <si>
    <t>IIFDD: Intra and inter-modal fusion for depression detection with multi-modal information from Internet of Medical Things</t>
  </si>
  <si>
    <t>Deep learning based next word prediction aided assistive gaming technology for people with limited vocabulary</t>
  </si>
  <si>
    <t>Improving essential knowledge and self-efficacy in computers network course: The potential of chatbots</t>
  </si>
  <si>
    <t>Leveraging machine learning for automatic topic discovery and forecasting of process mining research: A literature review</t>
  </si>
  <si>
    <t>BFS2Adv: Black-box adversarial attack towards hard-to-attack short texts</t>
  </si>
  <si>
    <t>NDE 4.0: Progress, promise, and its role to industry 4.0</t>
  </si>
  <si>
    <t>Shielding software systems: A comparison of security by design and privacy by design based on a systematic literature review</t>
  </si>
  <si>
    <t>Attention-based contextual local and global features for urgent posts classification in MOOCs discussion forums</t>
  </si>
  <si>
    <t>The Multi-Recurrent Neural Network for State-Of-The-Art Time-Series Processing</t>
  </si>
  <si>
    <t>AI-enhanced blockchain technology: A review of advancements and opportunities</t>
  </si>
  <si>
    <t>Towards unbalanced multiclass intrusion detection with hybrid sampling methods and ensemble classification</t>
  </si>
  <si>
    <t>Navigating Design, Data, and Decision in an Age of Uncertainty</t>
  </si>
  <si>
    <t>Leveraging In-Store Technology and AI: Increasing Customer and Employee Efficiency and Enhancing their Experiences</t>
  </si>
  <si>
    <t>Agriculture 4.0 and beyond: Evaluating cyber threat intelligence sources and techniques in smart farming ecosystems</t>
  </si>
  <si>
    <t>A comprehensive review of synthetic data generation in smart farming by using variational autoencoder and generative adversarial network</t>
  </si>
  <si>
    <t>Does bigger still mean better? How digital transformation affects the market share–profitability relationship</t>
  </si>
  <si>
    <t>Vibration-based building health monitoring using spatio-temporal learning model</t>
  </si>
  <si>
    <t>Towards a right to cybersecurity in EU law? The challenges ahead</t>
  </si>
  <si>
    <t>Multi-layer network embedding on scc-based network with motif</t>
  </si>
  <si>
    <t>Vision Transformer-based overlay processor for Edge Computing</t>
  </si>
  <si>
    <t>Deep transfer learning for intrusion detection in industrial control networks: A comprehensive review</t>
  </si>
  <si>
    <t>Multi-sensor integration management in the earth observation sensor web: State-of-the-art and research challenges</t>
  </si>
  <si>
    <t>Mapping the landscape and roadmap of geospatial artificial intelligence (GeoAI) in quantitative human geography: An extensive systematic review</t>
  </si>
  <si>
    <t>Multi-task peer-to-peer learning using an encoder-only transformer model</t>
  </si>
  <si>
    <t>Application of natural language processing in residential building defects analysis: Australian stakeholders' perceptions, causes and types</t>
  </si>
  <si>
    <t>CAWAL: A novel unified analytics framework for enterprise web applications and multi-server environments</t>
  </si>
  <si>
    <t>A method for constructing a machining knowledge graph using an improved transformer</t>
  </si>
  <si>
    <t>Microalgal biorefineries: Advancement in machine learning tools for sustainable biofuel production and value-added products recovery</t>
  </si>
  <si>
    <t>Customer Service with AI-Powered Human-Robot Collaboration (HRC): A Literature Review</t>
  </si>
  <si>
    <t>AI methods in materials design, discovery and manufacturing: A review</t>
  </si>
  <si>
    <t>Responsible AI (RAI) in Manufacturing: A Qualitative Framework</t>
  </si>
  <si>
    <t>Navigating a stable transition to the Age of Intelligence: A Mental Wealth perspective</t>
  </si>
  <si>
    <t>Valkyrie: Improving fuzzing performance through deterministic techniques</t>
  </si>
  <si>
    <t>Global trends in disruptive technological change: social and policy implications for education</t>
  </si>
  <si>
    <t>Intelligent decision support systems for dementia care: A scoping review</t>
  </si>
  <si>
    <t>Visible-infrared person re-identification using high utilization mismatch amending triplet loss</t>
  </si>
  <si>
    <t>Co-space Representation Interaction Network for multimodal sentiment analysis</t>
  </si>
  <si>
    <t>AI and business management: Tracking future research agenda through bibliometric network analysis</t>
  </si>
  <si>
    <t>Mapping the field of green manufacturing: A bibliometric review of the literature and research frontiers</t>
  </si>
  <si>
    <t>A comprehensive review of the applications of machine learning for HVAC</t>
  </si>
  <si>
    <t>HGE-BVHD: Heterogeneous graph embedding scheme of complex structure functions for binary vulnerability homology discrimination</t>
  </si>
  <si>
    <t>Multi-turn dialogue comprehension from a topic-aware perspective</t>
  </si>
  <si>
    <t>The influence of digitalization on SMEs’ OFDI in emerging countries</t>
  </si>
  <si>
    <t>The Metaverse digital environments: A scoping review of the techniques, technologies, and applications</t>
  </si>
  <si>
    <t>Recent applications of AI to environmental disciplines: A review</t>
  </si>
  <si>
    <t>Research on the impact of digital transformation on the production efficiency of manufacturing enterprises: Institution-based analysis of the threshold effect</t>
  </si>
  <si>
    <t>Digitalization of maintenance activities in small and medium-sized enterprises: A conceptual framework</t>
  </si>
  <si>
    <t>Investigating Influence of Google-Play Application Titles on Success</t>
  </si>
  <si>
    <t>Unveiling the Latest Trends and Advancements in Machine Learning Algorithms for Recommender Systems: A Literature Review</t>
  </si>
  <si>
    <t>Automated vision-based construction progress monitoring in built environment through digital twin</t>
  </si>
  <si>
    <t>Construction supply chain risk management</t>
  </si>
  <si>
    <t>MADRLOM: A Computation Offloading Mechanism for Software-Defined Cloud-Edge Computing Power Network</t>
  </si>
  <si>
    <t>Sustainable waste collection optimization using electric vehicles</t>
  </si>
  <si>
    <t>QMFND: A quantum multimodal fusion-based fake news detection model for social media</t>
  </si>
  <si>
    <t>Machine learning and deep learning for user authentication and authorization in cybersecurity: A state-of-the-art review</t>
  </si>
  <si>
    <t>An enhanced mechanism for detection of spam emails by deep learning technique with bio-inspired algorithm</t>
  </si>
  <si>
    <t>Multivariate Time-Series Deep Learning for Joint Prediction of Temperature and Relative Humidity in a Closed Space</t>
  </si>
  <si>
    <t>Let model keep evolving: Incremental learning for encrypted traffic classification</t>
  </si>
  <si>
    <t>Research progress and prospects of intelligent technology in underground mining of hard rock mines</t>
  </si>
  <si>
    <t>Dynamic hypergraph convolutional network for multimodal sentiment analysis</t>
  </si>
  <si>
    <t>Fraud by generative AI chatbots: On the thin line between deception and negligence</t>
  </si>
  <si>
    <t>Automated data mining framework for building energy conservation aided by generative pre-trained transformers (GPT)</t>
  </si>
  <si>
    <t>A systematic review of AI education in K-12 classrooms from 2018 to 2023: Topics, strategies, and learning outcomes</t>
  </si>
  <si>
    <t>Deep neural networks accelerators with focus on tensor processors</t>
  </si>
  <si>
    <t>DRL-based intelligent resource allocation for physical layer semantic communication with IRS</t>
  </si>
  <si>
    <t>Building occupancy number prediction: A Transformer approach</t>
  </si>
  <si>
    <t>Evaluation of physical education teaching effect using Random Forest model under artificial intelligence</t>
  </si>
  <si>
    <t>Energy Digital Twin applications: A review</t>
  </si>
  <si>
    <t>How uncertainty shapes herding in the corporate use of artificial intelligence technology</t>
  </si>
  <si>
    <t>A literature review of smart technology domains with implications for research on smart rural communities</t>
  </si>
  <si>
    <t>Design-Oriented product fault knowledge graph with frequency weight based on maintenance text</t>
  </si>
  <si>
    <t>A Big Data architecture for early identification and categorization of dark web sites</t>
  </si>
  <si>
    <t>Changes in Indonesian private universities educational practices in the post COVID-19 environment</t>
  </si>
  <si>
    <t>Water level identification with laser sensors, inertial units, and machine learning</t>
  </si>
  <si>
    <t>AI in HRM: case study analysis. Preliminary research</t>
  </si>
  <si>
    <t>Potential Uses of Abstract Spaces in Smart City Management</t>
  </si>
  <si>
    <t>Sensor-based agitation prediction in institutionalized people with dementia A systematic review</t>
  </si>
  <si>
    <t>Advances in wearable respiration sensors</t>
  </si>
  <si>
    <t>End-to-End Multimodal COVID-19 Content Quantitative Safety Detection Algorithm</t>
  </si>
  <si>
    <t>Empirical evaluation of a threat modeling language as a cybersecurity assessment tool</t>
  </si>
  <si>
    <t>Unveiling psychotic disorder patterns: A deep learning model analysing motor activity time-series data with explainable AI</t>
  </si>
  <si>
    <t>Blockchain and NFT-based traceability and certification for UAV parts in manufacturing</t>
  </si>
  <si>
    <t>The progress and trend of digital twin research over the last 20 years: A bibliometrics-based visualization analysis</t>
  </si>
  <si>
    <t>A novel cross-domain adaptation framework for unsupervised criminal jargon detection via pre-trained contextual embedding of darknet corpus</t>
  </si>
  <si>
    <t>Technical Risk Model of Machine Learning based Software Project Development - A Multinational Empirical Study Using Modified Delphi-AHP Method</t>
  </si>
  <si>
    <t>Managing a QoS-enabled Bluetooth Mesh network using a Digital Twin Network: An experimental evaluation</t>
  </si>
  <si>
    <t>Secure approach to sharing digitized medical data in a cloud environment</t>
  </si>
  <si>
    <t>Leveraging intellectual capital for building a supply chain circular economy system: A knowledge-based view</t>
  </si>
  <si>
    <t>Finnish 5th and 6th graders’ misconceptions about artificial intelligence</t>
  </si>
  <si>
    <t>Do we really need a “Digital Humanism”? A critique based on post-human philosophy of technology and socio-legal techniques</t>
  </si>
  <si>
    <t>Dual-space Hierarchical Learning for Goal-guided Conversational Recommendation</t>
  </si>
  <si>
    <t>RRGcode: Deep hierarchical search-based code generation</t>
  </si>
  <si>
    <t>Drivers of generative artificial intelligence to fostering exploitative and exploratory innovation: A TOE framework</t>
  </si>
  <si>
    <t>Advancing urban agriculture and air quality in edge computing environments through integrated small-scale plant-based filtration systems</t>
  </si>
  <si>
    <t>Towards blockchain-enabled decentralized and secure federated learning</t>
  </si>
  <si>
    <t>The search for AI value: The role of complexity in human-AI engagement in the financial industry</t>
  </si>
  <si>
    <t>Examining the dark force consequences of AI as a new actor in B2B relationships</t>
  </si>
  <si>
    <t>The worker profiler: Assessing the digital skill gaps for enhancing energy efficiency in manufacturing</t>
  </si>
  <si>
    <t>Towards new-generation human-centric smart manufacturing in Industry 5.0: A systematic review</t>
  </si>
  <si>
    <t>Unveiling embedded features in Wav2vec2 and HuBERT msodels for Speech Emotion Recognition</t>
  </si>
  <si>
    <t>Defense strategies for Adversarial Machine Learning: A survey</t>
  </si>
  <si>
    <t>STNILM: Switch Transformer based Non-Intrusive Load Monitoring for short and long duration appliances</t>
  </si>
  <si>
    <t>Ensemble effort estimation for novice agile teams</t>
  </si>
  <si>
    <t>QCLR: Quantum-LSTM contrastive learning framework for continuous mental health monitoring</t>
  </si>
  <si>
    <t>Identification and evaluation of educational technology trends from 2004 to 2022: Evidence based on computers in human behavior and horizon report</t>
  </si>
  <si>
    <t>Surface defect detection methods for industrial products with imbalanced samples: A review of progress in the 2020s</t>
  </si>
  <si>
    <t>Institutional behavior mechanism: Exploring the impacts of macro-environmental stimuli on continued digital payment adoption behavior</t>
  </si>
  <si>
    <t>DFRWS EU 10-year review and future directions in Digital Forensic Research</t>
  </si>
  <si>
    <t>Host-based intrusion detection with multi-datasource and deep learning</t>
  </si>
  <si>
    <t>Hierarchical text classification with multi-label contrastive learning and KNN</t>
  </si>
  <si>
    <t>Cybersecurity threats in FinTech: A systematic review</t>
  </si>
  <si>
    <t>Towards safer online communities: Deep learning and explainable AI for hate speech detection and classification</t>
  </si>
  <si>
    <t>Improved generalization with deep neural operators for engineering systems: Path towards digital twin</t>
  </si>
  <si>
    <t>Expanding analytical capabilities in intrusion detection through ensemble-based multi-label classification</t>
  </si>
  <si>
    <t>MRC-VulLoc: Software source code vulnerability localization based on multi-choice reading comprehension</t>
  </si>
  <si>
    <t>The rise of the machines: A state-of-the-art technical review on process modelling and machine learning within hydrogen production with carbon capture</t>
  </si>
  <si>
    <t>Harmony better than uniformity: A new pre-training anomaly detection method with tensor domain adaptation for early fault evaluation</t>
  </si>
  <si>
    <t>Explained anomaly detection in text reviews: Can subjective scenarios be correctly evaluated?</t>
  </si>
  <si>
    <t>A bibliometric and multi-disciplinary quasi-systematic analysis of social robots: Past, future, and insights of human-robot interaction</t>
  </si>
  <si>
    <t>Optimized Algorithm Design for Text similarity Detection Based on Artificial Intelligence and Natural Language Processing</t>
  </si>
  <si>
    <t>Decentralising Airbnb: Testing the acceptability of blockchain-based sharing economy systems</t>
  </si>
  <si>
    <t>SENSE: An unsupervised semantic learning model for cross-platform vulnerability search</t>
  </si>
  <si>
    <t>Single atom engineered materials for sensors</t>
  </si>
  <si>
    <t>Customer experience in AI-enabled products: Scale development and validation</t>
  </si>
  <si>
    <t>The protection of human biodata: Is there any role for data ownership?</t>
  </si>
  <si>
    <t>Healthcare analytics: A techno-functional perspective</t>
  </si>
  <si>
    <t>Digitization Workflow for Data Mining in Production Technology applied to a Feed Axis of a CNC Milling Machine</t>
  </si>
  <si>
    <t>Estimation of vehicle control delay using artificial intelligence techniques for heterogeneous traffic conditions</t>
  </si>
  <si>
    <t>A review of digital twin technology for electromechanical products: Evolution focus throughout key lifecycle phases</t>
  </si>
  <si>
    <t>A survey on hate speech detection and sentiment analysis using machine learning and deep learning models</t>
  </si>
  <si>
    <t>National digital strategy development: Guidelines and lesson learnt from Asia Pacific countries</t>
  </si>
  <si>
    <t>Using the blockchain to enable transparent and auditable processing of personal data in cloud- based services: Lessons from the Privacy-Aware Cloud Ecosystems (PACE) project</t>
  </si>
  <si>
    <t>A critical review for the application of cutting-edge digital visualisation technologies for effective urban flood risk management</t>
  </si>
  <si>
    <t>Unleashing the power of artificial intelligence for climate action in industrial markets</t>
  </si>
  <si>
    <t>Integrating object detection and natural language processing models to build a personalized attraction recommendation agent in a smart product service system</t>
  </si>
  <si>
    <t>A comprehensive overview of artificial intelligence and machine learning in education pedagogy: 21 Years (2000–2021) of research indexed in the scopus database</t>
  </si>
  <si>
    <t>A systematic review of the soft computing methods shaping the future of the metaverse</t>
  </si>
  <si>
    <t>An unsupervised spatiotemporal fusion network augmented with random mask and time-relative information modulation for anomaly detection of machines with multiple measuring points</t>
  </si>
  <si>
    <t>Heterogeneous graph traffic prediction considering spatial information around roads</t>
  </si>
  <si>
    <t>Investigating factors of students' behavioral intentions to adopt chatbot technologies in higher education: Perspective from expanded diffusion theory of innovation</t>
  </si>
  <si>
    <t>FastTraffic: A lightweight method for encrypted traffic fast classification</t>
  </si>
  <si>
    <t>Discussion on the technical path of data center information and communication thermal management</t>
  </si>
  <si>
    <t>STIOCS: Active learning-based semi-supervised training framework for IOC extraction</t>
  </si>
  <si>
    <t>Predictive maintenance in Industry 4.0: A systematic multi-sector mapping</t>
  </si>
  <si>
    <t>Filling successive technologically-induced governance gaps: Meta-organizations as regulatory innovation intermediaries</t>
  </si>
  <si>
    <t>ESG and Industry 5.0: The role of technologies in enhancing ESG disclosure</t>
  </si>
  <si>
    <t>A framework for locating multiple RFID tags using RF hologram tensors</t>
  </si>
  <si>
    <t>An intelligent system for high-density small target pest identification and infestation level determination based on an improved YOLOv5 model</t>
  </si>
  <si>
    <t>User-centric evaluation of EHR software through NLP-driven investigation: Implications for product development and user experience</t>
  </si>
  <si>
    <t>A study of the relationship of malware detection mechanisms using Artificial Intelligence</t>
  </si>
  <si>
    <t>Architectural tactics in software architecture: A systematic mapping study</t>
  </si>
  <si>
    <t>Yields of embryos and larvae produced in a “large-scale” hatchery of Holothuria scabra comparing thermal shock and in vitro fertilization methods</t>
  </si>
  <si>
    <t>Attention non-negative spectral clustering</t>
  </si>
  <si>
    <t>Mathematical optimization of waste management systems: Methodological review and perspectives for application</t>
  </si>
  <si>
    <t>Evaluation of deep learning-based depression detection using medical claims data</t>
  </si>
  <si>
    <t>Advancing construction site workforce safety monitoring through BIM and computer vision integration</t>
  </si>
  <si>
    <t>Social intimacy and skewed love: A study of the attachment relationship between internet group young users and a digital human</t>
  </si>
  <si>
    <t>Anomaly detection method based on penalty least squares algorithm and time window entropy for Cyber–Physical Systems</t>
  </si>
  <si>
    <t>Ethical and regulatory challenges of AI technologies in healthcare: A narrative review</t>
  </si>
  <si>
    <t>Temporal relation identification in functional requirements</t>
  </si>
  <si>
    <t>Semantic configuration model with natural transformations</t>
  </si>
  <si>
    <t>Mapping the conceptual structure of innovation in artificial intelligence research: A bibliometric analysis and systematic literature review</t>
  </si>
  <si>
    <t>AI in cultural production in the Korean cultural industries</t>
  </si>
  <si>
    <t>ECG signals-based security and steganography approaches in WBANs: A comprehensive survey and taxonomy</t>
  </si>
  <si>
    <t>A two-view deep interpretable TSK fuzzy classifier under mutually teachable classification criterion</t>
  </si>
  <si>
    <t>A tag-based methodology for the detection of user repair strategies in task-oriented conversational agents</t>
  </si>
  <si>
    <t>Recent advancements in polymer-based photodetector: A comprehensive review</t>
  </si>
  <si>
    <t>Developing a constraint model for using artificial intelligence on existing, limited hardware in manufacturing machines</t>
  </si>
  <si>
    <t>Examining the inconsistent effect of privacy control on privacy concerns in e-commerce services: The moderating role of privacy experience and risk propensity</t>
  </si>
  <si>
    <t>Using Natural Language Processing to monitor circular activities and employment</t>
  </si>
  <si>
    <t>Adaptive threshold optimisation for online feature selection using dynamic particle swarm optimisation in determining feature relevancy and redundancy</t>
  </si>
  <si>
    <t>Substantive fairness in the GDPR: Fairness Elements for Article 5.1a GDPR</t>
  </si>
  <si>
    <t>Collusive spam detection from Chinese community question answering sites: A collective classification framework</t>
  </si>
  <si>
    <t>An emoji feature-incorporated multi-view deep learning for explainable sentiment classification of social media reviews</t>
  </si>
  <si>
    <t>Statistical process control versus deep learning for power plant condition monitoring</t>
  </si>
  <si>
    <t>VISTA: An inclusive insider threat taxonomy, with mitigation strategies</t>
  </si>
  <si>
    <t>Data-Driven Behaviour Estimation in Parametric Games*</t>
  </si>
  <si>
    <t>A novel cascaded multi-task method for crop prescription recommendation based on electronic medical record</t>
  </si>
  <si>
    <t>Quantification of HVAC energy savings through occupancy presence sensors in an apartment setting: Field testing and inverse modeling approach</t>
  </si>
  <si>
    <t>Intra- and inter-sector contextual information fusion with joint self-attention for file fragment classification</t>
  </si>
  <si>
    <t>Multi-source data based anomaly detection through temporal and spatial characteristics</t>
  </si>
  <si>
    <t>A SEM-ANN analysis to examine sustainable performance in SMEs: The moderating role of transformational leadership</t>
  </si>
  <si>
    <t>Enabling battery circularity: Unlocking circular business model archetypes and collaboration forms in the electric vehicle battery ecosystem</t>
  </si>
  <si>
    <t>A temporal ontology guided clustering methodology with a case study on detection and tracking of artificial intelligence topics</t>
  </si>
  <si>
    <t>Hotel digital capability: Dimensionality and measurement</t>
  </si>
  <si>
    <t>Artificial Intelligence in academic library strategy in the United Kingdom and the Mainland of China</t>
  </si>
  <si>
    <t>The value of official website information in the credit risk evaluation of SMEs</t>
  </si>
  <si>
    <t>A process model for systematically setting up the data basis for data-driven projects in manufacturing</t>
  </si>
  <si>
    <t>The impact of artificial intelligence and Industry 4.0 on transforming accounting and auditing practices</t>
  </si>
  <si>
    <t>Visual Brick model authoring tool for building metadata standardization</t>
  </si>
  <si>
    <t>The impact of artificial intelligence on organisational cyber security: An outcome of a systematic literature review</t>
  </si>
  <si>
    <t>A real-time NOx emission inventory from heavy-duty vehicles based on on-board diagnostics big data with acceptable quality in China</t>
  </si>
  <si>
    <t>Deep clustering framework review using multicriteria evaluation</t>
  </si>
  <si>
    <t>Reimagining multi-criterion decision making by data-driven methods based on machine learning: A literature review</t>
  </si>
  <si>
    <t>BioCloneBot: A versatile, low-cost, and open-source automated liquid handler</t>
  </si>
  <si>
    <t>Exploring Human-Centricity in Industry 5.0: Empirical Insights from a Social Media Discourse</t>
  </si>
  <si>
    <t>Organizing public sector AI adoption: Navigating between separation and integration</t>
  </si>
  <si>
    <t>Eco-DRR practices and research: Visualization and analysis of global perspectives</t>
  </si>
  <si>
    <t>The role of artificial intelligence-enabled dynamic capability on environmental performance: The mediation effect of a data-driven culture in France and the USA</t>
  </si>
  <si>
    <t>Class incremental learning via dynamic regeneration with task-adaptive distillation</t>
  </si>
  <si>
    <t>Automated monitoring applications for existing buildings through natural language processing based semantic mapping of operational data and creation of digital twins</t>
  </si>
  <si>
    <t>A self-learning algorithm for identifying the leverage points in soil data using quantile regression forests</t>
  </si>
  <si>
    <t>Systematic review of research on artificial intelligence in K-12 education (2017–2022)</t>
  </si>
  <si>
    <t>Housing fuzzy recommender system: A systematic literature review</t>
  </si>
  <si>
    <t>BiLSTM-ANN Based Employee Job Satisfaction Analysis from Glassdoor Data Using Web Scraping</t>
  </si>
  <si>
    <t>Integrating variable renewable energy and diverse flexibilities: Supplying carbon-free energy from a wind turbine to a data center</t>
  </si>
  <si>
    <t>A novel attention-based cross-modal transfer learning framework for predicting cardiovascular disease</t>
  </si>
  <si>
    <t>Circular economy in construction: The digital transformation perspective</t>
  </si>
  <si>
    <t>Globalization and nation states – Challenges and opportunities for Pakistan</t>
  </si>
  <si>
    <t>Tell me something new: data subject rights applied to inferred data and profiles</t>
  </si>
  <si>
    <t>Design of a personalized cognitive layered framework for optimal extraction of mathematical teaching techniques</t>
  </si>
  <si>
    <t>MF2POSE: Multi-task Feature Fusion Pseudo-Siamese Network for intrusion detection using Category-distance Promotion Loss</t>
  </si>
  <si>
    <t>Other’s shoes also fit well: AI technologies contribute to China’s blue skies as well as carbon reduction</t>
  </si>
  <si>
    <t>FL-OTCSEnc: Towards secure federated learning with deep compressed sensing</t>
  </si>
  <si>
    <t>Reputation assessment and visitor arrival forecasts for data driven tourism attractions assessment</t>
  </si>
  <si>
    <t>More than Machines: The Role of the Future Retail Salesperson in Enhancing the Customer Experience</t>
  </si>
  <si>
    <t>Artificial intelligence capabilities for circular business models: Research synthesis and future agenda</t>
  </si>
  <si>
    <t>Efficient compressive strength prediction of concrete incorporating recycled coarse aggregate using Newton’s boosted backpropagation neural network (NB-BPNN)</t>
  </si>
  <si>
    <t>Privacy-preserving model for biometric-based authentication and Key Derivation Function</t>
  </si>
  <si>
    <t>A review of laser-induced graphene: From experimental and theoretical fabrication processes to emerging applications</t>
  </si>
  <si>
    <t>Transformer-based convolutional neural network approach for remote sensing natural scene classification</t>
  </si>
  <si>
    <t>Top ten intelligent algorithms towards smart manufacturing</t>
  </si>
  <si>
    <t>Specialized deep neural networks for battery health prognostics: Opportunities and challenges</t>
  </si>
  <si>
    <t>Impact of thermal control by real-time PMV using estimated occupants personal factors of metabolic rate and clothing insulation</t>
  </si>
  <si>
    <t>Multidimensional indicators to identify emerging technologies: Perspective of technological knowledge flow</t>
  </si>
  <si>
    <t>Analysis of the performance and operation of a photovoltaic-battery heat pump system based on field measurement data</t>
  </si>
  <si>
    <t>Twin Transition cosmetic roadmapping tool for supporting cosmetics manufacturing</t>
  </si>
  <si>
    <t>Energy-efficient motion planning of an autonomous forklift using deep neural networks and kinetic model</t>
  </si>
  <si>
    <t>Causal explaining guided domain generalization for rotating machinery intelligent fault diagnosis</t>
  </si>
  <si>
    <t>SmartDelta project: Automated quality assurance and optimization across product versions and variants</t>
  </si>
  <si>
    <t>Assessing the impact of borehole field data on AI-based deep learning models for heating and cooling prediction</t>
  </si>
  <si>
    <t>Practical Aspects of Designing a Human-centred AI System in Manufacturing</t>
  </si>
  <si>
    <t>Cognitive process-driven model design: A deep learning recommendation model with textual review and context</t>
  </si>
  <si>
    <t>Iterative business model innovation: A conceptual process model and tools for incumbents</t>
  </si>
  <si>
    <t>A literature review of fault diagnosis based on ensemble learning</t>
  </si>
  <si>
    <t>A comprehensive survey of robust deep learning in computer vision</t>
  </si>
  <si>
    <t>Airline competition: A comprehensive review of recent research</t>
  </si>
  <si>
    <t>BDPM: A Secure Batch Dynamic Password Management Scheme in Industrial Internet Environments</t>
  </si>
  <si>
    <t>Biomedical applications of wearable biosensors</t>
  </si>
  <si>
    <t>eDakterBari: A human-centered solution enabling online medical consultation and information dissemination for resource-constrained communities in Bangladesh</t>
  </si>
  <si>
    <t>Metal-organic frameworks (MOFs) and covalent organic frameworks (COFs)-based prototyping of integrated sensing devices for robust analysis</t>
  </si>
  <si>
    <t>Value co-creation research in tourism and hospitality management: A systematic literature review</t>
  </si>
  <si>
    <t>Tracking and predicting technological knowledge interactions between artificial intelligence and wind power: Multimethod patent analysis</t>
  </si>
  <si>
    <t>Digital technologies to unlock safe and sustainable opportunities for medical device and healthcare sectors with a focus on the combined use of digital twin and extended reality applications: A review</t>
  </si>
  <si>
    <t>A survey of deep learning applications in cryptocurrency</t>
  </si>
  <si>
    <t>A systematic literature review on Windows malware detection: Techniques, research issues, and future directions</t>
  </si>
  <si>
    <t>A novel approach to assess and improve syntactic interoperability in data integration</t>
  </si>
  <si>
    <t>Protection path of personal data and privacy in China: Moving from monism to dualism in civil law and then in criminal law</t>
  </si>
  <si>
    <t>Enhanced variants of crow search algorithm boosted with cooperative based island model for global optimization</t>
  </si>
  <si>
    <t>NLP methods in host-based intrusion detection systems: A systematic review and future directions</t>
  </si>
  <si>
    <t>Team resilience building in response to co-founder exits</t>
  </si>
  <si>
    <t>A comprehensive survey of research towards AI-enabled unmanned aerial systems in pre-, active-, and post-wildfire management</t>
  </si>
  <si>
    <t>Applications of machine learning in antibody discovery, process development, manufacturing and formulation: Current trends, challenges, and opportunities</t>
  </si>
  <si>
    <t>Local search enhanced Aquila optimization algorithm ameliorated with an ensemble of Wavelet mutation strategies for complex optimization problems</t>
  </si>
  <si>
    <t>Yao, Y., Duan, J., Xu, K., Cai, Y., Sun, Z., &amp; Zhang, Y. (2024). A survey on large language model (llm) security and privacy: The good, the bad, and the ugly. High-Confidence Computing, 100211.</t>
  </si>
  <si>
    <t>High-Confidence Computing</t>
  </si>
  <si>
    <t>Yao, Y., Duan, J., Xu, K., Cai, Y., Sun, Z., &amp; Zhang, Y.</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</si>
  <si>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</si>
  <si>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(LLM)LLM securityLLM privacyChatGPTLLM attacksLLM vulnerabilities</t>
  </si>
  <si>
    <t>Essel, H. B., Vlachopoulos, D., Essuman, A. B., &amp; Amankwa, J. O. (2024). ChatGPT effects on cognitive skills of undergraduate students: Receiving instant responses from AI-based conversational large language models (LLMs). Computers and Education: Artificial Intelligence, 6, 100198.</t>
  </si>
  <si>
    <t>Essel, H. B., Vlachopoulos, D., Essuman, A. B., &amp; Amankwa, J. O.</t>
  </si>
  <si>
    <t>This study investigated the impact of using ChatGPT, a state-of-the-art generative AI-based model, on the critical, creative, and reflective thinking skills of university students in Ghana. The study utilized a mixed-methods research approach, incorporating quantitative and qualitative data collection instruments, and an experimental procedure with a pretest-posttest control group. The study ultimately enlisted a sample of 125 students randomly allocated to either the experiment group (60 students) or the control group (65 students). The research was conducted in the context of a Research Methodology course, which had adopted the flipped classroom approach. The students in the experiment group engaged with ChatGPT for in-class tasks, while those in the control group used traditional databases and search engines for similar tasks. Data were collected using the Critical Thinking Scale, Creative Thinking Scale, Reflective Thinking Scale, and a student interview guide (semi-structured). The study's findings illustrated that incorporating ChatGPT influenced the students' critical, reflective, and creative thinking skills and their dimensions discernibly. As a result, the study provides suggestions for academics, instructional designers, and researchers working in educational technology.</t>
  </si>
  <si>
    <t>ChatGPTLarge language modelsCritical thinkingCreative thinkingReflective thinkingUndergraduate students</t>
  </si>
  <si>
    <t>Ong, J. C. L., Seng, B. J. J., Law, J. Z. F., Low, L. L., Kwa, A. L. H., Giacomini, K. M., &amp; Ting, D. S. W. (2024). Artificial intelligence, ChatGPT, and other large language models for social determinants of health: Current state and future directions. Cell Reports Medicine, 5(1).</t>
  </si>
  <si>
    <t>Cell Reports Medicine</t>
  </si>
  <si>
    <t>Ong, J. C. L., Seng, B. J. J., Law, J. Z. F., Low, L. L., Kwa, A. L. H., Giacomini, K. M., &amp; Ting, D. S. W.</t>
  </si>
  <si>
    <t>This perspective highlights the importance of addressing social determinants of health (SDOH) in patient health outcomes and health inequity, a global problem exacerbated by the COVID-19 pandemic. We provide a broad discussion on current developments in digital health and artificial intelligence (AI), including large language models (LLMs), as transformative tools in addressing SDOH factors, offering new capabilities for disease surveillance and patient care. Simultaneously, we bring attention to challenges, such as data standardization, infrastructure limitations, digital literacy, and algorithmic bias, that could hinder equitable access to AI benefits. For LLMs, we highlight potential unique challenges and risks including environmental impact, unfair labor practices, inadvertent disinformation or ‘‘hallucinations,’’ proliferation of bias, and infringement of copyrights. We propose the need for a multitiered approach to digital inclusion as an SDOH and the development of ethical and responsible AI practice frameworks globally and provide suggestions on bridging the gap from development to implementation of equitable AI technologies.</t>
  </si>
  <si>
    <t>Liao, H., Shen, H., Li, Z., Wang, C., Li, G., Bie, Y., &amp; Xu, C. (2024). Gpt-4 enhanced multimodal grounding for autonomous driving: Leveraging cross-modal attention with large language models. Communications in Transportation Research, 4, 100116.</t>
  </si>
  <si>
    <t>Communications in Transportation Research</t>
  </si>
  <si>
    <t>Liao, H., Shen, H., Li, Z., Wang, C., Li, G., Bie, Y., &amp; Xu, C.</t>
  </si>
  <si>
    <t>In the field of autonomous vehicles (AVs), accurately discerning commander intent and executing linguistic commands within a visual context presents a significant challenge. This paper introduces a sophisticated encoder-decoder framework, developed to address visual grounding in AVs. Our Context-Aware Visual Grounding (CAVG) model is an advanced system that integrates five core encoders—Text, Emotion, Image, Context, and Cross-Modal—with a multimodal decoder. This integration enables the CAVG model to adeptly capture contextual semantics and to learn human emotional features, augmented by state-of-the-art Large Language Models (LLMs) including GPT-4. The architecture of CAVG is reinforced by the implementation of multi-head cross-modal attention mechanisms and a Region-Specific Dynamic (RSD) layer for attention modulation. This architectural design enables the model to efficiently process and interpret a range of cross-modal inputs, yielding a comprehensive understanding of the correlation between verbal commands and corresponding visual scenes. Empirical evaluations on the Talk2Car dataset, a real-world benchmark, demonstrate that CAVG establishes new standards in prediction accuracy and operational efficiency. Notably, the model exhibits exceptional performance even with limited training data, ranging from 50% to 75% of the full dataset. This feature highlights its effectiveness and potential for deployment in practical AV applications. Moreover, CAVG has shown remarkable robustness and adaptability in challenging scenarios, including long-text command interpretation, low-light conditions, ambiguous command contexts, inclement weather conditions, and densely populated urban environments.</t>
  </si>
  <si>
    <t>Autonomous drivingVisual groundingCross-modal attentionLarge language modelsHuman-machine interaction</t>
  </si>
  <si>
    <t>Qiu, Y., &amp; Jin, Y. (2024). ChatGPT and finetuned BERT: A comparative study for developing intelligent design support systems. Intelligent Systems with Applications, 21, 200308.</t>
  </si>
  <si>
    <t>Intelligent Systems with Applications</t>
  </si>
  <si>
    <t>Qiu, Y., &amp; Jin, Y.</t>
  </si>
  <si>
    <t>Language modelKnowledge transferringKnowledge elicitationText classificationText generation</t>
  </si>
  <si>
    <t>Large Language Models (LLMs), like ChatGPT, have sparked considerable interest among researchers across diverse disciplines owing to their remarkable text processing and generation capabilities. While ChatGPT is typically employed for tasks involving general knowledge, researchers increasingly explore the potential of this LLM-based tool in specific domains to enhance productivity. This study aims to compare the performance of a finetuned BERT model with that of ChatGPT on a domain-specific dataset in the context of developing an intelligent design support system. Through experiments conducted on classification and generation tasks, the knowledge transfer and elicitation abilities of ChatGPT are examined and contrasted with those of the finetuned BERT model. The findings indicate that ChatGPT exhibits comparable performance to the finetuned BERT model in sentence-level classification tasks but struggles with short sequences. However, ChatGPT's classification performance significantly improves when a few-shot setting is applied. Moreover, it can filter out unrelated data and enhance dataset quality by assimilating the underlying domain knowledge. Regarding content generation, ChatGPT with a zero-shot setting produces informative and readable output for domain-specific questions, albeit with an excessive amount of unrelated information, which can burden readers. In conclusion, ChatGPT demonstrates a promising potential for application in facilitating data labeling, knowledge transfer, and knowledge elicitation tasks. With minimal guidance, ChatGPT can substantially enhance the efficiency of domain experts in accomplishing their objectives. The findings suggest a nuanced integration of artificial intelligence (AI) with human expertise, bridging the gap from mere classification models to sophisticated human-analogous text generation systems. This signals a future in AI-augmented engineering design where the robust capabilities of AI technologies integrate with human creativity and innovation, creating a dynamic interactions to redefine how we tackle design challenges.</t>
  </si>
  <si>
    <t>Meng, F., Lu, Z., Li, X., Han, W., Peng, J., Liu, X., &amp; Niu, Z. (2024). Demand-side energy management reimagined: A comprehensive literature analysis leveraging large language models. Energy, 291, 130303.</t>
  </si>
  <si>
    <t>Energy</t>
  </si>
  <si>
    <t>Meng, F., Lu, Z., Li, X., Han, W., Peng, J., Liu, X., &amp; Niu, Z.</t>
  </si>
  <si>
    <t>Demand side energy managementBibliometric analysisEnergy efficiencyTopic evolution</t>
  </si>
  <si>
    <t>The landscape of Demand-Side Energy Management (DSM) research is rapidly evolving, shaped by technological innovations and policy developments. This paper presents an exhaustive bibliometric analysis and methodological framework to explore the research trends within the DSM domain. By synthesizing data from Scopus and OpenAlex, we compile a comprehensive dataset of DSM publications that serve as the basis for our analysis. Through rigorous data acquisition and cleaning, we ensure the reliability and relevance of our dataset. We employ state-of-the-art Large Language Models (LLMs) and topic modeling techniques, including GPT and BERTopic, to perform semantic analysis and uncover thematic structures within the literature. Statistical analysis of the literature dataset reveals a steady increase in DSM publications, with significant contributions from prestigious journals and institutions worldwide. We observe that articles are the predominant publication type, while reviews often cite more references and receive higher citation counts. The distribution of publications over time indicates a growing interest in DSM, particularly since 2014. Geographical mapping of institutions highlights key regions contributing to DSM research, with notable outputs from Europe, North America, and East Asia. Coupled with citation network analysis, our approach reveals the influential works and emerging trends that define the scientific progression of DSM research. Our unsupervised topic modeling, powered by BERTopic, clusters the publications into distinct themes, while our advanced visualization techniques using UMAP and t-SNE provide insights into the semantic space of DSM literature. The resulting thematic classification is presented in a hierarchical structure, offering a comprehensive understanding of the field’s focus areas. Our citation network analysis, utilizing force-directed graph computation and edge-bundling algorithms, maps the interconnectivity and impact of research contributions, providing a dynamic view of the field’s evolution. This study not only charts the landscape of DSM research but also offers a methodological blueprint for future bibliometric analyses. The insights gained from this multi-faceted exploration serve as a valuable resource for researchers, policymakers, and industry practitioners looking to navigate the complexities of DSM and contribute to its scientific advancement.</t>
  </si>
  <si>
    <t>Wu, X., Duan, R., &amp; Ni, J. (2023). Unveiling security, privacy, and ethical concerns of chatgpt. Journal of Information and Intelligence.</t>
  </si>
  <si>
    <t>Journal of Information and Intelligence</t>
  </si>
  <si>
    <t>Wu, X., Duan, R., &amp; Ni, J.</t>
  </si>
  <si>
    <t>ChatGPTLarge language model (LLM)SecurityPrivacyEthics</t>
  </si>
  <si>
    <t>This paper delves into the realm of ChatGPT, an AI-powered chatbot that utilizes topic modeling and reinforcement learning to generate natural responses. Although ChatGPT holds immense promise across various industries, such as customer service, education, mental health treatment, personal productivity, and content creation, it is essential to address its security, privacy, and ethical implications. By exploring the upgrade path from GPT-1 to GPT-4, discussing the model's features, limitations, and potential applications, this study aims to shed light on the potential risks of integrating ChatGPT into our daily lives. Focusing on security, privacy, and ethics issues, we highlight the challenges these concerns pose for widespread adoption. Finally, we analyze the open problems in these areas, calling for concerted efforts to ensure the development of secure and ethically sound large language models</t>
  </si>
  <si>
    <t>Dong, H., Dong, J., Wan, S., Yuan, S., &amp; Guan, Z. (2023). Transferable adversarial distribution learning: Query-efficient adversarial attack against large language models. Computers &amp; Security, 135, 103482.</t>
  </si>
  <si>
    <t>Dong, H., Dong, J., Wan, S., Yuan, S., &amp; Guan, Z.</t>
  </si>
  <si>
    <t>Adversarial attackNatural language processingBlack-box attackAdversarial distributionGradient-based optimization</t>
  </si>
  <si>
    <t>It is a challenging task to fool a text classifier based on deep neural networks under the black-box setting where the target model can only be queried. Among the existing black-box attacks, decision-based methods have a large query cost due to exponential perturbation space and greedy search strategy. Transfer-based methods, on the other hand, tend to overfit the surrogate model and thus fail when applied to unknown target models. In this paper, we propose a straightforward yet highly effective adversarial attack framework for black-box transformer-based models, thereby exposing vulnerabilities within large language models. Specifically, we leverage a fine-tuned large language model as a white-box surrogate model and optimize a distribution of adversarial text. This distribution is parameterized by a continuous-valued matrix based upon the surrogate model. To avoid overfitting of the distribution and improve its adversarial transferability, we incorporate an additional causal language model into our framework as a constraint model. Based on this constraint model, we add language model perplexity and semantic consistency as regularization terms during the distribution training process. To further reduce the number of queries to the target model, i.e., improve the threat level of examples drawn from our distribution, we employ a geometric loss strategy to ensure that the distribution training process learns the optimal perturbation. Extensive experimental studies have been carried out on benchmark datasets and the results demonstrate significant improvement on the performance and query efficiency under black-box setting in comparison with well-established approaches. Our approach achieves an 80.98% reduction in BERT model accuracy while consuming only 21.86% of the query times required by prior attacks.</t>
  </si>
  <si>
    <t>Raman, R., Calyam, P., &amp; Achuthan, K. (2024). ChatGPT or Bard: Who is a better Certified Ethical Hacker?. Computers &amp; Security, 103804.</t>
  </si>
  <si>
    <t>Raman, R., Calyam, P., &amp; Achuthan, K.</t>
  </si>
  <si>
    <t>In this study, we compare two leading Generative AI (GAI) tools, ChatGPT and Bard, specifically in Cybersecurity, using a robust set of standardized questions from a validated Certified Ethical Hacking (CEH) dataset. In the rapidly evolving domain of Generative AI (GAI) and large language models (LLM), a comparative analysis of tools becomes essential to measure their performance. We determine the Comprehensiveness, Clarity, and Conciseness of the AI-generated responses through a detailed questioning-based framework. The study revealed an overall accuracy rate of 80.8 % for ChatGPT and 82.6 % for Bard, indicating comparable capabilities and specific differences. Bard slightly outperformed ChatGPT in accuracy, while ChatGPT exhibited superiority in Comprehensiveness, Clarity, and Conciseness of responses. Introducing a confirmation query like “Are you sure?” increased accuracy for both generative AI tools, illustrating the potential of iterative query processing in enhancing GAI tools' effectiveness. The readability evaluation placed both tools at a college reading level, with Bard marginally more accessible. While evaluating certain questions, a distinct pattern emerged where Bard provided generic denials of assistance while ChatGPT referenced “ethics.” This discrepancy illustrates the contrasting philosophies of the developers of these tools, with Bard possibly following stricter guidelines, especially in sensitive topics like Cybersecurity. We explore the implications and identify key areas for future research that become increasingly relevant as GAI tools see broader adoption.</t>
  </si>
  <si>
    <t>Ethical hackingPolicySocial behaviorReadabilitySimilarity analysisCybersecurity generative ai</t>
  </si>
  <si>
    <t>Yang, T., Mei, Y., Xu, L., Yu, H., &amp; Chen, Y. (2024). Application of question answering systems for intelligent agriculture production and sustainable management: A review. Resources, Conservation and Recycling, 204, 107497.</t>
  </si>
  <si>
    <t>Resources, Conservation and Recycling</t>
  </si>
  <si>
    <t xml:space="preserve">Yang, T., Mei, Y., Xu, L., Yu, H., &amp; Chen, Y. </t>
  </si>
  <si>
    <t>Question answering systemIntelligent agricultureKnowledge graphsLarge language models</t>
  </si>
  <si>
    <t>The increasing application of artificial intelligence in agriculture production and management has generated a large amount of data, leading to a demand for processing this data. This review focuses on the knowledge storage approaches in agricultural question answering systems, namely corpora, knowledge graphs, and large language models. These systems are built on massive amounts of data and aim to process and retrieve information effectively in the context of sustainable agriculture. Corpora refer to large collections of diverse documents that serve as foundational resources for training and fine-tuning question answering systems. Knowledge graphs capture structured and interconnected knowledge by representing entities, relationships, and attributes, enabling efficient organization and querying of information. Large language models, such as GPT-4, enhance the capacity of question answering systems to provide accurate and relevant responses. By exploring these three prominent knowledge storage approaches, this review analyses the methodology and impact of agricultural question answering systems, highlighting their applications in the production process. The findings provide important implications for future research in agriculture, and potential directions for further exploration.</t>
  </si>
  <si>
    <t>Elbadawi, M., Li, H., Basit, A. W., &amp; Gaisford, S. (2024). The role of artificial intelligence in generating original scientific research. International Journal of Pharmaceutics, 652, 123741.</t>
  </si>
  <si>
    <t>International Journal of Pharmaceutics</t>
  </si>
  <si>
    <t>Elbadawi, M., Li, H., Basit, A. W., &amp; Gaisford, S.</t>
  </si>
  <si>
    <t>Artificial intelligence (AI) is a revolutionary technology that is finding wide application across numerous sectors. Large language models (LLMs) are an emerging subset technology of AI and have been developed to communicate using human languages. At their core, LLMs are trained with vast amounts of information extracted from the internet, including text and images. Their ability to create human-like, expert text in almost any subject means they are increasingly being used as an aid to presentation, particularly in scientific writing. However, we wondered whether LLMs could go further, generating original scientific research and preparing the results for publication. We tasked GPT-4, an LLM, to write an original pharmaceutics manuscript, on a topic that is itself novel. It was able to conceive a research hypothesis, define an experimental protocol, produce photo-realistic images of 3D printed tablets, generate believable analytical data from a range of instruments and write a convincing publication-ready manuscript with evidence of critical interpretation. The model achieved all this is less than 1 h. Moreover, the generated data were multi-modal in nature, including thermal analyses, vibrational spectroscopy and dissolution testing, demonstrating multi-disciplinary expertise in the LLM. One area in which the model failed, however, was in referencing to the literature. Since the generated experimental results appeared believable though, we suggest that LLMs could certainly play a role in scientific research but with human input, interpretation and data validation. We discuss the potential benefits and current bottlenecks for realising this ambition here.</t>
  </si>
  <si>
    <t>Pharmaceutical 3D printingSelective laser sinteringArtificial intelligenceLarge language modelsPoly(D,L-lactide-co-glycolide) (PLGA)</t>
  </si>
  <si>
    <t>Okey, O. D., Udo, E. U., Rosa, R. L., Rodríguez, D. Z., &amp; Kleinschmidt, J. H. (2023). Investigating ChatGPT and cybersecurity: A perspective on topic modeling and sentiment analysis. Computers &amp; Security, 135, 103476.</t>
  </si>
  <si>
    <t>Okey, O. D., Udo, E. U., Rosa, R. L., Rodríguez, D. Z., &amp; Kleinschmidt, J. H.</t>
  </si>
  <si>
    <t>In early 2023, the Artificial Intelligence (AI) industry experienced a significant advancement with the emergence of OpenAI's ChatGPT, a research product that demonstrated remarkable capabilities and garnered widespread attention. ChatGPT is an advanced chatbot powered by the Generative Pretrained Transformers (GPT) architecture, designed to generate human-like conversations encompassing a wide range of knowledge domains. Many AI researchers are currently engaging with the new technology to understand its functionality and limitations. Various expressions across a range of social media platforms, including Twitter, YouTube, Facebook, and numerous others, are currently under investigation. This research seeks to analyze the opinions of ChatGPT users as it regards cybersecurity. This research is important due to its contribution towards gaining enhanced understanding and devising intricate improvements for the chatbot. The Latent Dirichlet Allocation (LDA) algorithm is utilized to extract relevant topics from the texts. Additionally, to analyze user opinions and decipher the sentiments as either positive, negative, or neutral, we use the Natural language tool kit Valence Aware Dictionary for sEntiment Reasoning (NLTK's VADER) and Robustly Optimized BERT Pretraining Approach (roBERTa) libraries. The data used is obtained from Twitter via the SNScrape library, which aided in the retrieval of over 700,000 tweets via the search terms #chatgptsecurity, #chatgpthackers, #chatgptcybersecurity, and #chatgptcyberthreats. The analysis of the results by the VADER model shows 43.8% positive, 36.3% neutral, and 19.9% negative sentiments. Similarly, the roBERTa model shows 14.1% positive, 53.2% neutral, and 32.7% negative. These results show that there is an ongoing concern about ChatGPT and cybersecurity, especially in malware code generation, hacking, intelligence gathering, and phishing attacks.</t>
  </si>
  <si>
    <t>ChatGPTCybersecuritySentiment analysisGenerative pre-trained transformersArtificial intelligenceData security</t>
  </si>
  <si>
    <t>Pino, A. F. S., Ruiz, P. H., Mon, A., &amp; Collazos, C. A. (2024). Mechanisms for measuring technology maturity on the Internet of Things in enterprises: A systematic literature mapping. Internet of Things, 101100.</t>
  </si>
  <si>
    <t xml:space="preserve">Pino, A. F. S., Ruiz, P. H., Mon, A., &amp; Collazos, C. A. </t>
  </si>
  <si>
    <t>Measuring the technological maturity of the Internet of Things in enterprises is essential for understanding their current capabilities and pinpointing areas that require improvement in terms of adoption and implementation. This study conducted a systematic literature mapping of the mechanisms for measuring Internet of Things technology maturity in enterprises and organizations. A systematic search was executed in six databases, which yielded 1181 studies. Applying inclusion and exclusion criteria, 78 primary studies were selected for analysis to address the research questions and perform a bibliometric analysis. The primary outcome of this research revolves around the existence of multiple mechanisms used to measure the technological maturity of the Internet of Things, including maturity models and frameworks. However, there currently needs to be standardized methods to accomplish this task. The P2668/D5 standard can serve as a reference for criteria, scales, and dimensions. Another significant result refers to the evolving nature of this field, with Germany, India, and China emerging as the main contributors to its progress. Finally, the main challenges and associated problems revolve around the absence of standardization, limited accessibility, and lack of specificity of measurement tools.</t>
  </si>
  <si>
    <t>Internet of ThingsTechnological maturitySystematic literature mappingP2668/D5 standardCompanies</t>
  </si>
  <si>
    <t>Naqvi, S. M. R., Ghufran, M., Varnier, C., Nicod, J. M., Javed, K., &amp; Zerhouni, N. (2024). Unlocking maintenance insights in industrial text through semantic search. Computers in Industry, 157, 104083.</t>
  </si>
  <si>
    <t>Computers in Industry</t>
  </si>
  <si>
    <t>Naqvi, S. M. R., Ghufran, M., Varnier, C., Nicod, J. M., Javed, K., &amp; Zerhouni, N.</t>
  </si>
  <si>
    <t>Industrial information retrievalSemantic searchMaintenance decision supportLarge Language ModelsTechnical Language ProcessingNavigating human knowledge</t>
  </si>
  <si>
    <t>Maintenance records in Computerized Maintenance Management Systems (CMMS) contain valuable human knowledge on maintenance activities. These records primarily consist of noisy and unstructured texts written by maintenance experts. The technical nature of the text, combined with a concise writing style and frequent use of abbreviations, makes it difficult to be processed through classical Natural Language Processing (NLP) pipelines. Due to these complexities, this text must be normalized before feeding to classical machine learning models. Developing these custom normalization pipelines requires manual labor and domain expertise and is a time-consuming process that demands constant updates. This leads to the under-utilization of this valuable source of information to generate insights to help with maintenance decision support. This study proposes a Technical Language Processing (TLP) pipeline for semantic search in industrial text using BERT (Bidirectional Encoder Representations), a transformer-based Large Language Model (LLM). The proposed pipeline can automatically process complex unstructured industrial text and does not require custom preprocessing. To adapt the BERT model for the target domain, three unsupervised domain fine-tuning techniques are compared to identify the best strategy for leveraging available tacit knowledge in industrial text. The proposed approach is validated on two industrial maintenance records from the mining and aviation domains. Semantic search results are analyzed from a quantitative and qualitative perspective. Analysis shows that TSDAE, a state-of-the-art unsupervised domain fine-tuning technique, can efficiently identify intricate patterns in the industrial text regardless of associated complexities. BERT model fine-tuned with TSDAE on industrial text achieved a precision of 0.94 and 0.97 for mining excavators and aviation maintenance records, respectively.</t>
  </si>
  <si>
    <t>Pino, A. F. S., Ruiz, P. H., Mon, A., &amp; Collazos, C. A. (2024). Systematic literature review on mechanisms to measure the technological maturity of the Internet of Things in enterprises. Internet of Things, 101082.</t>
  </si>
  <si>
    <t>Internet of ThingsTechnological maturityIoT adoptionIoT implementationCollaboration engineering</t>
  </si>
  <si>
    <t>The Internet of Things has emerged as a disruptive technological paradigm with exponential growth and potential benefits for enterprises. However, assessing its technological maturity in organizations is complex because of the need for standardized mechanisms, adequate tools, and rapid growth. This study aims to consolidate and analyze the existing knowledge in the field to support measuring technological maturity in the domain. A systematic literature review was conducted following the methodology proposed by Petersen to synthesize and analyze the state of the art in the area. The study retrieved 1,375 documents from seven bibliographic databases and applying inclusion and exclusion criteria, 58 primary studies were selected. The main results show a diversity of approaches, mechanisms, and dimensions to estimate the technological maturity of the Internet of Things in enterprises, but also a need for more empirical evidence, practical implementations, and a lack of standardization in the proposals, which limits their possibilities. The most important conclusion is that the domain matures but requires further multidisciplinary research to address the identified challenges and gaps.</t>
  </si>
  <si>
    <t>Qing, J., Deng, X., Lan, Y., &amp; Li, Z. (2023). GPT-aided diagnosis on agricultural image based on a new light YOLOPC. Computers and Electronics in Agriculture, 213, 108168.</t>
  </si>
  <si>
    <t>Computers and Electronics in Agriculture</t>
  </si>
  <si>
    <t>Qing, J., Deng, X., Lan, Y., &amp; Li, Z.</t>
  </si>
  <si>
    <t xml:space="preserve">Large Language Models (LLM) have been extensively studied for their ability to engage in textual dialogue and have shown promising results in various fields. However, the agricultural industry has yet to fully integrate LLM into its practice due to the dominance of visual images in agricultural data that cannot be effectively processed by LLM designed for text. Additionally, traditional image classification networks have limitations in understanding crop etiology and disease, hindering accurate diagnosis. Furthermore, the mixture of diseases can also interfere with the network's prediction. Therefore, accurately analyzing pests and diseases in agricultural scenarios and providing diagnostic reports remains a challenge. To address this issue, a novel approach that combines the deep logical reasoning capabilities of GPT-4 with the visual understanding capabilities of the YOLO (You Only Look Once) network was proposed in this study. Additionally, a new lightweight variant of YOLO, called YOLOPC, and a novel image-to-text mapping method for adapting YOLO and GPT were introduced. The experimental results demonstrate that YOLOPC, with approximately 75% fewer parameters than YOLOv5-nano, achieves a 94.5% accuracy rate. The GPT induction and reasoning module demonstrates 90% reasoning accuracy in generating agricultural diagnostic reports with text assistance. In the future, it is likely that a higher-performance GPT model will be released. The combination of GPT with agricultural scenarios will become the cornerstone of large-scale agricultural diagnostic models. The proposed method will benefit the development of large-scale models in the agricultural field.
</t>
  </si>
  <si>
    <t>Citrus pests and diseasesLightweightLarge language models</t>
  </si>
  <si>
    <t>Zhang, K., Zhou, F., Wu, L., Xie, N., &amp; He, Z. (2024). Semantic understanding and prompt engineering for large-scale traffic data imputation. Information Fusion, 102, 102038.</t>
  </si>
  <si>
    <t>Zhang, K., Zhou, F., Wu, L., Xie, N., &amp; He, Z.</t>
  </si>
  <si>
    <t>Intelligent Transportation Systems (ITS) face the formidable challenge of large-scale missing data, particularly in the imputation of traffic data. Existing studies have mainly relied on modeling network-level spatiotemporal correlations to address this issue. However, these methods often overlook the rich semantic information (e.g., road infrastructure, sensor location, etc.) inherent in road networks when capturing network-wide spatiotemporal correlations. We address this limitation by presenting the Graph Transformer-based Traffic Data Imputation (GT-TDI) model, which imputes missing values in extensive traffic data by leveraging spatiotemporal semantic understanding of road networks. The proposed model leverages semantic descriptions that capture the spatial and temporal dynamics of traffic across road networks, enhancing its capacity to infer comprehensive spatiotemporal relationships. Moreover, to augment the model’s capabilities, we employ a Large Language Model (LLM) and prompt engineering to enable natural and intuitive interactions with the traffic data imputation system, allowing users to query and request in plain language, without requiring expert knowledge or complex mathematical models. The proposed model, GT-TDI, utilizes Graph Neural Networks (GNN) and Transformer architectures to perform large-scale traffic data imputation using deficient observations, sensor social connectivity, and semantic descriptions as inputs. We evaluate the GT-TDI model on the PeMS freeway dataset and benchmark it against cutting-edge models. The experimental evidence demonstrates that GT-TDI surpasses the cutting-edge approaches in scenarios with intricate patterns and varying rates of missing data.</t>
  </si>
  <si>
    <t>Traffic data imputationSemantic understandingPrompt engineeringLarge language modelGraph neural networkTransformer</t>
  </si>
  <si>
    <t>Nguyen, D. T., &amp; Le, K. H. (2023). The robust scheme for intrusion detection system in internet of things. Internet of Things, 24, 100999.</t>
  </si>
  <si>
    <t>Nguyen, D. T., &amp; Le, K. H.</t>
  </si>
  <si>
    <t xml:space="preserve">Machine learning and deep learning-based anomaly intrusion detection systems (IDSs) have become prevalent in securing IoT networks due to their ability to monitor traffic and detect zero-day attacks. However, recent studies highlight the high vulnerability of these models to adversarial attacks, in which minor input perturbations can significantly decrease the detection accuracy. Although many studies have focused on adversarial attack and defense techniques for deep learning, machine learning, particularly decision trees, has received limited attention. In this study, we aim to assess the efficacy of the robust decision tree in adversarial IoT environments. Our first experiments reveal the robust decision tree’s sensitivity to the offset parameter. We thus propose a statistical approach to auto-select the offset value, enhancing model stability across varying attack offsets. Then, we present a robust scheme for IDSs in IoT environments. This approach employs the enhanced robust decision tree and a tabular deep learning model to detect and classify a range of cyber attacks. Our evaluation results on three popular IDS datasets—IoTID20, CIC-IDS-2017, and BOT-IoT—demonstrate that our proposed approach is robust under various adversarial attack conditions and achieves a consistent accuracy of over 95% in classifying different attack types.
</t>
  </si>
  <si>
    <t>Robust intrusion detection systemMachine learningInternet of ThingsAdversarial attacks</t>
  </si>
  <si>
    <t>Xia, Y., Liang, T., Min, W., Kuang, L., &amp; Gao, H. (2023). Enhancing intelligent IoT services development by integrated multi-token code completion. Computer Communications, 212, 313-323.</t>
  </si>
  <si>
    <t>Xia, Y., Liang, T., Min, W., Kuang, L., &amp; Gao, H.</t>
  </si>
  <si>
    <t>The Internet of Things (IoT) is a revolutionary network of interconnected devices embedded with sensors and software that enables seamless communication, data sharing, and intelligent decision-making in the form of IoT services. To facilitate the efficient development of IoT services, code completion technique provides a promising solution by providing suggestions for missing code snippets. The development trend of IoT services is to support more mobile device terminals. Mobile devices are portable and easy to use, allowing IoT device operation and management anytime and anywhere. However, the current multi-token completion methods struggle to guarantee code generation quality under the constraints of low resources and low latency, making it difficult to fully support IoT service development. We propose a multi-token code completion framework, S2RCC, which completes code from skeleton to refinement with dual encoder and dual decoder. The framework consists of two phases: first, the code skeleton, which is the simplification of code containing structure-sensitive tokens, is predicted based on the semantics of the code context; second, the broken context is repaired with the predicted skeleton, and then parsed into the code structure so that the specific tokens can be generated combining the semantics and structure of context. Furthermore, we then provide an implementation of the framework, representing the repaired code as an improved Heterogeneous code graph and fusing the semantics and structure of code context by the three-layer stacked attention. We conducted experiments on multi-token completion datasets, showing that our model has achieved the state-of-the-art with the smallest possible scale and the fastest generation speed.</t>
  </si>
  <si>
    <t>Intelligent device-free sensingCode completionLanguage modelGraph neural network</t>
  </si>
  <si>
    <t>Koubaa, A., Qureshi, B., Ammar, A., Khan, Z., Boulila, W., &amp; Ghouti, L. (2023). Humans are still better than ChatGPT: Case of the IEEEXtreme competition. Heliyon, 9(11).</t>
  </si>
  <si>
    <t>Koubaa, A., Qureshi, B., Ammar, A., Khan, Z., Boulila, W., &amp; Ghouti, L.</t>
  </si>
  <si>
    <t>Since the release of ChatGPT, numerous studies have highlighted the remarkable performance of ChatGPT, which often rivals or even surpasses human capabilities in various tasks and domains. However, this paper presents a contrasting perspective by demonstrating an instance where human performance excels in typical tasks suited for ChatGPT, specifically in the domain of computer programming. We utilize the IEEExtreme Challenge competition as a benchmark—a prestigious, annual international programming contest encompassing a wide range of problems with different complexities. To conduct a thorough evaluation, we selected and executed a diverse set of 102 challenges, drawn from five distinct IEEExtreme editions, using three major programming languages: Python, Java, and C++. Our empirical analysis provides evidence that contrary to popular belief, human programmers maintain a competitive edge over ChatGPT in certain aspects of problem-solving within the programming context. In fact, we found that the average score obtained by ChatGPT on the set of IEEExtreme programming problems is 3.9 to 5.8 times lower than the average human score, depending on the programming language. This paper elaborates on these findings, offering critical insights into the limitations and potential areas of improvement for AI-based language models like ChatGPT.</t>
  </si>
  <si>
    <t>ChatGPT
GPT-4
GPT-3.5
GPT performance
GPT limitations
OpenAI
NLP
Computer programming</t>
  </si>
  <si>
    <t>Aminizadeh, S., Heidari, A., Toumaj, S., Darbandi, M., Navimipour, N. J., Rezaei, M., ... &amp; Unal, M. (2023). The applications of machine learning techniques in medical data processing based on distributed computing and the Internet of Things. Computer methods and programs in biomedicine, 107745.</t>
  </si>
  <si>
    <t>Computer methods and programs in biomedicine</t>
  </si>
  <si>
    <t>Aminizadeh, S., Heidari, A., Toumaj, S., Darbandi, M., Navimipour, N. J., Rezaei, M., ... &amp; Unal, M.</t>
  </si>
  <si>
    <t>Medical data processing has grown into a prominent topic in the latest decades with the primary goal of maintaining patient data via new information technologies, including the Internet of Things (IoT) and sensor technologies, which generate patient indexes in hospital data networks. Innovations like distributed computing, Machine Learning (ML), blockchain, chatbots, wearables, and pattern recognition can adequately enable the collection and processing of medical data for decision-making in the healthcare era. Particularly, to assist experts in the disease diagnostic process, distributed computing is beneficial by digesting huge volumes of data swiftly and producing personalized smart suggestions. On the other side, the current globe is confronting an outbreak of COVID-19, so an early diagnosis technique is crucial to lowering the fatality rate. ML systems are beneficial in aiding radiologists in examining the incredible amount of medical images. Nevertheless, they demand a huge quantity of training data that must be unified for processing. Hence, developing Deep Learning (DL) confronts multiple issues, such as conventional data collection, quality assurance, knowledge exchange, privacy preservation, administrative laws, and ethical considerations. In this research, we intend to convey an inclusive analysis of the most recent studies in distributed computing platform applications based on five categorized platforms, including cloud computing, edge, fog, IoT, and hybrid platforms. So, we evaluated 27 articles regarding the usage of the proposed framework, deployed methods, and applications, noting the advantages, drawbacks, and the applied dataset and screening the security mechanism and the presence of the Transfer Learning (TL) method. As a result, it was proved that most recent research (about 43%) used the IoT platform as the environment for the proposed architecture, and most of the studies (about 46%) were done in 2021. In addition, the most popular utilized DL algorithm was the Convolutional Neural Network (CNN), with a percentage of 19.4%. Hence, despite how technology changes, delivering appropriate therapy for patients is the primary aim of healthcare-associated departments. Therefore, further studies are recommended to develop more functional architectures based on DL and distributed environments and better evaluate the present healthcare data analysis models.</t>
  </si>
  <si>
    <t>Medical data processingHealthcare data analysisDeep learningDistributed computing</t>
  </si>
  <si>
    <t>Xue, Z., Xu, C., &amp; Xu, X. (2023). Application of ChatGPT in natural disaster prevention and reduction. Natural Hazards Research, 3(3), 556-562.</t>
  </si>
  <si>
    <t>Natural Hazards Research</t>
  </si>
  <si>
    <t>Xue, Z., Xu, C., &amp; Xu, X.</t>
  </si>
  <si>
    <t>Artificial intelligenceLarge language modelChatGPTNatural disaster prevention and reductionEmergency response</t>
  </si>
  <si>
    <t>Improving disaster prevention, reduction, and emergency response capabilities is crucial in a country prone to frequent natural disasters. Since the release of ChatGPT, it has garnered widespread attention and sparked extensive discussions in various fields due to its powerful language processing and reasoning abilities. This paper explores the application of ChatGPT in natural disaster prevention and reduction, building upon its language capabilities. The paper examines ChatGPT's ability to gather information and its potential for disaster prevention science popularization and education. It describes the rapid response and availability of ChatGPT in natural disaster prevention and highlights its potential to assist emergency response efforts. The paper also outlines ChatGPT's assistance in the pre-disaster, during-disaster, and post-disaster phases. Additionally, it points out the current limitations and challenges in applying ChatGPT and provides prospects for future research directions in natural disaster prevention and reduction.</t>
  </si>
  <si>
    <t>de la Parte, M. S. E., Martínez-Ortega, J. F., Castillejo, P., &amp; Lucas-Martínez, N. (2023). Spatio-temporal semantic data management systems for IoT in agriculture 5.0: Challenges and future directions. Internet of Things, 101030.</t>
  </si>
  <si>
    <t>de la Parte, M. S. E., Martínez-Ortega, J. F., Castillejo, P., &amp; Lucas-Martínez, N.</t>
  </si>
  <si>
    <t>Data scienceInternet of Things (IoT)Big dataAgricultureSpatio-temporal semantic data management system (STSDMS)</t>
  </si>
  <si>
    <t>The Agri-Food sector is in a stressful situation due to the high demand for food from the growing population around the world. The agricultural sector is facing a challenging situation; it must increase production and reduce its impact on the environment by appropriately allocating resources, adapting to climate change, and avoiding food waste. Agriculture 5.0, as the fifth agricultural evolution, aims to offer a perfect symbiosis between agriculture, advanced technologies, and sustainability. The most advanced technologies in automation, monitoring, and decision support are driven by the collection and processing of large volumes of agricultural data, such as weather information, farm machinery, soil and crop conditions, and marketing demand for higher profits. Taking advantage of the technological paradigm of the Internet of Things, agricultural data provides information on spatial, temporal, and semantic dimensions. Spatio-temporal semantic data management systems have become the cornerstone for the achievement of Agriculture 5.0 through advanced Internet of Things technologies. This paper aims to review the current literature on spatio-temporal semantic data management systems for Agriculture 5.0. This paper uses a systematic literature review technique to study eleven representative spatio-temporal semantic data management systems. A comprehensive evaluation of the aspects of interoperability, accessibility, scalability, real-time operation capability, etc. is carried out. Based on the evaluation results, future challenges are detected and development trends and possible improvements are proposed for future research. Finally, a distributed architecture capable of satisfying the above needs and challenges is proposed. The paper aims to inspire further research and development efforts to improve the efficiency, accessibility, and performance of spatio-temporal semantic data management systems.</t>
  </si>
  <si>
    <t>Nguyen, H., Nawara, D., &amp; Kashef, R. (2024). Connecting the Indispensable Roles of IoT and Artificial Intelligence in Smart Cities: A Survey. Journal of Information and Intelligence.</t>
  </si>
  <si>
    <t xml:space="preserve"> Journal of Information and Intelligence</t>
  </si>
  <si>
    <t>Nguyen, H., Nawara, D., &amp; Kashef, R.</t>
  </si>
  <si>
    <t>The pace of society development is faster than ever before, and the smart city paradigm has also emerged, which aims to enable citizens to live in more sustainable cities that guarantee well-being and a comfortable living environment. This has been done by a network of new technologies hosted in real time to track the activities and provide smart solutions for the incoming requests or problems of the citizens. One of the most often used methodologies for creating a smart city is the Internet of Things (IoT). Therefore, the IoT-enabled smart city research topic, which consists of many different domains such as transportation, healthcare, and agriculture, has recently attracted increasing attention in the research community. Further, advances in artificial intelligence (AI) significantly contribute to the growth of IoT. In this paper, we first present the smart city concept, the background of smart city development and the components of the IoT-based smart city. This is followed up by a literature review of the research literature on the most recent IoT-enabled smart cities developments and breakthroughs empowered by AI techniques to highlight the current stage, major trends and unsolved challenges of adopting AI-driven IoT technologies for the establishment of desirable smart cities. Finally, we summarize the paper with a discussion of future research to provide recommendations for research direction in the smart city domain.</t>
  </si>
  <si>
    <t>Smart cityInternet of ThingsArtificial intelligenceMachine learningDeep learning</t>
  </si>
  <si>
    <t>In order to enhance the operational efficiency of the healthcare industry, this paper investigates a medical information diagnostic platform through the application of swarm and evolutionary algorithms. This paper begins with an analysis of the current development status of medical information diagnostic platforms based on Chat Generative Pre-trained Transformer (ChatGPT) and Internet of Things (IoT) technology. Subsequently, a comprehensive exploration of the advantages and disadvantages of swarm and evolutionary algorithms within the medical information diagnostic platform is presented. Further, the optimization of the swarm algorithm is achieved through reverse learning and Gaussian functions. The rationality and effectiveness of the proposed optimization algorithm are validated through horizontal comparative experiments. Experimental results demonstrate that the optimized model achieves favorable performance at the levels of minimum, average, and maximum algorithm fitness values. Additionally, preprocessing data in a 10 * 10 server configuration enhances the algorithm’s fitness values. The minimum fitness value obtained by the optimized algorithm is 3.56, representing a 3 % improvement compared to the minimum value without sorting. In comparative experiments on algorithm stability, the optimized algorithm exhibits the best stability, with further enhancement observed when using sorting algorithms. Therefore, this paper not only provides a new perspective for the field of medical information diagnostics but also offers effective technical support for practical applications in medical information processing</t>
  </si>
  <si>
    <t>Javaid, M., Haleem, A., &amp; Singh, R. P. (2023). A study on ChatGPT for Industry 4.0: Background, potentials, challenges, and eventualities. Journal of Economy and Technology, 1, 127-143.</t>
  </si>
  <si>
    <t>Journal of Economy and Technology</t>
  </si>
  <si>
    <t>avaid, M., Haleem, A., &amp; Singh, R. P.</t>
  </si>
  <si>
    <t>ChatGPTIndustry 4.0Artificial Intelligence (AI)Manufacturing</t>
  </si>
  <si>
    <t>ChatGPT is an Artificial Intelligence (AI)-powered Natural Language Processing (NLP) tool that comprehends and produces text in response to given commands. It can be adopted for various requirements, like answering our inquiries, assisting us with content creation, translating languages, and more. The fourth industrial revolution, called "Industry 4.0," denotes a new production age focused on automation, digitalisation, and real-time connectivity of production systems. ChatGPT can help Industry 4.0 in a variety of ways. ChatGPT and AI-driven process optimisation is poised to revolutionise Industry 4.0 by enhancing productivity, quality assurance, and efficiency. For developing this paper, various articles on ChatGPT/ AI for Industry 4.0 were identified through Scopus, ScienceDirect, Google Scholar and ResearchGate. Industry 4.0 progresses due to the incorporation of cutting-edge technology like AI, Machine Learning (ML), and NLP and Manufacturing operations are changing. The ChatGPT language model is becoming well-known for daily use because of its promising applications. In the framework of Industry 4.0, it promises to revolutionise processes to assist advancement in boosting business productivity and efficiency. This paper studies the major need for ChatGPT for Industry 4.0. Various associated features, traits and versatile competencies of ChatGPT for Industry 4.0 are identified and briefed. Finally, it identifies and discusses the significant applications of ChatGPT for Industry 4.0. ChatGPT is a very flexible and efficient method for creating human-machine interfaces and automatically generating text, which provides proper knowledge and guidance to the employee. Applications for ChatGPT include chatbots, virtual assistants, automated customer care, language translation, and content production. In future, it will become an effective tool for enhancing communication and automating processes in Industry 4.0.</t>
  </si>
  <si>
    <t>Wang, R., Qiu, H., Cheng, X., &amp; Liu, X. (2023). Anomaly detection with a container-based stream processing framework for Industrial Internet of Things. Journal of Industrial Information Integration, 35, 100507.</t>
  </si>
  <si>
    <t>Wang, R., Qiu, H., Cheng, X., &amp; Liu, X.</t>
  </si>
  <si>
    <t>Container-basedStream processingLSTM neural networkAnomaly detectionFlexible sliding window</t>
  </si>
  <si>
    <t>Online anomaly detection is a key challenge for industrial internet of things (IIoT) applications, as anomalies may occur in data streams from sensors and cause losses or damages. However, most existing methods for online anomaly detection have limitations in efficiency, effectiveness and timeliness, especially with the massive and distributed data streams from IIoT devices. Therefore, developing a data stream processing framework to discover anomalies in time and ensure the proper operation of the system is an urgent issue for IIoT. In this paper, we propose a flexible stream processing framework that enables online anomaly detection for IIoT applications. The framework exploits a distributed computing architecture based on docker containers to improve flexibility, migration capability and customization. The framework also uses a central mediator to coordinate data stream processing tasks running on different docker nodes. Moreover, we develop a prediction-based online anomaly detection model that consists of batch model training and data stream anomaly detection processes. The model uses long short-term memory (LSTM) neural networks to predict data stream values and a dynamic sliding window method to model prediction errors and detect anomalies. We implement a case study to detect abnormal heating temperatures from an industrial heating plant and evaluate the performance of the proposed framework and anomaly detection model. The results show that our framework and model can achieve high accuracy and low latency in detecting anomalies, and they outperform existing methods in terms of scalability, efficiency and adaptability for IIoT applications.</t>
  </si>
  <si>
    <t>Sachan, S., &amp; Liu, X. (2024). Blockchain-based auditing of legal decisions supported by explainable AI and generative AI tools. Engineering Applications of Artificial Intelligence, 129, 107666.</t>
  </si>
  <si>
    <t xml:space="preserve"> Engineering Applications of Artificial Intelligence</t>
  </si>
  <si>
    <t xml:space="preserve">Sachan, S., &amp; Liu, X. </t>
  </si>
  <si>
    <t>LegalLawExplainable AIBlockchainGenerative AIResponsible AI</t>
  </si>
  <si>
    <t>Generative AI tools powered by Large Language Models (LLMs) have demonstrated advanced capabilities in understanding and articulating legal facts closer to the level of legal practitioners. However, scholars hold contrasting views on the reliability of the reasoning behind a decision derived from LLMs due to its black-box nature. Law firms are vigilant in recognizing the potential risks of violating confidentiality and inappropriate exposure of sensitive legal data through the prompt sent to Generative AI. This research attempts to find an equilibrium between responsible usage and control of human legal professionals over content produced by Generative AI through regular audits. It investigates the potential of Generative AI in drafting correspondence for pre-litigation decisions derived from an eXplainable AI (XAI) algorithm. This research presents an end-to-end process of designing the architecture and methodology for a blockchain-based auditing system. It detects unauthorized alterations of data repositories containing the decisions by an XAI model and automated textual explanation by Generative AI. The automated auditing by blockchain facilitates responsible usage of AI technologies and reduces discrepancies in tracing the accountability of adversarial decisions. It conceptualizes the two algorithms. First, strategic on-chain (within blockchain) and off-chain (outside blockchain) data storage in compliance with the data protection laws and critical requirements of stakeholders in a legal firm. Second, auditing by comparison of the unique signature as Merkle roots of files stored off-chain with their immutable blockchain counterpart. A case study on liability cases under tort law demonstrates the system implementation results.</t>
  </si>
  <si>
    <t>Lu, J., Leung, H., &amp; Xie, N. (2024). Privacy-preserving data integration and sharing in multi-party IoT environments: An entity embedding perspective. Information Fusion, 102380.</t>
  </si>
  <si>
    <t>Lu, J., Leung, H., &amp; Xie, N.</t>
  </si>
  <si>
    <t>Data integration &amp; sharingPrivacy preservationEntity embedding</t>
  </si>
  <si>
    <t>The increasing prevalence of IoT applications highlights the urgency for insightful data fusion and information acquisition, boosting data integration and sharing needs. However, challenges arise in multi-party data sharing due to inherent data heterogeneity and privacy concerns. To address these issues, this paper discusses the feasibility of using embedding vectors as the semantic representation, aiming to enhance interoperability across diverse data sources and lay the foundation for natural language-based data querying. At the specific method level, this paper proposes an improved entity tree embedding algorithm to reduce information loss and ameliorate the representation of entity semantics. Additionally, a privacy preservation mechanism based on the entity embedding approach is introduced to provide privacy protection for text-based data. Experimental results on address data demonstrate the mechanism’s efficacy in achieving privacy protection comparable to the widely adopted 2D Laplace plane noise method. Furthermore, incorporating the entity tree embedding into the privacy mechanism could yield more robust and reasonable results regarding location privacy and service quality, signifying the validity of the entity embedding results.</t>
  </si>
  <si>
    <t>Albayati, H. (2024). Investigating undergraduate students' perceptions and awareness of using ChatGPT as a regular assistance tool: A user acceptance perspective study. Computers and Education: Artificial Intelligence, 6, 100203.</t>
  </si>
  <si>
    <t>Albayati, H.</t>
  </si>
  <si>
    <t>ChatGPTTAMUndergraduate student behaviorPrivacySecuritySocial influenceAnd trust</t>
  </si>
  <si>
    <t>This study examines the factors influencing user acceptance of ChatGPT as a daily reference tool and assesses varying levels of user awareness. It aims to offer valuable insights into the potential benefits and challenges of implementing ChatGPT in an educational context. To achieve this objective, we employ an integrated model comprising the Technology Acceptance Model (TAM) and four novel external constructs: Privacy, Security, Social Influence, and Trust. This proposed model delivers an in-depth understanding of user acceptance by simultaneously measuring diverse user perspectives. Adopting a quantitative research approach, the study surveys undergraduate students regarding their use of ChatGPT. The results contribute to bridging the gap between technology and users, shedding light on users' actual experiences and considerations regarding AI-based tools. Specifically, the study is expected to reveal the significant influence of external factors on user acceptance of ChatGPT and to provide a set of recommendations for educational institutions, policymakers, and developers. This study aids the developers of ChatGPT and similar technologies by offering insights into how to design and enhance more user-friendly and secure systems that better meet users' needs and expectations.</t>
  </si>
  <si>
    <t>Terziyan, V., Kaikova, O., Golovianko, M., &amp; Vitko, O. (2024). Can ChatGPT Challenge the Scientific Impact of Published Research, Particularly in the Context of Industry 4.0 and Smart Manufacturing?. Procedia Computer Science, 232, 2540-2550.</t>
  </si>
  <si>
    <t>Terziyan, V., Kaikova, O., Golovianko, M., &amp; Vitko, O.</t>
  </si>
  <si>
    <t>Artificial Intelligence; ChatGPT; Industry 4.0; Smart Manufacturing; academic impact</t>
  </si>
  <si>
    <t>The released ChatGPT as a powerful language model is capable of assisting with a wide range of tasks, including answering questions, summarizing, paraphrasing, proofreading, classifying, and integrating texts. In this study, we tested ChatGPT capability to assist researchers in evaluating the academic articles’ contribution. We suggest a dialogue schema in which ChatGPT is asked to answer research questions from the target article and then to compare its own answers with the answers from the article. Finally, ChatGPT is asked to integrate both solutions coherently. We experimented with Proceedings of ISM-2022 Conference on Industry 4.0 and Smart Manufacturing, utilizing explicit research questions. The chat context enabled assessing studied articles’ contributions to Industry 4.0, uncovering advancements beyond the state-of-the-art. However, ChatGPT demonstrates limitations in content understanding and contribution evaluation. We conclude that while it collaborates with humans on academic tasks, human guidance remains essential, while ChatGPT's assistance efficiently complements traditional academic processes.</t>
  </si>
  <si>
    <t>Lai, X., Lin, S., Zou, J., Li, M., Huang, J., Liu, Z., ... &amp; Fu, H. (2024). Kansei engineering for the intelligent connected vehicle functions: An online and offline data mining approach. Advanced Engineering Informatics, 61, 102467.</t>
  </si>
  <si>
    <t>Advanced Engineering Informatics</t>
  </si>
  <si>
    <t>Lai, X., Lin, S., Zou, J., Li, M., Huang, J., Liu, Z., ... &amp; Fu, H.</t>
  </si>
  <si>
    <t>Design requirementBERT modelSmart cockpitChoice modellingNew energy vehicle</t>
  </si>
  <si>
    <t>The big data era enables automakers to mine users’ affective (Kansei) requirements for the car design. However, existing literature mostly applies text mining with users’ online comments, possibly leading to biased results since users without online comments were not considered. To fill in this gap, this paper proposes to jointly analyse users’ online commenting and offline usage big data, and develops a novel framework to efficiently fuse these two datasets for the Kansei engineering of the intelligent connected vehicle (ICV) functions. A behaviour-enhanced large language model is proposed to process users’ online comments; then, users’ Kansei requirements are further jointly analysed with their offline in-cabin behaviour data, by the proposed NLP-MDCEV (natural language process — multiple discrete-continuous extreme value) model, to understand user’s complex discrete and continuous choice decisions in the smart cockpit. In addition, the proposed framework aims to solve the problem of design tasks prioritization, where not all the Kansei requirements can be met if design resources are limited. The proposed framework is applied in the studied new energy vehicle company, with more than nine-months’ online comments and six-months’ offline usage data, where results suggest its merits of economic, efficient, and effective.</t>
  </si>
  <si>
    <t>Zhao, B., Jin, W., Del Ser, J., &amp; Yang, G. (2023). ChatAgri: Exploring potentials of ChatGPT on cross-linguistic agricultural text classification. Neurocomputing, 557, 126708.</t>
  </si>
  <si>
    <t>Zhao, B., Jin, W., Del Ser, J., &amp; Yang, G.</t>
  </si>
  <si>
    <t>Agricultural text classificationVery large pre-trained language modelGenerative Pre-trained Transformer (GPT)ChatGPTGPT-4</t>
  </si>
  <si>
    <t>In the era of sustainable smart agriculture, a vast amount of agricultural news text is posted online, accumulating significant agricultural knowledge. To efficiently access this knowledge, effective text classification techniques are urgently needed. Deep learning approaches, such as fine-tuning strategies on pre-trained language models (PLMs), have shown remarkable performance gains. Nonetheless, these methods face several complex challenges, including limited agricultural training data, poor domain transferability (especially across languages), and complex and expensive deployment of large models. Inspired by the success of recent ChatGPT models (e.g., GPT-3.5, GPT-4), this work explores the potential of applying ChatGPT in the field of agricultural informatization. Various crucial factors, such as prompt construction, answer parsing, and different ChatGPT variants, are thoroughly investigated to maximize its capabilities. A preliminary comparative study is conducted, comparing ChatGPT with PLMs-based fine-tuning methods and PLMs-based prompt-tuning methods. Empirical results demonstrate that ChatGPT effectively addresses the mentioned research challenges and bottlenecks, making it an ideal solution for agricultural text classification. Moreover, ChatGPT achieves comparable performance to existing PLM-based fine-tuning methods, even without fine-tuning on agricultural data samples. We hope this preliminary study could inspire the emergence of a general-purpose AI paradigm for agricultural text processing.</t>
  </si>
  <si>
    <t>Irshad, R. R., Sohail, S. S., Hussain, S., Madsen, D. Ø., Zamani, A. S., Ahmed, A. A. A., ... &amp; Alwayle, I. M</t>
  </si>
  <si>
    <t xml:space="preserve">Attribute based encryption
IoT-enabled healthcare system
Whale-based attribute encryption
Asymmetric key
Patient health record
ChatGPT </t>
  </si>
  <si>
    <t xml:space="preserve">The Internet-of-Things (IoT)-based healthcare systems are comprised of a large number of networked medical devices, wearables, and sensors that collect and transmit data to improve patient care. However, the enormous number of networked devices renders these systems vulnerable to assaults. To address these challenges, researchers advocated reducing execution time, leveraging cryptographic protocols to improve security and avoid assaults, and utilizing energy-efficient algorithms to minimize energy consumption during computation. Nonetheless, these systems still struggle with long execution times, assaults, excessive energy usage, and inadequate security. We present a novel whale-based attribute encryption scheme (WbAES) that empowers the transmitter and receiver to encrypt and decrypt data using asymmetric master key encryption. The proposed WbAES employs attribute-based encryption (ABE) using whale optimization algorithm behaviour, which transforms plain data to ciphertexts and adjusts the whale fitness to generate a suitable master public and secret key, ensuring security against unauthorized access and manipulation. The proposed WbAES is evaluated using patient health record (PHR) datasets collected by IoT-based sensors, and various attack scenarios are established using Python libraries to validate the suggested framework. The simulation outcomes of the proposed system are compared to cutting-edge security algorithms and achieved finest performance in terms of reduced 11 s of execution time for 20 sensors, 0.121 mJ of energy consumption, 850 Kbps of throughput, 99.85 % of accuracy, and 0.19 ms of computational cost. </t>
  </si>
  <si>
    <t>Caraveo-Cacep, M. A., Vázquez-Medina, R., &amp; Zavala, A. H. (2024). A review on security implementations in soft-processors for IoT applications. Computers &amp; Security, 139, 103677.</t>
  </si>
  <si>
    <t>Caraveo-Cacep, M. A., Vázquez-Medina, R., &amp; Zavala, A. H.</t>
  </si>
  <si>
    <t>Internet of Things (IoT)Security in IoTSoft-processorCybersecuritySecure-processor</t>
  </si>
  <si>
    <t>With the increase in the number of devices connected to the Internet, the need to maintain and harden information security in Internet systems has significantly increased. This has led to the development of hardware systems that implement security services. Therefore, from a taxonomy to sort and classify the key criteria to processor design, an overview and in-depth analysis of soft-processors that implement algorithms for Internet of Thing applications is presented highlighting their advantages and disadvantages to be used in larger systems. In order to perform a systematic review of the engineering literature related to the interest topic in this work, a bidirectional review methodology consisting of the following three phases has been proposed and applied: review planning, review conducting, and review reporting. Then, soft-processor architectures implementing security algorithms are compared considering computational cost, speed, bus size, number of pipeline stages, and performance. Finally, based on a feature analysis, the strengths and threats of soft-processors when implementing information security for Internet of Things applications are discussed, and the LORS design model is proposed to lead to recommendations for future designs.</t>
  </si>
  <si>
    <t>Himeur, Y., Sayed, A., Alsalemi, A., Bensaali, F., &amp; Amira, A. (2023). Edge AI for Internet of Energy: Challenges and perspectives. Internet of Things, 101035.</t>
  </si>
  <si>
    <t xml:space="preserve"> Internet of Things</t>
  </si>
  <si>
    <t>Himeur, Y., Sayed, A., Alsalemi, A., Bensaali, F., &amp; Amira, A.</t>
  </si>
  <si>
    <t>Edge AIInternet of energy (IoE)Energy efficiency in buildingsFederated learningBlockchainLarge language models (LLMs)</t>
  </si>
  <si>
    <t>The digital landscape of the Internet of Energy (IoE) is on the brink of a revolutionary transformation with the integration of edge Artificial Intelligence (AI). This comprehensive review elucidates the promise and potential that edge AI holds for reshaping the IoE ecosystem. Commencing with a meticulously curated research methodology, the article delves into the myriad of edge AI techniques specifically tailored for IoE. The myriad benefits, spanning from reduced latency and real-time analytics to the pivotal aspects of information security, scalability, and cost-efficiency, underscore the indispensability of edge AI in modern IoE frameworks. As the narrative progresses, readers are acquainted with pragmatic applications and techniques, highlighting on-device computation, secure private inference methods, and the avant-garde paradigms of AI training on the edge. A critical analysis follows, offering a deep dive into the present challenges including security concerns, computational hurdles, and standardization issues. However, as the horizon of technology ever expands, the review culminates in a forward-looking perspective, envisaging the future symbiosis of 5G networks, federated edge AI, deep reinforcement learning, and more, painting a vibrant panorama of what the future beholds. For anyone vested in the domains of IoE and AI, this review offers both a foundation and a visionary lens, bridging the present realities with future possibilities.</t>
  </si>
  <si>
    <t>Kmiecik, M. (2023). ChatGPT in third-party logistics–The game-changer or a step into the unknown?. Journal of Open Innovation: Technology, Market, and Complexity, 9(4), 100174.</t>
  </si>
  <si>
    <t xml:space="preserve"> Journal of Open Innovation: Technology, Market, and Complexity</t>
  </si>
  <si>
    <t>Kmiecik, M.</t>
  </si>
  <si>
    <t>3PLChatGPTLogisticsChatbots</t>
  </si>
  <si>
    <t>Purpose
This study aims to examine the influence of ChatGPT on third-party logistics (3PL) operators, specifically in the context of enhancing the value of services they presently provide.
Design/methodology/approach
This research employed a combination of survey analyses and a case study on an international logistics operator. Within this framework, specific services were identified and contrasted between the operator's current performance and a hypothetical scenario involving the implementation of ChatGPT. For the majority of the study, the open-source version of ChatGPT was utilized. However, for forecasting purposes, the proprietary GPT-3.5 version was employed. The intention behind this methodology was to highlight the capabilities of the basic ChatGPT, showcasing its applicability as a widely accessible tool, while recognizing the necessity of GPT-3.5 for more sophisticated numerical data analyses.
Findings
The findings revealed that 3PL managers are informed about ChatGPT's capabilities and recognize its potential utility in logistics operations. The case study further underscored ChatGPT's competency in generating actionable insights which can guide managers in enhancing their value-added services.
Research limitations
The primary constraint in this study was the limited number of expert participants. This limitation was due to stringent criteria set by the researchers in selecting experts. However, this also represents an avenue for more comprehensive research in the future. Subsequent studies might also explore other chatbot variations and delve deeper into the practical application of ChatGPT in automating interactions between 3PL entities, service beneficiaries, and the end customers of these services.
Value of the paper
This manuscript augments the current body of research concerning the application of ChatGPT in the realm of value-added services offered by logistics operators in the context of contract logistics. Moreover, it provides empirical evaluations of several use cases juxtaposed with existing solutions.</t>
  </si>
  <si>
    <t>Xu, Z., Zhu, T., Luo, F. L., Zhang, B., Poon, H., Yip, W. S., &amp; To, S. (2024). A review: Insight into smart and sustainable ultra-precision machining augmented by intelligent IoT. Journal of Manufacturing Systems, 74, 233-251.</t>
  </si>
  <si>
    <t>Xu, Z., Zhu, T., Luo, F. L., Zhang, B., Poon, H., Yip, W. S., &amp; To, S</t>
  </si>
  <si>
    <t>Ultra-precision machiningSmart ultra-precision machiningSustainable ultra-precision machiningInternet of thingsIn-process monitoring and algorithms</t>
  </si>
  <si>
    <t>Ultra-precision machining (UPM), which is capable of fabricating micro-components with less than 0.2 µm forming accuracy and 10 nm surface accuracy, is becoming increasingly important due to its indispensable and widespread application in various high-tech fields such as optics, electrics, and semiconductor. However, the low energy and machining efficiency of UPM is getting more prominent. Current efforts have primarily focused on either the smart or sustainability aspect, with limited integration between the two. Thus, there remains a gap in achieving comprehensive and cohesive solutions that meet both objectives. With the advent of the Internet of Things (IoT), current UPM has the opportunity to leverage technology and knowledge to achieve sustainability through a smart machining system. Herein, this work firstly revealed and summarized the state of current UPM, including engineering issues, intrinsic correlation, and technique challenges of both smart UPM and sustainable UPM. Importantly, the feasible solutions combining these emerging technologies for these technique challenges were presented for the first time. Finally, an intelligent six-layers IoT framework was presented to realize optimal monitoring, high-speed data collection and transmission, real-time machining error compensation, multi-objectives optimization, intelligent failure detection, and machine-human interaction, ultimately implementing smart and sustainable UPM. This work provides significant insight into future technological innovation at UPM for relevant industries and academia.</t>
  </si>
  <si>
    <t>Ullah, S., Ahmad, J., Khan, M. A., Alshehri, M. S., Boulila, W., Koubaa, A., ... &amp; Ch, M. M. I. (2023). TNN-IDS: Transformer neural network-based intrusion detection system for MQTT-enabled IoT Networks. Computer Networks, 237, 110072.</t>
  </si>
  <si>
    <t>Computer Networks</t>
  </si>
  <si>
    <t>Ullah, S., Ahmad, J., Khan, M. A., Alshehri, M. S., Boulila, W., Koubaa, A., ... &amp; Ch, M. M. I.</t>
  </si>
  <si>
    <t>Intrusion detectionMQTTTransformer neural network</t>
  </si>
  <si>
    <t>The Internet of Things (IoT) is a global network that connects a large number of smart devices. MQTT is a de facto standard, lightweight, and reliable protocol for machine-to-machine communication, widely adopted in IoT networks. Various smart devices within these networks are employed to handle sensitive information. However, the scale and openness of IoT networks make them highly vulnerable to security breaches and attacks, such as eavesdropping, weak authentication, and malicious payloads. Hence, there is a need for advanced machine learning (ML) and deep learning (DL)-based intrusion detection systems (IDS). Existing ML-based IoT-IDSs face several limitations in effectively detecting malicious activities, mainly due to imbalanced training data. To address this, this study introduces a transformer neural network-based intrusion detection system (TNN-IDS) specifically designed for MQTT-enabled IoT networks. The proposed approach aims to enhance the detection of malicious activities within these networks. The TNN-IDS leverages the parallel processing capability of the Transformer Neural Network, which accelerates the learning process and results in improved detection of malicious attacks. To evaluate the performance of the proposed system, it was compared with various IDSs based on ML and DL approaches. The experimental results demonstrate that the proposed TNN-IDS outperforms other systems in terms of detecting malicious activity. The TNN-IDS achieved optimum accuracies reaching 99.9% in detecting malicious activities.</t>
  </si>
  <si>
    <t>Gaber, T., Awotunde, J. B., Torky, M., Ajagbe, S. A., Hammoudeh, M., &amp; Li, W. (2023). Metaverse-IDS: Deep learning-based intrusion detection system for Metaverse-IoT networks. Internet of Things, 24, 100977.</t>
  </si>
  <si>
    <t>Gaber, T., Awotunde, J. B., Torky, M., Ajagbe, S. A., Hammoudeh, M., &amp; Li, W.</t>
  </si>
  <si>
    <t>MetaverseIntrusion detectionInternet of ThingsSecurity and privacyConvolutional neural networkCNNKernel principal component analysisIoT attacks</t>
  </si>
  <si>
    <t>Combining the metaverse and the Internet of Things (IoT) will lead to the development of diverse, virtual, and more advanced networks in the future. The integration of IoT networks with the metaverse will enable more meaningful connections between the 'real' and 'virtual' worlds, allowing for real-time data analysis, access, and processing. However, these metaverse-IoT networks will face numerous security and privacy threats. Intrusion Detection Systems (IDS) offer an effective means of early detection for such attacks. Nevertheless, the metaverse generates substantial volumes of data due to its interactive nature and the multitude of user interactions within virtual environments, posing a computational challenge for building an intrusion detection system. To address this challenge, this paper introduces an innovative intrusion detection system model based on deep learning. This model aims to detect most attacks targeting metaverse-IoT communications and combines two techniques: KPCA (Kernel Principal Component Analysis which was used for attack feature extraction and CNN (Convolutional Neural Networks for attack recognition and classification. The efficiency of this proposed IDS model is assessed using two widely recognized benchmark datasets, BoT-IoT and ToN-IoT, which contain various IoT attacks potentially targeting IoT communications. Experimental results confirmed the effectiveness of the proposed IDS model in identifying 12 classes of attacks relevant to metaverse-IoT, achieving a remarkable accuracy of 
 and a False Negative Rate FNR less than 
. Furthermore, when compared with other models in the literature, our IDS model demonstrates superior performance in attack detection accuracy.</t>
  </si>
  <si>
    <t>Sharma, M., &amp; Sharma, S. (2023). A holistic approach to remote patient monitoring, fueled by ChatGPT and Metaverse technology: The future of nursing education. Nurse Education Today, 131, 105972.</t>
  </si>
  <si>
    <t>Nurse Education Today</t>
  </si>
  <si>
    <t>Sharma, M., &amp; Sharma, S.</t>
  </si>
  <si>
    <t>ChatGPTMetaverseNurse trainingRemote patient monitoringArtificial intelligenceImmersive learning</t>
  </si>
  <si>
    <t>ChatGPT and Metaverse are contemporary artificial intelligence tools that are increasingly being used in healthcare professional training, particularly for remote patient monitoring. These technologies offer immersive and personalized learning experiences for nurses, improving their skills and confidence in managing remote patient care. ChatGPT can create simulated patient interactions that mimic real-life scenarios, while the Metaverse can provide virtual reality simulations and scenarios for nurses to practice and learn in a safe and controlled environment. The unification of ChatGPT and Metaverse technology in nursing education can enrich the learning experience and equip nurses with the necessary skills for remote patient monitoring, ultimately leading to improved patient outcomes and quality of care.</t>
  </si>
  <si>
    <t>Wu, G., Hu, L., Mao, X., Xing, Y., &amp; Wang, F. (2024). A data fusion framework based on heterogeneous information network embedding for trigger-action programming in IoT. Expert Systems with Applications, 235, 121065.</t>
  </si>
  <si>
    <t>Expert Systems with Applications,</t>
  </si>
  <si>
    <t xml:space="preserve">Wu, G., Hu, L., Mao, X., Xing, Y., &amp; Wang, F. </t>
  </si>
  <si>
    <t>Internet of ThingsTrigger-action programmingHeterogeneous information network embeddingArtificial Intelligence of Things</t>
  </si>
  <si>
    <t>Trigger-action programming (TAP) in the Internet of Things (IoT) enables users to easily customize the desired behaviors of connected entities, such as smart devices and online services, by creating trigger-action rules, also known as recipes. An example of such a rule is “If Sunset, Then Turn on lights”. As potential trigger-action combinations grow exponentially, there has been significant interest in automatically generating recipes based on users’ natural language instead of relying on manual creation. In this article, we present TAPFuser, an IoT data fusion framework designed to encode natural language and recipes, aiming to map human demand and recipes using a heterogeneous information network (HIN) embedding approach. Firstly, we divide TAP data into machine and human levels based on their sources. We then model these two levels of data as an IoT-HIN and employ HIN embedding techniques to learn vector representations of nodes, which is beneficial for recipe recommendation. To enhance the adaptive capabilities of TAPFuser, we propose a specific metagraph-guided random walk method that captures the level-aware heterogeneity of the IoT-HIN. Finally, we formulate the mapping between natural language generated by the human level and recipes generated by the machine level as a multi-label classification problem, where each node represents a natural language description, and the label corresponds to the category of the entity included in the recipe. We conducted multi-label classification experiments using the IFTTT dataset, and the results demonstrate the effectiveness of our proposed framework.</t>
  </si>
  <si>
    <t>Abulibdeh, A., Zaidan, E., &amp; Abulibdeh, R.</t>
  </si>
  <si>
    <t xml:space="preserve">Gao, F., Xiao, Z., Chen, S., Yu, R., &amp; Li, X. </t>
  </si>
  <si>
    <t>Mahdavi, M., Tadayon, M. H., Haghighi, M. S., &amp; Ahmadian, Z. (2024). IoT-friendly, pre-computed and outsourced attribute based encryption. Future Generation Computer Systems, 150, 115-126.</t>
  </si>
  <si>
    <t>Mahdavi, M., Tadayon, M. H., Haghighi, M. S., &amp; Ahmadian, Z.</t>
  </si>
  <si>
    <t>Internet of ThingsFuzzy Identity Based EncryptionKey Policy Attribute Based EncryptionElliptic curveOptimal ate pairingOutsource operationLightweight computation</t>
  </si>
  <si>
    <t>The Internet of Things (IoT) and its applications are growing at an unprecedented rate. In such a complex network with an enormous number of nodes, an important challenge is how to securely handle the access control problem. Attribute Based Encryption (ABE) is a powerful and flexible cryptographic primitive to address the challenge of realizing fine-grained access control in many systems. However, using ABE in IoT systems is often problematic due to the heavy computational overhead originating from the bilinear pairing operations and the relatively large key sizes of ABE schemes.
This paper deals with this challenge by proposing some solutions to overcome the limitations of using ABE in IoT systems. The contributions of this paper are divided into three parts. In the first part, we propose modified fuzzy identity-based encryption (FIBE) schemes that use fewer optimal ate pairing operations compared to the original FIBE. FIBE is a special case of ABE, in which the access structure simplifies to a threshold gate. We also introduce a new security notion named the Conditional Chosen Ciphertext Attack-2 (Conditional CCA-2) selective security which is stronger than the CPA selective security notion. We prove that the proposed FIBE schemes have Conditional CCA-2 selective security, under the Asymmetric Decisional Modified Bilinear Diffie–Hellman (ADMBDH) assumption. In the second part, we proposed Key Policy Attribute Based Encryption (KP-ABE) schemes that use fewer pairing operations compared to the previous KP-ABE schemes. Our FIBE and KP-ABE schemes use elliptic curve groups which ensure shorter keys. In the third part of our contribution, we propose secure methods to outsource the heavy operations in FIBE and KP-ABE schemes (i.e. scalar multiplication by a curve point, exponentiation, and pairing) such that IoT devices can cope with the complexity.</t>
  </si>
  <si>
    <t>Li, Y. F., Wang, H., &amp; Sun, M. (2023). ChatGPT-like large-scale foundation models for prognostics and health management: a survey and roadmaps. Reliability Engineering &amp; System Safety, 109850.</t>
  </si>
  <si>
    <t>Reliability Engineering &amp; System Safety</t>
  </si>
  <si>
    <t xml:space="preserve">Li, Y. F., Wang, H., &amp; Sun, M. </t>
  </si>
  <si>
    <t>Prognostics and health managementFault diagnosisLarge-scale foundation modelRepresentation learning</t>
  </si>
  <si>
    <t>PHM technology is vital in industrial production and maintenance, identifying and predicting potential equipment failures and damages. This enables proactive maintenance measures to be implemented, improving equipment reliability and reducing production costs. Recently, artificial intelligence (AI)-based PHM methods have made remarkable achievements, and it is widely used in various industries, such as railway, energy, and aviation, for condition monitoring, fault prediction, and health management. The emergence of large-scale foundation models (LSF-Models) such as ChatGPT and DALLE-E marks the entry of AI into a new era of AI-2.0 from AI-1.0, where deep models have rapidly evolved from a research paradigm of single-modal, single-task, and limited-data to a multi-modal, multi-task, massive data, and super-large model paradigm. ChatGPT represents a landmark achievement in this research paradigm, offering hope for general AI due to its brilliant natural language understanding ability. However, the PHM field lacks a consensus on responding to this significant change, and systematic reviews and roadmaps are required to elucidate future development directions. Therefore, this paper expounds on the key components and latest developments of LSF-Models. Then, we systematically answered how to build LSF-Models applicable to PHM tasks and outlined the challenges and future development roadmaps for this research paradigm.</t>
  </si>
  <si>
    <t>Li, N., Ren, X., Castiglione, A., &amp; Liu, M. (2024). Efficient and precise visual location estimation by effective priority matching-based pose verification in edge-cloud collaborative IoT. Future Generation Computer Systems.</t>
  </si>
  <si>
    <t>Li, N., Ren, X., Castiglione, A., &amp; Liu, M.</t>
  </si>
  <si>
    <t>Internet of ThingsVisual localizationEdge-cloud collaborationPriority matchingReal-time Pose verification</t>
  </si>
  <si>
    <t>A robust visual location estimation scheme in large-scale complex scenes is critical for location-relevant Internet of Things (IoT) applications such as autonomous vehicles and intelligent robots. However, it is challenging due to viewpoint changes, weak textures, and large-view scenes. To address the location ambiguities arising and positioning timeliness in complex scenes, we propose an efficient and precise location estimation method by priority matching-based pose verification. Priority matching-based pose verification consists of two modules: scene semantic verification and 3D–2D keypoints filtering, improving the performance of visual localization. For scene semantic verification, it effectively retrieves relevant 3D points that conform to the semantics of query images. This module compares the 3D points corresponding to the generated candidate poses with the query semantic image for semantic consistency, overcoming the ambiguity of scene descriptors in large-view and weak-texture scenes. For 3D–2D keypoints filtering, it considerably boosts pose verification and consequently improves pose accuracy under the scene with viewpoint changes. This module chooses 3D and 2D keypoints uniformly distributed in the scene by projection and voting, then backward matches with the query image. Experimental results show that our method achieves an average 78.86% probability of 1 m accuracy in viewpoint-changing, weak textures, and large-view scenes on the public InLoc indoor dataset, and improves the accuracy of the related state-of-the-art methods by 11.6% on three public outdoor datasets, including Aachen Day–night, RobotCar Seasons and CMU Seasons. These results demonstrate that our method provides a robust visual localization solution for edge-cloud collaborative IoT in complex and large-scale scenes.</t>
  </si>
  <si>
    <t>Xu, Y., Zhi, C., Guo, H., Zhang, M., Wu, H., Sun, R., ... &amp; Yu, L. (2023). ChatGPT for textile science and materials: A perspective. Materials Today Communications, 107101.</t>
  </si>
  <si>
    <t>Materials Today Communications</t>
  </si>
  <si>
    <t>Xu, Y., Zhi, C., Guo, H., Zhang, M., Wu, H., Sun, R., ... &amp; Yu, L.</t>
  </si>
  <si>
    <t>ChatGPTData processing and analysisTextile designDefect detectionMaterials modeling</t>
  </si>
  <si>
    <t>The advancements in Artificial Intelligence (AI), notably OpenAI's ChatGPT, introduce novel research perspectives and applications to textile science and industry. This study primarily encompasses two domains: academic research and industrial applications. Within the realm of textile science, using textiles and carbon microspheres as examples, we employ ChatGPT to translate demand language into code, exploring its potential for data processing and visualization; in collaboration with Stable Diffusion's "text-to-image" technology, we visualize concepts in textile design; by integrating Segment Anything Model (SAM)' s image segmentation technology, ChatGPT achieves precise detection of textile defects; and this research also delves into the integration of ChatGPT with finite element modeling software, proposing a more efficient and accurate strategy for composite material modeling. In the textile industry context, the application of ChatGPT offers continuous process optimization and spurs the adoption of innovative techniques and methodologies, thereby advancing sustainable innovation within the sector. This paper presents a thorough survey of ChatGPT, aiming to highlight the transformative capabilities of this AI model and thus suggest a path towards a more innovative and sustainable future for the textile science and textile industry.</t>
  </si>
  <si>
    <t>Mahmud, A., Sarower, A. H., Sohel, A., Assaduzzaman, M., &amp; Bhuiyan, T. (2024). Adoption of ChatGPT by university students for academic purposes: Partial least square, artificial neural network, deep neural network and classification algorithms approach. Array, 100339.</t>
  </si>
  <si>
    <t xml:space="preserve">Mahmud, A., Sarower, A. H., Sohel, A., Assaduzzaman, M., &amp; Bhuiyan, T. </t>
  </si>
  <si>
    <t>AttitudeChatGPTPersonal innovativenessPartial least squareValue-based adoption model</t>
  </si>
  <si>
    <t>Given the limited extent of study conducted on the application of ChatGPT in the realm of education, this domain still needs to be explored. Consequently, the primary objective of this study is to evaluate the impact of factors within the extended value-based adoption model (VAM) and to delineate the individual contributions of these factors toward shaping the attitudes of university students regarding the utilization of ChatGPT for instructional purposes. This investigation incorporates dimensions such as social influence, self-efficacy, and personal innovativeness to augment the VAM. This augmentation aims to identify components where a hybrid approach, integrating partial least squares (PLS), artificial neural networks (ANN), deep neural networks (DNN), and classification algorithms, is employed to accurately discern both linear and nonlinear correlations. The data for this study were obtained through an online survey administered to university students, and a purposive sample technique was employed to select 369 valid responses. Following the initial data preparation, the assessment process comprised three successive stages: PLS, ANN, DNN and classification algorithms analysis. Intention is influenced by attitude, which is predicted by perceived usefulness, perceived enjoyment, social influence, self-efficacy, and personal innovativeness. Moreover, personal innovativeness has the maximum contribution to attitude followed by self-efficacy, enjoyment, usefulness, social influence, technicality, and cost. These findings will support the creation and prioritization of student-centered educational services. Additionally, this study can contribute to creating an efficient learning management system to enhance students' academic performance and professional efficiency.</t>
  </si>
  <si>
    <t>Shamshiri, A., Ryu, K. R., &amp; Park, J. Y. (2024). Text mining and natural language processing in construction. Automation in Construction, 158, 105200.</t>
  </si>
  <si>
    <t>Shamshiri, A., Ryu, K. R., &amp; Park, J. Y.</t>
  </si>
  <si>
    <t>Text miningNatural language processingMachine learningComputational linguisticsLanguage modelsConstructionProject management</t>
  </si>
  <si>
    <t>Text mining (TM) and natural language processing (NLP) have stirred interest within the construction field, as they offer enhanced capabilities for managing and analyzing text-based information. This highlights the need for a systematic review to identify the status quo, gaps, and future directions from the perspective of construction management. A review was conducted by aligning the objectives of 205 publications with the specific domains, areas, tasks, and processes outlined in construction management practices. This review reveals multiple facets of the construction sector empowered by TM/NLP approaches and highlights essential voids demanding consideration for automation possibilities and minimizing manual tasks. Ultimately, following identified obstacles, the review results indicate potential research opportunities: (1) strengthening overlooked construction aspects, (2) coupling diverse data formats, and (3) leveraging pre-trained language models and reinforcement learning. The findings will provide vital insights, fostering further progress in TM/NLP research and its applications in academia and industry.</t>
  </si>
  <si>
    <t>Alzahem, A., Latif, S., Boulila, W., &amp; Koubaa, A. (2023). Unlocking the potential of medical imaging with chatgpt's intelligent diagnostics. Procedia Computer Science, 225, 3583-3592.</t>
  </si>
  <si>
    <t>Alzahem, A., Latif, S., Boulila, W., &amp; Koubaa, A.</t>
  </si>
  <si>
    <t>ChatGPT; Medical Imaging; Healthcare diagnosis; Deep Learning; Convolutional Neural Network.</t>
  </si>
  <si>
    <t>Medical imaging is an essential tool for diagnosing various healthcare diseases and conditions. However, analyzing medical images is a complex and time-consuming task that requires expertise and experience. This article aims to design a decision support system to assist healthcare providers and patients in making decisions about diagnosing, treating, and managing health conditions. The proposed architecture contains three stages: 1) data collection and labeling, 2) model training, and 3) diagnosis report generation. The key idea is to train a deep learning model on a medical image dataset to extract four types of information: the type of image scan, the body part, the test image, and the results. This information is then fed into ChatGPT to generate automatic diagnostic reports. The proposed system has the potential to enhance decision-making, reduce costs, and improve the capabilities of healthcare providers. The efficacy of the proposed system is analyzed by conducting extensive experiments on a large medical image dataset. The experimental outcomes exhibited promising performance for automatic diagnosis through medical images.</t>
  </si>
  <si>
    <t>Wang, D., &amp; Chen, G. (2024). Are perfect transcripts necessary when we analyze classroom dialogue using AIoT?. Internet of Things, 25, 101105.</t>
  </si>
  <si>
    <t>Wang, D., &amp; Chen, G.</t>
  </si>
  <si>
    <t>Education and AIoTClassroom dialogueTalk moveTranscriptArtificial intelligence in education</t>
  </si>
  <si>
    <t>Classroom dialogue plays a crucial role in enhancing the quality of teaching and learning. Many researchers have utilized artificial intelligence (AI) and Internet of things (IoT) to develop models and systems for automatic analysis and feedback. However, the question of whether we should employ these AIoT tools on automatic transcripts of classroom dialogue generated by automatic speech recognition software or on transcripts that have undergone human revision remains unresolved, which involves the trade-off between accuracy and efficiency. Thus, this paper examines whether perfect transcripts are needed to analyze talk moves in classroom dialogue. We initially constructed two deep learning models to analyze teacher talk moves in K-12 mathematics lessons. Subsequently, we collected an additional set of six K-12 mathematics lesson videos and used a classroom dialogue analysis system equipped with speech recognition software to automatically transcribe them, resulting in ASR_pure transcripts. These transcripts were then manually revised and verified to create ASR_human transcripts. A comparison between the two types of transcripts revealed evident errors in the ASR_pure transcripts. Next, we employed the developed AI models to predict talk moves in both ASR_pure and ASR_human transcripts and assessed their consistency. The findings demonstrate a high level of consistency in talk move prediction between the two types of transcripts across the six lessons. Furthermore, the ASR_pure transcripts also exhibit high consistency in specific talk moves (e.g., pressing for accuracy) when compared to ASR_human transcripts. We propose a hypothesis that this consistency between inaccurate ASR_pure transcripts and perfect ASR_human transcripts can be attributed to the ASR software accurately recognizing key indicators that serve as talk moves, rather than accurately identifying every word. Notably, upon removing the key indicator words from teacher utterances, both the talk move level and lesson level consistency experience a substantial decline. Therefore, we suggest that perfect transcripts of classroom dialogue may not be necessary for AIoT to analyze teacher talk moves and provide teachers with prompt and accurate feedback, especially when the ASR software can accurately recognize keywords.</t>
  </si>
  <si>
    <t>Shahin, M., Chen, F. F., &amp; Hosseinzadeh, A. (2024). Harnessing customized AI to create voice of customer via GPT3. 5. Advanced Engineering Informatics, 61, 102462.</t>
  </si>
  <si>
    <t>Shahin, M., Chen, F. F., &amp; Hosseinzadeh, A</t>
  </si>
  <si>
    <t>ChatGPTVoCLean Six SigmaIndustry 5.0Artificial General Intelligence</t>
  </si>
  <si>
    <t>The integration of customer feedback is universally acknowledged as crucial in the product development process. Yet, traditional feedback collection methods employed by companies, such as interviews and surveys, have remained mainly unchanged and come with limitations. Interviews often fail to accurately capture customers' needs due to communication barriers, while surveys prompt only incremental changes instead of inspiring innovation. This challenge is compounded in the service industry, where feedback is intangible and more difficult to quantify. Text analysis presents a promising solution to delve into customer preferences more deeply, providing insights that can guide the development of new products and services. Our research advances the use of generative AI, specifically the GPT engine, beyond its conventional role as a chatbot. We innovate by adapting it to extract actionable insights from customer-service interactions, offering real-time, valuable data for decision-making and representing a significant leap forward in Voice of the Customer (VoC) analysis.</t>
  </si>
  <si>
    <t>Jia, X., Wu, H., Zhang, R., &amp; Peng, M. (2024). CSformer: Enhancing deep learning efficiency for intelligent IoT. Computer Communications, 214, 33-45.</t>
  </si>
  <si>
    <t>ia, X., Wu, H., Zhang, R., &amp; Peng, M.</t>
  </si>
  <si>
    <t>IoTTransformerComputational efficiencyIntra-layer clusterInter-layer selection</t>
  </si>
  <si>
    <t>The rapid development of deep learning technology has led to increasing demand for more intelligent, automated, and humanized Internet of Things (IoT) devices. Deep learning models, while endowing IoT devices with the capability to learn higher-level features, concurrently impose more demanding computational and storage prerequisites on the hardware. To tackle the challenge and enable the practical application of deep learning models in IoT devices, we propose a novel efficient Transformer called CSformer, which incorporates intra-layer cluster and inter-layer selection. Intra-layer cluster is performed using a k-means++ based generation algorithm to improve cluster accuracy. To address the issues of information loss caused by clustering, we propose cluster center information enhancement and clustering loss calculation modules. The inter-layer selection strategy selects tokens according to their contribution, consistently diminishes redundancy, and prioritizes the retention of crucial information. By consistently reducing the sequence length, the inter-layer selection significantly improves training speed and reduces the memory occupation of the model. The experimental results indicate that in two common scenarios for intelligent IoT, namely text classification and sequence labeling, CSformer significantly outperforms the baseline models. Specifically, in the text classification task, our model achieves an average 22.66% reduction in memory consumption, a 37.98% decrease in time consumption, and a superior 9.58% performance improvement compared to baseline models across six datasets. Additional experiments substantiate the efficacy of the intra-layer cluster and inter-layer selection modules, as demonstrated through ablation experiments, overall performance, and visualization. The intra-layer cluster module enhances the performance of existing models by achieving more precise clustering and mitigating information loss, leading to significant performance improvements. The inter-layer selection module enhances the efficiency of existing studies by reducing model memory consumption and improving computational efficiency through the selective retention of essential tokens. This can effectively facilitate future research in applying advanced deep learning models to intelligent IoT, expanding the range of application scenarios and tasks within the field of intelligent IoT.</t>
  </si>
  <si>
    <t>Rubio, A., Cantarero, R., Margara, A., Cugola, G., Villa, D., &amp; López, J. C. (2024). Commonsense reasoning and automatic generation of IoT contextual knowledge: An Answer Set Programming approach. Internet of Things, 25, 100998.</t>
  </si>
  <si>
    <t>Rubio, A., Cantarero, R., Margara, A., Cugola, G., Villa, D., &amp; López, J. C.</t>
  </si>
  <si>
    <t>Commonsense reasoningOntology populationKnowledge generationInternet of ThingsAnswer Set ProgrammingSmart environments</t>
  </si>
  <si>
    <t>The increasing interest in searching for intelligent, proactive, and autonomous environments leads to the necessity of accessing contextual knowledge: knowledge about changes that occur in the environment and even about the capabilities of the devices that compose a specific deployment. This knowledge would allow carrying out commonsense reasoning (exhibit human-like comprehension) according to the current situation, enabling decision making and task planning. One of the most used forms of knowledge specification is ontologies, but ontological knowledge modeling is usually a manual process, making it a costly task. In addition, ontologies can be found that have been designed for specifying knowledge about IoT-related concepts, but many are overly complex or do not have an adequate orientation that allows modeling the system’s capabilities. There are many different types of reasoners, but Answer Set Solvers are of particular interest for commonsense reasoning. This paper proposes an ontology to represent contextual knowledge about IoT device capabilities, and an Answer Set Programming-based reasoner for the automatic generation of this knowledge. The main challenge is to demonstrate that contextual knowledge can be generated through commonsense reasoning processes implemented with Answer Set Programming, and that the resulting knowledge can be used for decision making (also through commonsense reasoning). This work shows how the generated knowledge is correct through different use cases, presents an application example that demonstrates the benefits of using the generated knowledge, and analyzes the reasoner performance to demonstrate that the execution time is adequate.</t>
  </si>
  <si>
    <t>Gunnell, L., Nicholson, B., &amp; Hedengren, J. D. (2024). Equation-based and data-driven modeling: Open-source software current state and future directions. Computers &amp; Chemical Engineering, 181, 108521.</t>
  </si>
  <si>
    <t>Computers &amp; Chemical Engineering</t>
  </si>
  <si>
    <t>Gunnell, L., Nicholson, B., &amp; Hedengren, J. D.</t>
  </si>
  <si>
    <t>ModelingOpen-sourceOptimizationSimulationSolver</t>
  </si>
  <si>
    <t>A review of current trends in scientific computing reveals a broad shift to open-source and higher-level programming languages such as Python and growing career opportunities over the next decade. Open-source modeling tools accelerate innovation in equation-based and data-driven applications. Significant resources have been deployed to develop data-driven tools (PyTorch, TensorFlow, Scikit-learn) from tech companies that rely on machine learning services to meet business needs while keeping the foundational tools open. Open-source equation-based tools such as Pyomo, CasADi, Gekko, and JuMP are also gaining momentum according to user community and development pace metrics. Integration of data-driven and principles-based tools is emerging. New compute hardware, productivity software, and training resources have the potential to radically accelerate progress. However, long-term support mechanisms are still necessary to sustain the momentum and maintenance of critical foundational packages.</t>
  </si>
  <si>
    <t>Rodolphe, B., Cheik, O., Montarnal, A., &amp; Gourc, D. (2023). Employing BERT model backed by expert knowledge to extract from textual media event of interest along container shipping supply chain. IFAC-PapersOnLine, 56(2), 11117-11122.</t>
  </si>
  <si>
    <t xml:space="preserve"> IFAC-PapersOnLine</t>
  </si>
  <si>
    <t xml:space="preserve">Rodolphe, B., Cheik, O., Montarnal, A., &amp; Gourc, D. </t>
  </si>
  <si>
    <t>NLP, Supply Chain management, BERT, Information Retrieval, IoT, Intermodal transport, Container shipping.</t>
  </si>
  <si>
    <t xml:space="preserve">Container is the keystone of multimodal supply chains. As container shipping involves numerous actors and because of immense volumes, associated data is teeming. IoT now enables us to see through this mist at the container level. We therefore, we propose a demonstration service to extend visibility by utilizing insights ofered by IoT data inherent to containers. The location of containers serves as a starting point to gather information about higher-level circumstances. We armed the service with machine learning algorithms for detecting events of interest along the supply chain through textual exogenous data. An automated information extraction methodology based on BERT model backed by expert knowledge has been implemented. It is illustrated here on a use case to detect climatic events along tracked container route by retrieving tweets from twitter API. </t>
  </si>
  <si>
    <t>Morera, A. (2024). Foundation Models in shaping the future of ecology. Ecological Informatics, 102545.</t>
  </si>
  <si>
    <t>Ecological Informatics</t>
  </si>
  <si>
    <t>Morera, A.</t>
  </si>
  <si>
    <t>Artificial intelligenceMachine learningUnsupervised learningModellingBig data</t>
  </si>
  <si>
    <t>In the field of ecology, we are facing urgent challenges related to biodiversity loss, global change and ecosystem sustainability. In this context, the application of Foundation Models emerges as a powerful tool. These models have the potential to reshape our understanding of natural systems by the incorporation of large volumes of data from different sources the generation of results with a more holistic view of ecosystem functioning. However, the application of Foundation Models in ecology presents challenges that will need to be addressed, such as model interpretation, training efficiency, and the ethical considerations due their implementation.</t>
  </si>
  <si>
    <t>Chakraborty, C., Bhattacharya, M., Pal, S., &amp; Lee, S. S. (2023). From machine learning to deep learning: An advances of the recent data-driven paradigm shift in medicine and healthcare. Current Research in Biotechnology, 100164.</t>
  </si>
  <si>
    <t>Current Research in Biotechnology</t>
  </si>
  <si>
    <t>Chakraborty, C., Bhattacharya, M., Pal, S., &amp; Lee, S. S.</t>
  </si>
  <si>
    <t>Deep learningMachine learningArtificial intelligenceMedicine and health care</t>
  </si>
  <si>
    <t>The medicine and healthcare sector has been evolving and advancing very fast. The advancement has been initiated and shaped by the applications of data-driven, robust, and efficient machine learning (ML) to deep learning (DL) technologies. ML in the medical sector is developing quickly, causing rapid progress, reshaping medicine, and improving clinician and patient experiences. ML technologies evolved into data-hungry DL approaches, which are more robust and efficient in dealing with medical data. This article reviews some critical data-driven aspects of machine intelligence in the medical field. In this direction, the article illustrated the recent progress of data-driven medical science using ML to DL in two categories: firstly, the recent development of data science in medicine with the use of ML to DL and, secondly, the chabot technologies in healthcare and medicine, particularly on ChatGPT. Here, we discuss the progress of ML, DL, and the transition requirements from ML to DL. To discuss the advancement in data science, we illustrate prospective studies of medical image data, newly evolved DL interpretation data from EMR or EHR, big data in personalized medicine, and dataset shifts in artificial intelligence (AI). Simultaneously, the article illustrated recently developed DL-enabled ChatGPT technology. Finally, we summarize the broad role of ML and DL in medicine and the significant challenges for implementing recent ML to DL technologies in healthcare. The overview of the data-driven paradigm shift in medicine using ML to DL technologies in the article will benefit researchers immensely.</t>
  </si>
  <si>
    <t>Chang, C., Shi, W., Wang, Y., Zhang, Z., Huang, X., &amp; Jiao, Y. (2024). The path from task-specific to general purpose artificial intelligence for medical diagnostics: A bibliometric analysis. Computers in Biology and Medicine, 108258.</t>
  </si>
  <si>
    <t>Computers in Biology and Medicine</t>
  </si>
  <si>
    <t>Chang, C., Shi, W., Wang, Y., Zhang, Z., Huang, X., &amp; Jiao, Y.</t>
  </si>
  <si>
    <t>Artificial intelligenceBibliometric analysisDiagnosticsMedicineNetwork visualization</t>
  </si>
  <si>
    <t>Artificial intelligence (AI) has revolutionized many fields, and its potential in healthcare has been increasingly recognized. Based on diverse data sources such as imaging, laboratory tests, medical records, and electrophysiological data, diagnostic AI has witnessed rapid development in recent years. A comprehensive understanding of the development status, contributing factors, and their relationships in the application of AI to medical diagnostics is essential to further promote its use in clinical practice. In this study, we conducted a bibliometric analysis to explore the evolution of task-specific to general-purpose AI for medical diagnostics. We used the Web of Science database to search for relevant articles published between 2010 and 2023, and applied VOSviewer, the R package Bibliometrix, and CiteSpace to analyze collaborative networks and keywords. Our analysis revealed that the field of AI in medical diagnostics has experienced rapid growth in recent years, with a focus on tasks such as image analysis, disease prediction, and decision support. Collaborative networks were observed among researchers and institutions, indicating a trend of global cooperation in this field. Additionally, we identified several key factors contributing to the development of AI in medical diagnostics, including data quality, algorithm design, and computational power. Challenges to progress in the field include model explainability, robustness, and equality, which will require multi-stakeholder, interdisciplinary collaboration to tackle. Our study provides a holistic understanding of the path from task-specific, mono-modal AI toward general-purpose, multimodal AI for medical diagnostics. With the continuous improvement of AI technology and the accumulation of medical data, we believe that AI will play a greater role in medical diagnostics in the future.</t>
  </si>
  <si>
    <t>Mao, T., Hao, T., Fu, J., &amp; Yoshie, O. (2024). Hierarchical graph fusion network and a new argumentative dataset for multiparty dialogue discourse parsing. Information Processing &amp; Management, 61(2), 103613.</t>
  </si>
  <si>
    <t>Information Processing &amp; Management</t>
  </si>
  <si>
    <t xml:space="preserve">Mao, T., Hao, T., Fu, J., &amp; Yoshie, O. </t>
  </si>
  <si>
    <t>Natural language processMultiparty dialogue discourse parsingGraph neural networksDialogue</t>
  </si>
  <si>
    <t>Discourse parsing in multi-party dialogue aims to extract the relationships between elementary discourse units (EDUs) such as arguments and utterances, and has numerous applications like chatbots or virtual assistants. Two significant challenges have been encountered in previous works: the obstacles in fusing various contexts in the modeling; and the lack of argumentative dialogue datasets in this field. To tackle context fusion challenges in the modeling, we introduce the Hierarchical Graph Fusion Network (HGFN). This method introduces sufficient contexts by hierarchically modeling the dialogue and minimizes context noise through a novel routing mechanism. It specifically: (1) Encodes multiple levels of contexts using hierarchical graph neural networks. During this stage, the router allows information exchange across different levels, expanding the model’s receptive field in dialogue. (2) Fuses matching signals from multiple levels of contexts with a fusion network. Here, the router restricts the information flows to the same context level, efficiently minimizing noise from irrelevant context. Furthermore, despite the significance of argumentative multi-party dialogue in real-world applications, this area remains largely unexplored due to dataset scarcity. To address this challenge, we develop two meticulously annotated datasets, MRDL and MRDR. Unlike the prevailing datasets that primarily focus on short and colloquial conversations, our datasets feature intricate argumentative dialogues and are publicly accessible at https://github.com/AI0Research/MRDL-and-MRDR. Our new datasets and the HGFN model could promote further advancements in this field. Extensive experiments are conducted and it is revealed that the HGFN model surpasses the state-of-the-art, particularly in complex, argumentative dialogues.</t>
  </si>
  <si>
    <t>Ferreira, R., Sabino, C., Canesche, M., Neto, O. P. V., &amp; Nacif, J. A. (2024). AIoT tool integration for enriching teaching resources and monitoring student engagement. Internet of Things, 101045.</t>
  </si>
  <si>
    <t>Ferreira, R., Sabino, C., Canesche, M., Neto, O. P. V., &amp; Nacif, J. A.</t>
  </si>
  <si>
    <t>Exercise generatorTeaching resourcesStudent engagementComputational notebooksGoogle colab</t>
  </si>
  <si>
    <t>Internet of Things (IoT) protocols and frameworks provide universal access to powerful computing resources regardless of geographical location or infrastructure limitations. Cloud-based platforms such as Google Colab are highlighted for hosting interactive educational materials and applications. Although Colab offers an interactive environment for various disciplines, there is a need to understand how students interact with computational notebooks. This work introduces an MQTT-based toolkit to measure student engagement during remote exercises. The software framework presented facilitates interactive computational notebooks that use IoT to deliver information and feedback to educators and students in a virtual remote environment. The approach integrates Google Colab, Node-RED, Machine Learning, and MQTT tools, creating an asynchronous interactive learning environment.</t>
  </si>
  <si>
    <t>Ali, A., Xia, Y., Umer, Q., &amp; Osman, M. (2024). BERT based severity prediction of bug reports for the maintenance of mobile applications. Journal of Systems and Software, 208, 111898.</t>
  </si>
  <si>
    <t xml:space="preserve"> Journal of Systems and Software</t>
  </si>
  <si>
    <t xml:space="preserve">Ali, A., Xia, Y., Umer, Q., &amp; Osman, M. </t>
  </si>
  <si>
    <t>ClassificationBERTDeep learningUser feedbackMobile app reviewsReliability</t>
  </si>
  <si>
    <t>Mobile application maintenance is crucial to ensuring the accurate operation and continuous improvement of mobile applications (mobile apps). To effectively address issues and enhance the user experience, developers utilize issue-tracking systems that gather bug reports to refine mobile apps. Users can submit bugs through these systems, allowing them to determine the severity of each reported issue. The severity level plays a pivotal role in prioritizing bug resolution, enabling developers to address critical bugs promptly. Nonetheless, manually assessing the severity of each issue can be laborious and prone to errors. To overcome this challenge, this paper presents Bidirectional Encoder Representations from Transformers (BERT) based severity prediction of bug reports (called BERT-SBR) that leverages a deep neural network for automatic bug severity classification for mobile app maintenance. We collect the publicly available mobile apps bug reports dataset from the Hugging Face. BERT-SBR first computes the sentiment of reporters of bug reports and preprocesses them by leveraging BertTokenizer input formatting techniques. Next, it passes the formatted text and computed sentiment of each bug report to generate word embeddings. Then, it introduces a fine-tuned BERT classifier for bug report severity prediction. After that, it passes the generated word embeddings to the fine-tuned BERT classifier for training and testing. Finally, the proposed classifier’s performance is evaluated. The BERT-SBR assessment results confirm that the fine-tuned BERT classifies bug reports significantly more effectively than other deep learning classifiers. On average, BERT-SBR achieves a remarkable improvement of 40.43%, 67.78%, 40.71%, and 58.14% in the accuracy, precision, recall, and f-measure. This indicates its superiority in accurately predicting the severity of bug reports for mobile application maintenance.</t>
  </si>
  <si>
    <t>Brozovsky, J., Labonnote, N., &amp; Vigren, O. (2024). Digital technologies in architecture, engineering, and construction. Automation in Construction, 158, 105212.</t>
  </si>
  <si>
    <t>Brozovsky, J., Labonnote, N., &amp; Vigren, O.</t>
  </si>
  <si>
    <t>Industry 4.0AEC sectorTechnologyDigitalisation</t>
  </si>
  <si>
    <t>Digitalization in the architecture, engineering, and construction (AEC) sector is slow due to significant challenges in technology adoption. The study aims to promote technology adoption by advancing the understanding of digital technologies in the AEC sector. This article presents the findings from a quantitative scoping review, encompassing 3950 technology-related abstracts retrieved from the Scopus database, providing a preliminary assessment of literature size, geographic innovation hotspots, research gaps, and key concepts in the AEC field. The results show that Building Information Modelling (1852 studies) dominates the literature, while topics like 3D Printing (311) and Internet of Things (227) are gaining traction. China (687 publications) and the United States (566) produce most research articles. Despite the increasing interest in emerging technologies, their implementation often necessitates acquiring specific skill sets. Academia needs to put a stronger focus on these technologies in education and tighter collaboration with the industry is needed.</t>
  </si>
  <si>
    <t>Levin, J. M., Lorentz, S. G., Hurley, E. T., Lee, J., Throckmorton, T. W., Garrigues, G. E., ... &amp; Klifto, C. (2024). Artificial Intelligence in Shoulder and Elbow Surgery: Overview of Current and Future Applications. Journal of Shoulder and Elbow Surgery.</t>
  </si>
  <si>
    <t>Journal of Shoulder and Elbow Surgery</t>
  </si>
  <si>
    <t>Levin, J. M., Lorentz, S. G., Hurley, E. T., Lee, J., Throckmorton, T. W., Garrigues, G. E., ... &amp; Klifto, C.</t>
  </si>
  <si>
    <t>Gupta, P., Ding, B., Guan, C., &amp; Ding, D. (2024). Generative AI: A systematic review using topic modelling techniques. Data and Information Management, 100066.</t>
  </si>
  <si>
    <t>Data and Information Management</t>
  </si>
  <si>
    <t>Gupta, P., Ding, B., Guan, C., &amp; Ding, D.</t>
  </si>
  <si>
    <t>Generative artificial intelligenceSystemic reviewTopic modelingBERTopicChatGPTUse cases</t>
  </si>
  <si>
    <t>Generative artificial intelligence (GAI) is a rapidly growing field with a wide range of applications. In this paper, a thorough examination of the research landscape in GAI is presented, encompassing a comprehensive overview of the prevailing themes and topics within the field. The study analyzes a corpus of 1319 records from Scopus spanning from 1985 to 2023 and comprises journal articles, books, book chapters, conference papers, and selected working papers.
The analysis revealed seven distinct clusters of topics in GAI research: image processing and content analysis, content generation, emerging use cases, engineering, cognitive inference and planning, data privacy and security, and Generative Pre-Trained Transformer (GPT) academic applications. The paper discusses the findings of the analysis and identifies some of the key challenges and opportunities in GAI research.
The paper concludes by calling for further research in GAI, particularly in the areas of explainability, robustness, cross-modal and multi-modal generation, and interactive co-creation. The paper also highlights the importance of addressing the challenges of data privacy and security in GAI and responsible use of GAI.</t>
  </si>
  <si>
    <t>Ali, O., Murray, P. A., Momin, M., Dwivedi, Y. K., &amp; Malik, T. (2024). The effects of artificial intelligence applications in educational settings: Challenges and strategies. Technological Forecasting and Social Change, 199, 123076.</t>
  </si>
  <si>
    <t>Technological Forecasting and Social Change</t>
  </si>
  <si>
    <t>Ali, O., Murray, P. A., Momin, M., Dwivedi, Y. K., &amp; Malik, T.</t>
  </si>
  <si>
    <t>ChatGPTArtificial intelligenceChallengesStrategiesEducation sector</t>
  </si>
  <si>
    <t>With the continuous intervention of AI tools in the education sector, new research is required to evaluate the viability and feasibility of extant AI platforms to inform various pedagogical methods of instruction. The current manuscript explores the cumulative published literature to date in order to evaluate the key challenges that influence the implications of adopting AI models in the Education Sector. The researchers' present works both in favour and against AI-based applications within the Academic milieu. A total of 69 articles from a 618-article population was selected from diverse academic journals between 2018 and 2023. After a careful review of selected articles, the manuscript presents a classification structure based on five distinct dimensions: user, operational, environmental, technological, and ethical challenges. The current review recommends the use of ChatGPT as a complementary teaching-learning aid including the need to afford customized and optimized versions of the tool for the teaching fraternity. The study addresses an important knowledge gap as to how AI models enhance knowledge within educational settings. For instance, the review discusses interalia a range of AI-related effects on learning from the need for creative prompts, training on diverse datasets and genres, incorporation of human input and data confidentiality and elimination of bias. The study concludes by recommending strategic solutions to the emerging challenges identified while summarizing ways to encourage wider adoption of ChatGPT and other AI tools within the education sector. The insights presented in this review can act as a reference for policymakers, teachers, technology experts and stakeholders, and facilitate the means for wider adoption of ChatGPT in the Education sector more generally. Moreover, the review provides an important foundation for future research.</t>
  </si>
  <si>
    <t>Nithya, K., Krishnamoorthi, M., Easwaramoorthy, S. V., Dhivyaa, C. R., Yoo, S., &amp; Cho, J. (2024). Hybrid approach of deep feature extraction using BERT–OPCNN &amp; FIAC with customized Bi-LSTM for rumor text classification. Alexandria Engineering Journal, 90, 65-75.</t>
  </si>
  <si>
    <t>Alexandria Engineering Journal</t>
  </si>
  <si>
    <t>Nithya, K., Krishnamoorthi, M., Easwaramoorthy, S. V., Dhivyaa, C. R., Yoo, S., &amp; Cho, J.</t>
  </si>
  <si>
    <t>Rumor detectionDeep learningFastTextFIAC embeddingBERT</t>
  </si>
  <si>
    <t>Rumor data classification in social media seems essential research due to its dependency on digital communications, and this rumor data makes social media unstable. In Natural Language Processing, word embedding, feature extraction, and classification techniques are challenging in rumor detection research. In this research, two phases of feature extraction techniques are involved for performing word embedding and deep feature extraction. In the first phase, Bidirectional Encoder Representations from Transformers with the Optimized Convolutional Neural Network (BERT-OPCNN) techniques are integrated, and in the second phase, the fastText with information gain of an ant colony optimization technique (FIAC) is proposed. Finally, the vectors formed using BERT-OPCNN and the FIAC embedding model are classified using a customized Bi-LSTM. The experiment is computed and compared with existing techniques for balanced and unbalanced datasets. The results evaluation shows that our proposed FIAC embedding with BERT-OPCNN outperforms all other existing techniques using the customized Bi-LSTM classifier.</t>
  </si>
  <si>
    <t>Selvaskandan, H., Gee, P. O., &amp; Seethapathy, H. (2024). Technological Innovations to Improve Patient Engagement in Nephrology. Advances in Kidney Disease and Health, 31(1), 28-36.</t>
  </si>
  <si>
    <t>Advances in Kidney Disease and Health</t>
  </si>
  <si>
    <t xml:space="preserve">Selvaskandan, H., Gee, P. O., &amp; Seethapathy, H. </t>
  </si>
  <si>
    <t>Jbene, M., Tigani, S., Chehri, A., Chaibi, H., &amp; Saadane, R. (2023). Tracking Dialog States in Goal-Oriented Dialogues using a BERT-Based Siamese Network. Procedia Computer Science, 225, 80-87.</t>
  </si>
  <si>
    <t xml:space="preserve"> Procedia Computer Science</t>
  </si>
  <si>
    <t>Jbene, M., Tigani, S., Chehri, A., Chaibi, H., &amp; Saadane, R</t>
  </si>
  <si>
    <t>Task-Oriented Dialog Systems; Dialog management; Dialog state tracking; Conversational systems; Transformer-based models</t>
  </si>
  <si>
    <t xml:space="preserve">A dialogue state tracker is a component in a task-oriented dialogue system that monitors the current state of a conversation and gives information about its context and history to other system components. The dynamic and open-ended character of human interactions is one of the primary obstacles in dialogue state monitoring, necessitating robust and adaptable models to keep up with the quick context changes. Recently, numerous deep learning-based algorithms have been developed for this purpose. Still, these models are typically heavily-engineered and conceptually sophisticated, making them challenging to deploy, debug, and maintain in a production environment. To overcome these challenges, we offer the BERT-SIAM-DST model, a unique way to dialogue state monitoring employing a Siamese network with BERT as the base network. This model uses the robust representation capabilities of BERT and the ability of Siamese networks to record correlations between inputs to make accurate predictions regarding the current state of the discussion. In addition, the number of parameters does not increase proportionally with the size of the ontology, and the model is adaptable to alterations in the domain ontology. We test the performance of the BERT-SIAM-DST model on the standard WoZ 2.0 dataset of annotated dialogues and compare it to other approaches. Compared to numerous baseline models, the BERT-SIAM-DST model is effective at tracking the state of discussions, demonstrating the promise of BERT-based Siamese networks for this purpose. </t>
  </si>
  <si>
    <t>Zhang, Z., Lu, Y., Wang, T., Wei, X., &amp; Wei, Z. (2024). DDK: Dynamic structure pruning based on differentiable search and recursive knowledge distillation for BERT. Neural Networks, 106164.</t>
  </si>
  <si>
    <t>Neural Networks</t>
  </si>
  <si>
    <t>Zhang, Z., Lu, Y., Wang, T., Wei, X., &amp; Wei, Z.</t>
  </si>
  <si>
    <t>Pre-trained modelsModel compressionDifferentiable methodsNetwork pruningKnowledge distillation</t>
  </si>
  <si>
    <t>Large-scale pre-trained models, such as BERT, have demonstrated outstanding performance in Natural Language Processing (NLP). Nevertheless, the high number of parameters in these models has increased the demand for hardware storage and computational resources while posing a challenge for their practical deployment. In this article, we propose a combined method of model pruning and knowledge distillation to compress and accelerate large-scale pre-trained language models. Specifically, we introduce a dynamic structure pruning method based on differentiable search and recursive knowledge distillation to automatically prune the BERT model, named DDK. We define the search space for network pruning as all feed-forward layer channels and self-attention heads at each layer of the network, and utilize differentiable methods to determine their optimal number. Additionally, we design a recursive knowledge distillation method that employs adaptive weighting to extract the most important features from multiple intermediate layers of the teacher model and fuse them to supervise the student network learning. Our experimental results on the GLUE benchmark dataset and ablation analysis demonstrate that our proposed method outperforms other advanced methods in terms of average performance.</t>
  </si>
  <si>
    <t>Blanco-González-Tejero, C., Cano-Marin, E., Ulrich, K., &amp; Giralt-Escobar, S. (2024). Leveraging blockchain for industry funding: A social media analysis. Sustainable Technology and Entrepreneurship, 3(3), 100071.</t>
  </si>
  <si>
    <t>Sustainable Technology and Entrepreneurship</t>
  </si>
  <si>
    <t xml:space="preserve">Blanco-González-Tejero, C., Cano-Marin, E., Ulrich, K., &amp; Giralt-Escobar, S. </t>
  </si>
  <si>
    <t>BlockchainTechnologySocial media analysisICOsSTOs</t>
  </si>
  <si>
    <t>The progress in industrial and corporate blockchain technology, particularly the pioneering fintech financing methods rooted in blockchain like Initial Coin Offerings (ICOs) and Security Token Offerings (STOs), has the potential to disrupt across industries. These innovations offer creative solutions to address longstanding challenges. However, the novelty of these concepts has given rise to issues related to information asymmetry among investors, exacerbated by the opinions shared on social media platforms. To comprehensively analyse the trends of these technologies and their societal impact, as well as their influence on the contemporary business landscape, we conducted a study in the social platforms X (formerly known as Twitter) analysing 59,453 tweets using natural language processing (NLP). Through this research, we have identified key topics such as investment security or corporate challenges that provide valuable insights and structured information essential for industry stakeholders. In summary, this study explores the dynamic interplay between blockchain technology, ICOs, STOs and social media in the industry. It sheds light on the sentiment and implications of the use of this technology and these emerging financial models, offering a nuanced understanding of their impact on the market. Thus, the idea that user opinions play a crucial role in influencing decisions is supported, and their impact can fluctuate depending on the changing dynamics of the market.</t>
  </si>
  <si>
    <t>Oliveira, F., Costa, D. G., Assis, F., &amp; Silva, I. (2024). Internet of Intelligent Things: A convergence of embedded systems, edge computing and machine learning. Internet of Things, 101153.</t>
  </si>
  <si>
    <t>Oliveira, F., Costa, D. G., Assis, F., &amp; Silva, I.</t>
  </si>
  <si>
    <t>TinyMLIoTHardwareArtificial intelligenceSurvey</t>
  </si>
  <si>
    <t>This article comprehensively reviews the emerging concept of Internet of Intelligent Things (IoIT), adopting an integrated perspective centred on the areas of embedded systems, edge computing, and machine learning. With rapid developments in these areas, new solutions are emerging to address previously unsolved problems, demanding novel research and development paradigms. In this sense, this article aims to fulfil some important research gaps, laying down the foundations for cutting-edge research works following an ever-increasing trend based on embedded devices powered by compressed artificial intelligence models. For that, this article first traces the evolution of embedded devices and wireless communication technologies in the last decades, leading to the emergence of IoT applications in various domains. The evolution of machine learning and its applications, along with associated challenges and architectures, is also discussed. In this context, the concept of embedded machine learning (TinyML) is introduced within the context of the Internet of Intelligent Things paradigm, highlighting its unique characteristics and the process of developing and deploying such solutions. Furthermore, we perform an extensive state-of-the-art survey to identify very recent works that have implemented TinyML models on different off-the-shelf embedded devices, analysing the development of practical solutions and discussing recent research trends and future perspectives. By providing a comprehensive literature review across all layers of the Internet of Intelligent Things paradigm, addressing potential applications and proposing a new taxonomy to guide new development efforts, this article aims to offer a holistic perspective on this challenging and rapidly evolving research field.</t>
  </si>
  <si>
    <t>Raman, R., Nair, V. K., Nedungadi, P., Sahu, A. K., Kowalski, R., Ramanathan, S., &amp; Achuthan, K. (2024). Fake news research trends, linkages to generative artificial intelligence and sustainable development goals. Heliyon, 10(3).</t>
  </si>
  <si>
    <t>Raman, R., Nair, V. K., Nedungadi, P., Sahu, A. K., Kowalski, R., Ramanathan, S., &amp; Achuthan, K.</t>
  </si>
  <si>
    <t xml:space="preserve">Deep fake
Ethics
Fake news
Generative AI
Prominence percentile
Sustainable development goal </t>
  </si>
  <si>
    <t xml:space="preserve">In the digital age, where information is a cornerstone for decision-making, social media’s not-soregulated environment has intensified the prevalence of fake news, with significant implications for both individuals and societies. This study employs a bibliometric analysis of a large corpus of 9678 publications spanning 2013–2022 to scrutinize the evolution of fake news research, identifying leading authors, institutions, and nations. Three thematic clusters emerge: Disinformation in social media, COVID-19-induced infodemics, and techno-scientific advancements in autodetection. This work introduces three novel contributions: 1) a pioneering mapping of fake news research to Sustainable Development Goals (SDGs), indicating its influence on areas like health (SDG 3), peace (SDG 16), and industry (SDG 9); 2) the utilization of Prominence percentile metrics to discern critical and economically prioritized research areas, such as misinformation and object detection in deep learning; and 3) an evaluation of generative AI’s role in the propagation and realism of fake news, raising pressing ethical concerns. These contributions collectively provide a comprehensive overview of the current state and future trajectories of fake news research, offering valuable insights for academia, policymakers, and industry. </t>
  </si>
  <si>
    <t>Soleymani, M., Bonyani, M., &amp; Wang, C. (2024). Simulation of autonomous resource allocation through deep reinforcement learning-based portfolio-project integration. Automation in Construction, 162, 105381.</t>
  </si>
  <si>
    <t xml:space="preserve">Soleymani, M., Bonyani, M., &amp; Wang, C. </t>
  </si>
  <si>
    <t>Construction resource allocationConstruction simulationProject managementConstruction company portfolioDeep reinforcement learning</t>
  </si>
  <si>
    <t>Resource allocation has always been a critical challenge for construction project planning, and it affects the cost, duration, and quality of the projects. However, current methods mainly focus on a single project and lack integrated planning and optimization across a construction company's multiple projects. This paper describes a simulation of an Autonomous Resource Allocation (ARA) model using Deep Reinforcement Learning (DRL) agents and methods like Double Deep Q-Networks and combined experience replay to develop and test ARA algorithms based on data harvesting from the Internet of Things (IoT) devices. The results show that DRL can successfully perform ARA by capturing the complex interactions among resource allocation features, without needing retraining when situations change. It shows promising future possibilities for construction companies to improve resource utilization and project performance for larger and more complex construction projects.</t>
  </si>
  <si>
    <t>Tan, T. F., Thirunavukarasu, A. J., Jin, L., Lim, J., Poh, S., Teo, Z. L., ... &amp; Ting, D. S. W. (2023). Artificial intelligence and digital health in global eye health: opportunities and challenges. The Lancet Global Health, 11(9), e1432-e1443.</t>
  </si>
  <si>
    <t>The Lancet Global Health</t>
  </si>
  <si>
    <t>Tan, T. F., Thirunavukarasu, A. J., Jin, L., Lim, J., Poh, S., Teo, Z. L., ... &amp; Ting, D. S. W.</t>
  </si>
  <si>
    <t>Global eye health is defined as the degree to which vision, ocular health, and function are maximised worldwide, thereby optimising overall wellbeing and quality of life. Improving eye health is a global priority as a key to unlocking human potential by reducing the morbidity burden of disease, increasing productivity, and supporting access to education. Although extraordinary progress fuelled by global eye health initiatives has been made over the last decade, there remain substantial challenges impeding further progress. The accelerated development of digital health and artificial intelligence (AI) applications provides an opportunity to transform eye health, from facilitating and increasing access to eye care to supporting clinical decision making with an objective, data-driven approach. Here, we explore the opportunities and challenges presented by digital health and AI in global eye health and describe how these technologies could be leveraged to improve global eye health. AI, telehealth, and emerging technologies have great potential, but require specific work to overcome barriers to implementation. We suggest that a global digital eye health task force could facilitate coordination of funding, infrastructural development, and democratisation of AI and digital health to drive progress forwards in this domain.</t>
  </si>
  <si>
    <t>Ferreira, F., Amaral, V., &amp; e Abreu, F. B. (2024). Digital twinning for smart restoration of classic cars. Procedia Computer Science, 232, 2521-2530.</t>
  </si>
  <si>
    <t>Ferreira, F., Amaral, V., &amp; e Abreu, F. B</t>
  </si>
  <si>
    <t>Classic cars hold substantial value in the automotive industry, and the restoration process plays a pivotal role in increasing their worth. Ensuring the certification of these restoration processes is vital, as is keeping owners well-informed about the ongoing procedures taking place in their appreciated vehicles. By monitoring and controlling these restoration activities, the management of classic car workshops can effectively optimize their operations, empower owners with pertinent information, and preserve the authentic nature of these vintage automobiles.
This study aims to develop a digital twin system for a classic car bodywork restoration shop workshop. The latter integrates multiple sensor technologies, including location tracking, humidity and temperature sensing, accelerometer monitoring, and smart plugs, to facilitate the identification of ongoing activities of classic car bodywork restoration process instances. By leveraging these sensors, the digital twin system may simulate and control workshop operations more effectively.
We perform a systematic rapid review of related work and, based on state-of-the-art practices, we identify existing architectures and software applications used for creating digital twin systems. Then, we propose the architecture for our digital twin system, detailing its functionalities. We aim at contributing to advancing digital twin technology in classic car bodywork restoration, enhancing its authenticity, and fostering improved management practices, and overall experience for classic car owners.</t>
  </si>
  <si>
    <t>digital twinclassic carsbodywork restorationdigital transformationindustry 4.0IoT</t>
  </si>
  <si>
    <t>Shlobin, N. A., &amp; Rosseau, G. (2024). Opportunities and Considerations for the Incorporation of Artificial Intelligence into Global Neurosurgery: A Generative Pre-Trained Transformer Chatbot-Based Approach. World Neurosurgery.</t>
  </si>
  <si>
    <t>World Neurosurgery</t>
  </si>
  <si>
    <t xml:space="preserve">Shlobin, N. A., &amp; Rosseau, G. </t>
  </si>
  <si>
    <t>Kryvenko, I., &amp; Chalyy, K. (2023). Phenomenological toolkit of the metaverse for medical informatics’ adaptive learning. Educación Médica, 24(5), 100854.</t>
  </si>
  <si>
    <t>Educación Médica</t>
  </si>
  <si>
    <t>Kryvenko, I., &amp; Chalyy, K.</t>
  </si>
  <si>
    <t>MetaverseVirtual, augmented, mixed, and extended reality (VR, AR, MR, XR)Artificial intelligence (AI)Internet of things (IoT)Medical Informatics (MI)Adaptive and authentic learningMicrosoft solutions</t>
  </si>
  <si>
    <t>Introduction
The concept of "adaptive learning systems" assumes development and implementation of personalized learning platforms that adapt to students’ learning strategies, the sequence and difficulty of the task abilities, the time of feedback and students’ preferences. Metaverse technologies can implement adaptive personalized learning to a greater extent due to the possibilities of wider application of student-oriented technologies and provision of rational support for personal educational progress, taking into account individual characteristics.
Material and methods
The article describes the phenomenological toolkit of the metaverse based on the Microsoft solution to ensure adaptive learning of medical informatics, taking into account modern technologies.
Results
Two components of the implementation of adaptive learning with Medical Informatics are suggested: (1) creating responsive, professionally relevant learning content that spans simulated accurate digital models of the real world and augmented reality, (2) creation of a metaverse virtual environment for the organization of immersive adaptive learning based on a combination of personally oriented design and productive interaction.
Our choice of the Microsoft solution assumes the possibility of implementing in the educational environment of the metaverse such educational tools as voice virtual assistants with artificial intelligence support (Microsoft Bot solution), Internet of things for education and generating educational data (Azure IoT, Power Platform), mirror worlds of educational destination (Microsoft Twins), augmented, virtual, and mixed reality (Microsoft Mesh, Microsoft HoloLens, Dynamics 365 Guides).
Conclusion
The proposed solutions of Microsoft make it possible to ensure high functionality in a number of issues when building a student-oriented virtual environment of the metaverse for adaptive and authentic learning.</t>
  </si>
  <si>
    <t>Buschhaus, C., Gerasimov, A., Kirchhof, J. C., Michael, J., Netz, L., Rumpe, B., &amp; Stüber, S. (2024). Lessons learned from applying model-driven engineering in 5 domains: The success story of the MontiGem generator framework. Science of Computer Programming, 232, 103033.</t>
  </si>
  <si>
    <t>Science of Computer Programming</t>
  </si>
  <si>
    <t>Buschhaus, C., Gerasimov, A., Kirchhof, J. C., Michael, J., Netz, L., Rumpe, B., &amp; Stüber, S.</t>
  </si>
  <si>
    <t>We report on our success stories in developing and using Model-Driven Engineering (MDE) tools for information systems on real-world projects within different application domains. It is necessary that we ensure the extensibility and adaptability of code generators if we want to reuse them for different domains. Up to now, research on reusing software has been mainly conducted in the software product line community but rarely discussed in the context of code generators. This paper introduces the generation framework MontiGem and shows how it has been used and evolved within five different research and industry projects in the domains of financial management, IoT, energy management, privacy policy, and wind turbine engineering. We have developed the code generator within the first project and further refined it with each of the following projects. This paper describes the projects, shows how MDE helped us in the software engineering process, and discusses the lessons we learned. These examples show how MDE techniques can be successfully applied to the development of information systems in practice, although further requirements have been met over time.</t>
  </si>
  <si>
    <t>Model-driven software engineeringCode synthesisDomain-specific languagesData managementWeb applications</t>
  </si>
  <si>
    <t>Latif, S., Boulila, W., Koubaa, A., Zou, Z., &amp; Ahmad, J. (2024). DTL-IDS: An optimized Intrusion Detection Framework using Deep Transfer Learning and Genetic Algorithm. Journal of Network and Computer Applications, 221, 103784.</t>
  </si>
  <si>
    <t xml:space="preserve"> Journal of Network and Computer Applications</t>
  </si>
  <si>
    <t>Latif, S., Boulila, W., Koubaa, A., Zou, Z., &amp; Ahmad, J.</t>
  </si>
  <si>
    <t>In the dynamic field of the Industrial Internet of Things (IIoT), the networks are increasingly vulnerable to a diverse range of cyberattacks. This vulnerability necessitates the development of advanced intrusion detection systems (IDSs). Addressing this need, our research contributes to the existing cybersecurity literature by introducing an optimized Intrusion Detection System based on Deep Transfer Learning (DTL), specifically tailored for heterogeneous IIoT networks. Our framework employs a tri-layer architectural approach that synergistically integrates Convolutional Neural Networks (CNNs), Genetic Algorithms (GA), and bootstrap aggregation ensemble techniques. The methodology is executed in three critical stages: First, we convert a state-of-the-art cybersecurity dataset, Edge_IIoTset, into image data, thereby facilitating CNN-based analytics. Second, GA is utilized to fine-tune the hyperparameters of each base learning model, enhancing the model’s adaptability and performance. Finally, the outputs of the top-performing models are amalgamated using ensemble techniques, bolstering the robustness of the IDS. Through rigorous evaluation protocols, our framework demonstrated exceptional performance, reliably achieving a 100% attack detection accuracy rate. This result establishes our framework as highly effective against 14 distinct types of cyberattacks. The findings bear significant implications for the ongoing development of secure, efficient, and adaptive IDS solutions in the complex landscape of IIoT networks.</t>
  </si>
  <si>
    <t>CybersecurityGenetic AlgorithmIIoTIntrusion DetectionTransfer learning</t>
  </si>
  <si>
    <t>Dainty, K. N., Ng, Y. Y., Pek, P. P., Koster, R. W., &amp; Ong, M. E. H. (2024). Wolf creek XVII part 4: Amplifying lay-rescuer response. Resuscitation plus, 17, 100547.</t>
  </si>
  <si>
    <t>Resuscitation plus</t>
  </si>
  <si>
    <t>Dainty, K. N., Ng, Y. Y., Pek, P. P., Koster, R. W., &amp; Ong, M. E. H.</t>
  </si>
  <si>
    <t>Introduction
Amplifying lay-rescuer response is a key priority to increase survival from out-of-hospital cardiac arrest (OHCA). We describe the current state of lay-rescuer response, how we envision the future, and the gaps, barriers, and research priorities that will amplify response to OHCA.
Methods
‘Amplifying Lay-Rescuer Response’ was one of six focus topics for the Wolf Creek XVII Conference held on June 14–17, 2023, in Ann Arbor, Michigan, USA. Conference invitees included international thought leaders and scientists in the field of cardiac arrest resuscitation from academia and industry. Participants submitted via online survey knowledge gaps, barriers to translation and research priorities for each focus topic. Expert panels used the survey results and their own perspectives and insights to create and present a preliminary unranked list for each category that was debated, revised and ranked by all attendees to identify the top 5 for each category.
Results
The top five knowledge gaps as ranked by the panel, reflected a recognition of the need to better understand the psycho-social aspects of lay response. The top five barriers to translation reflected issues at the individual, community, societal, structural, and governmental levels. The top five research priorities were focused on understanding the social/psychological and emotional barriers to action, finding the most effective/cost-effective strategies to educate lay persons and implement community life-saving interventions, evaluation of new technological solutions and how to enhance the role of dispatch working with lay-rescuers.
Conclusion
Future research in lay rescuer response should incorporate technology innovations, understand the “humanity” of the situation, leverage implementation science and systems thinking to save lives. This will require the field of resuscitation to engage with scholars outside our traditional ranks and to be open to new ways of thinking about old problems.</t>
  </si>
  <si>
    <t>sudden cardiac arrestlay rescuerlay response</t>
  </si>
  <si>
    <t>Mumuni, A., &amp; Mumuni, F. (2024). Automated data processing and feature engineering for deep learning and big data applications: a survey. Journal of Information and Intelligence.</t>
  </si>
  <si>
    <t>Mumuni, A., &amp; Mumuni, F.</t>
  </si>
  <si>
    <t>Modern approach to artificial intelligence (AI) aims to design algorithms that learn directly from data. This approach has achieved impressive results and has contributed significantly to the progress of AI, particularly in the sphere of supervised deep learning. It has also simplified the design of machine learning systems as the learning process is highly automated. However, not all data processing tasks in conventional deep learning pipelines have been automated. In most cases data has to be manually collected, preprocessed and further extended through data augmentation before they can be effective for training. Recently, special techniques for automating these tasks have emerged. The automation of data processing tasks is driven by the need to utilize large volumes of complex, heterogeneous data for machine learning and big data applications. Today, end-to-end automated data processing systems based on automated machine learning (AutoML) techniques are capable of taking raw data and transforming them into useful features for big data tasks by automating all intermediate processing stages. In this work, we present a thorough review of approaches for automating data processing tasks in deep learning pipelines, including automated data preprocessing – e.g., data cleaning, labeling, missing data imputation, and categorical data encoding – as well as data augmentation (including synthetic data generation using generative AI methods) and feature engineering – specifically, automated feature extraction, feature construction and feature selection. In addition to automating specific data processing tasks, we discuss the use of AutoML methods and tools to simultaneously optimize all stages of the machine learning pipeline.</t>
  </si>
  <si>
    <t>AutoMLAutomated data preprocessingData processingAutomated feature engineeringGenerative artificial intelligenceBig data</t>
  </si>
  <si>
    <t>Yan, F., Li, N., Iliyasu, A. M., Salama, A. S., &amp; Hirota, K. (2023). Insights into security and privacy issues in smart healthcare systems based on medical images. Journal of Information Security and Applications, 78, 103621.</t>
  </si>
  <si>
    <t xml:space="preserve"> Journal of Information Security and Applications</t>
  </si>
  <si>
    <t>Yan, F., Li, N., Iliyasu, A. M., Salama, A. S., &amp; Hirota, K</t>
  </si>
  <si>
    <t>The advent of the fourth industrial revolution along with developments in other emerging technologies, such as Internet of Things, big data, artificial intelligence as well as cloud and quantum computing, smart healthcare systems (SHS) are becoming ubiquitous in our daily lives. Meanwhile, patients, doctors, and other medical personnel rely on the safe and efficient storage, transmission, and analysis of medical images and electronic health records for successful diagnosis, treatment, and management of different ailments. Moreover since, for various reasons, medical images are always the target of different illicit criminal activities, studies to utilise advanced information technologies to safeguard the confidentiality, integrity, and availability of such data have become a major priority in all SHS platforms. Our study evaluates recent efforts to deploy emerging technologies to design, secure, and enhance the efficiency of SHS that are based on medical images. It is hoped that this work will stimulate further interest aimed at the pursuit of more advanced algorithms and frameworks covering all aspects of security and privacy in emerging and future smart healthcare applications.</t>
  </si>
  <si>
    <t>Smart healthcare securityMedical image analysisPrivacy protectionArtificial intelligenceInternet of thingsInformation security</t>
  </si>
  <si>
    <t>Li, L., Huang, C., &amp; Chen, J. (2024). Automated Discovery and Mapping ATT&amp;CK Tactics and Techniques for Unstructured Cyber Threat Intelligence. Computers &amp; Security, 103815.</t>
  </si>
  <si>
    <t xml:space="preserve"> Computers &amp; Security</t>
  </si>
  <si>
    <t xml:space="preserve">Li, L., Huang, C., &amp; Chen, J. </t>
  </si>
  <si>
    <t>Cyber threat intelligenceMITRE ATT&amp;CKMulti-label classificationNetwork security</t>
  </si>
  <si>
    <t>As cyber attacks are growing, Cyber Threat Intelligence (CTI) enhances the ability of security systems to resist novel cyber threats. However, since most CTI is unstructured data written in natural language, it needs to be understood and summarized by security experts to be effectively utilized. To address the problem, we adopt the ATT&amp;CK matrix as the taxonomy to propose a method for automated mapping of unstructured threat intelligence to tactics and techniques. The proposed method contains a pre-processor for text denoising, a label extractor for classifying which tactics and techniques category the text belongs to, and a post-processor for correcting the classification results. The label extractor consists of two multi-label classifiers based on DistilBERT for tactics and techniques classification respectively. The post-processor corrects the classification results based on the relations between tactics, techniques, and sub-techniques in the matrix, eliminating errors caused by the independence between categories. In the evaluation, we collect the text data from the ATT&amp;CK knowledge base and real cyber threat reports to build an experiment dataset, which contains 26,602 sentence samples. We apply the proposed method to the dataset to verify its effectiveness. The results show that the proposed method can accurately retrieve tactics and techniques with 
 score of 85.50% and 75.17% respectively, which outperforms the baseline method by about 10%.</t>
  </si>
  <si>
    <t>Sönmez, F. Ö., &amp; Knottenbelt, W. J. (2024). ContractArmor: Attack Surface Generator for Smart Contracts. Procedia Computer Science, 231, 8-15.</t>
  </si>
  <si>
    <t xml:space="preserve">Sönmez, F. Ö., &amp; Knottenbelt, W. J. </t>
  </si>
  <si>
    <t>This paper presents an ongoing study of a novel attack surface generator tool for smart contracts developed in Solidity. The tool leverages a rule-based engine and ChatGPT API for security analysis. The rule-based engine provides numerical values and key variables and functions for further analysis, while ChatGPT handles complex queries. However, ChatGPT may generate similar responses for more general questions, irrespective of the given contract code. The tool combines both approaches to identify and mitigate potential security vulnerabilities in Solidity-based smart contracts. The effectiveness of the tool is evaluated on real-world smart contracts, and its potential for detecting and preventing common attack vectors is demonstrated.</t>
  </si>
  <si>
    <t>Attack SurfaceRule-Based AnalysisChatGPTGPT-3DaVinciSecurity AnalysisSmart Contract</t>
  </si>
  <si>
    <t>Gill, S. S., Wu, H., Patros, P., Ottaviani, C., Arora, P., Pujol, V. C., ... &amp; Buyya, R. (2024). Modern computing: Vision and challenges. Telematics and Informatics Reports, 100116.</t>
  </si>
  <si>
    <t>Telematics and Informatics Reports</t>
  </si>
  <si>
    <t>Gill, S. S., Wu, H., Patros, P., Ottaviani, C., Arora, P., Pujol, V. C., ... &amp; Buyya, R.</t>
  </si>
  <si>
    <t>Modern computingEdge AIEdge computingArtificial IntelligenceMachine learningCloud computingQuantum computingComputing</t>
  </si>
  <si>
    <t>Over the past six decades, the computing systems field has experienced significant transformations, profoundly impacting society with transformational developments, such as the Internet and the commodification of computing. Underpinned by technological advancements, computer systems, far from being static, have been continuously evolving and adapting to cover multifaceted societal niches. This has led to new paradigms such as cloud, fog, edge computing, and the Internet of Things (IoT), which offer fresh economic and creative opportunities. Nevertheless, this rapid change poses complex research challenges, especially in maximizing potential and enhancing functionality. As such, to maintain an economical level of performance that meets ever-tighter requirements, one must understand the drivers of new model emergence and expansion, and how contemporary challenges differ from past ones. To that end, this article investigates and assesses the factors influencing the evolution of computing systems, covering established systems and architectures as well as newer developments, such as serverless computing, quantum computing, and on-device AI on edge devices. Trends emerge when one traces technological trajectory, which includes the rapid obsolescence of frameworks due to business and technical constraints, a move towards specialized systems and models, and varying approaches to centralized and decentralized control. This comprehensive review of modern computing systems looks ahead to the future of research in the field, highlighting key challenges and emerging trends, and underscoring their importance in cost-effectively driving technological progress.</t>
  </si>
  <si>
    <t>Cuellar, S., Grisales, S., &amp; Castaneda, D. I. (2023). Constructing tomorrow: A multifaceted exploration of Industry 4.0 scientific, patents, and market trend. Automation in Construction, 156, 105113.</t>
  </si>
  <si>
    <t>Cuellar, S., Grisales, S., &amp; Castaneda, D. I.</t>
  </si>
  <si>
    <t>Industry 4.0ConstructionPatent analysisMarket researchEmergency curveConstruction 4.0</t>
  </si>
  <si>
    <t>This article investigates the evolution of Industry 4.0 in construction related to a scientific, technological, and commercial perspective. Initially, it was determined which technologies could be considered 4.0 to analyze construction and infrastructure results from scientific literature, patent publications, and market offerings. This study shows a panorama of the development stages of 4.0 industry technologies in the construction and infrastructure sector based on 3155 articles from Web of Science, 14,360 patents from Derwent, and 2346 companies. According to the technologies analyzed in this research, it is shown that in the Construction Industry 4.0, there are different levels of development for all its technologies. The main conclusion of this study was that there is notable scientific and technological activity related to 4.0 technologies in construction. Moreover, the transition from technology to market has been particularly pronounced in Building Information Modeling and artificial intelligence.</t>
  </si>
  <si>
    <t>Hu, M. C., Phillips, F., &amp; Wu, C. Y. (2024). Social innovations mediate technology and economy in the Kondratieff waves. Technological Forecasting and Social Change, 201, 123262.</t>
  </si>
  <si>
    <t xml:space="preserve">Hu, M. C., Phillips, F., &amp; Wu, C. Y. </t>
  </si>
  <si>
    <t>Kondratieff wavesLong cyclesTechnology forecastingEconomySocial innovation</t>
  </si>
  <si>
    <t>Technological advances enable new ways of economic organization and social benefit. Examining relevant history back to 1642, we find that social innovations are necessary mediators between technological advance and economic expansion – and that modes of communication and coordination have long been ignored in the study of economic waves. Accordingly, we perceive the Internet-of-Things as a powerful mechanism of social innovation in the sixth Kondratieff wave. This study provides an alternative explanation to re-conceptualize past Kondratieff waves which may guide forecasting and shorten the waiting time for the arrival of economic expansion.</t>
  </si>
  <si>
    <t>Sengupta, D., Khan, S. S., Das, S., &amp; De, D. (2024). FedEL: Federated Education Learning for generating correlations between course outcomes and program outcomes for Internet of Education Things. Internet of Things, 25, 101056.</t>
  </si>
  <si>
    <t>Sengupta, D., Khan, S. S., Das, S., &amp; De, D.</t>
  </si>
  <si>
    <t>In this study, Federated Learning (FL) has been used for decision making on decentralized Internet of Things (IoT) devices which store private educational data. The decentralized IoT devices form the edge devices at the institution/client level, i.e. each edge device is a single institution; and the decision making is done at the server (university) level. We propose a social Internet of Education Things framework which generates the correlations between the Course Outcomes (CO) and the Program Outcomes (PO) at the client for a certain course. The correlations are then aggregated at the server using fed-averaging. The CO-PO correlations at the edge are generated using distance metric between the semantics of the CO, the PO, and the syllabus. The CO-PO correlations are generated at the client in two ways — manually as well as using an AI model based on semantic analysis. The deviations between the manual and the AI model output is noted and sent to the server which aggregates the deviations, and feeds them back to the AI models at the clients. The clients adjust their CO-PO correlations based on the aggregated deviation values, and generate final CO-PO correlations based on the threshold values of [0, 1, 2, 3] corresponding to [No Correlation, Low, Medium, High] correlations. We observe a performance accuracy of 83.33% and a loss of 0.51 for our framework. To the entirety of our understanding, this study is the first attempt to use FL for generating CO-PO correlations at the edge/institution level.</t>
  </si>
  <si>
    <t>Federated learningOutcome based educationCourse outcome - program outcome aggregationCourse outcome - program outcome correlationEdge computingInternet of education things</t>
  </si>
  <si>
    <t>Sarker, I. H., Janicke, H., Ferrag, M. A., &amp; Abuadbba, A. (2024). Multi-aspect rule-based AI: Methods, taxonomy, challenges and directions toward automation, intelligence and transparent cybersecurity modeling for critical infrastructures. Internet of Things, 101110.</t>
  </si>
  <si>
    <t>Sarker, I. H., Janicke, H., Ferrag, M. A., &amp; Abuadbba, A.</t>
  </si>
  <si>
    <t>CybersecurityRule-based ModelingExplainable AIResponsible AIMachine learningSecurity data analyticsKnowledge discoveryData-driven decision-makingAutomationIntelligenceTransparencyTrustworthinessCritical infrastructures</t>
  </si>
  <si>
    <t>Critical infrastructure (CI) typically refers to the essential physical and virtual systems, assets, and services that are vital for the functioning and well-being of a society, economy, or nation. However, the rapid proliferation and dynamism of today’s cyber threats in digital environments may disrupt CI functionalities, which would have a debilitating impact on public safety, economic stability, and national security. This has led to much interest in effective cybersecurity solutions regarding automation and intelligent decision-making, where AI-based modeling is potentially significant. In this paper, we take into account “Rule-based AI” rather than other black-box solutions since model transparency, i.e., human interpretation, explainability, and trustworthiness in decision-making, is an essential factor, particularly in cybersecurity application areas. This article provides an in-depth study on multi-aspect rule based AI modeling considering human interpretable decisions as well as security automation and intelligence for CI. We also provide a taxonomy of rule generation methods by taking into account not only knowledge-driven approaches based on human expertise but also data-driven approaches, i.e., extracting insights or useful knowledge from data, and their hybridization. This understanding can help security analysts and professionals comprehend how systems work, identify potential threats and anomalies, and make better decisions in various real-world application areas. We also cover how these techniques can address diverse cybersecurity concerns such as threat detection, mitigation, prediction, diagnosis for root cause findings, and so on in different CI sectors, such as energy, defence, transport, health, water, agriculture, etc. We conclude this paper with a list of identified issues and opportunities for future research, as well as their potential solution directions for how researchers and professionals might tackle future generation cybersecurity modeling in this emerging area of study.</t>
  </si>
  <si>
    <t>Ramis-Bibiloni, J., &amp; Carrasco-Martorell, L. (2024). Lengthening battery life expectancy of sensors in WBANs: A multifactorial approach. Internet of Things, 25, 101071.</t>
  </si>
  <si>
    <t xml:space="preserve">Ramis-Bibiloni, J., &amp; Carrasco-Martorell, L. </t>
  </si>
  <si>
    <t>Wireless Body Area Network (WBAN)Healthcare Internet of Things (HIoT)Energy efficiencyAdaptive samplingQuality of Service (QoS)Energy harvesting</t>
  </si>
  <si>
    <t>Wireless Body Area Networks (WBANs) are emerging as a key component in healthcare within the Internet of Things (IoT) ecosystem, with sensor battery life being crucial for widespread adoption. To that end, the present work analyzes the different components of sensor’s energy consumption with the objective of deriving analytical expressions for the battery lifespan for an ETSI SmartBAN compliant network. Results have revealed that the sensing energy consumption, commonly considered negligible, cannot always be ignored. Moreover, stringent Quality of Service (QoS) requirements of the physiological sensed data, such as error rate and end-to-end delay, must be fulfilled. Therefore, our approach synergizes an energy-efficient and QoS-aware PHY/MAC configuration framework with sensor energy harvesting. To further increase the WBANs autonomy, the present proposal integrates adaptive sampling mechanisms at sensors. Additionally, this research incorporates the patient’s status information and the sensor’s battery level to regulate the behavior of the system. This novel multifactorial approach has allowed an in-depth and comprehensive investigation of the synergies and mutual influences among the different components that integrate this multipronged proposal, demonstrating a significant potential for lengthening the sensor’s battery life expectancy and to substantially extend the WBANs autonomy. Notably, adaptive sampling markedly improves battery lifespan, especially with higher harvestable power levels and shorter MAC frames. In scenarios with lower battery charge or improved patient conditions, the adaptive sampling framework notably enhances system performance and battery lifetime. An ‘average’ case study, considering a medium patient critical level and a 50% battery charge, shows that adaptive sampling can increase battery duration up to 840.94%, significantly boosting WBANs autonomy.</t>
  </si>
  <si>
    <t>Hassani, S., Dackermann, U., Mousavi, M., &amp; Li, J. (2023). A systematic review of data fusion techniques for optimized structural health monitoring. Information Fusion, 102136.</t>
  </si>
  <si>
    <t>Hassani, S., Dackermann, U., Mousavi, M., &amp; Li, J.</t>
  </si>
  <si>
    <t>Structural health monitoringRaw data fusionFeature fusionDecision fusionDeep learningMachine learning</t>
  </si>
  <si>
    <t>Advancements in structural health monitoring (SHM) techniques have spiked in the past few decades due to the rapid evolution of novel sensing and data transfer technologies. This development has facilitated the simultaneous recording of a wide range of data, which could contain abundant damage-related features. Concurrently, the age of omnipresent data started with massive amounts of SHM data collected from large-size heterogeneous sensor networks. The abundance of information from diverse sources needs to be aggregated to enable robust decision-making strategies. Data fusion is the process of integrating various data from heterogeneous sources to produce more useful, accurate, and reliable information about system behavior. This paper reviews recent developments in data fusion techniques applied to SHM systems. The theoretical concepts, applications, benefits, and limitations of current methods and challenges in SHM are presented, and future trends in data fusion methods are discussed. Furthermore, a set of criteria is proposed to evaluate contents and information from original and review papers in this field, and a road map is provided discussing possible future work.</t>
  </si>
  <si>
    <t>Rosca, C. M., Stancu, A., &amp; Ariciu, A. V. (2024). Algorithm for Child Adoption Process Using Artificial Intelligence and Monitoring System for Children. Internet of Things, 101170.</t>
  </si>
  <si>
    <t>Rosca, C. M., Stancu, A., &amp; Ariciu, A. V.</t>
  </si>
  <si>
    <t>Internet of ThingsChild adoptionAzure Form RecognizerAzure Sentiment AnalysisCognitive ServicesM5Stack</t>
  </si>
  <si>
    <t>The child adoption process consists of a complex procedure in any country. The proposed software product focuses on solving particular adoption-related problems that were underscored by some researchers, such as relationship difficulties between the child and adoptive parents due to the type of matching process, lack of accessibility and transparency, high expenses and time-consuming for adoptive parents, and measuring the child's anxiety or stress in the trial adoption. Thus, the first software component computes the compatibility between the child and the parent, the second assesses the parent's readiness for adoption, and the third employs a bracelet to track the child's heart rate and monitor the progress of the trial adoption in real-time. The application "Adopt Platform" was built using C#, the ASP.NET and Entity Framework for Microsoft SQL database communication, and the Azure tool for artificial intelligence functions for English and Romanian languages. The paper incorporates two case studies, employing numerous tests to assess the accuracy of artificial intelligence services in recognizing forms and conducting sentiment analysis through the Azure tool. The results show that the Azure Form Recognizer effectively discerns data aligned with the Adopt Platform's specifications and handles images taken within a 30 cm range. Nevertheless, it imposes constraints: images should stay within a 30° tilt from the horizontal, be within a 30 cm distance, and not contain unrelated text in the backdrop. When evaluating text lengths across English and Romanian contexts, the Azure Sentiment Analysis exhibited an average performance metric of close to 57%.</t>
  </si>
  <si>
    <t>Lee, S. U., Fernando, N., Lee, K., &amp; Schneider, J. G. (2024). A survey of energy concerns for software engineering. Journal of Systems and Software, 210, 111944.</t>
  </si>
  <si>
    <t>Journal of Systems and Software</t>
  </si>
  <si>
    <t>Lee, S. U., Fernando, N., Lee, K., &amp; Schneider, J. G</t>
  </si>
  <si>
    <t>Software engineeringEnergyGreenSustainability</t>
  </si>
  <si>
    <t>There is growing attention to energy efficiency in the software engineering field. This has been driven by modern technologies, for example, Internet of Things (IoT), Social Networking Services (SNS) and quantum computing. In addition to this, recent trends and concerns such as Environment, Social, and Governance (ESG) and human/societal/environmental well-being for responsible Artificial Intelligence (AI) have accelerated the use of energy efficient software. Despite this, energy concerns in this field have been less explored and studied. This limitation results in falling short to address and overcome greenability issues at the software level, and leaving critical challenges to be solved in this space. This study aims to address this limitation and fill the gap between previous studies. We survey green in software engineering framed by the ten knowledge areas of software engineering to not only cover the entire development life-cycle but also widen the scope of discussion to software process, method, and model management. Based on our comprehensive investigation, we discuss open challenges, trade-offs and implications of this study for both researchers and practitioners.</t>
  </si>
  <si>
    <t>Azlan, Z. H. Z., Junaini, S. N., Bolhassan, N. A., Wahi, R., &amp; Arip, M. A. (2023). Harvesting a sustainable future: An overview of smart agriculture's role in social, economic, and environmental sustainability. Journal of Cleaner Production, 140338.</t>
  </si>
  <si>
    <t>Azlan, Z. H. Z., Junaini, S. N., Bolhassan, N. A., Wahi, R., &amp; Arip, M. A.</t>
  </si>
  <si>
    <t>Smart farmingSmart agricultureSustainabilityInternet of thingsData analytics</t>
  </si>
  <si>
    <t>As climate change and population growth intensify, the agricultural sector's need for sustainable solutions is paramount. This paper presents an overview of smart agriculture, a strategy leveraging technology and data analytics, and its potential to advance sustainability socially, economically, and environmentally. Drawing on recent research, we examine the integration of smart technologies in agriculture, their impact on sustainability, and the architectural design and key factors influencing their adoption. We critically review the literature on the effectiveness of smart agriculture, illuminating how smart farming strategies can curb environmental harm, stimulate economic growth, and promote social inclusivity. We identify existing research gaps and propose directions for future investigation, emphasising the need for rigorous studies on implementation strategies and long-term impacts of smart agriculture on rural landscapes. Our comprehensive overview aims to engage and guide diverse stakeholders, enhancing understanding of sustainable agriculture practices and encouraging more sustainable farming implementations. This paper contributes to global efforts towards harvesting a sustainable future.</t>
  </si>
  <si>
    <t>Krishna, V. V. (2024). AI and contemporary challenges: The good, bad and the scary. Journal of Open Innovation: Technology, Market, and Complexity, 10(1), 100178.</t>
  </si>
  <si>
    <t>Journal of Open Innovation: Technology, Market, and Complexity</t>
  </si>
  <si>
    <t>Krishna, V. V.</t>
  </si>
  <si>
    <t>Artificial IntelligenceAI conundrumHuman centred AISlaughter botsAI and levelPlaying field</t>
  </si>
  <si>
    <t>The way in which powerful AI technologies could transform our lives, society, economics, governance and most importantly ethics and morality surrounding it is quite popular in every day news media as well as our drawing room discussions at home. There is considerable confusion among individuals and communities on the impact of AI. Profit seeking global mega corporations have already poured in billions of dollars in AI research and development to maximise their profits. On the other hand, there are scary and dangerous scenarios shaping up on the impact and use of AI tools. Rouge and non-state actors are weaponizing AI technologies as well as giving rise to new fake platforms. We are not far away from killer robots, autonomous weapons and robotic war fare as depicted in the film Slaughterbots. The main purpose and objective of this essay is to understand what is good, bad and the scary of AI developments? What are the positive and negative impacts of AI on our contemporary society? Should we leave AI technology within the perspective of technological determinism or is there a scope to socially shape the new technology for the benefit of our society. These are some of the important issues that will be addressed in this essay.</t>
  </si>
  <si>
    <t>De Bock, K. W., Coussement, K., De Caigny, A., Slowiński, R., Baesens, B., Boute, R. N., ... &amp; Weber, R. (2023). Explainable AI for operational research: A defining framework, methods, applications, and a research agenda. European Journal of Operational Research.</t>
  </si>
  <si>
    <t>European Journal of Operational Research</t>
  </si>
  <si>
    <t>De Bock, K. W., Coussement, K., De Caigny, A., Slowiński, R., Baesens, B., Boute, R. N., ... &amp; Weber, R.</t>
  </si>
  <si>
    <t>Decision analysisXAIExplainable artificial intelligenceInterpretable machine learningXAIOR</t>
  </si>
  <si>
    <t>The ability to understand and explain the outcomes of data analysis methods, with regard to aiding decision-making, has become a critical requirement for many applications. For example, in operational research domains, data analytics have long been promoted as a way to enhance decision-making. This study proposes a comprehensive, normative framework to define explainable artificial intelligence (XAI) for operational research (XAIOR) as a reconciliation of three subdimensions that constitute its requirements: performance, attributable, and responsible analytics. In turn, this article offers in-depth overviews of how XAIOR can be deployed through various methods with respect to distinct domains and applications. Finally, an agenda for future XAIOR research is defined.</t>
  </si>
  <si>
    <t>Jasińska, K., Lewicz, M., &amp; Rostalski, M. (2023). Digitization of the enterprise-prospects for process automation with using RPA and GPT integration. Procedia Computer Science, 225, 3243-3254.</t>
  </si>
  <si>
    <t>Jasińska, K., Lewicz, M., &amp; Rostalski, M.</t>
  </si>
  <si>
    <t>The purpose of this article is to organize the concepts related to the digitization of the modern enterprise and to identify potential digitization directions for process automation using the integration of RPA and GPT technologies. As research methods, the article uses a literature review of the past 20 years and presents a case study. The first part of the article reviews the concepts of digitization and process automation. A distinction was made in the understanding of the terms, which became the basis for describing the possibilities of integrating ChatGPT with RPA. The key prospects for using ChatGPT were then identified, and limitations were discussed. The possibility of using ChatGPT integration with RPA was illustrated with a case study of a service company form green energy sector.</t>
  </si>
  <si>
    <t>RPAAIintegration, ChatGPT</t>
  </si>
  <si>
    <t>Ksibi, A., Zakariah, M., Almuqren, L., &amp; Alluhaidan, A. S. (2024). Efficient android malware identification with limited training data utilizing multiple convolution neural network techniques. Engineering Applications of Artificial Intelligence, 127, 107390.</t>
  </si>
  <si>
    <t>Ksibi, A., Zakariah, M., Almuqren, L., &amp; Alluhaidan, A. S.</t>
  </si>
  <si>
    <t>Transfer learning approachPre-trained modelSecurityAndroid application package (APK)Android malwareMalware detection</t>
  </si>
  <si>
    <t>The Internet of Things (IoT) has experienced phenomenal expansion over the past few years and has emerged as one of the most dynamic sectors of the international market. Android has become the driving force behind the rapid development of the IoT, and malware is one of the most severe concerns. Android is an open-source platform with a significant number of users. The identification of Android malware has become more critical in cybersecurity due to the meteoric rise of Android malware over the past few years and the severity of the damage it inflicts on smartphone users. Existing traditional Android malware detection methods based on machine learning have achieved encouraging performance. Still, the solution requires a massive workforce of feature engineering to build dynamic or static features and continuous learning through pre-extracted features to maintain high performance in identifying malware. Therefore, technologies for end-to-end malware detection without human interaction are necessary. In response to the rapid evolution of Android malware, a convolutional neural network that can acquire knowledge without requiring feature extraction is ideally suited. This paper offers a unique classification approach for malware based on a convolutional neural network, with feature extraction selected from the current pre-trained models DenseNet169, Xception, InceptionV3, ResNet50, and VGG16. The proposed methods have an advantage over existing detection methods due to their end-to-end learning process. Our suggested approaches convert Android APK files to binary codes and RGB images for usage as inputs to deep learning models. These models are trained and evaluated using the CICInvesAndMal2019 dataset, which consists of 333 benign and 428 malicious applications. Experiments demonstrate that the proposed approaches achieve a classification accuracy of 95.24%, 95.24%, and 95.83% for DenseNet169, InceptionV3, and VGG16, respectively, on a 761-sample dataset of malware, which is superior to other compared algorithms. Compared to previous methods, our suggested methods are more applicable to Android IoT devices since they do not require manual feature engineering and consume fewer resources.</t>
  </si>
  <si>
    <t>Liang, C. J., Le, T. H., Ham, Y., Mantha, B. R., Cheng, M. H., &amp; Lin, J. J. (2024). Ethics of artificial intelligence and robotics in the architecture, engineering, and construction industry. Automation in Construction, 162, 105369.</t>
  </si>
  <si>
    <t>Liang, C. J., Le, T. H., Ham, Y., Mantha, B. R., Cheng, M. H., &amp; Lin, J. J.</t>
  </si>
  <si>
    <t>EthicsArtificial intelligenceRoboticsAECSystematic review</t>
  </si>
  <si>
    <t>Artificial intelligence (AI) and robotics research and implementation emerged in the architecture, engineering, and construction (AEC) industry to positively impact project efficiency and effectiveness concerns such as safety, productivity, and quality. This shift, however, warrants the need for ethical considerations of AI and robotics adoption due to its potential negative impacts on aspects such as job security, safety, and privacy. Nevertheless, this did not receive sufficient attention, particularly within the academic community. This research systematically reviews AI and robotics research through the lens of ethics in the AEC community for the past five years. It identifies nine key ethical issues namely job loss, data privacy, data security, data transparency, decision-making conflict, acceptance and trust, reliability and safety, fear of surveillance, and liability, by summarizing existing literature and filtering it further based on its AEC relevance. Furthermore, thirteen research topics along the process were identified based on existing AEC studies that had direct relevance to the theme of ethics in general and their parallels are further discussed. Finally, the current challenges and knowledge gaps are discussed and seven specific future research directions are recommended. This study not only signifies more stakeholder awareness of this important topic but also provides imminent steps towards safer and more efficient realization.</t>
  </si>
  <si>
    <t>Gharghan, S. K., &amp; Hashim, H. A. (2024). A comprehensive review of elderly fall detection using wireless communication and artificial intelligence techniques. Measurement, 114186.</t>
  </si>
  <si>
    <t>Measurement</t>
  </si>
  <si>
    <t>Gharghan, S. K., &amp; Hashim, H. A.</t>
  </si>
  <si>
    <t>Deep learningElderly fall detectionInternet-of-thingsMachine learningSensorsWireless communications</t>
  </si>
  <si>
    <t>Falls among older adults substantially affect mobility, health, and mortality. However, advancements in wireless and internet-of-things technologies have led to the development of fall detection and rescue systems. These systems offer a solution to mitigate the impact of falls by swiftly delivering emergency services to individuals, thereby reducing the risk of loss of life, injuries, and associated healthcare expenses. This paper aims to review current elderly fall detection systems (FDSs) comprehensively. The assessment examines FDSs explicitly designed for older individuals, considering fall detection methods, system architecture, wireless communications, sensor types, performance metrics, challenges, limitations, and more. In addition, a taxonomy and comprehensive review, accompanied by comparative analysis, have been conducted to categorize FDSs into traditional and artificial intelligence-based methods. The artificial intelligence techniques containing machine learning and deep learning methods for detecting elderly falls were critically reviewed and compared. Moreover, the deep learning-based systems have shown high accuracy in fall detection during the review. By conducting a comparative analysis among various FDSs, this review aims to aid researchers in identifying the most accurate and appropriate method for detecting falls in elderly individuals. In conclusion, this review assists researchers in making informed decisions and enhances the reliability and usability of elderly fall detection systems by addressing significant challenges and limitations.</t>
  </si>
  <si>
    <t>Zhang, H., Jiang, S., &amp; Xuan, S. (2024). Decentralized federated learning based on blockchain: concepts, framework, and challenges. Computer Communications, 216, 140-150.</t>
  </si>
  <si>
    <t>Zhang, H., Jiang, S., &amp; Xuan, S.</t>
  </si>
  <si>
    <t>BlockchainFederated learningDecentralized federated learningData security</t>
  </si>
  <si>
    <t>Decentralized federated learning integrates advanced technologies, including distributed computing and secure encryption methodologies, to facilitate a robust and efficient mechanism for safeguarding data privacy and security during collaborative model training endeavors. The incorporation of blockchain technology into Federated Learning provides a transformative framework characterized by its inherent decentralization and data immutability, making it a focal point of contemporary research inquiry. The literature on the integration of blockchain technology with federated learning frameworks is presently deficient in comprehensive summary works. Such summaries are essential for advancing understanding of the implementation challenges and for guiding future research efforts in this domain. Therefore, in this work, we first summarize a typical decentralized federated learning framework based on blockchain and describe its operational workflow and its applications in the fields of the Internet of Things, the Internet of Vehicles, etc. A systematic summary of the challenges confronting this framework and an analysis of the solutions proposed to address these challenges are provided. Finally, this work provides insight into the possible future research directions.</t>
  </si>
  <si>
    <t>Rajendran, S., Pan, W., Sabuncu, M. R., Chen, Y., Zhou, J., &amp; Wang, F. (2024). Learning across diverse biomedical data modalities and cohorts: Challenges and opportunities for innovation. Patterns.</t>
  </si>
  <si>
    <t>Patterns</t>
  </si>
  <si>
    <t>Rajendran, S., Pan, W., Sabuncu, M. R., Chen, Y., Zhou, J., &amp; Wang, F.</t>
  </si>
  <si>
    <t>In healthcare, machine learning (ML) shows significant potential to augment patient care, improve population
health, and streamline healthcare workflows. Realizing its full potential is, however, often hampered by concerns about data privacy, diversity in data sources, and suboptimal utilization of different data modalities.
This review studies the utility of cross-cohort cross-category (C4
) integration in such contexts: the process
of combining information from diverse datasets distributed across distinct, secure sites. We argue that C4
approaches could pave the way for ML models that are both holistic and widely applicable. This paper provides a comprehensive overview of C4 in health care, including its present stage, potential opportunities, and
associated challenges.</t>
  </si>
  <si>
    <t>Lee, H., Lee, S. H., Park, H., Kim, J. H., &amp; Jung, H. S. (2024). ESG2PreEM: Automated ESG grade assessment framework using pre-trained ensemble models. Heliyon.</t>
  </si>
  <si>
    <t>Lee, H., Lee, S. H., Park, H., Kim, J. H., &amp; Jung, H. S.</t>
  </si>
  <si>
    <t>ESG
Natural language processing (NLP)
Ensemble
Pretrained language model
BERT</t>
  </si>
  <si>
    <t>Incorporating environmental, social, and governance (ESG) criteria is essential for promoting sustainability in business and is considered a set of principles that can increase a firm’s value. This research proposes a strategy using text-based automated techniques to rate ESG. For autonomous classification, data were collected from the news archive LexisNexis and classified as E, S, or G based on the ESG materials provided by the Refinitiv Sustainable Leadership Monitor, which has over 450 metrics. In addition, Bidirectional Encoder Representations from Transformers (BERT), Robustly optimized BERT approach (RoBERTa), and A Lite BERT (ALBERT) models were trained to accurately categorize preprocessed ESG documents using a voting ensemble model, and their performances were measured. The accuracy of the ensemble model utilizing BERT and ALBERT was found to be 80.79% with batch size 20. Additionally, this research validated the performance of the framework for companies included in the Dow Jones Industrial Average (DJIA) and compared it with the grade provided by Morgan Stanley Capital International (MSCI), a globally renowned ESG rating agency known for having the highest creditworthiness. This study supports the use of sophisticated natural language processing (NLP) techniques to attain important knowledge from large amounts of text-based data to improve ESG assessment criteria established by different rating agencies.</t>
  </si>
  <si>
    <t>Vodyaho, A., Zhukova, N., Delhibabu, R., &amp; Subbotin, A. (2024). Continuous agile cyber–physical systems architectures based on digital twins. Future Generation Computer Systems, 153, 350-359.</t>
  </si>
  <si>
    <t xml:space="preserve"> Future Generation Computer Systems</t>
  </si>
  <si>
    <t>Vodyaho, A., Zhukova, N., Delhibabu, R., &amp; Subbotin, A.</t>
  </si>
  <si>
    <t>Compute continuumDigital twinDigital twin networksDigital threadsModel synthesisContinuous architectureAgile architecturecyber-physical system</t>
  </si>
  <si>
    <t>Modern cyber-physical systems, for the most part, are large-scale multilevel heterogeneous distributed systems that integrate subsystems of different kinds and are built on the Internet of Things platforms, where system structure and behavior are not constant. Managing such systems and keeping them in working condition throughout their lifetime is a difficult task. The proposed article discusses one of the possible approaches to solving this problem, based on the use of well-known continuous and agile architecture paradigms. However, there are currently no effective mechanisms for implementing these paradigms. The proposed article suggests a new approach to implementing continuous agile architectures by utilizing digital twins and proposes a reference architecture for a run-time dynamic digital twin. This method is unique because it builds a series of dynamic digital twins that model the system in real time, utilizing data about system events. Build the first models using the models used in earlier stages of the system lifecycle. This gives the following opportunities: i) a way to use dynamic digital twins to implement the continuous agile architecture paradigm; ii) a generalized three-level model of the life cycle of the continuous agile architecture; iii) a reference architecture for dynamic digital twins; and iv) a set of models that are all about using dynamic digital twins. The suggested approach enables the management of heterogeneous multilevel cyber-physical systems with variable structure and behavior variability.</t>
  </si>
  <si>
    <t>Aboukadri, S., Ouaddah, A., &amp; Mezrioui, A. (2024). Machine Learning in Identity and Access Management Systems: Survey and Deep Dive. Computers &amp; Security, 103729.</t>
  </si>
  <si>
    <t>Aboukadri, S., Ouaddah, A., &amp; Mezrioui, A.</t>
  </si>
  <si>
    <t>Identity and access managementAuthenticationAuthorizationMonitoringMachine learningPrivacy</t>
  </si>
  <si>
    <t>The evolution of identity and access management (IAM) has been driven by the expansion of online services, cloud computing, and the Internet of Things (IoT). The proliferation of remote work, mobile applications, and interconnected devices has intensified the demand for robust identity protection and access control. As digital interactions and data sharing become more prevalent across industries, IAM has gained prominence, compelled by the need to safeguard sensitive information, prevent unauthorized access, and adhere to increasingly stringent regulatory frameworks.
In parallel with IAM's evolution, the integration of artificial intelligence (AI) has emerged as a pivotal avenue for enhancing IAM effectiveness. This survey delves into the fusion of machine learning (ML) techniques to fortify IAM, with a specific focus on its core processes: authentication, authorization, and auditing. Addressing fundamental questions regarding ML's role in enhancing IAM processes, we begin by proposing a comprehensive definition of IAM within a unified layered-wise reference model, highlighting Authentication, Authorization, and Auditing functions (with focus on monitoring).
Furthermore, our survey comprehensively explores ML-based solutions within IAM systems, presenting a taxonomy of state-of-the-art methodologies categorized by their application in IAM processes. Drawing from both qualitative and quantitative insights from cited references, we investigate how ML enhances the performance and security of IAM processes. Additionally, by investigating challenges in implementing ML in IAM systems, we shed light on issues such as data privacy concerns and the interpretability of ML-driven decisions.
In conclusion, this paper makes a substantial contribution to the IAM landscape by providing comprehensive insights into the transformative role of ML. Addressing pivotal questions, our survey offers a roadmap to leverage ML's potential for enhancing the performance, security, and efficacy of IAM systems.</t>
  </si>
  <si>
    <t>Andreasen, T., Bordogna, G., De Tré, G., Kacprzyk, J., Larsen, H. L., &amp; Zadrożny, S. (2024). The power and potentials of Flexible Query Answering Systems: A critical and comprehensive analysis. Data &amp; Knowledge Engineering, 149, 102246.</t>
  </si>
  <si>
    <t>Data &amp; Knowledge Engineering</t>
  </si>
  <si>
    <t>Andreasen, T., Bordogna, G., De Tré, G., Kacprzyk, J., Larsen, H. L., &amp; Zadrożny, S.</t>
  </si>
  <si>
    <t>Flexible query answeringModel-based query answeringData-driven query answering</t>
  </si>
  <si>
    <t xml:space="preserve">The popularity of chatbots, such as ChatGPT, has brought research attention to question answering systems, capable to generate natural language answers to user’s natural language queries. However, also in other kinds of systems, flexibility of querying, including but also going beyond the use of natural language, is an important feature. With this consideration in mind the paper presents a critical and comprehensive analysis of recent developments, trends and challenges of Flexible Query Answering Systems (FQASs). Flexible query answering is a multidisciplinary research field that is not limited to question answering in natural language, but comprises other query forms and interaction modalities, which aim to provide powerful means and techniques for better reflecting human preferences and intentions to retrieve relevant information. It adopts methods at the crossroad of several disciplines among which Information Retrieval (IR), databases, knowledge based systems, knowledge and data engineering, Natural Language Processing (NLP) and the semantic web may be mentioned. The analysis principles are inspired by the Preferred Reporting Items for Systematic Reviews and Meta-Analysis (PRISMA) framework, characterized by a top-down process, starting with relevant keywords for the topic of interest to retrieve relevant articles from meta-sources And complementing these articles with other relevant articles from seed sources Identified by a bottom-up process. to mine the retrieved publication data a network analysis is performed Which allows to present in a synthetic way intrinsic topics of the selected publications. issues dealt with are related to query answering methods Both model-based and data-driven (the latter based on either machine learning or deep learning) And to their needs for explainability and fairness to deal with big data Notably by taking into account data veracity. conclusions point out trends and challenges to help better shaping the future of the FQAS field.
</t>
  </si>
  <si>
    <t>Zhao, G., Zhang, Y., &amp; Chu, J. (2024). A multimodal teacher speech emotion recognition method in the smart classroom. Internet of Things, 25, 101069.</t>
  </si>
  <si>
    <t>Zhao, G., Zhang, Y., &amp; Chu, J.</t>
  </si>
  <si>
    <t>eacher emotionSmart classroomMultimodal emotion recognitionProsodic feature</t>
  </si>
  <si>
    <t>As a collection of various IoT devices, smart classroom can record various forms of teaching data and provide rich data for recognizing teachers' emotions. Recognizing and analyzing teachers' emotions can promote teachers' professional development. Nowadays, most of the automatic emotion recognition methods for teachers in smart classroom are based on facial expressions. However, since teachers usually keep smiling to mobilize the classroom atmosphere, the recognition results may not reflect the real mental state of teachers. By observing teaching videos, it is found that the prosody and text in the teachers' speech can reflect the implicit emotion of the teacher. Therefore, a multimodal teacher emotion dataset (MTED) was built based on teaching videos recorded by IoT cameras and microphones in smart classroom. A neural network combining multiple prosodic features and text content for teacher speech emotion recognition is proposed. The proposed method fills the gap in teacher speech emotion recognition, our proposed method has higher accuracy. Experimental results show that ProsodyBERT achieves 78.6 % 
 and 66.2 % 
 on IEMOCAP and MELD, respectively, surpassing the existing methods. The proposed method reached 82.1% 
 on MTED self-built dataset, which is 9.6 %-21.4 % higher than that of unimodal method in teacher emotion recognition. An ablation experiment is designed and implemented on MTED dataset to explore the influence of each module in ProsodyBERT on teacher speech emotion recognition task. The experimental results in the smart classroom record show that ProsodyBERT has higher accuracy and stronger robustness than unimodal methods.</t>
  </si>
  <si>
    <t>Guo, P., Liang, W., &amp; Xu, S. (2024). A privacy preserving four-factor authentication protocol for internet of medical things. Computers &amp; Security, 137, 103632.</t>
  </si>
  <si>
    <t>Guo, P., Liang, W., &amp; Xu, S.</t>
  </si>
  <si>
    <t>Internet of medical thingsPrivacy-preservingLightweightPhysical unclonable functionFour factors</t>
  </si>
  <si>
    <t>Medical applications of the Internet of Things (IoT) have gained significant attention, especially in the context of monitoring health-related information for elderly individuals living alone and patients receiving home-based care, especially during the COVID-19 pandemic. These applications offer immense convenience and contribute to the reduction of infection risk. Consequently, safeguarding the privacy of patient data has become increasingly vital. However, the resource limitations inherent to IoT present challenges in implementing complex algorithms. Numerous researchers have proposed authentication schemes based on three factors: passwords, biometric features, and smart cards. While three-factor authentication protocols are generally more secure than two-factor ones, recent studies have unveiled vulnerabilities in existing protocols designed for IoT environments, particularly concerning sensor node capture attack and smart card stolen attack. Only a few protocols provide reliable solutions to address these issues. To tackle this challenge, we propose a lightweight authentication protocol that introduces the Physical Unclonable Function (PUF) as the fourth factor, enhancing the security and privacy of the system. By integrating PUF technology into servers and embedding it into the integrated circuit chips of sensors, our protocol is specifically designed to thwart attacks like sensor node capture and smart card stolen. We validate the security of our proposed protocol using formal BAN logic and ProVerif simulator tool, demonstrating its capability to provide secure mutual authentication. Moreover, through informal analysis, we illustrate that our scheme can withstand multiple attacks. Furthermore, our proposed protocol outperforms existing protocols in terms of computational cost, storage cost, communication cost, and security requirements.</t>
  </si>
  <si>
    <t>Esmaeily, R., Razavi, M. A., &amp; Razavi, S. H. (2023). A step forward in food science, technology and industry using artificial intelligence. Trends in Food Science &amp; Technology, 104286.</t>
  </si>
  <si>
    <t>Trends in Food Science &amp; Technology</t>
  </si>
  <si>
    <t>Esmaeily, R., Razavi, M. A., &amp; Razavi, S. H.</t>
  </si>
  <si>
    <t>Background
As same as the priority and importance of food for being alive for humans, its science play also a significant role in the world. So, food science, food technology, food industry, food processing, human nutrition, functional food, and nutraceuticals dominate daily life to have a healthy lifestyle. Before all of them, agriculture has provided primary necessities for food products. In the agricultural stage, the elimination of hazardous chemicals and micro-organisms is vital. In the next step, in food processing, several criteria should be checked to have a qualified food product, such as food quality and food safety. Furthermore, evaluating food intake supports nutrition-related aspects of diet.
Scope and approach
Nowadays, the implementation of cutting-edge technology, artificial intelligence (AI) especially machine learning (ML), with both advantages and disadvantages, in different academic and industrial fields is popular. Food science and technology and the related issues are no exception to this rule. Improving agriculture, facilitating crop classification, developing formulation, and new food and nutraceutical-related products, more accurate sensory evaluation, industrial processing, increasing food quality, ensuring food safety, managing the supply chain, reusing waste, and finally estimating calorie and nutrient amounts are some achievements of combination of food science and artificial intelligence (AI). Accurate sensory evaluation is particularly done utilizing electronic nose (E-nose), bio-electronic and electronic tongue (E-tongue), and machine vision.
Key findings and conclusions
Assaying artificial intelligence algorithms in agriculture, food science, and nutrition could lead to an intelligent from-farm-to-fork cycle also a significant improvement in this scientific breakthrough.</t>
  </si>
  <si>
    <t>Artificial intelligenceFood science technologyFood industryMachine learningNutritionAgriculture</t>
  </si>
  <si>
    <t>Zhang, Z., Ning, K., &amp; Wu, G. (2024). Enhancing multi-cloud service deployment with SkyCap: A loss-aware coordinator in sky computing. Ad Hoc Networks, 103460.</t>
  </si>
  <si>
    <t>Ad Hoc Networks</t>
  </si>
  <si>
    <t>Zhang, Z., Ning, K., &amp; Wu, G.</t>
  </si>
  <si>
    <t>Multi-CSP coordinatorSky computingService delayLoss-aware serving abilityService deployment</t>
  </si>
  <si>
    <t>Internet of Things (IoT) services deployed across different Cloud Service Providers (CSPs) require seamless migration across heterogeneous clouds. Sky Computing (SC) facilitates the requirement by implementing a coordinator with communication APIs among clouds. However, security concerns of CSPs prevent the coordinator from accessing detailed cloud hardware information, thereby hindering the assessment of Serving Ability (SA) and exacerbating delays in service delivery. To ensure delay experience, we designed a loss-aware coordinator 
 for the multi-CSP collaboration in SC. First, to assess the SA of clouds with available information, we design a loss-aware SA assessment mechanism AdaSA that collects delay experience and Packet Loss Ratio (PLR) information for SA assessment. Since the uncontrollable PLR can increase service delay, we incorporate PLR as a disturbing factor in SA assessment to ensure a more precise evaluation. Second, to maximize the admission profit of the collaboration, we design two approximation algorithms within 
 to serve requests. Since the coordinator may deploy services in batches, we design a delay-aware offline algorithm AdaOff to serve requests simultaneously, while ensuring the computing capacity of clouds and the delay requirement of requests. Meanwhile, for asynchronously arriving requests, we design an ability-aware online algorithm AdaOn to serve requests in real-time, while guaranteeing the computing capacity of clouds, SA of clouds, and delay requirement of requests. Finally, extensive theoretical analysis and experimental validation confirm the performance of the coordinator 
. The SA assessment mechanism AdaSA outperforms existing solutions in SA assessment by ensuring at most 1% deviation, especially in high-PLR scenarios. Meanwhile, the algorithm AdaOff exhibits a remarkable 20% improvement over the state-of-the-art in admission profit while ensuring stringent service delay. Concurrently, the algorithm AdaOn surpasses existing solutions, achieving a nearly 10% enhancement in both admission profit and service delay. In summary, the coordinator 
 stands out in theoretical groundwork and practical implementation, offering advancements in the SA assessment, admission profit, and service delay.</t>
  </si>
  <si>
    <t>Ali, J. A. H., Gaffinet, B., Panetto, H., &amp; Naudet, Y. (2024). Cognitive systems and interoperability in the enterprise: A systematic literature review. Annual Reviews in Control, 57, 100954.</t>
  </si>
  <si>
    <t>Annual Reviews in Control</t>
  </si>
  <si>
    <t>Ali, J. A. H., Gaffinet, B., Panetto, H., &amp; Naudet, Y.</t>
  </si>
  <si>
    <t>CognitionCognitive systemsCognitive cyber–physical systemsCognitive Digital TwinCognitive interoperability</t>
  </si>
  <si>
    <t>The transition from automated processes to mechanisms that manifest intelligence through cognitive abilities such as memorisation, adaptability and decision-making in uncertain contexts, has marked a turning point in the field of industrial systems, particularly in the development of cyber–physical systems and digital twins. This evolution, supported by advances in cognitive science and artificial intelligence, has opened the way to a new era in which systems are able to adapt and evolve autonomously, while offering more intuitive interaction with human users. This article proposes a systematic literature review to gather and analyse current research on Cognitive Cyber–Physical Systems (CCPS), Cognitive Digital Twins (CDT), and cognitive interoperability, which are pivotal in a contemporary Cyber–Physical Enterprise (CPE). From this review, we first seek to understand how cognitive capabilities that are traditionally considered as human traits have been defined and modelled in cyber–physical systems and digital twins in the context of Industry 4.0/5.0, and what cognitive functions they implement. We explore their theoretical foundations, in particular in relation to cognitive psychology and humanities definitions and theories. Then we analyse how interoperability between cognitive systems has been considered, leading to cognitive interoperability, and we highlight the role of knowledge representation and reasoning.</t>
  </si>
  <si>
    <t>TransformerSelf-attentionDeep learningNatural language processing (NLP)Computer vision (CV)Multi-modality</t>
  </si>
  <si>
    <t>Transformers are Deep Neural Networks (DNN) that utilize a self-attention mechanism to capture contextual relationships within sequential data. Unlike traditional neural networks and variants of Recurrent Neural Networks (RNNs), such as Long Short-Term Memory (LSTM), Transformer models excel at managing long dependencies among input sequence elements and facilitate parallel processing. Consequently, Transformer-based models have garnered significant attention from researchers in the field of artificial intelligence. This is due to their tremendous potential and impressive accomplishments, which extend beyond Natural Language Processing (NLP) tasks to encompass various domains, including Computer Vision (CV), audio and speech processing, healthcare, and the Internet of Things (IoT). Although several survey papers have been published, spotlighting the Transformer’s contributions in specific fields, architectural disparities, or performance assessments, there remains a notable absence of a comprehensive survey paper that encompasses its major applications across diverse domains. Therefore, this paper addresses this gap by conducting an extensive survey of proposed Transformer models spanning from 2017 to 2022. Our survey encompasses the identification of the top five application domains for Transformer-based models, namely: NLP, CV, multi-modality, audio and speech processing, and signal processing. We analyze the influence of highly impactful Transformer-based models within these domains and subsequently categorize them according to their respective tasks, employing a novel taxonomy. Our primary objective is to illuminate the existing potential and future prospects of Transformers for researchers who are passionate about this area, thereby contributing to a more comprehensive understanding of this groundbreaking technology.</t>
  </si>
  <si>
    <t>Islam, S., Elmekki, H., Elsebai, A., Bentahar, J., Drawel, N., Rjoub, G., &amp; Pedrycz, W. (2023). A comprehensive survey on applications of transformers for deep learning tasks. Expert Systems with Applications, 122666.</t>
  </si>
  <si>
    <t>Islam, S., Elmekki, H., Elsebai, A., Bentahar, J., Drawel, N., Rjoub, G., &amp; Pedrycz, W.</t>
  </si>
  <si>
    <t>Dehury, C. K., Poojara, S., &amp; Srirama, S. N. (2024). Def-DReL: Towards a sustainable serverless functions deployment strategy for fog-cloud environments using deep reinforcement learning. Applied Soft Computing, 152, 111179.</t>
  </si>
  <si>
    <t>Dehury, C. K., Poojara, S., &amp; Srirama, S. N.</t>
  </si>
  <si>
    <t>Serverless computingFog computingCloud computingDeep reinforcement learningServerless function deploymentFunction offloading</t>
  </si>
  <si>
    <t>Modern cloud applications are composed of tens of thousands of environment-agnostic serverless functions that can be deployed in either a fog or cloud environment. The key to sustaining fog computing is to offload the maximum amounts of computation to the cloud, and accommodate as many users as possible without compromising quality of service (QoS). However, recent research mainly focuses on assigning maximum resources to serverless applications from the fog node and not taking full advantage of the cloud environment, leading to a lack of sustainability in fog computing. As a way to fill this research gap, we explored what percentage of a user’s request should be handled by fog and cloud. As a result, we proposed Def-DReL, a Systematic Deployment of Serverless Functions in Fog and Cloud environments using Deep Reinforcement Learning, by taking into account several real-life parameters, including distance from a nearby fog node and latency, priority of the user, priority of serverless applications, and resource usage. Def-DReL’s performance is further compared with that of recent related algorithms. Simulation and comparison results clearly demonstrate a lesser number of serverless functions from each user (with approximately 10% improvement) being deployed in the fog node, resulting in accommodating limited fog resources to more number of users. The other simulation results show its superiority over other algorithms as well as its applicability to real-life scenarios.</t>
  </si>
  <si>
    <t>Zhu, P., Wang, G., He, J., Dong, Y., &amp; Chang, Y. (2024). An encrypted traffic identification method based on multi-scale feature fusion. Array, 100338.</t>
  </si>
  <si>
    <t>Zhu, P., Wang, G., He, J., Dong, Y., &amp; Chang, Y.</t>
  </si>
  <si>
    <t>As data privacy issues become more and more sensitive, increasing numbers of websites usually encrypt traffic when transmitting it. This method can largely protect privacy, but it also brings a huge challenge. Aiming at the problem that encrypted traffic classification makes it difficult to obtain a global optimal solution, this paper proposes an encrypted traffic identification model called the ET-BERT and 1D-CNN fusion network (BCFNet), based on multi-scale feature fusion. This method combines feature learning with classification tasks, unified into an end-to-end model. The local features of encrypted traffic extracted based on the improved Inception one-dimensional convolutional neural network structure are fused with the global features extracted by the ET-BERT model. The one-dimensional convolutional neural network is more suitable for the encrypted traffic of a one-dimensional sequence than the commonly used two-dimensional convolutional neural network. The proposed model can learn the nonlinear relationship between the input data and the expected label and obtain the global optimal solution with a greater probability. This paper verifies the ISCX VPN-nonVPN dataset and compares the results of the BCFNet model with the other five baseline models on accuracy, precision, recall, and F1 indicators. The experimental results demonstrate that the BCFNet model has a greater overall effect than the other five models. Its accuracy can reach 98.88%.</t>
  </si>
  <si>
    <t>Encrypted traffic classificationGlobal optimal solutionMulti-scale feature fusionET-BERTOne-dimensional convolutional neural network</t>
  </si>
  <si>
    <t>Turchi, T., Prencipe, G., Malizia, A., Filogna, S., Latrofa, F., &amp; Sgandurra, G. (2024). Pathways to democratized healthcare: Envisioning human-centered AI-as-a-service for customized diagnosis and rehabilitation. Artificial Intelligence in Medicine, 102850.</t>
  </si>
  <si>
    <t>Artificial Intelligence in Medicine</t>
  </si>
  <si>
    <t>Turchi, T., Prencipe, G., Malizia, A., Filogna, S., Latrofa, F., &amp; Sgandurra, G.</t>
  </si>
  <si>
    <t>The ongoing digital revolution in the healthcare sector, emphasized by bodies like the US Food and Drug Administration (FDA), is paving the way for a shift towards person-centric healthcare models. These models consider individual needs, turning patients from passive recipients to active participants. A key factor in this shift is Artificial Intelligence (AI), which has the capacity to revolutionize healthcare delivery due to its ability to personalize it. With the rise of software in healthcare and the proliferation of the Internet of Things (IoT), a surge of digital data is being produced. This data, alongside improvements in AI’s explainability, is facilitating the spread of person-centric healthcare models, aiming at improving health management and patient experience.
This paper outlines a human-centered methodology for the development of an AI-as-a-service platform with the goal of broadening access to personalized healthcare. This approach places humans at its core, aiming to augment, not replace, human capabilities and integrate in current processes. The primary research question guiding this study is: “How can Human-Centered AI principles be considered when designing an AI-as-a-service platform that democratizes access to personalized healthcare?” This informed both our research direction and investigation.
Our approach involves a design fiction methodology, engaging clinicians from different domains to gather their perspectives on how AI can meet their needs by envisioning potential future scenarios and addressing possible ethical and social challenges. Additionally, we incorporate Meta-Design principles, investigating opportunities for users to modify the AI system based on their experiences. This promotes a platform that evolves with the user and considers many different perspectives.</t>
  </si>
  <si>
    <t>Artificial intelligencePersonalized healthcareCo-designDesign fictionMeta-design</t>
  </si>
  <si>
    <t>Piardi, L., Leitão, P., Queiroz, J., &amp; Pontes, J. (2024). Role of digital technologies to enhance the human integration in industrial cyber–physical systems. Annual Reviews in Control, 57, 100934.</t>
  </si>
  <si>
    <t>Piardi, L., Leitão, P., Queiroz, J., &amp; Pontes, J.</t>
  </si>
  <si>
    <t>In the digital transformation era, and particularly in Industry 5.0, humans play an active role in industrial cyber–physical systems (CPS) since they are the most flexible piece in such automated systems. However, their integration is not easy and constitutes a relevant challenge, presenting different requirements according to the activities they execute and the related integration levels, i.e., Human-in-the-Loop (HitL) and Human-in-the-Mesh (HitM). Besides the use of human-centric design approaches, the use of digital technologies, namely Internet of Things, Artificial Intelligence, virtual and augmented reality and collaborative robotics, can contribute to empower humans to perform their operations in a faster and more efficient manner. This paper discusses how emergent digital technologies can enhance a more symbiotic integration of humans in industrial CPS, contributing with the analysis of different aspects and concerns that must be considered to properly enable the HitL and HitM integration levels in CPS. Four experimental case studies are presented to demonstrate the feasibility of using digital technologies to enhance the human-CPS integration, covering HitL and HitM levels. Furthermore, some challenges related to the human-integration factors affected by the digital technologies in such environments are briefly discussed and pointed out as research directions.</t>
  </si>
  <si>
    <t>Human integrationHuman-in-the-loopCyber–physical systemsDigital technologies</t>
  </si>
  <si>
    <t>Manocchio, L. D., Layeghy, S., Lo, W. W., Kulatilleke, G. K., Sarhan, M., &amp; Portmann, M. (2024). Flowtransformer: A transformer framework for flow-based network intrusion detection systems. Expert Systems with Applications, 241, 122564.</t>
  </si>
  <si>
    <t>Manocchio, L. D., Layeghy, S., Lo, W. W., Kulatilleke, G. K., Sarhan, M., &amp; Portmann, M.</t>
  </si>
  <si>
    <t>TransformersNetwork intrusion detection system (NIDS)Machine learning (ML)Generative pre-trained transformer (GPT)Network flow</t>
  </si>
  <si>
    <t>This paper presents the FlowTransformer framework, a novel approach for implementing transformer-based Network Intrusion Detection Systems (NIDSs). FlowTransformer leverages the strengths of transformer models in identifying the long-term behaviour and characteristics of networks, which are often overlooked by most existing NIDSs. By capturing these complex patterns in network traffic, FlowTransformer offers a flexible and efficient tool for researchers and practitioners in the cybersecurity community who are seeking to implement NIDSs using transformer-based models. FlowTransformer allows the direct substitution of various transformer components, including the input encoding, transformer, classification head, and the evaluation of these across any flow-based network dataset. To demonstrate the effectiveness and efficiency of the FlowTransformer framework, we utilise it to provide an extensive evaluation of various common transformer architectures, such as GPT 2.0 and BERT, on three commonly used public NIDS benchmark datasets. We provide results for accuracy, model size and speed. A key finding of our evaluation is that the choice of classification head has the most significant impact on the model performance. Surprisingly, Global Average Pooling, which is commonly used in text classification, performs very poorly in the context of NIDS. In addition, we show that model size can be reduced by over 50%, and inference and training times improved, with no loss of accuracy, by making specific choices of input encoding and classification head instead of other commonly used alternatives.</t>
  </si>
  <si>
    <t>Luo, K., Ouyang, T., Zhou, Z., &amp; Chen, X. (2023). BeeFlow: Behavior tree-based Serverless workflow modeling and scheduling for resource-constrained edge clusters. Journal of Systems Architecture, 143, 102968.</t>
  </si>
  <si>
    <t>Luo, K., Ouyang, T., Zhou, Z., &amp; Chen, X.</t>
  </si>
  <si>
    <t>Serverless computing has gained popularity in edge computing due to its flexible features, including the pay-per-use pricing model, auto-scaling capabilities, and multi-tenancy support. Complex Serverless-based applications typically rely on Serverless workflows (also known as Serverless function orchestration) to express task execution logic, and numerous application- and system-level optimization techniques have been developed for Serverless workflow scheduling. However, there has been limited exploration of optimizing Serverless workflow scheduling in edge computing systems, particularly in high-density, resource-constrained environments such as system-on-chip clusters and single-board-computer clusters. In this work, we discover that existing Serverless workflow scheduling techniques typically assume models with limited expressiveness and cause significant resource contention. To address these issues, we propose modeling Serverless workflows using behavior trees, a novel and fundamentally different approach from existing directed-acyclic-graph- and state machine-based models. Behavior tree-based modeling allows for easy analysis without compromising workflow expressiveness. We further present observations derived from the inherent tree structure of behavior trees for contention-free function collections and awareness of exact and empirical concurrent function invocations. Based on these observations, we introduce BeeFlow, a behavior tree-based Serverless workflow system tailored for resource-constrained edge clusters. Experimental results demonstrate that BeeFlow achieves up to 
 speedup in a high-density, resource-constrained edge testbed and 
 speedup in a high-profile cloud testbed, compared with the state-of-the-art. BeeFlow also demonstrates superior robustness in scenarios with heavy system workloads.</t>
  </si>
  <si>
    <t>Edge computingServerless computingServerless workflowBehavior treeWorkflow modelingWorkflow scheduling</t>
  </si>
  <si>
    <t>Feng, P., Gai, L., Yang, L., Wang, Q., Li, T., Xi, N., &amp; Ma, J. (2024). DawnGNN: Documentation augmented windows malware detection using graph neural network. Computers &amp; Security, 103788.</t>
  </si>
  <si>
    <t>Feng, P., Gai, L., Yang, L., Wang, Q., Li, T., Xi, N., &amp; Ma, J.</t>
  </si>
  <si>
    <t>Application Program Interface (API) calls are widely used in dynamic Windows malware analysis to characterize the run-time behavior of malware. Researchers have proposed various approaches to mine semantic information from API calls to improve the performance of malware analysis. However, with increasingly sophisticated malware, the exploration of new semantic dimensions for API calls is never-ending. In this paper, we find that the official Windows API documentation is an unexplored information source in malware detection. Therefore, we propose a novel documentation-augmented Windows malware detection framework DawnGNN using the pre-trained semantic enhanced mechanism and graph neural network. First, it converts the API sequences into API graphs for further contextual information extraction. Next, we crawl API documentation from the official website and employ the pre-trained Bidirectional Encoder Representations from Transformers (BERT) model to encode functionality descriptions as API embeddings. Finally, it feeds the API graphs with API node attributes into the Graph Attention Network (GAT) classifier to perform Windows malware detection. Moreover, we verify the effectiveness of DawnGNN on three public datasets. Experimental results demonstrate the effectiveness of DawnGNN. Semantic information from the official API documentation is promising in the Windows malware detection domain.</t>
  </si>
  <si>
    <t>Windows malware detectionGraph neural networkBERT-based embeddingDynamic API call</t>
  </si>
  <si>
    <t>Wang, S., Liang, C., Gao, Y., Ye, Y., Qiu, J., Tao, C., &amp; Wang, H. (2024). Social media insights into spatio-temporal emotional responses to COVID-19 crisis. Health &amp; Place, 85, 103174.</t>
  </si>
  <si>
    <t>Health &amp; Place</t>
  </si>
  <si>
    <t>Wang, S., Liang, C., Gao, Y., Ye, Y., Qiu, J., Tao, C., &amp; Wang, H.</t>
  </si>
  <si>
    <t>The Coronavirus pandemic has presented multifaceted challenges in urban emotional well-being and mental health management. Our study presents a spatio-temporal sentiment mining (STSM) framework to address these challenges, focusing on the space-time geography and environmental psychology. This framework analyzes the distribution and trends of 6 categories of public sentiments in Shanghai during the COVID-19 crisis, considering the potential urban spatial influencing factors. The research specifically draws on social media data temporally coinciding with the spread of COVID-19 and the pre-trained language model RoBERTa-wwm-ext to classify public sentiment, in order to characterize the distribution and trends of dominant urban sentiment under the influence of epidemic at different phases. The interactions between urban geospatial features and sentiments are further modelled and explained using LightGBM algorithm and SHapley Additive exPlanations (SHAP) technique. The experimental findings reveal the subtle yet dynamic impact of the urban environment on the long-term spatial variation and trends of public sentiment under the epidemic, with green spaces and socio-economic status emerging as significant factors. Regions with higher permanent population consumption demonstrated more positive sentiments, underscoring the significance of socio-economic factors in urban planning and public health policy. This research offers the most extensive analysis to date on the influence of urban characteristics on public sentiment during Shanghai's epidemic life cycle also lays the groundwork for applying the STSM framework in future crises beyond COVID-19.</t>
  </si>
  <si>
    <t>Crisis life cycleArtificial intelligenceDeep learningPre-trained language modelEmotion classificationSentiment analysisSocial mediaUrban environmentUrban computingExplainable AI</t>
  </si>
  <si>
    <t>Dimitrijević, M. S. (2023). Technological progress in the function of productivity and sustainability of agriculture: The case of innovative countries and the Republic of Serbia. Journal of Agriculture and Food Research, 14, 100856.</t>
  </si>
  <si>
    <t>Journal of Agriculture and Food Research</t>
  </si>
  <si>
    <t>Dimitrijević, M. S.</t>
  </si>
  <si>
    <t>Bearing in mind the predictions of global population growth and the reduction of agricultural areas, followed by the depletion of non-renewable resources and environmental pollution, which leads to climate changes, it is necessary to implement sustainable solutions in the shortest possible time in agriculture, as one of the leading polluters. It is necessary to resolve the contradiction between increasing yields and preserving the environment. In this sense, modern technological solutions in agriculture should be applied, which will lead to an increase in productivity, i.e. creating a higher yield on the same or smaller areas. This can be achieved by optimizing the use of inputs in agriculture by introducing different solutions within precision agriculture. AI is one solution that needs to be developed and that leads to sustainable development. Adequate education, digital literacy and appropriate infrastructure are also required for its application. The goal of the research is to indicate the direction in which technological progress in agriculture should go and how the current technologies applied in agriculture reflect on the economic and sustainable development. With OLS panel regression concluded that only agricultural technologies that lead to increase productivity in agriculture have a positive impact on economic and sustainable development.</t>
  </si>
  <si>
    <t>AI in agriculturePrecision agricultureDigital literacyInnovationProductivitySustainable development</t>
  </si>
  <si>
    <t>Massari, G. F., Nacchiero, R., &amp; Giannoccaro, I. (2023). Digital Technologies for resource loop redesign in Circular Supply Chains: a systematic literature review. Resources, Conservation &amp; Recycling Advances, 200189.</t>
  </si>
  <si>
    <t>Resources, Conservation &amp; Recycling Advances</t>
  </si>
  <si>
    <t>Massari, G. F., Nacchiero, R., &amp; Giannoccaro, I.</t>
  </si>
  <si>
    <t>Circular supply chainsDigital technologiesClosingSlowingNarrowingIntensifyingDematerializing</t>
  </si>
  <si>
    <t>Multiple stakeholders are responsible for the supply chain redesign for the transition to Circular Supply Chains (CSCs). Despite it has been demonstrated that certain supply chain (SC) capabilities and Digital Technologies (DTs) can play a determinant role on the design of specific CSC archetypes, current knowledge remains still sparse. To fill this research gap, we conduct a Systematic Literature Review. Results show that specific SC capabilities are required for closing (inter-sectorial collaboration, intra-sectorial collaboration, flexibility, visibility, traceability), slowing (inter-sectorial collaboration, intra-sectorial collaboration, flexibility, visibility, traceability), narrowing (inter-sectorial collaboration, intra-sectorial collaboration, flexibility, visibility, traceability), intensifying (intra-sectorial collaboration, inter-sectorial collaboration, flexibility, visibility), and dematerializing (inter-sectorial collaboration, visibility) resource streams. In a similar way, the combination of DTs is proven useful for closing (BDA, AI, AM, IoT, BC, CC), slowing (BDA, AI, AM, IoT, BC, CC), narrowing (BDA, AI, AM, IoT, BC), intensifying (AM, IoT, BC, CC), and dematerializing (BDA, AI, AM, IoT, BC, CC) resource streams.</t>
  </si>
  <si>
    <t>Zhu, W., Gui, R., &amp; Guo, R. (2023). Unveiling the nexus and promoting integration of diverse factors: Prospects of big data-driven artificial intelligence technology in achieving carbon neutrality in Chongming District. Water-Energy Nexus, 6, 112-121.</t>
  </si>
  <si>
    <t>Water-Energy Nexus</t>
  </si>
  <si>
    <t xml:space="preserve">Zhu, W., Gui, R., &amp; Guo, R. </t>
  </si>
  <si>
    <t>Climate change is one of the most pressing challenges facing the world today. The large amount of greenhouse gas emissions produced by human activities, especially the emission of carbon dioxide, is an important driving factor behind climate issues. Under the background of China’s “3060” decarbonization goal”, Chongming District in Shanghai is actively promoting the construction of a world-class ecological island and is committed to creating a carbon–neutral demonstration zone with global influence. However, Chongming District faces challenges as the mechanism of carbon-neutrality transition path remains unclear. The data related to evaluating carbon neutrality status are heterogeneous from multiple sources. It is difficult to effectively implement relevant evaluation and response measures, impeding the progress of its low-carbon transformation. In response to the aforementioned challenges, this paper will propose and discuss the potential methods based on the new generation of information technology, represented by big data and artificial intelligence. These technologies aim to facilitate the integration of diverse factors, including carbon, and explore the nexus among them, thus exploring pathways for low-carbon transformation, and ultimately achieving decarbonization goal in Chongming District. Hopefully, the research conducted in this paper will contribute to the efforts of China and the global community in addressing carbon-related challenges and advancing towards a more sustainable and low-carbon future.</t>
  </si>
  <si>
    <t>New generation of information technologyBig dataArtificial intelligenceDeep learningMulti-element nexus</t>
  </si>
  <si>
    <t>Saravanan, K. S., &amp; Bhagavathiappan, V. (2024). Innovative agricultural ontology construction using NLP methodologies and graph neural network. Engineering Science and Technology, an International Journal, 52, 101675.</t>
  </si>
  <si>
    <t>Engineering Science and Technology, an International Journal</t>
  </si>
  <si>
    <t>Saravanan, K. S., &amp; Bhagavathiappan, V.</t>
  </si>
  <si>
    <t>Advancements in technology brought various innovations to agricultural practices. As a part of the development, establishing an agricultural ontology would unleash the growth of cross-domain agriculture and Natural Language Processing (NLP). For constructing such domain-based ontology, semantic and syntactic understanding of the domain data is needed. In agriculture, the availability of pre-determined domain-based data is not sufficient hence, a standard methodology with syntactic and general semantic features are required for processing the data. In this research work, Agricultural Domain based Ontology Construction (ADOC) is proposed and the overall framework has three approaches for establishing the agriculture domain based ontologies. The input text documents undergo anaphora resolution phase utilizing the semantic-based method. In the first method of ADOC the ontology is developed using the terms and relationships that are extracted from the NLP techniques. The second method of ADOC uses pretrained BERT model and Hearst patterns while the third model of ADOC is based on pretrained BERT with regular expressions and unsupervised Graph Neural Network (GNN) for creating the agricultural ontology. The efficacy of the proposed ADOC utilizing BERT with regular expressions and GNN method shows an outstanding result when compared to other proposed and prevailing systems, with a precision and recall of 96.67% and 98.31%.</t>
  </si>
  <si>
    <t>Term extractionRelation extractionNatural language processingRegular expressionsGraph neural network</t>
  </si>
  <si>
    <t>Ren, M., &amp; Zheng, P. (2024). Towards smart product-service systems 2.0: A retrospect and prospect. Advanced Engineering Informatics, 61, 102466.</t>
  </si>
  <si>
    <t xml:space="preserve">Ren, M., &amp; Zheng, P. </t>
  </si>
  <si>
    <t>Smart product-service systemsAI generated contentDigitalizationImmersive user experienceProactive interaction designCollaborative intelligence</t>
  </si>
  <si>
    <t>Smart product-service systems (Smart PSS), first coined in 2014 as a digital servitization paradigm, have experienced rapid development, especially in the past 5 years. Nevertheless, existing works still concern much on either the solution design principles or the service-dominant logic, while neglecting today’s dramatic shift towards a human-object (machine) symbiotic manner. In this context, by introducing and leveraging advanced networking (e.g., Web 3.0), digitalization (e.g., mixed reality (MR)), and intellectualization (e.g., AI generated content(AIGC)) technologies, Smart PSS has embarked on the second revolution, as the so-called Smart PSS 2.0. To better distinguish such a new paradigm, this paper begins with a systematic review of the existing Smart PSS works, covering its 3 unique solution design characteristics (i.e., value co-creation, closed-loop design, and context awareness). Comparatively, it is found that proactive interaction design, human-SCPs symbiosis, and AIGC-enabled collaborative intelligence become new design features of Smart PSS 2.0. To unlock its power, illustrative examples with underlined technologies and value propositions are given in a grand vision. Both relevant academic researchers and industrial practitioners should re-position and well prepare themselves to embrace the future of digital servitization, i.e., Smart PSS 2.0.</t>
  </si>
  <si>
    <t>Sánchez, P. M. S., Celdrán, A. H., Xie, N., Bovet, G., Pérez, G. M., &amp; Stiller, B. (2024). Federatedtrust: A solution for trustworthy federated learning. Future Generation Computer Systems, 152, 83-98.</t>
  </si>
  <si>
    <t>Sánchez, P. M. S., Celdrán, A. H., Xie, N., Bovet, G., Pérez, G. M., &amp; Stiller, B.</t>
  </si>
  <si>
    <t>Trustworthy federated learningTrust assessmentAI governancePrivacyRobustnessFairnessExplainabilityAccountability</t>
  </si>
  <si>
    <t>The rapid expansion of the Internet of Things (IoT) and Edge Computing has presented challenges for centralized Machine and Deep Learning (ML/DL) methods due to the presence of distributed data silos that hold sensitive information. To address concerns regarding data privacy, collaborative and privacy-preserving ML/DL techniques like Federated Learning (FL) have emerged. FL ensures data privacy by design, as the local data of participants remains undisclosed during the creation of a global and collaborative model. However, data privacy and performance are insufficient since a growing need demands trust in model predictions. Existing literature has proposed various approaches dealing with trustworthy ML/DL (excluding data privacy), identifying robustness, fairness, explainability, and accountability as important pillars. Nevertheless, further research is required to identify trustworthiness pillars and evaluation metrics specifically relevant to FL models, as well as to develop solutions that can compute the trustworthiness level of FL models. This work examines the existing requirements for evaluating trustworthiness in FL and introduces a comprehensive taxonomy consisting of six pillars (privacy, robustness, fairness, explainability, accountability, and federation), along with over 30 metrics for computing the trustworthiness of FL models. Subsequently, an algorithm named FederatedTrust is designed based on the pillars and metrics identified in the taxonomy to compute the trustworthiness score of FL models. A prototype of FederatedTrust is implemented and integrated into the learning process of FederatedScope, a well-established FL framework. Finally, five experiments are conducted using different configurations of FederatedScope (with different participants, selection rates, training rounds, and differential privacy) to demonstrate the utility of FederatedTrust in computing the trustworthiness of FL models. Three experiments employ the FEMNIST dataset, and two utilize the N-BaIoT dataset, considering a real-world IoT security use case.</t>
  </si>
  <si>
    <t>Wu, M. T., &amp; Tsai, C. W. (2023). Training-free neural architecture search: A review. ICT Express.</t>
  </si>
  <si>
    <t xml:space="preserve">Wu, M. T., &amp; Tsai, C. W. </t>
  </si>
  <si>
    <t>Neural architecture searchDeep neural networkTraining-freeZero-shotInternet of things</t>
  </si>
  <si>
    <t>The goal of neural architecture search (NAS) is to either downsize the neural architecture and model of a deep neural network (DNN), adjust a neural architecture to improve its end result, or even speed up the whole training process. Such improvements make it possible to generate or install the model of a DNN on a small device, such as a device of internet of things or wireless sensor network. Because most NAS algorithms are time-consuming, finding out a way to reduce their computation costs has now become a critical research issue. The training-free method (also called the zero-shot learning) provides an alternative way to estimate how good a neural architecture is more efficiently during the process of NAS by using a lightweight score function instead of a general training process to avoid incurring heavy costs. This paper starts with a brief discussion of DNN and NAS, followed by a brief review of both model-dependent and model-independent training-free score functions. A brief introduction to the search algorithms and benchmarks that were widely used in a training-free NAS will also be given in this paper. The changes, potential, open issues, and future trends of this research topic are then addressed in the end of this paper.</t>
  </si>
  <si>
    <t>Zhao, Y., Zhu, Z., Chen, B., Qiu, S., Huang, J., Lu, X., ... &amp; Wang, F. Y. (2023). Towards parallel intelligence: An interdisciplinary solution for complex systems. The Innovation.</t>
  </si>
  <si>
    <t xml:space="preserve"> The Innovation</t>
  </si>
  <si>
    <t>Zhao, Y., Zhu, Z., Chen, B., Qiu, S., Huang, J., Lu, X., ... &amp; Wang, F. Y.</t>
  </si>
  <si>
    <t>The growing complexity of real-world systems necessitates interdisciplinary solutions to confront myriad challenges in modeling, analysis, management, and control. To meet these demands, the parallel systems method rooted in the artificial systems, computational experiments, and parallel execution (ACP) approach has been developed. The method cultivates a cycle termed parallel intelligence, which iteratively creates data, acquires knowledge, and refines the actual system. Over the past two decades, the parallel systems method has continuously woven advanced knowledge and technologies from various disciplines, offering versatile interdisciplinary solutions for complex systems across diverse fields. This review explores the origins and fundamental concepts of the parallel systems method, showcasing its accomplishments as a diverse array of parallel technologies and applications while also prognosticating potential challenges. We posit that this method will considerably augment sustainable development while enhancing interdisciplinary communication and cooperation.</t>
  </si>
  <si>
    <t>Laamech, N., Munier, M., &amp; Pham, C. (2023). Translating Usage Control Policies to Semantic Rules: A Model using OrBAC and SWRL. Procedia Computer Science, 225, 1881-1890.</t>
  </si>
  <si>
    <t>Laamech, N., Munier, M., &amp; Pham, C.</t>
  </si>
  <si>
    <t>Usage Control, Semantic Web Rule Language, Security</t>
  </si>
  <si>
    <t xml:space="preserve">The increasing volume of data in various environments such as IoT and the need to maintain data privacy and security have led to the development of usage control models. Usage control policies are models that enable fine-grained access control over data by enforcing restrictions on how users can use the data. Semantic mechanisms, on the other hand, use context and meaning to identify potential security threats and prevent them from accessing sensitive information. Although not widely explored, merging these two techniques could create an efficient mechanism to help ensure the confidentiality, integrity, and availability of critical data and resources. This paper aims to encourage this research path by proposing a translation model that converts usage control rules into SWRL. In particular, we consider during our approach the notions of context, permission and prohibition. The proposition is validated by constructing a multi-layer proof of concept that use ontologies and OWL for implementing the translation model. Furthermore, to ascertain the practicality of our approach, a time processing evaluation is conducted, and the results are found to be satisfactory. </t>
  </si>
  <si>
    <t>Mariani, M., &amp; Dwivedi, Y. K. (2024). Generative artificial intelligence in innovation management: A preview of future research developments. Journal of Business Research, 175, 114542.</t>
  </si>
  <si>
    <t>Journal of Business Research</t>
  </si>
  <si>
    <t>Mariani, M., &amp; Dwivedi, Y. K.</t>
  </si>
  <si>
    <t>Generative artificial intelligenceDelphi studyManagementInnovation</t>
  </si>
  <si>
    <t>This study outlines the future research opportunities related to Generative Artificial Intelligence (GenAI) in innovation management. To this end, it combines a review of the academic literature with the results of a Delphi study involving leading innovation management scholars. Ten major research themes emerged that can guide future research developments at the intersection of GenAI and innovation management: 1) Gen AI and innovation types; 2) GenAI, dominant designs and technology evolution; 3) Scientific and artistic creativity and GenAI-enabled innovations; 4) GenAI-enabled innovations and intellectual property; 5) GenAI and new product development; 6) Multimodal/unimodal GenAI and innovation outcomes; 7) GenAI, agency and ecosystems; 8) Policymakers, lawmakers and anti-trust authorities in the regulation of GenAI-enabled innovation; 9) Misuse and unethical use of GenAI leading to biased innovation; and 10) Organizational design and boundaries for GenAI-enabled innovation. The paper concludes by discussing how these themes can inform theoretical development in innovation management studies.</t>
  </si>
  <si>
    <t>Steens, B., Bots, J., &amp; Derks, K. (2024). Developing digital competencies of controllers: Evidence from the Netherlands. International Journal of Accounting Information Systems, 52, 100667.</t>
  </si>
  <si>
    <t>International Journal of Accounting Information Systems</t>
  </si>
  <si>
    <t>Steens, B., Bots, J., &amp; Derks, K.</t>
  </si>
  <si>
    <t>Prior research foresees that advancing digital technologies call for increasing competency levels of controllers. Competency theory predicts that achieving this will require increasing knowledge of these technologies and the ability to task-specifically use it. Empirical evidence of the recognition of these necessary conditions is missing. Drawing on competency literature and extant research on influences of nine technologies, we survey 453 senior controllers. We find for all technologies that they perceive their current knowledge and competency levels lower than required and that their expectations of the required competency growth correlate positively with perceived current knowledge at any current competency level, even for task-specific technologies that have the highest current and future competency scores (big data, analytics, visualization). However, their expectations may underestimate the future digital competency levels required for staying relevant. Our evidence urges controllers to work on their digital competencies and put task-specific knowledge first for each new competency.</t>
  </si>
  <si>
    <t>Digital competenciesControllerManagement accountantKnowledgeDigital technologies</t>
  </si>
  <si>
    <t>Pool, J., Akhlaghpour, S., Fatehi, F., &amp; Burton-Jones, A. (2024). A systematic analysis of failures in protecting personal health data: a scoping review. International Journal of Information Management, 74, 102719.</t>
  </si>
  <si>
    <t>International Journal of Information Management</t>
  </si>
  <si>
    <t>Pool, J., Akhlaghpour, S., Fatehi, F., &amp; Burton-Jones, A.</t>
  </si>
  <si>
    <t>Data privacyCybersecurityPersonal health dataData breachData protectionDigital health</t>
  </si>
  <si>
    <t>Personal health data breaches pose significant challenges to healthcare providers and clients. This study systematically analyzes 5470 records and reviews 120 articles on this theoretically and practically important topic. It summarizes the existing literature and develops an integrative model with eleven propositions explaining the multifaceted nature of health data breaches, their facilitators, and their impacts. We report on the gaps in the current literature and discuss six promising avenues of future research, including specific suggestions for multi-level analysis, use of novel methods, contributions to information systems theory, stakeholder analysis, under-explored themes, and boundary-breaching opportunities. Beyond these findings, our study offers implications for key stakeholders in healthcare settings. This study equips practitioners and researchers with a valuable model for evidence-based data breach risk management and offers guidance for future investigations, enhancing our collective understanding of personal health data breaches within healthcare.</t>
  </si>
  <si>
    <t>Li, H., Si, X., Zhang, Z., &amp; Li, T. (2024). A Critical Review on Prognostics for Stochastic Degrading Systems Under Big Data. Fundamental Research.</t>
  </si>
  <si>
    <t>Fundamental Research</t>
  </si>
  <si>
    <t>Li, H., Si, X., Zhang, Z., &amp; Li, T.</t>
  </si>
  <si>
    <t>PrognosticsRemaining useful lifeData-drivenBig dataDegradation modeling</t>
  </si>
  <si>
    <t>As one of the key technologies to maintain the safety and reliability of stochastic degrading systems, remaining useful life (RUL) prediction, also known as prognostics, has been attached great importance in recent years. Particularly, with the rapid development of industrial 4.0 and internet-of-things (IoT), prognostics for stochastic degrading systems under big data have been paid much attention in recent years and various prognosis methods have been reported. However, there has not been a critical review particularly focused on the strengths and weaknesses of these methods to provoke the new ideas for the prognostics research. To fill this gap, facing the realistic demand of prognostics of stochastic degrading systems under the background of big data, this paper profoundly analyzes the basic research ideas, development trends, and common problems of various data-driven prognostics methods, mainly including statistical data-driven methods, machine learning (ML) based methods, hybrid prognostics of statistical data-driven methods and ML based methods. Particularly, this paper discusses the emerging topic of prognosis under incomplete big data and the possible opportunities in the future are highlighted. Through discussing the pros and cons of existing methods, we provide discussions on challenges and possible opportunities to steer the future development of prognostics for stochastic degrading systems under big data. While an exhaustive review on prognostics methods remains elusive, we hope that the perspectives and discussions in this paper can serve as a stimulus for new prognostics research in the era of big data.</t>
  </si>
  <si>
    <t>Xu, Y., Fang, Y., Liu, Z., &amp; Zhang, Q. (2023). PWAGAT: Potential Web attacker detection based on graph attention network. Neurocomputing, 557, 126725.</t>
  </si>
  <si>
    <t>Xu, Y., Fang, Y., Liu, Z., &amp; Zhang, Q.</t>
  </si>
  <si>
    <t>Attacker probing behavior detection is a notch in the current security defense system. Most cyber-attack detection research focuses on real-time payload interception and attack source tracing. However, the defense system cannot predict the attack behavior before the attack launches and cannot provide sufficient reaction and preparation time for the network administrators. Therefore, the current security system urgently needs to be improved by detecting cyber-attack precursors. We propose a potential Web attacker identification method based on a graph attention network (PWAGAT) by studying the features of the attacker’s behavior pattern before launching a Web attack. The core of PWAGAT is to identify the probing behavior of attackers and find those suspicious users with a high probability of carrying out Web attacks. The PWAGAT trains the embedding learning representation of each behavioral node from the Web attack behavior graph (WABG) through GAT and then uses the deep forest algorithm to train a classification model that recognizes probing behaviors. On the WAB-dataset provided by the Institute of Information Security of Sichuan University, the experiment proved that PWAGAT performed better than other graph learning methods in performing node embedding and classification of hacking behaviors. The results showed that identifying hacker probing behavior could help discover potential Web attackers, alerting defenders to assist in subsequent attack detection.</t>
  </si>
  <si>
    <t>Probing behaviorPotential attackerBertGraph Attention NetworkDeep forest</t>
  </si>
  <si>
    <t>Dangsawang, B., &amp; Nuchitprasitchai, S. (2024). A machine learning approach for detecting customs fraud through unstructured data analysis in social media. Decision Analytics Journal, 10, 100408.</t>
  </si>
  <si>
    <t>Decision Analytics Journal</t>
  </si>
  <si>
    <t>Dangsawang, B., &amp; Nuchitprasitchai, S</t>
  </si>
  <si>
    <t>Goods and services are sold through social media by individuals not authorized as legitimate dealers, resulting in lost taxes and customs duties to governments. This study proposes a model called SHIELD for detecting these violations through unstructured data in social media. The process involves collecting 2,373,570 records of commercial goods from social media platforms such as Twitter and Facebook in three phases. In Phase 1, keywords for labeling are collected for text classification. Three categories of results are defined: Red Line for smuggled goods, unpaid duty, prohibited goods, and restricted goods; Green Line for non-commercial goods; and Inspect for goods that cannot be identified from the text and require further investigation. Phase 2 and Phase 3 use keywords to detect smugglers from unstructured social media data for labeling grouped by three algorithms of Logistic Regression (LR), Gated Recurrent Unit (GRU), and Long Short-Term Memory (LSTM), employed to classify imported illegal products. The results of all tests show that the LSTM technique had the best accuracy of 99.44% and the best average F1 score of 90.55%. Using algorithms and techniques such as LR, GRU, and LSTM demonstrates the potential of machine learning and natural language processing in detecting illegal activities and promoting economic security.</t>
  </si>
  <si>
    <t>Logistic RegressionLong short-term memoryGated Recurrent UnitUnstructured dataCustoms dutiesCommercial goods</t>
  </si>
  <si>
    <t>Chen, J., Hu, Y., Lai, Q., Wang, W., Chen, J., Liu, H., ... &amp; Hu, X. (2024). IIFDD: Intra and inter-modal fusion for depression detection with multi-modal information from Internet of Medical Things. Information Fusion, 102, 102017.</t>
  </si>
  <si>
    <t>Chen, J., Hu, Y., Lai, Q., Wang, W., Chen, J., Liu, H., ... &amp; Hu, X.</t>
  </si>
  <si>
    <t>Depression is now a prevalent mental illness and multimodal data-based depression detection is an essential topic of research. Internet of Medical Things devices can provide data resources such as text, audio, and vision, which is valuable for depression detection. Moreover, previous studies have concentrated on using single characteristics of each modality, such as low-dimensional pre-designed features and high-level deep representation, which cannot completely capture the emotional information included in the data. Against this background, we design an intra-modal and inter-modal fusion framework called IIFDD for Corpus-based depression detection. Intra-modal fusion module is designed to integrate low-dimensional pre-designed features and high-dimension deep representation from the same modality for better learning of the semantics information. Then, the inter-modal fusion module is proposed to fuse features from different modalities with attention mechanisms and use the fused result to complete the depression classification. Experiments on two Chinese depression corpus datasets with acoustics, textual, and visual features show that IIFDD can achieve state-of-the-art performance for depression detection.</t>
  </si>
  <si>
    <t>IoMTDepression detectionMultimedia affective computingMulti-modal data fusionAttention mechanism</t>
  </si>
  <si>
    <t>Chawla, M., Panda, S. N., Khullar, V., Garg, K. D., &amp; Angurala, M. (2024). Deep learning based next word prediction aided assistive gaming technology for people with limited vocabulary. Entertainment Computing, 100661.</t>
  </si>
  <si>
    <t>Entertainment Computing</t>
  </si>
  <si>
    <t>Chawla, M., Panda, S. N., Khullar, V., Garg, K. D., &amp; Angurala, M.</t>
  </si>
  <si>
    <t>Aim
Vocabulary is the base for communication and vocabulary deficits reduce effective social communication. This study aims to develop and analyze English language-based assistive gaming technology to support individuals with vocabulary deficits.
Materials and methods
The developed intervention is based on deep learning technology for next word prediction, and it is equipped with web and mobile application interaction support. Various deep learning models, including long short-term memory, bidirectional long short-term memory, and bidirectional encoder representations from transformers, were learned and deployed using an open-source dataset corpus. The proposed intervention was analyzed using a specified task of a 5-minute lecture on a simple technical topic. The completed activities were also evaluated by professionals using vocabulary-related expert characteristics.
Results
The results of the conducted 5-minute task on social domain without intervention and later with intervention improved. The results were assessed by counting vocabulary words as well as by vocabulary specialists. The levels of central tendencies and deviations changed as the task improved with the proposed intervention. Mean, median, and standard deviation scores of the experimental group improved significantly (189.1, 194.0, and 67.61) in comparison to the control group (125.4, 127.0, and 43.55). Furthermore, language specialists observed significant differences in the mean and median without intervention (12.84 and 13.0) compared to the intervention group (24.23 and 24.0, respectively).
Conclusions
The outcome of the experiments appears to be in favor of the suggested intervention. As a result, the suggested deep learning based next word prediction aided assistive gaming technology could support persons in overcoming their limited vocabulary disadvantages. In the future, the integration of the proposed technology into existing communication enhancement technology could achieve better results.</t>
  </si>
  <si>
    <t>Assistive technologyDeep neural networksCommunication disordersGamingNeural next word prediction</t>
  </si>
  <si>
    <t>Ahmed, M. M. H., &amp; Hasnine, M. N. (2023). Improving essential knowledge and self-efficacy in computers network course: The potential of chatbots. Procedia Computer Science, 225, 3929-3937.</t>
  </si>
  <si>
    <t xml:space="preserve">Ahmed, M. M. H., &amp; Hasnine, M. N. </t>
  </si>
  <si>
    <t>Chatbots; computer network education; essestial knowledge; higher education; self-efficacy</t>
  </si>
  <si>
    <t>In university-level education, the computer network is a mandatory course for computer science and engineering majors. A computer network course provides theoretical and hands-on foundations for network connectivity, network topologies, internet protocols, networking devices, and gateways. In the traditional classroom, students face challenges in gaining essential knowledge and self-efficacy. Teachers face challenges in assessing students’ quality of knowledge due to the abundance of online computer science teaching resources. Chatbot technologies have the potential to overcome these challenges and enhance essential knowledge and self-efficacy. However, the argument remains whether a course-specific standard chatbot or a generalizable chatbot could produce high-quality answers. Therefore, in this paper, we research 1) to what extent does using chatbots improve higher education students’ essential knowledge of computers network? and 2) to what extent does using chatbots improve the self-efficacy of higher education students? Our first insight indicates that groundbreaking generalizable chatbots such as You and ChatGPT produce rather detailed answers to the questions associated with computer nrwork courses, but those answers may not be the model answers that teachers expect from the students. Hence, research-based course-specific standard chatbots are required to teach computer netweork topics effectively.</t>
  </si>
  <si>
    <t>Park, G., Cho, M., &amp; Lee, J. (2023). Leveraging machine learning for automatic topic discovery and forecasting of process mining research: A literature review. Expert Systems with Applications, 122435.</t>
  </si>
  <si>
    <t>Park, G., Cho, M., &amp; Lee, J.</t>
  </si>
  <si>
    <t>Process mining is a relatively new discipline that focuses on gaining process-centric knowledge from event logs collected by enterprise systems. From an academic standpoint, there has been a constant effort to develop various techniques to automatically discover process models, analyze the compliance of real-life processes to the process models, predict operational frictions, and recommend possible actions to mitigate emerging risks. As far as applications are concerned, process mining techniques have been adopted in various industries, such as healthcare, manufacturing, logistics, and finance. In this work, we analyze the process mining literature in-depth using text mining and machine learning techniques. More in detail, we (1) analyze the main research fields in process mining and their trends, (2) investigate the relationship between the fields, and (3) predict the expansion of the fields in the near future. To that end, we analyze 2,677 process mining articles from 2003 to 2022 using a range of techniques such as topic modeling with the pre-trained language model, exploratory bibliometric analysis, network and community detection, and future prediction.</t>
  </si>
  <si>
    <t>Process miningText miningNetwork analysisLiterature reviewsEmerging trendsPredictions</t>
  </si>
  <si>
    <t>Han, X., Li, Q., Cao, H., Han, L., Wang, B., Bao, X., ... &amp; Wang, W. (2024). BFS2Adv: Black-Box Adversarial Attack Towards Hard-to-Attack Short Texts. Computers &amp; Security, 103817.</t>
  </si>
  <si>
    <t>Han, X., Li, Q., Cao, H., Han, L., Wang, B., Bao, X., ... &amp; Wang, W.</t>
  </si>
  <si>
    <t>The advent of Machine Learning as a Service (MLaaS) and deep learning applications has increased the susceptibility of models to adversarial textual attacks, particularly in black-box settings. Prior work on black-box adversarial textual attacks generally follows a stable strategy that involves leveraging char-level, world-level, and sentence-level perturbations, as well as using queries to the target model to find adversarial examples in the search space. However, existing approaches prioritize query efficiency by reducing the search space, thereby overlooking hard-to-attack textual instances. To address this issue, we propose BFS2Adv, a brute force algorithm that generates adversarial examples for both easy-to-attack and hard-to-attack textual inputs. BFS2Adv, starting with an original text, employs word-level perturbations and synonym substitution to construct a comprehensive search space, with each node representing a potential adversarial example. The algorithm systematically explores this space through a breadth-first search, combined with queries to the target model, to effectively identify qualified adversarial examples. We implemented and evaluated a prototype of BFS2Adv against renowned models such as ALBERT and BERT, utilizing the SNLI and MR datasets. Our results demonstrate that BFS2Adv outperforms state-of-the-art algorithms and effectively improves the success rate of short-text adversarial attacks. Furthermore, we provide detailed insights into the robustness of BFS2Adv by analyzing those hard-to-attack examples.</t>
  </si>
  <si>
    <t>Text classificationAdversarial attackScore-based adversarial attackHard-to-attack examples</t>
  </si>
  <si>
    <t>Meyendorf, N., Ida, N., Singh, R., &amp; Vrana, J. (2023). NDE 4.0: Progress, promise, and its role to industry 4.0. NDT &amp; E International, 102957.</t>
  </si>
  <si>
    <t>NDT &amp; E International</t>
  </si>
  <si>
    <t>Meyendorf, N., Ida, N., Singh, R., &amp; Vrana, J.</t>
  </si>
  <si>
    <t>“Industry 4.0” stands for the fourth industrial revolution, the transition from production by computer controlled isolated machines to the concept of a smart factory, where machines, materials, and personnel are digitally connected, to actively adapt to changes in workflow. It emerges from the confluence of operational technologies (OT) and information technologies (IT), which allows for higher flexibility and manufacturing of unique custom products to suit individual customer requirements.
To assure quality, embracing digital transformation of non-destructive evaluation is essential. It can be an integral part of the cyber-controlled production and asset life-cycle maintenance. These two value propositions covering the asset life cycle, require digitally controlled NDE procedures and qualitative data to support automated decision making, for most known situations. With that scenario, NDE must be considered in conjunction with other engineering disciplines. Reliability assessments become a necessary prerequisite for the use of NDE data. In addition, the approach to inspector certification and experience needs to be revised.
The digital technologies that are being deployed to enhance production under industry 4.0 can very well be the enablers of digitalized NDE and their integration with the asset and its owner. Model-based definition, smart robots, artificial intelligence, augmented reality, and digital twins can all be used to enhance NDE inspections to a new level of performance in quality and safety assurance. These new NDE trends are summarized under the term “NDE 4.0” to meet the needs of Industry 4.0.
The present review paper is aimed at capturing recent advances in digital technologies for non-destructive inspections, examples of their use, and other aspects that must be addressed to shift the paradigm. The paper also highlights the global collaboration and current trends, with an intent to inspire industry professionals to engage with NDE 4.0 – a must for Industry 4.0.</t>
  </si>
  <si>
    <t>Del-Real, C., De Busser, E., &amp; van den Berg, B. (2024). Shielding software systems: A comparison of security by design and privacy by design based on a systematic literature review. Computer Law &amp; Security Review, 52, 105933.</t>
  </si>
  <si>
    <t>Computer Law &amp; Security Review</t>
  </si>
  <si>
    <t>Del-Real, C., De Busser, E., &amp; van den Berg, B.</t>
  </si>
  <si>
    <t>Background
The design of software systems plays a crucial role in mitigating cybersecurity incidents. Security by Design (SbD) aims to ensure foundational security throughout the design process. However, it lacks a precise interdisciplinary definition. Comparing it with Privacy by Design (PbD), which has seen more conceptual development, highlights the need for a comprehensive understanding of SbD.
Objectives
This study systematically searches and reviews relevant definitions of SbD in comparison with PbD.
Method
Following PRISMA guidelines, we conducted a systematic review of SbD and PbD definitions, searching ACM Digital Library, EBSCO Library, IEEE Xplore, ProQuest, Scopus, and Web of Science. A total of 46 studies were included, identifying 86 definitions. Thirteen themes were identified, including ontology, object of protection, outcome to avoid, means of implementation, added value, and focus of the definition.
Results
Definitions varied in their descriptions of SbD and PbD, the objects of protection, outcomes to avoid, means of implementation, and lifecycle focus. PbD definitions adopted a rights-based approach, anchored in Ann Cavoukian's principles and an interdisciplinary perspective.
Discussion
SbD and PbD definitions lack clarity and uniformity. PbD is better defined, while SbD lacks anchorage and has varied approaches. Both should protect individuals and organizations, address cyber-attacks, and be implemented early in the development process. PbD is more comprehensive, involving technology and organization, while SbD focuses mainly on the technical product. PbD is associated with recognized rights, but the connection between SbD and human rights is unclear. Future research should clarify the specific value protected by SbD, adopt principles from PbD, and take an interdisciplinary approach.</t>
  </si>
  <si>
    <t>Software development life cycleSoftware securitySystems developmentInterdisciplinary researchSoftware design</t>
  </si>
  <si>
    <t>El-Rashidy, M. A., Khodeir, N. A., Farouk, A., Aslan, H. K., &amp; El-Fishawy, N. A. (2023). Attention-based contextual local and global features for urgent posts classification in MOOCs discussion forums. Ain Shams Engineering Journal, 102605.</t>
  </si>
  <si>
    <t>Ain Shams Engineering Journal</t>
  </si>
  <si>
    <t>El-Rashidy, M. A., Khodeir, N. A., Farouk, A., Aslan, H. K., &amp; El-Fishawy, N. A.</t>
  </si>
  <si>
    <t>The Massive Open Online Courses (MOOCs) platform offers communication channels for students to share concerns about the educational process. Due to the large number of students compared to the instructors’, it is challenging to identify urgent forum posts that require attention and prompt response from the instructor. This paper presents an innovative automated classification model called the “Attention Based on Contextual Local and Global Features (AT-CX-LGF)” classifier to identify MOOCs’ urgent posts. It can aid instructors in managing many posts and prioritizing their responses, allowing them to respond more quickly to student questions and reduce dropout rates while increasing completion rates. The suggested model obtains word embedding to represent the context information using BERT (Bidirectional Encoder Representation from Transformer). It depends on several phases. First, it extracts local and semantic (or global) contextual features using multi-layer CNN and Bi-LSTM. Then, two attention layers parallelly identify the most significant local and global features. After that, the outputs of the attention layers are concatenated and normalized. Finally, fully connected, and sigmoid layers are used for the classification process. On three groups (A, B, C) gathered from the Stanford MOOC Posts dataset, the AT-CX-LGF classifier obtained urgent posts recall of 87%, 87.1%, and 90.6% with 5.5%, 2.4%, and 7.5% improvements over the most recent algorithms, respectively. Furthermore, the model outperformed the state-of-the-art method in the weighted F1-score with handling the concept drift of the dataset.</t>
  </si>
  <si>
    <t>Multi-head self-attentionMOOCsNatural language processingDeep learningBERT</t>
  </si>
  <si>
    <t>Orojo, O., Tepper, J., McGinnity, T. M., &amp; Mahmud, M. (2023). The Multi-Recurrent Neural Network for State-Of-The-Art Time-Series Processing. Procedia Computer Science, 222, 488-498.</t>
  </si>
  <si>
    <t>Orojo, O., Tepper, J., McGinnity, T. M., &amp; Mahmud, M.</t>
  </si>
  <si>
    <t>Time-series modelling; Predictive analysis; Multi-Recurrent Network; MRN</t>
  </si>
  <si>
    <t xml:space="preserve">Innovations in recurrent neural networks (RNNs) for time-series modelling has enabled effective prediction of sequence data prevalent in real-world dynamic processes. For example, problem domains such as speech and language modelling, weather prediction, financial forecasting and patient healthcare monitoring have all significantly benefited from developments in RNNs over the last 20 years. Today's vast availability of data has enabled models to learn from higher quality historical information, identify loopholes, and better understand and contextualise evolving information in real-time. This is arguably extremely important as access to fast reliable predictive information empowers decision makers to prepare for and effectively respond to future opportunities or crises. Also, the simpler the forecasting model, the more amenable it is to residing on multiple mobile platforms improving accessibility of predictive power. Given this, we comparatively assess the importance of the Multi-recurrent Neural Network (MRN) with a single hidden layer against current state-of-the-art models using a range of real-world problem domains from oil price prediction to predicting the spread and mortality rate of COVID-19. We find strong evidence that the simple and shallow MRN consistently offers superior performance over the Long Short-term Memory model (LSTM), the current state-of-the-art RNN and Support Vector Machines (SVM), a more traditional statistical approach. The MRN required much fewer adjustable parameters than the LSTM to learn the task and generalise competitively. This suggests that the simpler architecture offers significant value with respect to computational resources and effective predictive abilities for real-world applications which is particularly useful given the current ubiquitous shift towards the use of Internet of Things devices.
</t>
  </si>
  <si>
    <t>Ressi, D., Romanello, R., Piazza, C., &amp; Rossi, S. (2024). AI-enhanced blockchain technology: A review of advancements and opportunities. Journal of Network and Computer Applications, 103858.</t>
  </si>
  <si>
    <t>Journal of Network and Computer Applications</t>
  </si>
  <si>
    <t xml:space="preserve">Ressi, D., Romanello, R., Piazza, C., &amp; Rossi, S. </t>
  </si>
  <si>
    <t xml:space="preserve">Blockchain technology has rapidly gained popularity, permeating various fields due to its inherent features of security, transparency, and decentralization. Blockchain-based applications, spanning from financial transactions to supply chain management, have revolutionized numerous industries. Concurrently, Artificial Intelligence (AI) techniques have emerged as a powerful tool for efficiently solving complex problems. The integration of AI into blockchain applications has shown promise in addressing key challenges such as security, consensus, scalability, and interoperability. While existing literature offers several surveys on the intersection of AI and blockchain, our work takes a distinct perspective by focusing on how AI solutions can enhance and optimize blockchain technology and its applications. Our goal is to provide a comprehensive literature overview of the methods that have been employed to improve blockchain technology through AI, encompassing machine learning, deep learning, natural language processing and reinforcement learning.
Our contribution highlights AI’s potential to enhance blockchain, improving efficiency, security, and reliability of blockchain-based applications. By exploring AI’s role in consensus, smart contracts, and data privacy, it advances theory and practical applications, fostering innovation across sectors for a more secure and efficient digital future.
</t>
  </si>
  <si>
    <t>BlockchainArtificial intelligenceMachine learning</t>
  </si>
  <si>
    <t>Shin, Y., Kim, M., &amp; Kim, H. (2024). Towards unbalanced multiclass intrusion detection with hybrid sampling methods and ensemble classification. Applied Soft Computing, 111517.</t>
  </si>
  <si>
    <t>Shin, Y., Kim, M., &amp; Kim, H.</t>
  </si>
  <si>
    <t>Intrusion Detection Systems (IDS) play a crucial role in securing computer networks against malicious activities. However, their efficacy is consistently hindered by the persistent challenge of class imbalance in real-world datasets. While various methods, such as resampling techniques, ensemble methods, cost-sensitive learning, data augmentation, and so on, have individually addressed imbalance classification issues, there exists a notable gap in the literature for effective hybrid methodologies aimed at enhancing IDS performance. To bridge this gap, our research introduces an innovative methodology that integrates hybrid undersampling and oversampling strategies within an ensemble classification framework. This novel approach is designed to harmonize dataset distributions and optimize IDS performance, particularly in intricate multi-class scenarios. In-depth evaluations were conducted using well-established intrusion detection datasets, including the Car Hacking: Attack and Defense Challenge 2020 (CHADC2020) and IoTID20. Our results showcase the remarkable efficacy of the proposed methodology, revealing significant improvements in precision, recall, and F1-score metrics. Notably, the hybrid-ensemble method demonstrated an exemplary average F1 score exceeding 98% for both datasets, underscoring its exceptional capability to substantially enhance intrusion detection accuracy. In summary, this research represents a significant contribution to the field of IDS, providing a robust solution to the pervasive challenge of class imbalance. The hybrid framework not only strengthens IDS efficacy but also illuminates the seamless integration of undersampling and oversampling within ensemble classifiers, paving the way for fortified network defenses.</t>
  </si>
  <si>
    <t>Intrusion detectionUnbalanced dataEnsemble classificationUndersamplingOversamplingHybrid sampling</t>
  </si>
  <si>
    <t>Cain, J., &amp; Pino, Z. (2023). Navigating Design, Data, and Decision in an Age of Uncertainty. She Ji: The Journal of Design, Economics, and Innovation, 9(2), 197-212.</t>
  </si>
  <si>
    <t>The Journal of Design, Economics, and Innovation</t>
  </si>
  <si>
    <t xml:space="preserve">Cain, J., &amp; Pino, Z. </t>
  </si>
  <si>
    <t>The Future of Design Education working group on technical systems argues that the approach to handling data—the methods used, and the expectations for outcomes—can transform design practice. In contrast to design’s past defined by a lack of accessible data, today’s rapidly evolving age of data abundance informs the choices available—the decision space—with far-reaching consequences for organizational, social, and environmental well-being. The shifting design landscape requires new tools and techniques to navigate this data age effectively. This paper proposes a new curricular approach that intersects data, technology, and design to create an environment where students can evaluate their roles and impact, and interact effectively through data with humans and computational collaborators. This data-oriented curriculum includes foundational technical skills proficiency, data analytical skills, rhetorical skills for arguing with data, interdisciplinary design studies, and a focus on designing for society. It embraces the complexities and opportunities of the data age, and acknowledges the inherent uncertainty in this new landscape. The aim is to prepare the next generation of designers to create data-informed, human-centered, ethical, and sustainable designs, thereby fostering an inclusive, equitable, and sustainable future.</t>
  </si>
  <si>
    <t>Data literacyDesign-driven dataInterconnected systemsSystemic implicationsUncertainty</t>
  </si>
  <si>
    <t>Grewal, D., Benoit, S., Noble, S. M., Guha, A., Ahlbom, C. P., &amp; Nordfält, J. (2023). Leveraging In-Store Technology and AI: Increasing Customer and Employee Efficiency and Enhancing their Experiences. Journal of retailing.</t>
  </si>
  <si>
    <t xml:space="preserve"> Journal of retailing.</t>
  </si>
  <si>
    <t>Grewal, D., Benoit, S., Noble, S. M., Guha, A., Ahlbom, C. P., &amp; Nordfält, J</t>
  </si>
  <si>
    <t>Due to digital innovations, retailing is undergoing radical changes. Scholars have proposed frameworks to address outcomes of implementing technology e.g., an increased customer experience, efficiency gains, consumer or employee acceptance. Existing frameworks concentrate primarily on the consumer perspective, focus on specific technologies (e.g., AI) and covering the customer journey. In contrast, this paper also focuses on the employee perspective, and how technology influences the employee journey. Since the convenience offered by online retailers puts offline retailers under pressure, this research focuses on in-store technology. Based on a comprehensive review of managerial and academic literature and expert interviews, we propose a framework covering customers and employees, and technology's function (increasing efficiency or experience), as also including more traditional and newer technologies, such as robots and AI. We identify and showcase technologies increasing efficiency for customers (quadrant 1, e.g., checkout options or autonomous stores) or for employees (quadrant 2, e.g., in-store robots), and enhancing the experience for customers (quadrant 3, e.g., retailer apps or communication) or for employees (quadrant 4, e.g., exoskeletons or smart wearables). Finally, for each of these quadrants, we identify future research opportunities.</t>
  </si>
  <si>
    <t>In-store technologyAIRetail employeesIn-storeRetail strategyEfficiencyEnhancements</t>
  </si>
  <si>
    <t>Bui, H. T., Aboutorab, H., Mahboubi, A., Gao, Y., Sultan, N. H., Chauhan, A., ... &amp; Yan, S. (2024). Agriculture 4.0 and Beyond: Evaluating Cyber Threat Intelligence Sources and Techniques in Smart Farming Ecosystems. Computers &amp; Security, 103754.</t>
  </si>
  <si>
    <t>Bui, H. T., Aboutorab, H., Mahboubi, A., Gao, Y., Sultan, N. H., Chauhan, A., ... &amp; Yan, S.</t>
  </si>
  <si>
    <t xml:space="preserve">The digitisation of agriculture, integral to Agriculture 4.0, has brought significant benefits while simultaneously escalating cybersecurity risks. With the rapid adoption of smart farming technologies and infrastructure, the agricultural sector has become an attractive target for cyberattacks. This paper presents a systematic literature review that assesses the applicability of existing cyber threat intelligence (CTI) techniques within smart farming infrastructures (SFIs). We develop a comprehensive taxonomy of CTI techniques and sources, specifically tailored to the SFI context, addressing the unique cyber threat challenges in this domain. A crucial finding of our review is the identified need for a virtual Chief Information Security Officer (vCISO) in smart agriculture. While the concept of a vCISO is not yet established in the agricultural sector, our study highlights its potential significance. The implementation of a vCISO could play a pivotal role in enhancing cybersecurity measures by offering strategic guidance, developing robust security protocols, and facilitating real-time threat analysis and response strategies. This approach is critical for safeguarding the food supply chain against the evolving landscape of cyber threats. Our research underscores the importance of integrating a vCISO framework into smart farming practices as a vital step towards strengthening cybersecurity. This is essential for protecting the agriculture sector in the era of digital transformation, ensuring the resilience and sustainability of the food supply chain against emerging cyber risks.
</t>
  </si>
  <si>
    <t>Cyber threat intelligence (CTI)Systematic literature reviewvirtual Chief Information Security Officer (vCISO)Agriculture 4.0Agriculture 5.0Smart farming infrastructures (SFIs)Digital twin technology</t>
  </si>
  <si>
    <t>Akkem, Y., Biswas, S. K., &amp; Varanasi, A. (2024). A comprehensive review of synthetic data generation in smart farming by using variational autoencoder and generative adversarial network. Engineering Applications of Artificial Intelligence, 131, 107881.</t>
  </si>
  <si>
    <t>Akkem, Y., Biswas, S. K., &amp; Varanasi, A.</t>
  </si>
  <si>
    <t xml:space="preserve">In this study, we propose the use of Variational Autoencoders (VAEs) and Generative Adversarial Networks (GANs) to generate synthetic data for crop recommendation (CR). CR is critical in agriculture, assisting farmers in making informed decisions about crop cultivation, considering factors like soil conditions, weather patterns etc. Unfortunately, the availability of labeled data for CR is often limited, posing a significant challenge in training accurate recommendation models. VAEs and GANs are employed to create synthetic data that closely mirrors real-world crop data. VAEs are utilized to extract latent representation from the input data, enabling the generation of new samples with similar characteristics. GANs play a crucial role in generating data by training a generator network to produce synthetic samples that closely resemble real data, while a discriminator network distinguishes between genuine and synthetic data. The generated synthetic data serves as a valuable resource to prepare datasets for CR, enhancing the performance of recommendation models. Our research explores the effectiveness of VAEs and GANs in producing high-quality synthetic CR data, facilitating improved training and evaluation of recommendation systems. This paper presents the architecture and training process of the proposed models and evaluates the quality and utility of the generated synthetic data using various experiments, including visualizations such as heatmaps, scatter plots, cumulative sum per feature plots, and distribution per feature plots. The results of this study hold the potential to make a significant contribution to the field of agriculture by providing a reliable and abundant source of training data for CR systems.
</t>
  </si>
  <si>
    <t>Variational autoencodersGenerative adversarial networksSmart farming</t>
  </si>
  <si>
    <t>Sklenarz, F. A., Edeling, A., Himme, A., &amp; Wichmann, J. R. (2024). Does bigger still mean better? How digital transformation affects the market share–profitability relationship. International Journal of Research in Marketing.</t>
  </si>
  <si>
    <t>International Journal of Research in Marketing</t>
  </si>
  <si>
    <t>Sklenarz, F. A., Edeling, A., Himme, A., &amp; Wichmann, J. R.</t>
  </si>
  <si>
    <t>Extensive research has examined the effect of market share on profitability and, in general, has found a significantly positive relationship between the two metrics. However, this article demonstrates that the digital transformation of companies has substantially altered this relationship and its underlying mechanisms. The authors first theoretically develop the different influences of digital transformation on the traditional market share–profitability framework. Subsequently, they estimate a firm–profitability model based on a sample of 6,389 observations from 824 U.S. firms over 25 years that accounts for companies’ degree of digital transformation by text mining their financial statements using a self-developed and validated dictionary. The authors find a significantly negative interaction between the degree of digital transformation of a company and the impact of market share on profitability. However, they also show that this effect is moderated by i) a firm’s digital transformation emphasis (i.e., digital transformation of internal vs. external processes; digital transformation through platformization), ii) a firm’s general strategic emphasis (value appropriation relative to value creation), and iii) a firm’s general market environment (B2C versus B2B). The findings suggest that managers and investors of digital companies should exercise caution when relying on market share as a metric for performance.</t>
  </si>
  <si>
    <t>Market shareDigital transformationProfitabilityValue creationTwo-sided digital platformsDigital transformation dictionary</t>
  </si>
  <si>
    <t>Dang, V. H., &amp; Pham, H. A. (2023). Vibration-based building health monitoring using spatio-temporal learning model. Engineering Applications of Artificial Intelligence, 126, 106858.</t>
  </si>
  <si>
    <t>Dang, V. H., &amp; Pham, H. A.</t>
  </si>
  <si>
    <t>Vibration-based building health monitoring is a promising and feasible approach to assess the operational state of building structures in a remote, automated, and continuous fashion; however, efficiently handling high-dimensional vibration signals from multiple sensors and effectively coping with missing/noisy data represent two main technical challenges. In order to overcome these issues, this study proposes a novel, reliable and robust framework, abbreviated CLG-BHM, based on a hybrid deep learning architecture. First, the framework uses a 1D convolutional neural network layer to learn low-dimensional representation vectors of long sensor signals, which preserve underlying structures’ dynamic characteristics. Second, temporal relationships within data are distilled via a Long-Short Term Memory layer. Third, the representation vectors of sensors are aggregated with those of their neighbors in a principled way via a graph attention network layer, resulting in a new latent representation rich in both temporal and spatial information. Finally, the latter is gone through a fully-connected layer to provide damage detection results. The performance and viability of the present method are evidenced via various examples involving a simple lumped mass structure, a semi-rigid steel frame, and an experimental 4-story structure from the literature. Moreover, a robustness study is performed, showing that the method can provide reasonable results with the presence of noisy and missing data.</t>
  </si>
  <si>
    <t>Building health monitoringDeep learningVibrationStructural analysisNumerical simulation</t>
  </si>
  <si>
    <t>Chiara, P. G. (2024). Towards a right to cybersecurity in EU law? The challenges ahead. Computer Law &amp; Security Review, 53, 105961.</t>
  </si>
  <si>
    <t>Chiara, P. G.</t>
  </si>
  <si>
    <t>This article aims to engage with the scholarly debate on the introduction of a new fundamental right to cybersecurity in EU law. In particular, the legal analysis focuses on three legal challenges brought about by a theoretical framework for development of a new right to cybersecurity. They regard: i) the need for a new right to cybersecurity against the background of the existing fundamental right to security (Art. 6 EU Charter of Fundamental Rights, CFR); ii) the actual content of this new right; and, iii) how such a new right could be implemented. The article concludes by advocating for the need of acknowledging a new right to cybersecurity in EU law.</t>
  </si>
  <si>
    <t>EU lawEU cybersecurity lawCyber resilience actRight to cybersecurity</t>
  </si>
  <si>
    <t>Sun, L., Li, X., Zhang, M., Wan, L., Lin, Y., Wang, X., &amp; Xu, G. (2024). Multi-layer network embedding on scc-based network with motif. Digital Communications and Networks.</t>
  </si>
  <si>
    <t>Sun, L., Li, X., Zhang, M., Wan, L., Lin, Y., Wang, X., &amp; Xu, G.</t>
  </si>
  <si>
    <t>Digital Communications and Networks.</t>
  </si>
  <si>
    <t>Interconnection of all things challenges the traditional communication methods, and Semantic Communication and Computing (SCC) will become new solutions. It is a challenging task to accurately detect, extract, and represent semantic information in the research of SCC-based networks. In previous research, researchers usually use convolution to extract the feature information of a graph and perform the corresponding task of node classification. However, the content of semantic information is quite complex. Although graph convolutional neural networks provide an effective solution for node classification tasks, due to their limitations in representing multiple relational patterns and not recognizing and analyzing higher-order local structures, the extracted feature information is subject to varying degrees of loss. Therefore, this paper extends from a single-layer topology network to a multi-layer heterogeneous topology network. The Bidirectional Encoder Representations from Transformers (BERT) training word vector is introduced to extract the semantic features in the network, and the existing graph neural network is improved by combining the higher-order local feature module of the network model representation network. A multi-layer network embedding algorithm on SCC-based networks with motifs is proposed to complete the task of end-to-end node classification. We verify the effectiveness of the algorithm on a real multi-layer heterogeneous network.</t>
  </si>
  <si>
    <t>Semantic communication and computingMulti-layer networkGraph neural networkMotif</t>
  </si>
  <si>
    <t>Liu, F., Fan, Z., Hu, W., Xu, D., Peng, M., He, J., &amp; He, Y. (2024). Vision Transformer-based overlay processor for Edge Computing. Applied Soft Computing, 111421.</t>
  </si>
  <si>
    <t>Liu, F., Fan, Z., Hu, W., Xu, D., Peng, M., He, J., &amp; He, Y.</t>
  </si>
  <si>
    <t>Accelerating Visual Neural Networks in Edge Computing environments is crucial for processing image and video data. Visual Neural Networks, including Convolutional Neural Networks and Vision Transformers, are central to image recognition, video analysis, and object detection tasks. Deploying these networks on edge devices and accelerating them can significantly enhance data processing speed and efficiency. The large number of parameters, complex computational flows, and various structural variants of Transformer models present both opportunities and challenges. We propose Vis-TOP (Vision Transformer Overlay Processor), an overlay processor designed for all types of Vision Transformer models. Vis-TOP, distinct from coarse-grained general-purpose accelerators like GPUs and fine-grained custom designs, encapsulates Vision Transformer characteristics into a three-layer, two-level mapping structure, enabling flexible model switching without hardware architecture modifications. Concurrently, we designed a corresponding instruction bundle and hardware architecture within this mapping structure. We implemented the overlay processor design on the ZCU102 after quantizing the Swin Transformer model to 8-bit fixed points (fix_8). Experimentally, our throughput surpasses GPU implementation by 1.5 times. Our throughput per DSP is 2.2 to 11.7 times higher than that of existing Transformer-like accelerators. Overall, our approach satisfies real-time AI requirements in resource consumption and inference speed. Vis-TOP offers a cost-effective image processing solution for Edge Computing on reconfigurable devices, enhancing computational resource utilization, saving data transfer time and costs, and reducing latency.</t>
  </si>
  <si>
    <t>Edge computingTransformerNeural networksOverlay processor</t>
  </si>
  <si>
    <t>Globally, the external internet is increasingly being connected to industrial control systems. As a result, there is an immediate need to protect these networks from a variety of threats. The key infrastructure of industrial activity can be protected from harm using an intrusion detection system (IDS), a preventive mechanism that seeks to recognize new kinds of dangerous threats and hostile activities. This review examines the most recent artificial-intelligence techniques that are used to create IDSs in many kinds of industrial control networks, with a particular emphasis on IDS-based deep transfer learning (DTL). DTL can be seen as a type of information-fusion approach that merges and/or adapts knowledge from multiple domains to enhance the performance of a target task, particularly when labeled data in the target domain is scarce. Publications issued after 2015 were considered. These selected publications were divided into three categories: DTL-only and IDS-only works are examined in the introduction and background section, and DTL-based IDS papers are considered in the core section of this review. By reading this review paper, researchers will be able to gain a better grasp of the current state of DTL approaches used in IDSs in many different types of network. Other useful information, such as the datasets used, the type of DTL employed, the pre-trained network, IDS techniques, the evaluation metrics including accuracy/F-score and false-alarm rate, and the improvements gained, are also covered. The algorithms and methods used in several studies are presented, and the principles of DTL-based IDS subcategories are presented to the reader and illustrated deeply and clearly.</t>
  </si>
  <si>
    <t>Intrusion detection systemIndustrial control networkDeep transfer learningFine-tuningDomain adaptationCybersecurity</t>
  </si>
  <si>
    <t>Kheddar, H., Himeur, Y., &amp; Awad, A. I. (2023). Deep transfer learning for intrusion detection in industrial control networks: A comprehensive review. Journal of Network and Computer Applications, 220, 103760.</t>
  </si>
  <si>
    <t>Kheddar, H., Himeur, Y., &amp; Awad, A. I.</t>
  </si>
  <si>
    <t>Zhang, Y., Li, J., Duan, M., Chen, W., del Rio, J., Zhang, X., ... &amp; Hu, C. (2023). Multi-sensor integration management in the earth observation sensor web: State-of-the-art and research challenges. International Journal of Applied Earth Observation and Geoinformation, 125, 103601.</t>
  </si>
  <si>
    <t xml:space="preserve"> International Journal of Applied Earth Observation and Geoinformation</t>
  </si>
  <si>
    <t>Zhang, Y., Li, J., Duan, M., Chen, W., del Rio, J., Zhang, X., ... &amp; Hu, C.</t>
  </si>
  <si>
    <t>Significant advancements in Earth Observation (EO) technologies, encompassing global remote sensing and environment sensor networks, have greatly progressed the field of earth science. The management of EO sensors is crucial in collecting effective and changing EO data in real-time. Over the past few decades, Sensor Management (SM) and Multi-Sensor Management (MSM) have been extensively applied to EO research and reviewed in previous studies. The demands for EO have become highly complex with the advent of the EO sensor web era, necessitating Multi-Sensor Integration Management (MSIM), which is an advanced development of MSM. The concept of MSIM and its methods have been discussed worldwide, and the prototypes have exhibited remarkable potential for EO applications. However, MSIM is yet to be reviewed for a long time. This work provides a detailed overview of the emergence of MSIM and specifies its four key methods. This work also examines the typical MSIM prototypes and applications in EO. Then, this work identifies four future directions of MSIM in EO research. This review concludes that MSIM has emerged as a novel and indispensable sensor management paradigm set to play a significant role in the advancement of earth science research and practical applications in the future.</t>
  </si>
  <si>
    <t>Earth observation sensor webSensor managementSensor representationSensor discoverySensor evaluationSensor collaboration</t>
  </si>
  <si>
    <t>Wang, S., Huang, X., Liu, P., Zhang, M., Biljecki, F., Hu, T., ... &amp; Bao, S. (2024). Mapping the landscape and roadmap of geospatial artificial intelligence (GeoAI) in quantitative human geography: An extensive systematic review. International Journal of Applied Earth Observation and Geoinformation, 128, 103734.</t>
  </si>
  <si>
    <t>International Journal of Applied Earth Observation and Geoinformation</t>
  </si>
  <si>
    <t>Wang, S., Huang, X., Liu, P., Zhang, M., Biljecki, F., Hu, T., ... &amp; Bao, S.</t>
  </si>
  <si>
    <t xml:space="preserve">This paper brings a comprehensive systematic review of the application of geospatial artificial intelligence (GeoAI) in quantitative human geography studies, including the subdomains of cultural, economic, political, historical, urban, population, social, health, rural, regional, tourism, behavioural, environmental and transport geography. In this extensive review, we obtain 14,537 papers from the Web of Science in the relevant fields and select 1516 papers that we identify as human geography studies using GeoAI via human scanning conducted by several research groups around the world. We outline the GeoAI applications in human geography by systematically summarising the number of publications over the years, empirical studies across countries, the categories of data sources used in GeoAI applications, and their modelling tasks across different subdomains. We find out that existing human geography studies have limited capacity to monitor complex human behaviour and examine the non-linear relationship between human behaviour and its potential drivers—such limits can be overcome by GeoAI models with the capacity to handle complexity. We elaborate on the current progress and status of GeoAI applications within each subdomain of human geography, point out the issues and challenges, as well as propose the directions and research opportunities for using GeoAI in future human geography studies in the context of sustainable and open science, generative AI, and quantum revolution.
</t>
  </si>
  <si>
    <t>Geospatial artificial intelligenceGeoAIHuman geographyGeographic subdomainsSystematic review</t>
  </si>
  <si>
    <t>Peer-to-peer (P2P) learning is a decentralized approach to organizing the collaboration between end devices known as agents. Agents contain heterogeneous data, and that heterogeneity is disrupting the convergence and accuracy of the collectively learned models. A common technique to mitigate the negative impact of heterogeneous data is to arrange the learning process in a multi-task setting where each task, although it has the same learning objective, is learned separately. However, the multi-task technique can also be applied to solve distinct learning tasks. This paper presents and evaluates a novel approach that utilizes an encoder-only transformer model to enable collaboration between agents learning two distinct Natural Language Processing (NLP) tasks. The evaluation of the approach studied revealed that collaboration among agents, even when working towards separate objectives, can result in mutual benefits, mainly when the connections between agents are carefully considered. The multi-task collaboration led to a statistically significant increase of 11.6% in the mean relative accuracy compared to the baseline results for individual tasks. To our knowledge, this is the first study demonstrating a successful and beneficial collaboration between two distinct NLP tasks in a peer-to-peer setting.</t>
  </si>
  <si>
    <t>Peer-to-peerGossip averagingDecentralized learningBERTNLP</t>
  </si>
  <si>
    <t>Šajina, R., Tanković, N., &amp; Ipšić, I. (2024). Multi-task peer-to-peer learning using an encoder-only transformer model. Future generation computer systems, 152, 170-178.</t>
  </si>
  <si>
    <t>Future generation computer systems</t>
  </si>
  <si>
    <t>Šajina, R., Tanković, N., &amp; Ipšić, I.</t>
  </si>
  <si>
    <t>Shooshtarian, S., Gurmu, A. T., &amp; Sadick, A. M. (2023). Application of natural language processing in residential building defects analysis: Australian stakeholders' perceptions, causes and types. Engineering Applications of Artificial Intelligence, 126, 107178.</t>
  </si>
  <si>
    <t>Shooshtarian, S., Gurmu, A. T., &amp; Sadick, A. M</t>
  </si>
  <si>
    <t>The issue of defects in residential buildings has been reported to impact the performance of the architecture, engineering, and construction (AEC) industry. Defects can increase the construction cost, significantly contribute to the increment of construction waste and cause stress to home occupants. To minimise these effects the first step is to understand the main causes of building defects (Building defects). To date, the research specific to building defects in the Australian context is scant. Limited research considered the perceptions of all the possible stakeholders that are responsible for the generation and management of defects. Hence, this study aims to explore the causes of building defects by considering the perceptions of various stakeholders using the machine learning method. The research employed a mixed approach that involve qualitative content analysis and natural language processing (NLP) of court cases obtained from the Victorian Civil and Administrative Tribunal, the legal entity that deals with building-related disputes. NLP resulted in extracting defect sentences based on defect keywords using the KeyBERT algorithm and pre-trained deep learning embedding models including BERT-Base, RoBERTa-Base, and fastText. The content analysis showed that the top three reasons for building defects are related to workmanship, design, and materials. The three main stakeholder groups involved in building defect management were builders, owners and sub-contractors. Drawing on these findings, a proactive defect prevention framework was developed to guide building defect risk management.</t>
  </si>
  <si>
    <t>Building defectsNatural language processingConstruction stakeholdersMachine learning</t>
  </si>
  <si>
    <t>Canay, Ö., &amp; Kocabıçak, Ü. (2024). CAWAL: A novel unified analytics framework for enterprise web applications and multi-server environments. Information Processing &amp; Management, 61(3), 103617.</t>
  </si>
  <si>
    <t xml:space="preserve">Canay, Ö., &amp; Kocabıçak, Ü. </t>
  </si>
  <si>
    <t>In web analytics, cloud-based solutions have limitations in data ownership and privacy, whereas client-side user tracking tools face challenges such as data accuracy and a lack of server-side metrics. This paper presents the Combined Analytics and Web Application Log (CAWAL) framework as an alternative model and an on-premises framework, offering web analytics with application logging integration. CAWAL enables precise data collection and cross-domain tracking in web farms while complying with data ownership and privacy regulations. The framework also improves software diagnostics and troubleshooting by incorporating application-specific data into analytical processes. Integrated into an enterprise-grade web application, CAWAL has demonstrated superior performance, achieving approximately 24% and 85% lower response times compared to Open Web Analytics (OWA) and Matomo, respectively. The empirical evaluation demonstrates that the framework eliminates certain limitations in existing tools and provides a robust data infrastructure for enhanced web analytics.</t>
  </si>
  <si>
    <t>Web analyticsApplication loggingLogging frameworkUser trackingData governance</t>
  </si>
  <si>
    <t>Process knowledge base is a core component in the intelligent process, which determines the intelligent degree of product manufacturing and directly affects the production efficiency of products. However, traditional process knowledge base is often constructed manually, which is difficult and time-consuming. In addition, in the field of machining, there is a large amount of unstructured invisible process knowledge, which is not effectively organized and managed. To make use of this knowledge and provide knowledge support for downstream production and maintenance, a process knowledge base construction framework is proposed by using Knowledge Graph (KG) technology. Firstly, the ontology rules of process knowledge are designed from the perspective of the processing method of process characteristics according to the particularity of knowledge in the machining field. The process KG schema layer is then constructed. Secondly, a neural network BERT–Improved TRANSFORMER–CRF (BITC) model is proposed for the machining knowledge extraction task, and the data layer is constructed. Then, entity linking and knowledge fusion are performed by using the word vector cosine similarity algorithm and stored in Neo4j. The process KG is then constructed. Finally, the effectiveness of the proposed method is verified by using an aero-engine casing of an enterprise as an example. Under the same dataset, the BITC model scored higher than several other classical models. The Precision, Recall, and F1-score were 85.27%, 86.40%, and 85.83 %, respectively.</t>
  </si>
  <si>
    <t>Knowledge EngineeringMachiningTransformerKnowledge Graph</t>
  </si>
  <si>
    <t>Guo, L., Li, X., Yan, F., Lu, Y., &amp; Shen, W. (2024). A method for constructing a machining knowledge graph using an improved transformer. Expert Systems with Applications, 237, 121448.</t>
  </si>
  <si>
    <t xml:space="preserve">Guo, L., Li, X., Yan, F., Lu, Y., &amp; Shen, W. </t>
  </si>
  <si>
    <t>Kavitha, S., Ravi, Y. K., Kumar, G., &amp; Nandabalan, Y. K. (2024). Microalgal biorefineries: Advancement in machine learning tools for sustainable biofuel production and value-added products recovery. Journal of Environmental Management, 353, 120135.</t>
  </si>
  <si>
    <t>Journal of Environmental Management</t>
  </si>
  <si>
    <t>Kavitha, S., Ravi, Y. K., Kumar, G., &amp; Nandabalan, Y. K.</t>
  </si>
  <si>
    <t>The microalgae can be converted into biofuels, biochemicals, and bioactive compounds in a biorefinery. Recently, designing and executing more viable and sustainable biofuel production from microalgal biomass is one of the vital challenges in the development of biorefinery. Scalable cultivation of microalgae is mandatory for commercializing and industrializing the biorefinery. The intrinsic complication in cultivation of microalgae is the physiological and operational factors that renders challenging impact to enable a smooth and profitable operation. However, this aim can only be successful via a simulation prospect. Machine learning tools provides advanced approaches for evaluating, predicting, and controlling uncertainties in microalgal biorefinery for sustainable biofuel production. The present review provides a critical evaluation of the most progressing machine learning tools that validate a potential to be employed in microalgal biorefinery. These tools are highly potential for their extensive evaluation on microalgal screening and classification. However, the application of these tools for optimization of microalgal biomass cultivation in industries in order to increase the biomass production, is still in its initial stages. Integrated hybrid machine learning tools can aid the industries to function efficiently with least resources. Some of the challenges, and perspectives of machine learning tools are discussed. Besides, future prospects are also emphasized. Though, most of the research reports on machine learning tools are not appropriate to gather generalized information, standard protocols and strategies must be developed to design generalized machine learning tools. On a whole, this review offers a perspective information about digitalized microalgal exploitation in a microalgal biorefinery.</t>
  </si>
  <si>
    <t>Microalgal biomassBiorefineryMachine learningBiofuelArtificial intelligence</t>
  </si>
  <si>
    <t>Leocádio, D., Guedes, L., Oliveira, J., Reis, J., &amp; Melão, N. (2024). Customer Service with AI-Powered Human-Robot Collaboration (HRC): A Literature Review. Procedia Computer Science, 232, 1222-1232.</t>
  </si>
  <si>
    <t>Leocádio, D., Guedes, L., Oliveira, J., Reis, J., &amp; Melão, N.</t>
  </si>
  <si>
    <t>The present study discusses the impact of Human-Robot Collaboration (HRC) powered by Artificial Intelligence (AI) on customer service. It is based on the four types of intelligence – mechanical, analytical, intuitive, and empathetic – and how they are integrated into HRC to provide customers with more efficient and personalized services. The benefits of AI-enabled HRC are highlighted, including reduced operational costs, increased productivity, improved decision-making, and enhanced customer experience. However, the article also addresses the challenges of implementing this approach, such as the potential loss of jobs due to automation, and emphasizes the importance of ethical and responsible implementation. The study has significant practical and academic implications, warning that continuous research is needed to understand the potential and limitations of AI-enabled HRC on customer service. Overall, through a literature review, the article aims to appeal to the reader's critical spirit and explore topics on the transformative power of AI in customer service.</t>
  </si>
  <si>
    <t>Artificial IntelligenceCustomer ServiceHuman-Robot Collaboration</t>
  </si>
  <si>
    <t>Papadimitriou, I., Gialampoukidis, I., Vrochidis, S., &amp; Kompatsiaris, I. (2024). AI methods in materials design, discovery and manufacturing: A review. Computational Materials Science, 235, 112793.</t>
  </si>
  <si>
    <t>Computational Materials Science</t>
  </si>
  <si>
    <t xml:space="preserve">Papadimitriou, I., Gialampoukidis, I., Vrochidis, S., &amp; Kompatsiaris, I. </t>
  </si>
  <si>
    <t>In the advent of the digital revolution, Artificial Intelligence (AI) has emerged as a pivotal tool in various domains, including materials design and discovery. This paper provides a comprehensive review of the AI methodologies integrated within this context, encompassing materials informatics, density functional theory, molecular dynamics, and finite elements analysis. We further delve into the transformative role of AI within process engineering, manufacturing, and industry 4.0, with a focus on manufacturing process optimization techniques. Highlighting the importance of active learning, self-correcting processing, and digital twins in the era of smart manufacturing, this review underscores the impact of big data and data quality. The paper provides an insight into the challenges and future prospects, pointing towards the tremendous potential AI holds for revolutionizing the field of materials science.</t>
  </si>
  <si>
    <t>Artificial intelligenceMaterials designMaterials discovery</t>
  </si>
  <si>
    <t>Besinger, P., Vejnoska, D., &amp; Ansari, F. (2024). Responsible AI (RAI) in Manufacturing: A Qualitative Framework. Procedia Computer Science, 232, 813-822.</t>
  </si>
  <si>
    <t>Besinger, P., Vejnoska, D., &amp; Ansari, F.</t>
  </si>
  <si>
    <t>Artificial Intelligence (AI) has profound economic influence in manufacturing, but its unmindful integration can also pose societal and environmental risks. This paper provides a quantified overview of manufacturing areas that are highly advanced in AI capability research, such as maintenance. Integrating Responsible AI (RAI) in further studies of those areas is essential to mitigate risks and deliver business benefits. To enable this, manufacturing specific RAI dimensions are defined to represent accountability, explainability, fairness, human-centricity, sustainability (Green AI) and privacy &amp; security. Further, a qualitative RAI framework consisting of responsibility areas (human involvement, decision making, business focus, system design) is proposed. Practical considerations to align the framework with manufacturing requirements are made by discussing it within an AI systems lifecycle.</t>
  </si>
  <si>
    <t>ManufacturingResponsible Artifical IntelligenceResponsible Research and Innovation</t>
  </si>
  <si>
    <t>Occhipinti, J. A., Prodan, A., Hynes, W., Eyre, H. A., Schulze, A., Ujdur, G., &amp; Tanner, M. (2023). Navigating a stable transition to the Age of Intelligence: A Mental Wealth perspective. Ante and Hynes, William and Eyre, Harris A. and Schulze, Alex and Ujdur, Goran and Tanner, Marcel, Navigating a Stable Transition to the Age of Intelligence: A Mental Wealth Perspective (October 6, 2023).</t>
  </si>
  <si>
    <t>Occhipinti, J. A., Prodan, A., Hynes, W., Eyre, H. A., Schulze, A., Ujdur, G., &amp; Tanner, M.</t>
  </si>
  <si>
    <t>In the grand narrative of technological evolution, we are transitioning from the ‘Age of Information’ to the ‘Age of Intelligence.’ Rapid advancements in generative artificial intelligence (AI) are set to reshape society, revolutionize industries, and change the nature of work, challenging our traditional understanding of the dynamics of the economy and its relationship with human productivity and societal prosperity. As we brace for this transformative shift, promising advancements in healthcare, education, productivity, and more, there are concerns of large-scale job loss, mental health repercussions, and risks to social stability and democracy. This paper proposes the concept of Mental Wealth as an action framework that supports nations to proactively position themselves for a smooth transition to the Age of Intelligence while fostering economic and societal prosperity.</t>
  </si>
  <si>
    <t>Rong, Y., Zhang, C., Liu, J., &amp; Chen, H. (2024). Valkyrie: Improving fuzzing performance through deterministic techniques. Journal of Systems and Software, 209, 111886.</t>
  </si>
  <si>
    <t>Rong, Y., Zhang, C., Liu, J., &amp; Chen, H.</t>
  </si>
  <si>
    <t>Greybox fuzzing has received much attention from developers and researchers due to its success in discovering bugs within many programs. However, randomized algorithms have limited fuzzers’ effectiveness. First, branch coverage feedback that is based on random edge ID can lead to branch collision. Besides, state-of-the-art fuzzers heavily rely on randomized methods to reach new coverage. Finally, some state-of-the-art fuzzers only employ heuristics-based bug exploitation methods, which are not effective in triggering those that require non-trivial triggering conditions.
We believe deterministic techniques deliver consistent and reproducible results. We propose Valkyrie, a greybox fuzzer whose performance is boosted primarily by deterministic techniques. Valkyrie combines collision-free branch coverage with context sensitivity to maintain accuracy while introducing an instrumentation removal algorithm to reduce overhead. It also pioneers a new mutation method, compensated step, allowing fuzzers that use solvers to adapt to real-world fuzzing scenarios without randomness. Additionally, Valkyrie proactively identifies possible exploit points in target programs and utilizes solvers to trigger actual bugs. We implement and evaluate Valkyrie’s effectiveness on the standard benchmark Magma, and a wide variety of real-world programs. Valkyrie triggered 21 unique integer and memory errors, 10.5% and 50% more than AFL++ and Angora, respectively. Valkyrie reached 8.2% and 12.4% more branches in real-world programs, compared with AFL++ and Angora, respectively. We also verify that our branch counting and mutation method is better than the state-of-the-art, which shows that deterministic techniques trump random techniques in consistency, reproducibility, and performance.</t>
  </si>
  <si>
    <t>FuzzingDynamic analysisVulnerability detection</t>
  </si>
  <si>
    <t>Moravec, J. W., &amp; Martínez-Bravo, M. C. (2023). Global trends in disruptive technological change: social and policy implications for education. On the Horizon: The International Journal of Learning Futures, (ahead-of-print).</t>
  </si>
  <si>
    <t>The International Journal of Learning Futures</t>
  </si>
  <si>
    <t xml:space="preserve">Moravec, J. W., &amp; Martínez-Bravo, M. C. </t>
  </si>
  <si>
    <t>Andargoli, A. E., Ulapane, N., Nguyen, T. A., Shuakat, N., Zelcer, J., &amp; Wickramasinghe, N. (2024). Intelligent decision support systems for dementia care: A scoping review. Artificial Intelligence in Medicine, 102815.</t>
  </si>
  <si>
    <t>Andargoli, A. E., Ulapane, N., Nguyen, T. A., Shuakat, N., Zelcer, J., &amp; Wickramasinghe, N</t>
  </si>
  <si>
    <t>In the context of dementia care, Artificial Intelligence (AI) powered clinical decision support systems have the potential to enhance diagnosis and management. However, the scope and challenges of applying these technologies remain unclear. This scoping review aims to investigate the current state of AI applications in the development of intelligent decision support systems for dementia care. We conducted a comprehensive scoping review of empirical studies that utilised AI-powered clinical decision support systems in dementia care. The results indicate that AI applications in dementia care primarily focus on diagnosis, with limited attention to other aspects outlined in the World Health Organization (WHO) Global Action Plan on the Public Health Response to Dementia 2017–2025 (GAPD). A trifecta of challenges, encompassing data availability, cost considerations, and AI algorithm performance, emerges as noteworthy barriers in adoption of AI applications in dementia care. To address these challenges and enhance AI reliability, we propose a novel approach: a digital twin-based patient journey model. Future research should address identified gaps in GAPD action areas, navigate data-related obstacles, and explore the implementation of digital twins. Additionally, it is imperative to emphasize that addressing trust and combating the stigma associated with AI in healthcare should be a central focus of future research directions.</t>
  </si>
  <si>
    <t>Artificial intelligenceDecision support systemsAnalyticsDementiaAlzheimer</t>
  </si>
  <si>
    <t>Zhu, J., Wu, H., Zhao, Q., Zeng, H., Zhu, X., Huang, J., &amp; Cai, C. (2023). Visible-infrared person re-identification using high utilization mismatch amending triplet loss. Image and Vision Computing, 138, 104797.</t>
  </si>
  <si>
    <t>Image and Vision Computing</t>
  </si>
  <si>
    <t>Zhu, J., Wu, H., Zhao, Q., Zeng, H., Zhu, X., Huang, J., &amp; Cai, C.</t>
  </si>
  <si>
    <t>Visible-infrared person re-identification (VIPR) is a task of retrieving a specific pedestrian monitored by cameras in different spectra. A dilemma of VIPR is how to reasonably use intra-modal pairs. Fully discarding intra-modal pairs causes a low utilization of training data, while using intra-modal pairs brings a danger of distracting a VIPR model's concentration on handling cross-modal pairs, harming the cross-modal similarity metric learning. For that, a high utilization mismatch amending (HUMA) triplet loss function is proposed for VIPR. The key of HUMA is the multi-modal matching regularization (MMMR), which restricts variations of distance matrices calculated from cross- and intra-modal pairs to cohere cross- and intra-modal similarity metrics, allowing for a high utilization of training data and amending the adverse distractions of intra-modal pairs. In addition, to avoid the risk of harming feature discrimination caused by MMMR preferring coherence in similarity metrics, a novel separated loss function assignment (SLFA) strategy is designed to arrange MMMR well. Experimental results show that the proposed method is superior to state-of-the-art approaches.</t>
  </si>
  <si>
    <t>Modal-mismatchTriplet lossVisible-infrared person re-identificationIntelligent video surveillance</t>
  </si>
  <si>
    <t>Shi, H., Pu, Y., Zhao, Z., Huang, J., Zhou, D., Xu, D., &amp; Cao, J. (2024). Co-space Representation Interaction Network for multimodal sentiment analysis. Knowledge-Based Systems, 283, 111149.</t>
  </si>
  <si>
    <t>Knowledge-Based Systems,</t>
  </si>
  <si>
    <t>Shi, H., Pu, Y., Zhao, Z., Huang, J., Zhou, D., Xu, D., &amp; Cao, J.</t>
  </si>
  <si>
    <t>Developing an effective multimodal representation has always been the crux of multimodal sentiment analysis. Different modalities possess distinct sentiment attributes between modality-invariant and modality-specific representation spaces. Prior studies have concentrated on utilizing intricate networks to directly generate joint representations of three modalities and lack exploiting relationships of the two representation spaces. To mitigate this, (1) we introduce a novel framework Co-space Representation Interaction Network (CRNet) that leverages different acoustic and visual representation subspaces to interact with linguistic modality. (2) To construct a joint representation through coordinated acoustic and visual spaces with linguistic modality, a novel module named Gradient-based Representation Enhancement (GRE) is proposed which is effective for extracting significant variation of representation matrices. (3) we design a novel multi-task strategy to optimize the training process to improve the performance of different representation combinations that come from the two spaces. Experimental results demonstrate that our suggested framework achieves state-of-the-art (SOTA) performance on CMU-MOSI, CMU-MOSEI and CH-SIMS datasets.</t>
  </si>
  <si>
    <t>Multimodal sentiment analysisMultimodal representation learningMulti-task learning</t>
  </si>
  <si>
    <t xml:space="preserve">Bibliometric analysis
Artificial intelligence
VOSviewer
R-Studio
Managerial decision making </t>
  </si>
  <si>
    <t xml:space="preserve">This study has been designed to analyse the academic landscape of AI on the Scopus and Web of Science (WOS) indices and compare the findings. AI is one of the most prominent and preferred research areas, only a few studies are dedicated to the bibliometric aspect of it. There is a need to compare studies on AI over different databases to identify the impact and usefulness of those studies in decision-making in business management. To conduct this analysis, the authors have collected data from both Scopus and WOS. ‘VOSviewer’, ‘R-Studio’, and ‘MS Excel’ software have been used for performance analysis and science mapping. This is one of the exceptional studies which perform a comparative analysis between two indices and also identifies funding sponsors for support of research in AI. “Dwivedi, Y.K.” is the most productive author and “Huang, Minghui” is the most impactful author. “National Natural Science Foundation of China” is the funding agency which has significantly supported AI research. Technical aspects like “Machine learning”, “neural networks”, and “blockchain” with ‘Sustainability’, ‘sustainable development’, ‘accounting’, and ‘auditing’ are trending themes for managerial decision-making. </t>
  </si>
  <si>
    <t>Patra, A. K., Praharaj, A., Sudarshan, D., &amp; Chhatoi, B. P. (2023). AI and business management: Tracking future research agenda through bibliometric network analysis. Heliyon.</t>
  </si>
  <si>
    <t>Patra, A. K., Praharaj, A., Sudarshan, D., &amp; Chhatoi, B. P.</t>
  </si>
  <si>
    <t>Punj, N., Ahmi, A., Tanwar, A., &amp; Rahim, S. A. (2023). Mapping the field of green manufacturing: A bibliometric review of the literature and research frontiers. Journal of Cleaner Production, 138729.</t>
  </si>
  <si>
    <t>Punj, N., Ahmi, A., Tanwar, A., &amp; Rahim, S. A.</t>
  </si>
  <si>
    <t>This bibliometric analysis provides insights into the evolving field of green manufacturing, not merely mapping the literature but critically identifying research frontiers, underlying themes, and interconnections within the existing body of knowledge. Drawing from a vast collection of 3376 publications, the study encompasses methodologies such as keyword co-occurrence data, offering an intricate examination of trends, patterns, and voids in the discipline. The findings illuminate a pronounced growth in literature, with focus areas on sustainability, Industry 4.0, life cycle assessment, and innovative technologies. Three main clusters are identified, underlining sustainable practices, the role of lean manufacturing, and emerging technologies like 3D printing. Notable contributions from regions such as China are highlighted, with key terms like "sustainable manufacturing," "green manufacturing," and "sustainability" at the forefront. With the increasing urgency for sustainable practices in the manufacturing sector, this study seeks to fill an essential gap by delineating the developmental trajectory of green manufacturing, signposting the path for future research directions. The rich insights derived set the stage for the development of more effective sustainable practices, shaping policy decisions and fostering a globally competitive and environmentally friendly manufacturing landscape.</t>
  </si>
  <si>
    <t>Green manufacturingSustainabilityBibliometric analysisSustainable manufacturingEnvironmental manufacturing</t>
  </si>
  <si>
    <t>Zhou, S. L., Shah, A. A., Leung, P. K., Zhu, X., &amp; Liao, Q. (2023). A Comprehensive Review of the Applications of Machine Learning for HVAC. DeCarbon, 100023.</t>
  </si>
  <si>
    <t>DeCarbon</t>
  </si>
  <si>
    <t>hou, S. L., Shah, A. A., Leung, P. K., Zhu, X., &amp; Liao, Q.</t>
  </si>
  <si>
    <t>Heating, ventilation and air-conditioning (HVAC) accounts for around 40% of the total building energy consumption. It has therefore become a major target for reductions, in terms of both energy usage and CO2 emissions. In the light of progress in building intelligence and energy technologies, traditional methods for HVAC optimization, control, and fault diagnosis will struggle to meet essential requirements such as energy efficiency, occupancy comfort and reliable fault detection. Machine learning and data science have great potential in this regard, particularly with developments in information technology and sensor equipment, providing access to large volumes of high-quality data. There remains, however, a number of challenges before machine learning can gain widespread adoption in industry. This review summarizes the recent literature on machine learning for HVAC system optimization, control and fault detection. Unlike other reviews, we provide a comprehensive coverage of the applications, including the factors considered. A brief overview of machine learning and its applications to HVAC is provided, after which we critically appraise the recent literature on control, optimization and fault diagnosis and detection. Finally, we provide a comprehensive discussion on the limitations of current research and suggest future research directions.</t>
  </si>
  <si>
    <t>Heating, Ventilation and air conditioningMachine learningReviewOptimizationControlFault detection and diagnosis</t>
  </si>
  <si>
    <t>Xing, J., Luo, S., Pan, L., Hao, J., Guan, Y., &amp; Wu, Z. (2023). HGE-BVHD: Heterogeneous Graph Embedding Scheme of Complex Structure Functions for Binary Vulnerability Homology Discrimination. Expert Systems with Applications, 121835.</t>
  </si>
  <si>
    <t>Xing, J., Luo, S., Pan, L., Hao, J., Guan, Y., &amp; Wu, Z.</t>
  </si>
  <si>
    <t>Homologous vulnerability detection is an important aspect of computer security. It has several key problems, including discriminating structurally complex functions, supporting cross-architecture programs, distinguishing false positives, etc. Non-homologous functions with similar control flow graph structures are easily misjudged, which decreases discrimination accuracy. The vectors generated by instruction-embedding models contain architectural features, which increases the distance between homologous function vectors and leads to misclassification. In this paper, we propose a novel heterogeneous graph embedding (HGE) binary vulnerability homology discrimination (BVHD) method. HGE is used to aggregate basic block features to generate function representations, perform different transformations according to control flow and data flow, and improve the discrimination of non-homologous functions to increase discrimination accuracy. A novel multi-architecture instruction-embedding model is proposed for abstracting common semantic features and weakening the interference of architectural features to avoid misclassification. The experimental results show that the proposed method achieves state-of-the-art results in homologous function discrimination, and the upgrade is significant for complex structure functions.</t>
  </si>
  <si>
    <t>Homology vulnerability discriminationBinary codeHeterogeneous graph embeddingMulti-architecture instruction embedding</t>
  </si>
  <si>
    <t>Ma, X., Xu, Y., Zhao, H., &amp; Zhang, Z. (2024). Multi-turn dialogue comprehension from a topic-aware perspective. Neurocomputing, 127385.</t>
  </si>
  <si>
    <t>Ma, X., Xu, Y., Zhao, H., &amp; Zhang, Z.</t>
  </si>
  <si>
    <t xml:space="preserve">Dialogue Machine Reading Comprehension requires language models to effectively decouple and model multi-turn dialogue passages. As a dialogue development goes after the intentions of participants, its topic may not remain constant throughout the whole passage. Hence, it is non-trivial to detect and leverage the topic shift in dialogue modeling. Topic modeling, although has been widely studied in plain text, deserves far more utilization in dialogue reading comprehension. This paper proposes to model multi-turn dialogues from a topic-aware perspective. This paper starts with a dialogue segmentation algorithm to split a dialogue passage into topic-concentrated fragments in an unsupervised way. Then these fragments are used as topic-aware language processing units in further dialogue comprehension. On one hand, the split segments indict specific topics rather than mixed intentions, thus showing convenience on in-domain topic detection and location. For this task, this paper designs a clustering system with a self-training auto-encoder, and two constructed datasets are built for evaluation. On the other hand, the split segments are an appropriate element of multi-turn dialogue response selection. For this purpose, this paper further presents a novel model, Topic-Aware Dual-Attention Matching (TADAM) Network, which takes topic segments as processing elements and matches response candidates with a dual cross-attention. Empirical studies on three public benchmarks show great improvements over baselines. Our work continues the previous studies on document topic, and brings the dialogue modeling to a novel topic-aware perspective with exhaustive experiments and analyses.
</t>
  </si>
  <si>
    <t>Multi-turn dialogue modelingTopic-awareSegmentationClusteringResponse selection</t>
  </si>
  <si>
    <t>Qiao, P., Chang, M., &amp; Zeng, Y. (2024). The influence of digitalization on SMEs’ OFDI in emerging countries. Journal of Business Research, 177, 114633.</t>
  </si>
  <si>
    <t>Qiao, P., Chang, M., &amp; Zeng, Y.</t>
  </si>
  <si>
    <t>The role of digitalization has been understudied in the literature on small and medium-sized enterprises’ (SMEs) outward foreign direct investment (OFDI) in emerging countries. Building on the internalization and dynamic capabilities theories, this paper examines how digitalization facilitates OFDI by SMEs in emerging countries. Using a dataset of 562 Chinese SMEs from 2011 to 2020, we find that SMEs’ digitalization has a positive impact on their OFDI levels, measured using both the number of overseas subsidiaries and the number of host countries. This effect is mediated by a firm’s dynamic capability and moderated by top managers’ international experience and industry competitive intensity. This paper contributes to the literature by revealing the mechanisms by which digitalization affects SMEs’ OFDI and the boundary conditions that may moderate this relationship.</t>
  </si>
  <si>
    <t>DigitalizationOFDIInternational experienceCompetitive intensity</t>
  </si>
  <si>
    <t>Tukur, M., Schneider, J., Househ, M., Dokoro, A. H., Ismail, U. I., Dawaki, M., &amp; Agus, M. (2024). The metaverse digital environments: A scoping review of the techniques, technologies, and applications. Journal of King Saud University-Computer and Information Sciences, 101967.</t>
  </si>
  <si>
    <t>Journal of King Saud University-Computer and Information Sciences</t>
  </si>
  <si>
    <t>Tukur, M., Schneider, J., Househ, M., Dokoro, A. H., Ismail, U. I., Dawaki, M., &amp; Agus, M.</t>
  </si>
  <si>
    <t xml:space="preserve">The “metaverse” has gained immense attention as the next internet frontier, holding significant economic implications, especially for the IT sector. To establish the groundwork for immersive metaverse spaces, our comprehensive scoping review uncovers the current techniques and technologies in metaverse development. This study investigates post-COVID-19 metaverse techniques, technologies, and applications, spanning from January 2020 to December 2022. Findings reveal potential metaverse applications across 11 industries, with education, manufacturing, healthcare, and real estate being notable. We identified 12 major technologies and four key development techniques that have gained prominence in the metaverse landscape. Notably, “Extended Reality (XR)”, “Artificial Intelligence (AI)”, and “Decentralized Technologies” were the three most frequently mentioned technologies, appearing in 73%, 40%, and 30% of the reviewed articles, respectively. Furthermore, “VR space convergence” and “fundamental technology” emerged as primary enablers in 73% and 43% of the selected articles, with “object connection” and “communication computing infrastructure” playing supportive roles. Integrating these technologies is vital for holistic metaverse development. Our report serves as a catalyst for discussions among stakeholders, promoting further research and the transformative potential of the metaverse. It highlights the need for advancing understanding and technological evolution in this emerging digital realm.
</t>
  </si>
  <si>
    <t>MetaverseVirtual environments (VE)Extended Reality (VR/AR/MR)AITechniquesTechnologiesApplications</t>
  </si>
  <si>
    <t>Konya, A., &amp; Nematzadeh, P. (2024). Recent applications of AI to environmental disciplines: A review. Science of The Total Environment, 906, 167705.</t>
  </si>
  <si>
    <t xml:space="preserve"> Science of The Total Environment</t>
  </si>
  <si>
    <t>Konya, A., &amp; Nematzadeh, P.</t>
  </si>
  <si>
    <t>The rapid development and efficiency of Artificial Intelligence (AI) tools have made them increasingly popular in various fields and research domains. The environmental discipline is now experiencing an exponential interest in harnessing the potential of AI over the past decade. We have reviewed the latest applications of AI tools in the environmental disciplines, highlighting the opportunities they present and discussing their advantages and disadvantages in this field. After the emergence of deep learning algorithms in 2010, interest in using AI tools for environmental tasks has grown exponentially. Among the studied articles, over 65 % of environmental tasks that demonstrate interest in using AI tools initially relied on conventional statistical and mathematical models. Using AI tools can greatly benefit the areas of environmental science and engineering. One of the main advantages of utilizing AI tools is their ability to analyze and process large amounts of data efficiently. Recently, the European Union established a European supercomputing ecosystem program to advance science and enhance the quality of life for its citizens. Nine of these projects prioritize environmental and sustainable goals. Despite the benefits of AI, it is still in its early stages of development, which comes with environmental concerns. The amount of power consumed and the time required to train an AI model can greatly affect the carbon emissions it produces, exacerbating the challenges posed by climate change. Efforts are currently underway to develop AI technology that is environmentally sustainable, minimizes energy consumption, and has a low carbon footprint. Selecting the appropriate AI model architecture can reduce energy consumption by almost 90 %. The main finding suggests that collaboration between environmental and AI professionals becomes crucial in leveraging the full potential of AI in addressing pressing environmental challenges.</t>
  </si>
  <si>
    <t>Artificial IntelligenceEnvironmental dataReal-world dataCarbon footprintInterdisciplinary collaborations</t>
  </si>
  <si>
    <t>Wang, D., &amp; Shao, X. (2024). Research on the impact of digital transformation on the production efficiency of manufacturing enterprises: Institution-based analysis of the threshold effect. International Review of Economics &amp; Finance, 91, 883-897.</t>
  </si>
  <si>
    <t>International Review of Economics &amp; Finance</t>
  </si>
  <si>
    <t>Wang, D., &amp; Shao, X.</t>
  </si>
  <si>
    <t>Digital transformation is the core strategic orientation in the digital economy era and is evolving into a pivotal competitive advantage among countries, industries and enterprises. Based on the analysis of its mechanism, this paper focuses on the data of A-share listed manufacturing enterprises in China from 2011 to 2021; measures and analyses the variables relating to the impact of digital transformation on the production efficiency of manufacturing enterprises; and conducts empirical tests. The research shows that digital transformation plays a significant role in promoting the production efficiency of manufacturing enterprises, and the promotion effect is more obvious for high-tech enterprises and non-state-owned enterprises than for non-high-tech enterprises and state-owned enterprises; digital transformation has a greater promotional effect on the production efficiency of manufacturing enterprises with formal institutions or informal institutions switching from low value intervals to high value intervals. Accordingly, this paper proposes accelerating the digital transformation process of manufacturing enterprises and adopting targeted policies in accordance with the principle of resource endowment. Moreover, from the perspective of institutional environment optimization in digital transformation, this paper proposes building a proper formal institutional environment and strengthening the construction of informal institutions. Our study provides new ideas for constructing enterprise digital transformation indicators. We also offer new insights into the different institutional levels of the effect of digital transformation.</t>
  </si>
  <si>
    <t>Digital transformationProduction efficiencyManufacturing enterprisesInstitution</t>
  </si>
  <si>
    <t>Grooss, O. F. (2024). Digitalization of maintenance activities in small and medium-sized enterprises: A conceptual framework. Computers in Industry, 154, 104039.</t>
  </si>
  <si>
    <t>Grooss, O. F.</t>
  </si>
  <si>
    <t>Asset management and digitalization are two timely research topics, especially for small and medium-sized enterprises (SMEs). SMEs continue to struggle with implementing digital technologies while retaining effective asset management processes within maintenance and after-sales service. Therefore, this paper develops a conceptual framework that integrates technological and organizational factors for digitalizing maintenance processes in SMEs. Furthermore, this paper steps away from the prevalent high-tech narrative, to explore how SMEs practically can implement digital technologies amidst common constraints. A focal point of this study is leveraging existing technologies and data for low-cost optimizations as a practical steppingstone for SMEs, bridging the gap between high-tech digital discussions and SMEs' real-world scenarios. The framework addresses three theoretical challenges in the existing literature, drawing on multiple case studies, and employing pragmatic research methods. It offers a conceptual tool for assessing the digital maturity of maintenance processes in SMEs and identifying areas for improvement. Based on the framework, low-performing domains across the case studies are pinpointed for future research. These domains encompass technical competencies within information systems, strategic efforts, and human capital within prototyping, and organizational culture within digital data collection and analysis.</t>
  </si>
  <si>
    <t>SMEsIndustry 4.0MaintenanceDigitalizationDigital maturity</t>
  </si>
  <si>
    <t>Bilal, A., Mirza, H. T., Hussain, I., &amp; Ahmad, A. (2024). Investigating Influence of Google-Play Application Titles on Success. Big Data Research, 100443.</t>
  </si>
  <si>
    <t>Big Data Research</t>
  </si>
  <si>
    <t>Bilal, A., Mirza, H. T., Hussain, I., &amp; Ahmad, A.</t>
  </si>
  <si>
    <t>The title (name) is the primary information related to a mobile (smartphone) application, as it describes its functions and services. An eye-catching title can entice customers to choose a certain application over others. Application development companies are well aware of this phenomenon and invest significant efforts in crafting their application titles with compelling keywords, phrases and topics in pursuit of higher installs. However, to the best of our knowledge, traditional literature that investigates the impact of application titles on success is limited. There may be only a few instances where scientific (data-analytical) approaches have been used to examine application titles. Moreover, these investigations of titles are dominated by supervised learning and traditional literature may lack any unsupervised (cluster) data analysis techniques to measure the impact of titles on application success. Therefore, this research work proposes an unsupervised data analysis approach based on multiple layers and algorithms. The initial layer clusters the application titles, the subsequent layer extracts various textual features from these clusters and the final layer refines the extracted attributes. In general, certain textual features in the titles are proven to be positively and negatively linked with the application installs. Verification of the results has confirmed that this proposed approach can successfully detect the most prominent features from application titles (textual data) that correlate with success.</t>
  </si>
  <si>
    <t>Google-play storeApp store analysisUnsupervised learningCluster analysis</t>
  </si>
  <si>
    <t>Shafiee, S. (2024). Unveiling the Latest Trends and Advancements in Machine Learning Algorithms for Recommender Systems: A Literature Review. Procedia CIRP, 121, 115-120.</t>
  </si>
  <si>
    <t>Procedia CIRP</t>
  </si>
  <si>
    <t>Shafiee, S.</t>
  </si>
  <si>
    <t>This paper presents a comprehensive literature review of the research and application of machine learning (ML) algorithms in recommender systems (RS). The study aims to identify recent trends, explore real-life applications, and guide researchers in positioning their research activities in this domain published in 2023 (Jan-June). The findings are categorized into different domains including education, healthcare, ML algorithms (auto-encoders and reinforcement learning), e-commerce, and digital journalism. The review highlights the enhanced recommendation accuracy, increased scalability, personalization and context awareness, diverse ML techniques, and strategies for handling cold start and data sparsity, and the foundation for future advancements in ML algorithms for RSs considering the application in manufacturing enterprises.</t>
  </si>
  <si>
    <t>Machine learningRecommender system (RS)PersonalizationReviewManufacturingScalability</t>
  </si>
  <si>
    <t>Pal, A., Lin, J. J., Hsieh, S. H., &amp; Golparvar-Fard, M. (2023). Automated vision-based construction progress monitoring in built environment through digital twin. Developments in the Built Environment, 100247.</t>
  </si>
  <si>
    <t>Developments in the Built Environment</t>
  </si>
  <si>
    <t>Pal, A., Lin, J. J., Hsieh, S. H., &amp; Golparvar-Fard, M.</t>
  </si>
  <si>
    <t>Effective progress monitoring is ineviTable for completing the construction of building and infrastructure projects successfully. In this digital transformation era, with the data-centric management and control approach, the effectiveness of monitoring methods is expected to improve dramatically. ”Digital Twin,” which creates a bidirectional communication flow between a physical entity and its digital counterpart, is found to be a crucial enabling technology for information-aware decision-making systems in manufacturing and other automotive industries. Recognizing the benefits of this technology in production management in construction, researchers have proposed Digital Twin Construction (DTC). DTC leverages building information modeling technology and processes, lean construction practices, on-site digital data collection mechanisms, and Artificial Intelligence (AI) based data analytics for improving construction production planning and control processes. Progress monitoring, a key component in construction production planning and control, can significantly benefit from DTC. However, some knowledge gaps still need to be filled for the practical implementation of DTC for progress monitoring in the built environment domain. This research reviews the existing vision-based progress monitoring methods, studies the evolution of automated vision-based construction progress monitoring research, and highlights the methodological and technological knowledge gaps that must be addressed for DTC-based predictive progress monitoring. Subsequently, it proposes a framework for closed-loop construction control through DTC. Finally, the way forward for fully automated, real-time construction progress monitoring built upon the DTC concept is proposed.</t>
  </si>
  <si>
    <t>Shishehgarkhaneh, M. B., Moehler, R. C., Fang, Y., Aboutorab, H., &amp; Hijazi, A. A. (2024). Construction supply chain risk management. Automation in Construction, 162, 105396.</t>
  </si>
  <si>
    <t>Shishehgarkhaneh, M. B., Moehler, R. C., Fang, Y., Aboutorab, H., &amp; Hijazi, A. A.</t>
  </si>
  <si>
    <t>Risk management in construction projects requires effective construction supply chain risk management (CSCRM). To gain insights into CSCRM research, this paper conducts a systematic literature review and bibliometric analysis covering the period from 1999 to 2023. The findings of this comprehensive analysis shed light on various aspects, including risk management phases, classification of micro or macrolevel risks, traditional approaches, and the emergence of artificial intelligence (AI) applications. Through an extensive database search, relevant articles on CSCRM were identified for analysis. The review reveals that while traditional techniques such as surveys, case studies, and statistical tools remain prominent, there is an increasing adoption of AI methods. Initially focused on risk identification, assessment, and analysis; the CSCRM phases have expanded over time to include risk allocation, prioritization, and recovery. Analysis of publication trends shows a rise in the use of AI techniques since 2016 alongside persistent utilization of traditional approaches. Moreover, influential authors, journals, and collaborative networks are highlighted to provide valuable insights into the field's development. Overall visualization contributes to advancing both research and practice in CSCRM by presenting a holistic overview of theories, methods, and emerging technologies within the field along with critical risk management approaches and publication trends.</t>
  </si>
  <si>
    <t>Construction supply chain managementRisk managementArtificial intelligenceSystematic literature reviewBibliometric analysis</t>
  </si>
  <si>
    <t>Guo, Y., Xu, X., &amp; Xiao, F. (2024). MADRLOM: A Computation Offloading Mechanism for Software-Defined Cloud-Edge Computing Power Network. Computer Networks, 110352.</t>
  </si>
  <si>
    <t>Guo, Y., Xu, X., &amp; Xiao, F.</t>
  </si>
  <si>
    <t xml:space="preserve">Cloud-edge computing power network often exhibits complex and heterogeneous structures, posing several challenges to computation offloading that significantly impact network performance and the efficient utilization of computation resources. In this paper, we propose a cloud-edge computing power network architecture that efficiently integrates cloud and edge computing resources into a single network system using software-defined networking technology to support upper-layer business applications. In this context, existing computation offloading methods struggle with issues like users' personalized requirements for latency and energy consumption, as well as the inability to adapt to dynamically complex environments. To overcome these challenges, we introduce a computation offloading mechanism, MADRLOM, focusing on the network's heterogeneity and modeling the computation offloading problem at the cloud-edge end. We formalize the offloading problem as a Markov process and employ a multi-agent deep reinforcement learning algorithm based on priority experience replay sampling to address the planning problem of computation offloading, allowing user equipment to continuously optimize offloading strategies in response to environmental changes and achieve rational resource allocation. Through dynamic offloading strategies, computation tasks can be intelligently allocated to appropriate computing nodes, thereby achieving optimal resource utilization. We utilized the Mininet simulation platform to construct the experimental environment for the software-defined cloud-edge computing power network and compared it with several representative computation offloading strategies. The experimental results demonstrate that the MADRLOM significantly reduces the total system overhead in the software-defined cloud-edge computing network and shows excellent adaptability to environmental changes.
</t>
  </si>
  <si>
    <t>Computation OffloadingDeep Reinforcement LearningSoftware-Defined NetworkingComputing Power Network</t>
  </si>
  <si>
    <t>Peña, D., Dorronsoro, B., &amp; Ruiz, P. (2024). Sustainable waste collection optimization using electric vehicles. Sustainable Cities and Society, 105343.</t>
  </si>
  <si>
    <t>Sustainable Cities and Society</t>
  </si>
  <si>
    <t>Peña, D., Dorronsoro, B., &amp; Ruiz, P.</t>
  </si>
  <si>
    <t>Solid waste management is a crucial municipal service directly influencing urban livability. Optimizing refuse collection routes enhances service efficiency and reduces costs. The recent introduction of fully electric refuse trucks, boasting features like zero emissions, low noise, and lower operating costs compared to diesel trucks, holds promise. However, their limited autonomy presents challenges that need addressing before widespread deployment. This study proposes a realistic formulation for the refuse collection routing problem with electric trucks, introducing electromobility constraints never considered before in related works. The goal is to find optimal routes covering all collection points while minimizing travel distance within vehicle battery and capacity limits. An accurate energy consumption model is presented, accounting for route elevation, vehicle speed, waste collection operations, and regenerative braking. Genetic algorithms are used to find solutions to the problem, as well as the well-known Clarke and Wright heuristic for comparison purposes. The algorithms are tested on six diverse instances reflecting real-world scenarios in New York City (United States) and Puerto Real (Spain). Results indicate the genetic algorithm’s superiority, yielding solutions with reduced travel distance and consumption while requiring fewer routes compared to the state-of-the-art heuristic.</t>
  </si>
  <si>
    <t>Solid waste collectionElectric vehicle routing problemSustainable transportationCombinatorial optimization</t>
  </si>
  <si>
    <t>Qu, Z., Meng, Y., Muhammad, G., &amp; Tiwari, P. (2024). QMFND: A quantum multimodal fusion-based fake news detection model for social media. Information Fusion, 104, 102172.</t>
  </si>
  <si>
    <t>Qu, Z., Meng, Y., Muhammad, G., &amp; Tiwari, P.</t>
  </si>
  <si>
    <t xml:space="preserve">Fake news is frequently disseminated through social media, which significantly impacts public perception and individual decision-making. Accurate identification of fake news on social media is usually time-consuming, laborious, and difficult. Although the leveraging of machine learning technologies can facilitate automated authenticity checks, the time-sensitive and voluminous nature of the data brings considerable challenge for fake news detection. To address this issue, this paper proposes a quantum multimodal fusion-based model for fake news detection (QMFND). QMFND integrates the extracted images and textual features, and passes them through a proposed quantum convolutional neural network (QCNN) to obtain discriminative results. By testing QMFND on two social media datasets, Gossip and Politifact, it is proved that its detection performance is equal to or even surpasses that of classical models. The effects of various parameters are further investigated. The QCNN not only has good expressibility and entangling capability but also has good robustness against quantum noise. The code is available at </t>
  </si>
  <si>
    <t>Fake news detectionMultimodal fusionSocial networkQuantum convolutional neural network</t>
  </si>
  <si>
    <t>Pritee, Z. T., Anik, M. H., Alam, S. B., Jim, J. R., Kabir, M. M., &amp; Mridha, M. F. (2024). Machine learning and deep learning for user authentication and authorization in cybersecurity: A state-of-the-art review. Computers &amp; Security, 103747.</t>
  </si>
  <si>
    <t xml:space="preserve">Pritee, Z. T., Anik, M. H., Alam, S. B., Jim, J. R., Kabir, M. M., &amp; Mridha, M. F. </t>
  </si>
  <si>
    <t>In the continuously developing field of cyber security, user authentication and authorization play a vital role in protecting personal information and digital assets from unauthorized use. As the field of cyber security expands, traditional user authentication and authorization approaches are not enough to prevent unauthorized access to personal information. Therefore, Machine Learning and Deep Learning models are introduced in cybersecurity. To assist researchers and cybersecurity experts in their research endeavours, a comprehensive and informative study is required covering the state-of-the-art advancements. Therefore, this research aimed to explore the field of Machine Learning and Deep Learning-based user authentication and authorization. More specifically, this paper intends to explore the diverse application domains of Machine Learning and Deep Learning-based user authentication and authorization. The paper also analyzes the commonly used datasets, pre-processing methods and Machine Learning and Deep Learning algorithms in user authentication and authorization. After that, this study conducts a thorough and detailed examination of some state-of-the-art articles' results and experimental details to enhance comprehension of the present advancements. Finally, the study engages in a comprehensive discussion concerning the various challenges encountered and outlines potential avenues for future research. This systematic review provides an all-encompassing overview of Machine Learning and Deep Learning-based user authentication and authorization, covering its application domains, models, analysis of state-of-the-art results, challenges, and research directions. It serves as a valuable resource for interdisciplinary studies.</t>
  </si>
  <si>
    <t>Cyber securityNetwork securityCyber threatsAuthenticationAuthorizationMachine learningDeep learning</t>
  </si>
  <si>
    <t>Nicholas, N. N., &amp; Nirmalrani, V. (2024). An Enhanced Mechanism for Detection of Spam Emails by Deep Learning Technique with Bio-Inspired Algorithm. e-Prime-Advances in Electrical Engineering, Electronics and Energy, 100504.</t>
  </si>
  <si>
    <t>e-Prime-Advances in Electrical Engineering, Electronics and Energy</t>
  </si>
  <si>
    <t>Nicholas, N. N., &amp; Nirmalrani, V.</t>
  </si>
  <si>
    <t>This study aims to create a highly effective system for classifying email spam, with the key objective of improving performance and accuracy in classification. Rigorous pre-processing techniques, including lemmatization and tokenization, are applied to refine the dataset. The impact of optimal feature selection on deep learning algorithm stability with varying training datasets is investigated and to improve classifier performance, pre-stages such as feature extraction and selection using bag of words are utilized. The hybrid model is further enhanced by combining feature extraction and classification algorithms with optimization. The inclusion of multiple features, such as n-gram features, addresses the 'Curse of Dimensionality,' and optimal feature selection is employed to improve the spam detection process. The proposed system undergoes three main modifications: multiple feature extraction, feature selection, and an enhanced hybrid model, all aimed at improving spam detection accuracy. The e-mail classification phase involves mapping between training and testing sets, with deep learning algorithms utilized for feature extraction and classification.
The recently introduced Sand Cat Swarm Optimization algorithm is employed to refine weights during each epoch, enhancing accuracy and minimizing loss. The proposed system extends its capabilities to identify phishing attacks within the network, offering a comprehensive approach to email security.</t>
  </si>
  <si>
    <t>TokenizationBag of wordsCurse of dimensionalitySand Cat SwarmOptimization algorithmEmail spam classification</t>
  </si>
  <si>
    <t>Gunawan, F. E., Budiman, A. S., Pardamean, B., Juana, E., Romeli, S., Cenggoro, T. W., ... &amp; Asrol, M. (2023). Multivariate time-series deep learning for joint prediction of temperature and relative humidity in a closed space. Procedia Computer Science, 227, 1046-1053.</t>
  </si>
  <si>
    <t>Gunawan, F. E., Budiman, A. S., Pardamean, B., Juana, E., Romeli, S., Cenggoro, T. W., ... &amp; Asrol, M.</t>
  </si>
  <si>
    <t>An accurate predictive model of temperature and humidity plays a vital role in many industrial processes that utilize a closed space such as in agriculture and building management. With the exceptional performance of deep learning on time-series data, developing a predictive temperature and humidity model with deep learning is propitious. In this study, we demonstrated that deep learning models with multivariate time-series data produce remarkable performance for temperature and relative humidity prediction in a closed space. In detail, all deep learning models that we developed in this study achieve almost perfect performance with an R value over 0.99.</t>
  </si>
  <si>
    <t>closed spacedeep learninghumity predictionindoortemperature prediction</t>
  </si>
  <si>
    <t>Li, X., Xie, J., Song, Q., Sang, Y., Zhang, Y., Li, S., &amp; Zang, T. (2024). Let model keep evolving: Incremental learning for encrypted traffic classification. Computers &amp; Security, 137, 103624.</t>
  </si>
  <si>
    <t>Li, X., Xie, J., Song, Q., Sang, Y., Zhang, Y., Li, S., &amp; Zang, T.</t>
  </si>
  <si>
    <t>Encrypted Traffic Classification (ETC) is valuable for many network management and security solutions as it provides insights into applications active on the network. However, the network environment constantly evolves, and new applications emerge in an endless stream daily, which gradually makes well-trained ETC models ineffective. The conventional approach to adapting new applications is to re-train the models on a re-formed dataset with both pre-existing and new application samples. The major limitation is that requiring redundant computing resources and sufficient storage spaces. In this work, we propose an Incremental Learning (IL) framework based on multi-view sequences fusion, MISS, to keep ETC models evolving with new applications. The key novelty of MISS is three-fold: extract cross-view information from multi-view sequences to capture sufficient knowledge; propose an exemplar selection algorithm from communication patterns to reduce redundant consumption; design a pair of branches from the learnability of parameters to mitigate accuracy loss during evolution. MISS outperforms the existing IL methods of ETC, and the state-of-the-art ETC models using the classic IL framework, on the real-world network traffic datasets, which achieves satisfactory improvements of 11.37%↑ and 1.58%↑. Furthermore, we comprehensively perform incremental experiments to evaluate the evolution ability of MISS, which is able to select representative exemplars of old applications, counteract the adverse effects of homogeneous applications, and keep evolving with unknown applications.</t>
  </si>
  <si>
    <t>Encrypted traffic classificationEvolveIncremental learningMulti-view sequencesCross-view informationExemplar selection</t>
  </si>
  <si>
    <t>Liu, X., Zhang, X., Wang, L., Qu, F., Shao, A., Zhao, L., ... &amp; He, J. (2024). Research progress and prospects of intelligent technology in underground mining of hard rock mines. Green and Smart Mining Engineering.</t>
  </si>
  <si>
    <t>Green and Smart Mining Engineering</t>
  </si>
  <si>
    <t>Liu, X., Zhang, X., Wang, L., Qu, F., Shao, A., Zhao, L., ... &amp; He, J.</t>
  </si>
  <si>
    <t>Minerals are the material foundation for advancing human civilization, the starting point of the manufacturing supply chain, and strategic resources essential for national security and economic progress. In recent years, deep learning and big data have strongly supported improving mining efficiency and safety in underground hard rock mines. Against this backdrop, this paper focuses on the production processes and vital auxiliary aspects of underground mining in hard rock mines. It delves into six aspects: drilling, blasting, transportation, hoisting, ventilation, and support and filling. The paper elaborates on the latest advancements in intelligent technology research for each aspect and provides a summary and outlook on the key technologies relevant to these processes. Research results show that the current intelligent technology used in underground mining not only improves production efficiency but also further improves the safety production level of mining enterprises. To achieve intelligent unmanned mining, bottleneck problems in each primary process must be further addressed.</t>
  </si>
  <si>
    <t>Hard rock minesUnderground miningIntelligent miningIntelligent sensingFault diagnosisSmart monitoring</t>
  </si>
  <si>
    <t>Huang, J., Pu, Y., Zhou, D., Cao, J., Gu, J., Zhao, Z., &amp; Xu, D. (2024). Dynamic hypergraph convolutional network for multimodal sentiment analysis. Neurocomputing, 565, 126992.</t>
  </si>
  <si>
    <t>Huang, J., Pu, Y., Zhou, D., Cao, J., Gu, J., Zhao, Z., &amp; Xu, D.</t>
  </si>
  <si>
    <t xml:space="preserve">Multimodal sentiment analysis (MSA) aims to detect the sentiments from language (text), audio, and visual (facial expressions) modalities. The main challenge in MSA is how to efficiently model intra-modality and inter-modality dynamics. With the advent of graph convolution network (GCN), graph-based models are proposed to solve the challenge. However, general graphs contain only two nodes per edge, which limits the exploitation of high-order interactions. Moreover, current graph-based models mainly aggregate the features of each node during fusion, while the features of connected edges are not well mined. In this paper, we introduce dynamic hypergraph convolution networks to MSA for the first time and propose a Multimodal Dynamic Hypergraph Network (MDH) to learn intra- and inter-modality dynamics. Hypergraphs provide a natural approach to capture transcendental pairwise relations, and their potential for MSA remains unexplored. MDH mainly consists of three components: Unimodal Encoder, Dynamic Hypergraph Enhancement Network (DHEN), and HyperFusion module. Specifically, DHEN is composed of Cross-modal Affine, Hypergraph Construction, and Hypergraph Aggregation modules. As for the intra-modality dynamics, MDH utilizes Hypergraph Construction and Aggregation modules to model the interactions within time steps for each modality. As for the inter-modality dynamics, MDH implements Cross-modal Affine and HyperFusion modules to learn the relationships of the modalities. In addition, multi-task learning has been implemented to optimize the learning process for multimodal tasks. Experiments show that MDH outperforms graph-based models on CMU-MOSI and CMU-MOSEI datasets, as well as obtains new state-of-the-art results on CH-SIMS dataset. Furthermore, we conduct external experiments to explore the effectiveness of MDH and the effect of model depth with different graph networks.
</t>
  </si>
  <si>
    <t>Multimodal sentiment analysisDynamic hypergraph networkMulti-task learning</t>
  </si>
  <si>
    <t>Herbosch, M. (2024). Fraud by generative AI chatbots: On the thin line between deception and negligence. Computer Law &amp; Security Review, 52, 105941.</t>
  </si>
  <si>
    <t xml:space="preserve">Herbosch, M. </t>
  </si>
  <si>
    <t>The use of generative AI systems is on the rise. As a result, we are increasingly often conversing with AI chatbots rather than with fellow humans. This increasing use of AI systems leads to legal challenges as well, particularly when the chatbot provides incorrect information. In this article, we study whether someone who decides to contract on the basis of incorrect information provided by a generative AI chatbot might invoke the fraud regime to annul the resulting contract in various legal systems. During this analysis, it becomes clear that some of the requirements that are currently being put forward from a public law perspective, such as in the European AI Act, may also naturally arise from existing private law figures. In the same vein, this analysis highlights the interesting intradisciplinary feedback between instruments of public law and other legal domains.</t>
  </si>
  <si>
    <t>Artificial intelligenceContract lawFraudLaw of obligationsVice of consent</t>
  </si>
  <si>
    <t>Zhang, C., Zhang, J., Zhao, Y., &amp; Lu, J. (2024). Automated data mining framework for building energy conservation aided by generative pre-trained transformers (GPT). Energy and Buildings, 305, 113877.</t>
  </si>
  <si>
    <t>Energy and Buildings</t>
  </si>
  <si>
    <t xml:space="preserve">Zhang, C., Zhang, J., Zhao, Y., &amp; Lu, J. </t>
  </si>
  <si>
    <t>Data mining technologies have showed promising capabilities in extracting building operation patterns from massive amounts of building operational data for energy conservation. However, the number of the extracted operation patterns is always large. It is time-consuming and tedious for users to find valuable operation patterns among them. To overcome this barrier, this study proposes an automated data mining framework based on maximal frequent itemset mining and generative pre-trained transformers (GPT). An improved maximal frequent itemset mining-based data mining method is developed to extract non-redundant operation patterns from numerous building operational data for reducing the number of the extracted operation patterns. A template-based prompt generation method is proposed to transform the extracted operation patterns into prompts. The prompts are inputted into GPT to determine whether there are energy waste patterns hidden in the extracted operation patterns. It liberates humans from the tedious work on analyzing the extracted operation patterns. The framework is applied to analyze the one-year operational data from a real-world building chiller plant system for verifying its performance. Most of the energy waste patterns in this system are detected successfully, such as valve faults, low chilled water outlet temperature, small chilled and cooling water temperature differences, and improper coordinated control among devices. The detection accuracy of GPT is 89.17 % for energy waste patterns and 99.48 % for normal operation patterns. The response time and cost of GPT are 6747.60 s and $17.68, respectively.</t>
  </si>
  <si>
    <t>ChatGPTGPT-4Artificial general intelligenceAutomated data miningBuilding energy conservation</t>
  </si>
  <si>
    <t>Lee, S. J., &amp; Kwon, K. (2024). A systematic review of AI education in K-12 classrooms from 2018 to 2023: Topics, strategies, and learning outcomes. Computers and Education: Artificial Intelligence, 100211.</t>
  </si>
  <si>
    <t xml:space="preserve">Lee, S. J., &amp; Kwon, K. </t>
  </si>
  <si>
    <t>AI education aims to teach AI concepts, essential knowledge, and skills related to the fundamental ideas in AI. As AI becomes increasingly prevalent in our daily lives, schools and educators have started to recognize the importance of AI education in K-12 schools. However, there have been a limited number of studies reporting on the implementation of AI education in classrooms. This systematic review aimed to provide an overview of the current state of AI education in K-12 schools, exploring topics, instructional approaches, and learning outcomes. Twenty-five peer-reviewed journal articles published between 2018 and 2023 were selected for this systematic review. The findings highlighted that various topics were covered in K-12 AI education, including fundamental AI concepts, different types of AI, AI applications, and ethical considerations related to AI. To facilitate meaningful learning experiences, educators frequently integrated hands-on activities and project-based learning. The findings supported the benefits of AI education in enhancing students' AI literacy, problem-solving skills, and ethical reflections on AI's societal impact. Furthermore, it fostered motivation, positive attitudes toward AI, and an interest in technology while inspiring career aspirations. It is recommended to develop tailored AI curricula, instructional strategies, and appropriate tools and resources that seamlessly integrate into various subjects within the standard school curriculum.</t>
  </si>
  <si>
    <t>Artificial intelligenceAI educationSystematic reviewK-12</t>
  </si>
  <si>
    <t>Bolhasani, H., &amp; Marandinejad, M. (2024). Deep neural networks accelerators with focus on tensor processors. Microprocessors and Microsystems, 105, 105005.</t>
  </si>
  <si>
    <t>Microprocessors and Microsystems</t>
  </si>
  <si>
    <t>Bolhasani, H., &amp; Marandinejad, M.</t>
  </si>
  <si>
    <t>The massive amount of data and the problem of processing them is one of the main challenges of the digital age, and the development of artificial intelligence and machine learning can be useful in solving this problem. Using deep neural networks to improve the efficiency of these two areas is a good solution. So far, several architectures have been introduced for data processing with the benefit of deep neural networks, whose accuracy, efficiency, and computing power are different from each other. This article tries to review these architectures, their features, and their functions in a systematic way. According to the current research style, 24 articles (conference and research articles related to this topic) have been evaluated in the period of 2014–2022. In fact, the significant aspects of the selected articles are compared and at the end, the upcoming challenges and topics for future research are presented. The results show that the main parameters for proposing a new tensor processor include increasing speed and accuracy and reducing data processing time, reducing on-chip storage space, reducing DRAM access, reducing energy consumption, and achieving high efficiency.</t>
  </si>
  <si>
    <t>Deep learningNeural networksHardware acceleratorData processingTensorTensor processorSystematic literature review</t>
  </si>
  <si>
    <t>Hu, B., Ma, J., Sun, Z., Liu, J., Li, R., &amp; Wang, L. (2024). DRL-based intelligent resource allocation for physical layer semantic communication with IRS. Physical Communication, 63, 102270.</t>
  </si>
  <si>
    <t>Physical Communication</t>
  </si>
  <si>
    <t>Hu, B., Ma, J., Sun, Z., Liu, J., Li, R., &amp; Wang, L.</t>
  </si>
  <si>
    <t>Semantic communication and intelligent reflection surface (IRS) are considered to be promising technologies to solve the scarce spectrum resource problem for the sixth-generation (6G) communication networks. However, there is few research on semantic resource allocation for IRS-enhanced communication networks, which leverages the efficient spectrum utilization of both semantic communication and IRS. In this paper, the resource allocation problem in the IRS-assisted semantic communication network is investigated, and effective semantic spectral efficiency (ES-SE) is defined considering desired semantic similarity for downstream semantic tasks. For the purpose of maximizing the ES-SE, the selection of DeepSCs, allocation of subchannels, reflection array elements of the IRS and transmit beamforming of the base station (BS) are jointly optimized. Considering the necessity of real-time performance and full-link intelligence, a two-stage intelligent approach using dueling double deep Q networks (D3QN)-soft actor critic (SAC) is proposed to tackle the tough resource allocation problem with non-linear programming and coupled variables. Simulation results validate the effectiveness of our designed IRS-assisted semantic communication scheme and demonstrate the superior performance of our proposed intelligent approach.</t>
  </si>
  <si>
    <t>IRSIntelligent Reflecting SurfacePLSPhysical Layer SecurityOFDMOrthogonal Frequency Division MultiplexingBSBase StationDRLDeep Reinforcement LearningD3QNDueling Double Deep Q NetworksSACSoft Actor-Critic</t>
  </si>
  <si>
    <t>Sun, K., Qaisar, I., Khan, M. A., Xing, T., &amp; Zhao, Q. (2023). Building occupancy number prediction: A Transformer approach. Building and Environment, 244, 110807.</t>
  </si>
  <si>
    <t>Building and Environment</t>
  </si>
  <si>
    <t>Sun, K., Qaisar, I., Khan, M. A., Xing, T., &amp; Zhao, Q.</t>
  </si>
  <si>
    <t>Buildings substantially impact global energy usage and emit significant carbon dioxide. Building occupancy is crucial to enabling energy conservation in buildings and achieving zero emissions by 2050. While existing occupancy prediction methods have made remarkable progress, their analysis is limited to complex practical scenes. In addition, the expectations of Transformers are high for predicting building occupancy. To address these problems, we introduce Transformer algorithms for building occupancy number prediction. We publicly provide an actual operating dataset for 2 weeks in 6 zones, including multi-sensor sensing information (e.g., temperature, occupancy, relative humidity, FCU control, FCU fan feedback, and FCU on/off feedback). To evaluate the performance, we provide an experimental analysis and comparison among our Transformer-based occupancy prediction algorithm and different machine learning methods (e.g., random forest, decision trees, XGBoost, and long short-term memory networks). Our Transformer-based occupancy prediction algorithm performs better on our dataset than other existing algorithms. The code, dataset, and demo are available at https://github.com/kailaisun/occprediction.</t>
  </si>
  <si>
    <t>TransformerBuilding occupancy predictionMultiple sensorsMachine learning</t>
  </si>
  <si>
    <t>Jiang, X., Du, Y., &amp; Zheng, Y. (2024). Evaluation of physical education teaching effect using Random Forest model under artificial intelligence. Heliyon, 10(1).</t>
  </si>
  <si>
    <t>Jiang, X., Du, Y., &amp; Zheng, Y.</t>
  </si>
  <si>
    <t>Artificial intelligence
Random Forest model
PE teaching effect evaluation
Big data
Neural network</t>
  </si>
  <si>
    <t xml:space="preserve">This work aims to optimize the physical education (PE) teaching effect based on deep learning (DL) to cultivate high-level college students better. Firstly, the present situation of college teachers’ teaching ability is surveyed to realize the deficiencies in teaching. Secondly, an optimization algorithm is proposed to improve the node splitting mode. This algorithm can solve the problem of single and similar node splitting modes in the Random Forest (RF) algorithm. The independent node splitting method Iterative Dichotomiser 3 and Classification and Regression Tree in the algorithm are recombined, and new splitting rules are obtained through adaptive parameter selection. Finally, the scheme designed is tested. The results suggest: The results suggest: (1) During the training of the proposed algorithm, although the loss curve at 4550 and 6800 points has a small crest, the error of the network loss function shows a downward trend and tends to be flat; (2) Compared with unoptimized Genetic Algorithm (GA) and Genetic AlgorithmBack Propagation (GA-BP), the proposed algorithm shows better performance both in terms of time consumption and accuracy (time consumption is less than 5.4 ms, and accuracy is more than 95 %). In a word, using the GA-BP-RF algorithm proposed to improve the PE teaching effect is feasible. The proposed model provides ideas for applying DL technology to improve teachers’ teaching abilities. </t>
  </si>
  <si>
    <t>Do Amaral, J. V. S., Dos Santos, C. H., Montevechi, J. A. B., &amp; De Queiroz, A. R. (2023). Energy Digital Twin Applications: A Review. Renewable and Sustainable Energy Reviews, 188, 113891.</t>
  </si>
  <si>
    <t>Renewable and Sustainable Energy Reviews</t>
  </si>
  <si>
    <t xml:space="preserve">Do Amaral, J. V. S., Dos Santos, C. H., Montevechi, J. A. B., &amp; De Queiroz, A. R. </t>
  </si>
  <si>
    <t>Digital Twin-based (DT) decisions are becoming increasingly popular in several areas, and the energy industry has been exploring the advantages of this approach. By creating synchronised virtual models that mirror the physical systems' behaviour, decision-makers can make more efficient and quicker decisions. In this case, this work aims to evaluate relevant papers in this area considering their objectives, application fields, adopted techniques and tools, as well as to discuss the advantages and challenges of this approach. Though a Systematic Literature Review (SLR), the main scientific databases were explored, and relevant articles were selected for analysis based on search criteria. Some crucial findings were highlighted, including the state of the art of the theme and important discussions considering energy generation, storage, transmission, and consumption subsystems. The main methods and tools adopted by the analysed literature were also evaluated and the objectives, advantages, and limitations stood out. The results of this SLR provide valuable insights for researchers and practitioners in the field and can be used to identify gaps in the current literature and provide directions for future research. It is important to mention that this work fills a gap in the literature considering the need for theoretical studies that provide a theoretical and conceptual basis for researchers and professionals in the field of Energy DTs.</t>
  </si>
  <si>
    <t>Digital TwinEnergy systemsPlanning and operationsDecision-makingLiterature review</t>
  </si>
  <si>
    <t>Ameye, N., Bughin, J., &amp; van Zeebroeck, N. (2023). How uncertainty shapes herding in the corporate use of artificial intelligence technology. Technovation, 127, 102846.</t>
  </si>
  <si>
    <t>Technovation</t>
  </si>
  <si>
    <t>Ameye, N., Bughin, J., &amp; van Zeebroeck, N.</t>
  </si>
  <si>
    <t>In its recent form, Artificial intelligence (AI) is an ensemble of technologies, which can be defined as machine-based systems for effective enterprise automation and influential decisions”. If businesses that use AI can potentially reap a competitive advantage, the optimal exploitation of such a complex ensemble of technologies remains uncertain as well as requires to have competitive access to complements such as data or new skills. Existing models of organizational use of technologies often ignore either the dynamics of competitive interactions (which can lead to pre-emption or epidemic diffusion) or the role of uncertainty, or both. In the case of AI, one type of uncertainty is particularly important: uncertainty about the technology's use cases (i.e., what to do with it). This paper proposes to apply a real options perspective to the Technology-Organization-Environment (TOE) adoption framework in order to uncover important patterns in the use of AI among firms. The results are threefold: (1) we find evidence of significant epidemic effects in AI use, (2) uncertainty moderates epidemic effects, and (3) the impact of uncertainty depends on its source: an uncertain AI use case reduces herd behaviours while uncertainty about use case returns still favours them. These results highlight the importance of exploration and collective learning in the diffusion of emerging and complex technologies, especially when companies struggle to identify the most profitable use cases for the technology.</t>
  </si>
  <si>
    <t>Artificial intelligenceTechnology adoptionUncertaintyEpidemic diffusionHerding</t>
  </si>
  <si>
    <t>Jakobsen, K., Mikalsen, M., &amp; Lilleng, G. (2023). A literature review of smart technology domains with implications for research on smart rural communities. Technology in Society, 102397.</t>
  </si>
  <si>
    <t>Technology in Society</t>
  </si>
  <si>
    <t>Jakobsen, K., Mikalsen, M., &amp; Lilleng, G.</t>
  </si>
  <si>
    <t>This literature review examines empirical research on smart technologies in eight domains and seeks to analyse implications for smart rural communities research. The development and implementation of smart technologies has the potential to improve various aspects of life in rural areas, including healthcare, mobility, and governance. However, the adoption of these technologies also raises important questions about their relation to communities. The existing literature is reviewed to examine the key findings and knowledge gaps. By using a sociotechnical perspective and considering the specific characteristics of rural communities, the discussion is focused on how smart technologies can contribute to rural contexts. Further, policy implications are considered, encompassing the requirement for a holistic and inclusive approach to the implementation of smart technologies in rural areas. Implementation should address the specific needs, challenges, economic and infrastructural conditions, social structures, and cultural contexts of the respective communities. Future research and exploration of smart community concepts in rural contexts are suggested to improve smart technology implementation.</t>
  </si>
  <si>
    <t>Literature reviewSmart technologySmart technology domainsSmart rural communitiesSociotechnicalEmpirical</t>
  </si>
  <si>
    <t>Li, S., Wang, J., &amp; Rong, J. (2023). Design-Oriented product fault knowledge graph with frequency weight based on maintenance text. Advanced Engineering Informatics, 58, 102229.</t>
  </si>
  <si>
    <t xml:space="preserve">Li, S., Wang, J., &amp; Rong, J. </t>
  </si>
  <si>
    <t>During the product operation and maintenance stage, the maintenance process of fault parts will be recorded as textual data. These texts can provide designers with valuable insights into fault knowledge, which can guide the improvement and optimization of next-generation products design. The design-oriented product fault knowledge graph with frequency weight (DPFKG) is proposed for mining textual fault knowledge to support design. First, the DPFKG is constructed using maintenance text, including ontology modeling, knowledge unit extraction and graph visualization. Second, the relationships mining method between graph nodes is proposed based on the BiLSTM + CRF model and Levenshtein distance. Third, a potential risk calculation method for to-be-designed parts under different design conditions is proposed. It can rank the knowledge to be recommended, which can help to provide necessary knowledge to designers. Finally, the validation of the method is carried out using the Tunnel Boring Machine as an example. DPFKG supports the product closed-loop iterative design with feedback of maintenance text to design stage.</t>
  </si>
  <si>
    <t>Design-Oriented knowledge graphDesign supportRelationship miningMaintenance textKnowledge recommendation</t>
  </si>
  <si>
    <t>Pastor-Galindo, J., Sandlin, H. Â., Mármol, F. G., Bovet, G., &amp; Pérez, G. M. (2024). A Big Data Architecture for Early Identification and Categorization of Dark Web Sites. arXiv preprint arXiv:2401.13320.</t>
  </si>
  <si>
    <t>The dark web has become notorious for its association with illicit activities and there is a growing need for systems to automate the monitoring of this space. This paper proposes an end-to-end scalable architecture for the continuous early identification of new Tor sites and the daily analysis of their content. The solution is built using an Open Source Big Data stack for data serving with Kubernetes, Kafka, Kubeflow, and MinIO, continuously discovering onion addresses in different sources (threat intelligence, code repositories, web-Tor gateways, and Tor repositories), downloading the HTML from Tor and deduplicating the content using MinHash LSH, and categorizing with the BERTopic modeling (SBERT embedding, UMAP dimensionality reduction, HDBSCAN document clustering and c-TF-IDF topic keywords). In 93 days, the system identified 80,049 onion services and characterized 90% of them, addressing the challenge of Tor volatility. A disproportionate amount of repeated content is found, with only 6.1% unique sites. From the HTML files of the dark sites, 31 different low-topics are extracted, manually labeled, and grouped into 11 high-level topics. The five most popular included sexual and violent content, repositories and search engines, carding, cryptocurrencies, and marketplaces. During the experiments, we identified 14 sites with 13,946 clones that shared a suspiciously similar mirroring rate per day, suggesting an extensive common phishing network. Among the related works, this study is the most representative characterization of onion services based on topics to date.</t>
  </si>
  <si>
    <t>Dark webBig DataWeb content categorizationBERTTor network analysisThreat intelligence</t>
  </si>
  <si>
    <t xml:space="preserve">Pastor-Galindo, J., Sandlin, H. Â., Mármol, F. G., Bovet, G., &amp; Pérez, G. M. </t>
  </si>
  <si>
    <t>Anggadwita, G., Indarti, N., &amp; Ratten, V. (2024). Changes in Indonesian private universities educational practices in the post COVID-19 environment. The International Journal of Management Education, 22(1), 100905.</t>
  </si>
  <si>
    <t>The International Journal of Management Education</t>
  </si>
  <si>
    <t>Anggadwita, G., Indarti, N., &amp; Ratten, V.</t>
  </si>
  <si>
    <t>Education was one of the sectors most significantly affected by the Covid-19 due to social distancing and home study requirements, which resulted in educational institutions changing the learning process in terms of how classes were delivered. However, whilst there were difficulties from the Covid-19 pandemic, it also resulted in a unique opportunity to implement digital transformation of the education system by bringing about positive change. As a consequence educators and students are required to be able to quickly adapt to changes in the online learning system, and educational institutions must invest and update infrastructure by developing online learning platforms that facilitate the teaching and learning process. Using the lens of Lewin's change model, this study aims to explore the effects of the Covid-19 pandemic on educational practices, educator perspectives and key determinants of readiness behavior in universities. This study uses a qualitative method by conducting semi-structured in-depth interviews with seventeen key informants who are educators in private universities in Indonesia. This study found that most educators experienced problems during online learning practices, and they realized that these changes in educational practices would continue in the post-Covid era. We also identify two key determinants of behavioural readiness for dealing with change: adaptability and engagement initiative, and innovation in educational practice that helps to understand the digitalization process caused by the Covid-19 pandemic. This study has both practical and academic implications by providing recommendations for education policy makers, practitioners and researchers on post-Covid education systems and how to deal with future crises.</t>
  </si>
  <si>
    <t>Digital transformationEducational institutionEducation practicesLearning processOnline learning</t>
  </si>
  <si>
    <t>Ranieri, C. M., Foletto, A. V., Garcia, R. D., Matos, S. N., Medina, M. M., Marcolino, L. S., &amp; Ueyama, J. (2024). Water level identification with laser sensors, inertial units, and machine learning. Engineering Applications of Artificial Intelligence, 127, 107235.</t>
  </si>
  <si>
    <t>Ranieri, C. M., Foletto, A. V., Garcia, R. D., Matos, S. N., Medina, M. M., Marcolino, L. S., &amp; Ueyama, J.</t>
  </si>
  <si>
    <t xml:space="preserve">Flood risk management usually hinges on accurate water level identification in urban streams such as rivers or creeks. Although research has emphasised the applicability of ultrasonic sensors as a contactless technology for sensor-based water level monitoring, Light Detection and Ranging (LiDAR) sensors are less sensitive to weather conditions that typically happen during flood events, such as dust, fog and rainfall. However, there has been little research on the applicability of LiDAR sensors in this field. No previous literature has analysed the impact of complicating variables on the quality of predictions or evaluated the possible benefits of using a combined approach with Inertial Measurement Units (IMU) and machine learning to produce superior predictions. In this work, we collected a dataset in a laboratory condition synchronising data from a LiDAR, an ultrasonic sensor and an IMU in an experimental device. We controlled the incidence angle, the distance, and the water turbidity to analyse their effect on the predictions. Traditional machine-learning techniques were evaluated as models to combine data from distance and inertial sensors, reducing the error rates compared to individual sensors’ predictions. Results indicated a sharp drop in the mean absolute error, root mean squared error and coefficient of determination for all water turbidity and incidence angles considered, especially when tree-based ensembles were used. The ultrasonic sensor led to improved results for low water turbidity and increased incidence angle, but statistically significant differences were not found in the other cases.
</t>
  </si>
  <si>
    <t>LiDARUltrasonic sensorInertial measurement unitMachine learningFlood risk</t>
  </si>
  <si>
    <t>Gryncewicz, W., Zygała, R., &amp; Pilch, A. (2023). AI in HRM: case study analysis. Preliminary research. Procedia Computer Science, 225, 2351-2360.</t>
  </si>
  <si>
    <t>Gryncewicz, W., Zygała, R., &amp; Pilch, A.</t>
  </si>
  <si>
    <t>The article attempts to identify Artificial Intelligence (AI) algorithms in Human Resources Management (HRM) systems focusing particular attention on candidate selection, career building, and predicting employee attrition. The review examines case studies that demonstrate the benefits of AI in HRM, including enhancing employee engagement and satisfaction, improving recruitment processes, supporting decision-making and predicting employee retention. The research indicates that interpretable algorithms, such as decision trees, are frequently used in HRM solutions. The study emphasizes that AI should be viewed as a tool rather than a replacement for human judgment in HRM. Both the review and article highlight the growing trend of AI in HRM systems and the need for further research in this area to fully understand its impact on HRM practices and outcomes.</t>
  </si>
  <si>
    <t>Human Resource Management, Artificial Intelligence, AlghoritmsArtificial Intelligence Applications</t>
  </si>
  <si>
    <t>Stępniak, C., &amp; Turek, T. (2023). Potential Uses of Abstract Spaces in Smart City Management. Procedia Computer Science, 225, 4389-4398.</t>
  </si>
  <si>
    <t>Stępniak, C., &amp; Turek, T.</t>
  </si>
  <si>
    <t>ICT tools based on abstract spaces can be considered as the "younger sibling" of GIS tools. While GIS tools based on real spaces, i.e. those that are easy for users to imagine, are developing more and more, tools based on abstract spaces are still in their infancy. The aim of this article is to show the possibilities and directions of application of ICT tools based on abstract spaces and to present the current state of their application. The article shows which elements of GIS technology can be used in tools based on abstract spaces and what differentiates the discussed types of spaces.
The approach to the proposed tools was made from three points of view. First - the types of abstract spaces were presented. Second - the areas of their application were indicated along with the application of higher information functions (such as spatial data collection for abstract spaces, their single- and multi-area visualisation, environmental analysis and assessment, planning, inspiration and support of decision-making processes presented in abstract spaces). And thirdly, they were framed from the point of view of modern technologies such as AI (Artificial Intelligence), VR (Virtual Reality), AR (Augmented Reality) or hyperlinks.
The reflections were concluded with an analysis of the current state of application of the technology in question in Polish public administration offices.
The results of the surveys show that the proposed solutions are not currently used in city halls and are at the conceptual stage. The topic of AI is well known among the respondents. This is probably due to the popularity of the concept in popular science publications. Respondents show much less interest in the area of abstract spaces. Furthermore, they are of the opinion that their GIS solutions do not support this type of space, or if they do, they have no idea how to use it.</t>
  </si>
  <si>
    <t>GISSmart CityAbstract SpacesCity Management</t>
  </si>
  <si>
    <t>Deters, J. K., Janus, S., Silva, J. A. L., Wörtche, H. J., &amp; Zuidema, S. U. (2024). Sensor-based agitation prediction in institutionalized people with dementia A systematic review. Pervasive and Mobile Computing, 101876.</t>
  </si>
  <si>
    <t>Pervasive and Mobile Computing</t>
  </si>
  <si>
    <t>Deters, J. K., Janus, S., Silva, J. A. L., Wörtche, H. J., &amp; Zuidema, S. U.</t>
  </si>
  <si>
    <t>Early detection of agitation in individuals with dementia can lead to timely interventions, preventing the worsening of situations and enhancing their quality of life. The emergence of multi-modal sensing and advances in artificial intelligence make it feasible to explore and apply technology for this goal. We conducted a literature review to understand the current technical developments and challenges of its integration in caregiving institutions. Our systematic review used the Pubmed and IEEE scientific databases, considering studies from 2017 onwards. We included studies focusing on linking sensor data to vocal and/or physical manifestations of agitation. Out of 1622 identified studies, 12 were selected for the final review. Analysis was conducted on study design, technology, decisional data, and data analytics. We identified a gap in the standardized semantic representation of both behavioral descriptions and system event generation configurations. This research highlighted initiatives that leverage existing information in a caregiver's routine, such as correlating electronic health records with sensor data. As predictive systems become more integrated into caregiving routines, false positive reduction needs to be addressed as those will discourage their adoption. Therefore, to ensure adaptive predictive capacity and personalized system re-configuration, we suggest future work to evaluate a framework that incorporates a human-in-the-loop approach for detecting and predicting agitation.</t>
  </si>
  <si>
    <t>DementiaBbehaviorAgitationLong-term monitoringSensor system</t>
  </si>
  <si>
    <t>Shen, S., Zhou, Q., Chen, G., Fang, Y., Kurilova, O., Liu, Z., ... &amp; Chen, J. (2024). Advances in wearable respiration sensors. Materials Today.</t>
  </si>
  <si>
    <t>Materials Today</t>
  </si>
  <si>
    <t>Shen, S., Zhou, Q., Chen, G., Fang, Y., Kurilova, O., Liu, Z., ... &amp; Chen, J.</t>
  </si>
  <si>
    <t>Respiration is a vital function of the human body that can provide valuable information about an individual’s health through many physiological signals, including respiration rate and the chemical composition of exhaled breath. Traditional respiration monitoring methods suffer from tradeoffs between accuracy and size, with large laboratory-sized machines producing accurate expert interpretation and portable devices suffering validity limitations. To address this issue, recent advances in wearable respiration monitoring technologies have presented a potential alternative due to their compelling properties such as continuous monitoring capability, biocompatibility, excellent flexibility, and high efficiency, while maintaining high levels of accuracy. This review comprehensively examines contemporary wearable respiration sensors, focusing on their underlying mechanisms - applied physics and analytical chemistry. This work further investigates sensors specifically designed for wearable respiration monitoring in the context of COVID-19, an acute respiratory disease that has caused a global health crisis. Finally, this review concludes with a discussion of the current challenges associated with wearable sensors and their prospective role in personalized healthcare. We envision that wearable respiration sensors will be essential in transforming our approach to health and wellness, and ultimately promoting a new standard of wellbeing for all.</t>
  </si>
  <si>
    <t>Respiration sensorsBiomarkersBiomonitoringCOVID-19Wearable Bioelectronics</t>
  </si>
  <si>
    <t>Lu, Y., &amp; Cao, X. (2023). End-to-End Multimodal COVID-19 Content Quantitative Safety Detection Algorithm. Procedia Computer Science, 228, 927-936.</t>
  </si>
  <si>
    <t>Lu, Y., &amp; Cao, X.</t>
  </si>
  <si>
    <t>This paper takes the multimodal COVID-19 related dataset as the research object and carries out research on the content safety monitoring algorithm in the field of COVID-19. It is proposed to carry out research work in the following two aspects. The first is end-to-end topic and sentiment modeling. Turning topic modeling and sentiment analysis into multi-label classification problems essentially unifies topic modeling and sentiment analysis, with the model directly outputting the predicted sample's topic and sentiment. The second is to quantify sentiment analysis results. While modeling sentiment polarity, it also models sentiment intensity. By analyzing public opinion through sentiment polarity and judging people's attention to a topic and the degree of speech safety based on sentiment intensity values, we propose an end-to-end multimodal COVID-19 content quantitative safety detection algorithm (EMQD). The EMQD algorithm is tested on the KJZY2020 dataset and compared with other algorithms.</t>
  </si>
  <si>
    <t>Content SafetyEnd-to-EndMultimodalTopic Modeling</t>
  </si>
  <si>
    <t>Katsikeas, S., Ling, E. R., Johnsson, P., &amp; Ekstedt, M. (2024). Empirical evaluation of a threat modeling language as a cybersecurity assessment tool. Computers &amp; Security, 140, 103743.</t>
  </si>
  <si>
    <t xml:space="preserve">Katsikeas, S., Ling, E. R., Johnsson, P., &amp; Ekstedt, M. </t>
  </si>
  <si>
    <t>The complexity of ICT infrastructures is continuously increasing, presenting a formidable challenge in safeguarding them against cyber attacks. In light of escalating cyber threats and limited availability of expert resources, organizations must explore more efficient approaches to assess their resilience and undertake proactive measures. Threat modeling is an effective approach for assessing the cyber resilience of ICT systems. One method is to utilize Attack Graphs, which visually represent the steps taken by adversaries during an attack. Previously, MAL (the Meta Attack Language) was proposed, which serves as a framework for developing Domain-Specific Languages (DSLs) and generating Attack Graphs for modeled infrastructures. coreLang is a MAL-based threat modeling language that utilizes such Attack Graphs to enable attack simulations and security assessments for the generic ICT domain. Developing domain-specific languages for threat modeling and attack simulations provides a powerful approach for conducting security assessments of infrastructures. However, ensuring the correctness of these modeling languages raises a separate research question. In this study we conduct an empirical experiment aiming to falsify such a domain-specific threat modeling language. The potential inability to falsify the language through our empirical testing would lead to its corroboration, strengthening our belief in its validity within the parameters of our study. The outcomes of this approach indicated that, on average, the assessments generated by attack simulations outperformed those of human experts. Additionally, both human experts and simulations exhibited significantly superior performance compared to random guessers in their assessments. While specific human experts occasionally achieved better assessments for particular questions in the experiments, the efficiency of simulation-generated assessments surpasses that of human domain experts.</t>
  </si>
  <si>
    <t>Domain-specific threat modeling languageEmpirical language evaluationDomain expertsCyber attack simulationsCyber security</t>
  </si>
  <si>
    <t>Misgar, M. M., &amp; Bhatia, M. P. S. (2024). Unveiling psychotic disorder patterns: A deep learning model analysing motor activity time-series data with explainable AI. Biomedical Signal Processing and Control, 91, 106000.</t>
  </si>
  <si>
    <t>Biomedical Signal Processing and Control</t>
  </si>
  <si>
    <t>Misgar, M. M., &amp; Bhatia, M. P. S.</t>
  </si>
  <si>
    <t>Deep Learning (DL) holds immense potential in revolutionizing healthcare, offering robust support to clinicians and enhancing patient care. However, coming up with the right DL model is always challenging and depends on quality, quantity, and type of data. In this paper, two motor activity datasets are utilized: “Depresjon” dataset includes activity recordings from 32 healthy individuals (402 days) and 23 individuals with unipolar and bipolar depression (291 days) and the “Psykose” dataset consists of 22 schizophrenia subjects (285 days) and 32 healthy subjects (402 days). The motor activity data, represented as time-series signals, poses challenges due to variable lengths and non-uniform starting timestamps for each subject. Additionally, the daytime and nighttime distributions differ across samples, requiring explicit handling for Convolutional Neural Network models. To address this issue, a multi-branch DL architecture is employed with one branch fed with nighttime data and another with daytime data, capable of capturing features across various scales, accommodating patterns of different sizes. Moreover, the combined outputs of these branches are subjected to a self-attention-mechanism (MultiHeadAttention), which prioritizes essential features. The use of Gradient weighted Class Activation Map (Grad-CAM) technique aids in comprehending the model's decision-making process. The benchmark datasets were used to validate the model, which exhibited an accuracy of 0.94 for both classifying depressive and schizophrenic episodes from control subjects. An accuracy of 0.81 for classifying depressive episodes, and schizophrenics from control samples. This accuracy further increases when combining the control samples from both datasets, to 0.97 for depression and 0.98 for schizophrenia.</t>
  </si>
  <si>
    <t>DepressionSchizophreniaExplainable AIMotor ActivityIoMT</t>
  </si>
  <si>
    <t>Hawashin, D., Nemer, M., Salah, K., Jayaraman, R., Svetinovic, D., &amp; Damiani, E. (2024). Blockchain and NFT-based traceability and certification for UAV parts in manufacturing. Journal of Industrial Information Integration, 100597.</t>
  </si>
  <si>
    <t>Hawashin, D., Nemer, M., Salah, K., Jayaraman, R., Svetinovic, D., &amp; Damiani, E.</t>
  </si>
  <si>
    <t>In recent years, the widespread adoption of Unmanned Aerial Vehicles (UAVs) has increased significantly, sparking the need for reliable mechanisms to verify the authenticity, origin, and history of their constituent components. However, the lack of secure and trusted evidence for traceability, attestation, and certification of these components poses alarming challenges in ensuring transparency, data integrity, and authenticity. In this paper, we propose a blockchain and Non-Fungible Token (NFT)-based solution that manages, certifies, and traces the origin, history, and ownership of UAVs and their manufacturing components. The solution ensures decentralization, transparency, audibility, and trustworthiness. We utilize composable NFTs, which capture and store UAV data in a hierarchical way, wherein parent NFTs represent the assembled UAV data, and child NFTs represent individual UAV parts. This approach enables system-wide traceability and facilitates smooth ownership exchanges. We further incorporate Digital Twin (DT) details into the NFT metadata to enhance the representation accuracy of the actual physical asset. In this paper, we present a detailed system architectural design of our solution, along with implementation, testing, and validation of relevant algorithms and smart contracts (SCs). We conduct cost evaluation and security analysis, and we also compare our solution with existing popular solutions in the literature review. The developed smart contracts code has been made publicly available on GitHub.</t>
  </si>
  <si>
    <t>UAV partsUAV assemblyTraceabilityNFTsDigital twinBlockchain</t>
  </si>
  <si>
    <t>Sun, Z., Zhang, R., &amp; Zhu, X. (2024). The progress and trend of digital twin research over the last 20 years: A bibliometrics-based visualization analysis. Journal of Manufacturing Systems, 74, 1-15.</t>
  </si>
  <si>
    <t>Sun, Z., Zhang, R., &amp; Zhu, X.</t>
  </si>
  <si>
    <t>Digital Twin (DT) is an increasingly popular technology in both academia and industry due to its potential to facilitate the realization of advanced concepts such as digitization, intelligence, and service. This paper uses bibliometrics and visual methods to analyze the progress and trends of DT research. Data was collected from the Web of Science Core Collection, comprising 10,840 papers published from 2003 to 2023. Co-citation analysis, co-word analysis, and cluster analysis were employed, with the aid of software such as CiteSpace and VOSviewer, to construct a knowledge domain graph. Upon a meticulous examination of the DT research field, this study categorically delineates the evolution of DT across four levels: Basic Technology, Application Development, Specific Implementation, and Auxiliary Technology. These insights not only facilitate a profound comprehension of the trajectory and burgeoning horizons of DT but also serve as a beacon to guide future research endeavors. Such scholarly work is indispensable for the enhancement and refinement of DT, ensuring its robust evolution in the dynamic landscape of industrial digitization.</t>
  </si>
  <si>
    <t>Digital twinCo-citation analysisProgress and trendVisualization analysis</t>
  </si>
  <si>
    <t>Ke, L., Xiao, P., Chen, X., Yu, S., Chen, X., &amp; Wang, H. (2024). A novel cross-domain adaptation framework for unsupervised criminal jargon detection via pre-trained contextual embedding of darknet corpus. Expert Systems with Applications, 242, 122715.</t>
  </si>
  <si>
    <t>Ke, L., Xiao, P., Chen, X., Yu, S., Chen, X., &amp; Wang, H</t>
  </si>
  <si>
    <t>As the regulation on the surface web becomes more stringent, criminals are gradually turning to the darknet markets for illicit operations. Moderating and studying the content on the marketplaces contribute to the combat of criminal forces in the darknet. Nevertheless, to evade the surveillance of law enforcement, jargons are widely used in criminal conversations as a disguise. These jargons misinterpret the meaning of seemingly innocuous words in cryptic ways, creating a huge challenge for criminal investigation. Current research on Chinese jargon detection focuses on keyword matching. However, this approach cannot keep up with the rapid update of new jargons from various domains. To the best of our knowledge, we are the first to conduct Chinese jargons detection research in the darknet markets. Specifically, we design an unsupervised cross-domain adaptation Chinese jargon detection framework (CJD-Framework) integrated with the pre-trained language model. Firstly, six underground markets in Chinese are crawled to build the first dataset of darknet corpus (DC-dataset). Next, a pre-training model based on Chinese word is proposed to extract contextual embeddings for darknet words. Finally, relying on semantic similarity analysis, a cross-corpus framework is constructed to effectively identify Chinese jargons in the darknet. Comprehensive experiments demonstrate the effectiveness and generalizability of the CJD-framework over the state-of-the-art models, with a detection accuracy of 91.5%. The darknet corpus dataset and innovative framework proposed in this research can provide sources and ideas for future analysis of underground crimes in the darknet markets.</t>
  </si>
  <si>
    <t>Jargon detectionUnderground economyDarknet marketsUnsupervised learningLanguage model</t>
  </si>
  <si>
    <t>Lin, C. T., &amp; Huang, S. J. (2024). Technical Risk Model of Machine Learning based Software Project Development-A Multinational Empirical Study Using Modified Delphi-AHP Method. Information and Software Technology, 107449.</t>
  </si>
  <si>
    <t xml:space="preserve"> Information and Software Technology</t>
  </si>
  <si>
    <t>Lin, C. T., &amp; Huang, S. J.</t>
  </si>
  <si>
    <t>Context
The development of machine learning (ML) based software projects has increased significantly over the past decade, introducing new technical risks that rarely or never appear in traditional software development projects.
Objective
This research aims to identify and prioritize the technical risk factors that may lead to the failure of ML-based software development projects.
Method
First, a literature review was conducted to compile a preliminary list of technical risk factors for ML-based software project development. Then, two rounds of the modified Delphi process were conducted with 17 ML experts to review and verify the completeness and appropriateness of the preliminary technical risk factors. A hierarchy of five technical risk categories with 22 technical risk factors was concluded for the analytic hierarchy process (AHP). Then, three rounds of online AHP questionnaires were administered. The consistency ratio (CR) was used to check the respondents’ answers, and the quartile deviation (QD) was applied to assess the consensus on all 96 questions. Finally, we prioritized the technical risk categories and associated technical risk factors.
Results
We found that "data availability and quality" ranked as the top technical risk category in terms of severity, probability, and impact rankings of the five technical risk categories. Furthermore, all four technical risk factors within this category also occupied the top four positions of impact ranking.
Conclusion
The research results highlight the crucial role of the four data availability and quality risk factors for the failure of ML-based software project development. The proposed technical risk model of ML-based software project development with the identified severity and probability priorities may provide practitioners and research community with a clear overview, highlighting areas demanding priority attention to effectively mitigate project failure risks. These findings have broader implications for improving the success rates of ML-based software projects across various domains.</t>
  </si>
  <si>
    <t>Technical risk assessmentMachine learningSoftware project developmentModified DelphiAHP</t>
  </si>
  <si>
    <t>Wieme, J., Baert, M., &amp; Hoebeke, J. (2024). Managing a QoS-enabled Bluetooth Mesh network using a Digital Twin Network: An experimental evaluation. Internet of Things, 25, 101023.</t>
  </si>
  <si>
    <t xml:space="preserve">Wieme, J., Baert, M., &amp; Hoebeke, J. </t>
  </si>
  <si>
    <t>Bluetooth Mesh technology adds mesh topology capabilities to the Bluetooth ecosystem. To facilitate a more widespread deployment of Bluetooth Mesh networks within use cases that require meshing capabilities, it is important to strive towards an efficient management solution, based upon a variety of optimization strategies. This paper evaluates a novel approach leveraging the capabilities of a Digital Twin Network to enhance the performance of a Quality-of-Service-enabled Bluetooth Mesh network. The study explores various configurations, either based on expert-knowledge, algorithmically suggested or determined using the Digital Twin Network. Through a comprehensive evaluation process, the paper analyzes key metrics across these configurations. Notably, the Digital Twin Network-based configurations demonstrate robust performance, outperforming other configurations even in scenarios with concurrent application flows. The findings highlight the potential of the Digital Twin Network to effectively manage Bluetooth Mesh networks of diverse complexity and expose future research opportunities regarding reporting and monitoring overhead.</t>
  </si>
  <si>
    <t>Bluetooth MeshDTNDigital Twin NetworkNetwork configuration and managementMulti-hop networkQoSQuality-of-Service</t>
  </si>
  <si>
    <t>Kumar, K. P., Prathap, B. R., Thiruthuvanathan, M. M., Murthy, H., &amp; Pillai, V. J. (2024). Secure approach to sharing digitized medical data in a cloud environment. Data Science and Management, 7(2), 108-118.</t>
  </si>
  <si>
    <t>Data Science and Management</t>
  </si>
  <si>
    <t xml:space="preserve">Kumar, K. P., Prathap, B. R., Thiruthuvanathan, M. M., Murthy, H., &amp; Pillai, V. J. </t>
  </si>
  <si>
    <t>Without proper security mechanisms, medical records stored electronically can be accessed more easily than physical files. Patient health information is scattered throughout the hospital environment, including laboratories, pharmacies, and daily medical status reports. The electronic format of medical reports ensures that all information is available in a single place. However, it is difficult to store and manage large amounts of data. Dedicated servers and a data center are needed to store and manage patient data. However, self-managed data centers are expensive for hospitals. Storing data in a cloud is a cheaper alternative. The advantage of storing data in a cloud is that it can be retrieved anywhere and anytime using any device connected to the Internet. Therefore, doctors can easily access the medical history of a patient and diagnose diseases according to the context. It also helps prescribe the correct medicine to a patient in an appropriate way. The systematic storage of medical records could help reduce medical errors in hospitals. The challenge is to store medical records on a third-party cloud server while addressing privacy and security concerns. These servers are often semi-trusted. Thus, sensitive medical information must be protected. Open access to records and modifications performed on the information in those records may even cause patient fatalities. Patient-centric health-record security is a major concern. End-to-end file encryption before outsourcing data to a third-party cloud server ensures security. This paper presents a method that is a combination of the advanced encryption standard and the elliptical curve Diffie-Hellman method designed to increase the efficiency of medical record security for users. Comparisons of existing and proposed techniques are presented at the end of the article, with a focus on the analyzing the security approaches between the elliptic curve and secret-sharing methods. This study aims to provide a high level of security for patient health records.</t>
  </si>
  <si>
    <t>Electronic medical recordsCloud computingData privacyAttribute-based encryptionAuthentication</t>
  </si>
  <si>
    <t>Zheng, G., Haq, M. Z. U., Huo, B., Zhang, Y., &amp; Yue, X. (2024). Leveraging intellectual capital for building a supply chain circular economy system: A knowledge-based view. International Journal of Production Economics, 109225.</t>
  </si>
  <si>
    <t>International Journal of Production Economics</t>
  </si>
  <si>
    <t xml:space="preserve">Organizations are inevitably pursuing circular economy goals through a supply chain approach. This paper examines the impact of intellectual capital on supply chain circular economy (SCCE) systems made up of a closed-loop supply chain (CLSC) and a reverse omnichannel. By employing the knowledge-based view, this paper constructed the relationship between intellectual capital and SCCE systems. We tested the proposed hypotheses by employing structural equation modeling on a dataset collected from 193 Chinese manufacturing firms. Finally, we used a bootstrap method and tested the indirect effect of intellectual capital components on SCCE systems. We found that intellectual capital both directly and indirectly contributed to SCCE systems. Human capital and structural capital, in particular, were positively associated with CLSC, whereas social capital was strongly related to reverse omnichannel. However, human capital and structural capital had no significant relationship with reverse omnichannel, and social capital had no significant impact on CLSC. We also found that structural capital mediated the human capital-CLSC association, and social capital played a mediating role between human capital and reverse omnichannel. Drawing on the knowledge-based view, our study offers insights into the intellectual capital literature, circular economy literature, and supply chain management literature. The findings add to our existing understanding of how existing knowledge of the organization can be leveraged for better operations by CLSC and improved services by reverse omnichannel.
</t>
  </si>
  <si>
    <t>Supply chain circular economyIntellectual capitalClosed-loop supply chainReverse omnichannelKnowledge-based view</t>
  </si>
  <si>
    <t>Mertala, P., &amp; Fagerlund, J. (2024). Finnish 5th and 6th graders’ misconceptions about artificial intelligence. International Journal of Child-Computer Interaction, 39, 100630.</t>
  </si>
  <si>
    <t xml:space="preserve"> International Journal of Child-Computer Interaction</t>
  </si>
  <si>
    <t xml:space="preserve">Mertala, P., &amp; Fagerlund, J. </t>
  </si>
  <si>
    <t>Research on children’s initial conceptions of AI is in an emerging state, which, from a constructivist viewpoint, challenges the development of pedagogically sound AI-literacy curricula, methods, and materials. To contribute to resolving this need in the present paper, qualitative survey data from 195 children were analyzed abductively to answer the following three research questions: What kind of misconceptions do Finnish 5th and 6th graders’ have about the essence AI?; 2) How do these misconceptions relate to common misconception types?; and 3) How profound are these misconceptions? As a result, three misconception categories were identified: 1) Non-technological AI, in which AI was conceptualized as peoples’ cognitive processes (factual misconception); 2) Anthropomorphic AI, in which AI was conceptualized as a human-like entity (vernacular, non-scientific, and conceptual misconception); and 3) AI as a machine with a pre-installed intelligence or knowledge (factual misconception). Majority of the children evaluated their AI-knowledge low, which implies that the misconceptions are more superficial than profound. The findings suggest that context-specific linguistic features can contribute to students' AI misconceptions. Implications for future research and AI literacy education are discussed.</t>
  </si>
  <si>
    <t>Artificial intelligenceMachine learningAI literacyMisconceptionsStudent</t>
  </si>
  <si>
    <t>Buongiorno, F., &amp; Chiaramonte, X. (2024). Do we really need a “Digital Humanism”? A critique based on post-human philosophy of technology and socio-legal techniques. Journal of Responsible Technology, 100080.</t>
  </si>
  <si>
    <t xml:space="preserve"> Journal of Responsible Technology</t>
  </si>
  <si>
    <t>Buongiorno, F., &amp; Chiaramonte, X.</t>
  </si>
  <si>
    <t>Few concepts have been subjected to as intense scrutiny in contemporary discourse as that of “humanism.” While these critiques have acknowledged the importance of retaining certain key aspects of humanism, such as rights, freedom, and human dignity, the term has assumed ambivalence, especially in light of post-colonial and gender studies, that cannot be ignored. The “Vienna Manifesto on Digital Humanism,” as well as the recent volume (2022) titled Perspectives on Digital Humanism, bear a complex imprint of this ambivalence. In this contribution, we aim to bring to the forefront and decipher this underlying trace, by considering alternative (non-humanistic) ways to understand human-technologies relations, beyond the dominant neoliberal paradigm (paragraphs 1 and 2); we then analyse those relations within the specific context of legal studies (paragraphs 3 and 4), one in which the interdependency of humans and non-humans shows a specific and complex form of “fundamental ambivalence.”</t>
  </si>
  <si>
    <t>Digital humanismPosthumanismAIAccountabilityHybrids</t>
  </si>
  <si>
    <t>Chen, C., Liu, H., Liu, Z., Liu, X., &amp; Dou, D. (2024). Dual-space Hierarchical Learning for Goal-guided Conversational Recommendation. Neurocomputing, 574, 127219.</t>
  </si>
  <si>
    <t xml:space="preserve">Chen, C., Liu, H., Liu, Z., Liu, X., &amp; Dou, D. </t>
  </si>
  <si>
    <t>Proactively and naturally guiding the dialog from the non-recommendation context (e.g., Chit-chat) to the recommendation scenario (e.g., Music) is crucial for the Conversational Recommender System (CRS). Prior studies mainly focus on planning the next dialog goal (e.g., chat on a movie star) conditioned on the previous dialog. However, we find the dialog goals can be simultaneously observed at different levels, which can be utilized to improve CRS. In this paper, we propose Dual-space Hierarchical Learning (DHL) to leverage multi-level goal sequences and their hierarchical relationships for conversational recommendation. Specifically, we exploit multi-level goal sequences from both the representation space and the optimization space. In the representation space, we propose the hierarchical representation learning where a cross attention module derives mutually enhanced multi-level goal representations. In the optimization space, we devise the hierarchical weight learning to reweight lower-level goal sequences, and introduce bi-level optimization for stable update. Additionally, we propose a soft labeling strategy to guide optimization gradually. Experiments on two real-world datasets verify the effectiveness of our approach. Code and data are available here.</t>
  </si>
  <si>
    <t>Conversational recommender systemData miningBi-level optimization</t>
  </si>
  <si>
    <t>Gou, Q., Dong, Y., Wu, Y., &amp; Ke, Q. (2024). RRGcode: Deep hierarchical search-based code generation. Journal of Systems and Software, 211, 111982.</t>
  </si>
  <si>
    <t>Gou, Q., Dong, Y., Wu, Y., &amp; Ke, Q.</t>
  </si>
  <si>
    <t>Retrieval-augmented code generation strengthens the generation model by using a retrieval model to select relevant code snippets from a code corpus. The synergy between retrieval and generation ensures that the generated code closely corresponds to the intended functionality. Existing methods simply feed the retrieved results to the generation model. However, if the retrieval corpus contains erroneous or sub-optimal code examples, there is a risk that the model may replicate these mistakes in the generated code. To tackle these problems, we propose RRGcode (Retrieval, Re-ranking, and Generation for code generation), a deep hierarchical search-based code generation framework that fine-tunes initial retrieved code rankings, reducing the risk of replicating errors from the retrieval corpus and enhancing the generation of higher-quality, more reliable code. Specifically, it first retrieves relevant code candidates from a large code corpus. Then, a re-ranking model reconstructs the search space through a detailed semantic comparison between code candidates and the query, ensuring that only the most relevant and accurate candidates are considered. Finally, the re-ranked top-K codes, along with the query, serve as input for the code generation model. Extensive experiments are conducted to evaluate the effectiveness of generated code by RRGcode, demonstrating state-of-the-art performance in code generation tasks.</t>
  </si>
  <si>
    <t>Hierarchical searchRe-rankingSemantic comparisonCode generation</t>
  </si>
  <si>
    <t>wael AL-khatib, A. (2023). Drivers of generative artificial intelligence to fostering exploitative and exploratory innovation: A TOE framework. Technology in Society, 75, 102403.</t>
  </si>
  <si>
    <t>wael AL-khatib, A.</t>
  </si>
  <si>
    <t>This research work aims to investigate the antecedents of generative artificial intelligence (GEN-AI) adoption, and exploratory and exploitative innovation. A conceptual model based on the technology-organization-environment (TOE) framework is proposed and tested empirically using online survey-based data collected from 260 managers and administrative employees located in the Jordanian retailing industry. To achieve the objectives of this work a covariance-based- structural equation modelling (CB-SEM) was employed. The results indicate that relative advantage, top management support, organizational readiness, and customer pressures positively influence GEN-AI adoption. The empirical results demonstrated that the influence of compatibility and competitive pressures on GEN-AI adoption are insignificant. It was found that complexity negatively influence of GEN-AI adoption, also the findings confirm the positive impact of GEN-AI on both exploratory and exploitative innovation. The findings of the existing research would be valuable for GEN-AI technology providers, managers and top management in the retail firms sector in terms of building effective procedures to promote the successful adoption of GEN-AI technologies and innovation.</t>
  </si>
  <si>
    <t>Generative artificial intelligenceTOE frameworkExploratory innovationExploitative innovation</t>
  </si>
  <si>
    <t>Wang, C., Zou, T., Zhou, T., Lyu, Y., Dawodu, A., &amp; Cheshmehzangi, A. (2024). Advancing urban agriculture and air quality in edge computing environments through integrated small-scale plant-based filtration systems. Resources, Conservation and Recycling, 204, 107522.</t>
  </si>
  <si>
    <t>Wang, C., Zou, T., Zhou, T., Lyu, Y., Dawodu, A., &amp; Cheshmehzangi, A.</t>
  </si>
  <si>
    <t>This paper introduces the integrated Small-Scale Plant-Based Air Filtration (SPAF) system, a novel integration of air filtration and urban agriculture, specifically designed for edge computing free cooling in urban environments. The SPAF's modular design enables extensive customization to meet various air quality requirements and agricultural needs. Through evaluation across different scenarios, the system has proven its effectiveness in particulate matter reduction, with a single unit showcasing substantial initial filtration efficiency, and even greater performance when multiple units are utilised in series. Beyond its air filtration capabilities, the SPAF system also contributes to urban agriculture, expanding planting areas and supporting the growth of local produce, thereby aligning with global sustainability objectives. Despite its promising applications, challenges such as the variability in filtration performance across different plant species, external climates, and the inability to ensure complete particulate matter removal, underscore the need for further research and potential integration with other purification technologies.</t>
  </si>
  <si>
    <t>Smart agriculturePlant-based air filtrationParticulate matter removalEdge ComputingSustainable Urban Ecosystems</t>
  </si>
  <si>
    <t>Ma, X., Xu, D., &amp; Wolter, K. (2024). Towards blockchain-enabled decentralized and secure federated learning. Information Sciences, 120368.</t>
  </si>
  <si>
    <t>Ma, X., Xu, D., &amp; Wolter, K.</t>
  </si>
  <si>
    <t>The conventional machine learning process typically operates under the premise of centralized data aggregation, where all data is collected at a central location for model training. However, this raises substantial privacy concerns when the data contains private information. In this context, federated learning has emerged as a prominent solution for preserving privacy in machine learning. This innovative paradigm allows multiple data owners, or clients, to collaboratively train a machine learning model while keeping their local data unshared. A federated learning task is typically initiated by companies, often referred to as model owners, who do not possess enough training data and are willing to financially remunerate clients who contribute to the development of the federated learning model. This situation demands a trading platform that enables model owners to effectively select clients, while ensuring robustness against malicious clients who execute poisoning attacks for unfair financial gain. To address these issues, we design a contribution-based exploration-exploitation mechanism implemented as a smart contract. This mechanism cherry-picks clients with high data quality based on the Shapley value, which is calculated based on local models to evaluate the contribution of each client. Unlike other state-of-the-art security mechanisms, the proposed mechanism can adapt to various scenarios with heterogeneous data distribution and various attacks, while mitigating the effect of malicious behaviors without compromising training accuracy. To accelerate the time-consuming calculation of the Shapley value, we design a parallel computing algorithm that partitions blockchain nodes into multiple shards and distributes calculation tasks among them. The algorithm improves efficiency and tolerates potential false calculation results from malicious nodes.</t>
  </si>
  <si>
    <t>Federated learningConsortium blockchainClient selectionShapley valuePoisoning attack</t>
  </si>
  <si>
    <t>Payne, E. H. M., &amp; O'Brien, C. A. (2024). The search for AI value: The role of complexity in human-AI engagement in the financial industry. Computers in Human Behavior: Artificial Humans, 2(1), 100050.</t>
  </si>
  <si>
    <t>Artificial Humans</t>
  </si>
  <si>
    <t xml:space="preserve">Payne, E. H. M., &amp; O'Brien, C. A. </t>
  </si>
  <si>
    <t>The banking industry is infusing AI systems into service encounters while dissolving some traditional services. This study aims to empirically test an exploratory framework to identify how human-AI interactions differ when engaged in basic or advanced virtual agent usage contexts. A conceptual framework was developed to examine consumer perceptions of basic and advanced virtual agent usage intentions. Five independent variables of trust in AI, perceived security in AI, perceived AI expertise, comfort in using AI technologies, and need for social presence were explored. Data was collected from 322 respondents and analyzed using multivariate regression. The findings suggest that consumers do not perceive service encounters with virtual agents from a “one size fits all” approach. Consumers perceive different value-in-use perceptions based on the complexity of the usage contexts. Our results suggest that success in advanced virtual agent encounters may require social presence for robust human-AI interaction. Additionally, this study extends the digital servitization and service robot acceptance model (sRAM) literature by evaluating consumer value-in-use perceptions with empirical evidence.</t>
  </si>
  <si>
    <t>Artificial intelligenceSocial presenceHuman-AI interactionVirtual agentChatbotDigital servitization</t>
  </si>
  <si>
    <t>Keegan, B. J., Iredale, S., &amp; Naudé, P. (2023). Examining the dark force consequences of AI as a new actor in B2B relationships. Industrial Marketing Management, 115, 228-239.</t>
  </si>
  <si>
    <t>Industrial Marketing Management</t>
  </si>
  <si>
    <t>Keegan, B. J., Iredale, S., &amp; Naudé, P.</t>
  </si>
  <si>
    <t>Artificial intelligence (AI) in industrial marketing has seen significant research attention through various theoretical lenses with an emerging thread examining the dark side effects of AI. Thirty-four semi-structured interviews were conducted with buyers and suppliers of AI marketing solutions to investigate the consequences of AI ‘dark forces’ on B2B relationships. We posit AI as a new actor that has blurred the lines of the actors-resources-activities model. Findings show AI is now considered a new actor within B2B networks wielding dark force consequences such as algorithmic gatekeeping, which initiates dehumanization effects. In addition, AI is reliant on access to datasets which drives up resource costs. A lack of accountability of AI marketing solutions leads to opportunistic behaviours compromising actor relationships. Our conceptual model maps our understanding of the dark force consequences underpinning theoretical and managerial implications and recommendations for increased awareness and mitigation of dark forces.</t>
  </si>
  <si>
    <t>Artificial intelligenceB2B relationshipsDark forcesTensionsDehumanization</t>
  </si>
  <si>
    <t>Fareri, S., Apreda, R., Mulas, V., &amp; Alonso, R. (2023). The worker profiler: Assessing the digital skill gaps for enhancing energy efficiency in manufacturing. Technological Forecasting and Social Change, 196, 122844.</t>
  </si>
  <si>
    <t>Fareri, S., Apreda, R., Mulas, V., &amp; Alonso, R.</t>
  </si>
  <si>
    <t>In recent years, the manufacturing sector has been responsible for nearly 55 % of total energy consumption, inducing a major impact on the global ecosystem. Although technological advances are increasing its sustainability, zero-emission and fuel-efficient manufacturing is still considered a utopian target. Moreover, a primary feature of Industry 4.0 is the digitization of production processes, which offers the opportunity to optimize energy consumption. However, given the speed and often unpredictability with which innovation manifests itself, tools capable of measuring the impact that technology is having professions are still being designed. In light of the above, in this article we present the Worker Profiler, a software designed to map the skills currently possessed by workers, identifying misalignment with those they should ideally possess to meet the renewed demands that digital innovation and environmental preservation impose. In more detail, the authors inferred the key technologies and skills for the topic, isolating those with markedly increasing patent trends and identifying green and digital enabling skills and occupations. Thus, the software was designed and implemented at the user-interface level. The output of the self-assessment is the definition of the missing digital and green skills that enable the definition of a customized retraining strategy.</t>
  </si>
  <si>
    <t>Skill assessmentGreen skillPatent analysisESCONamed Entity RecognitionIndustry 4.0</t>
  </si>
  <si>
    <t>Zhang, C., Wang, Z., Zhou, G., Chang, F., Ma, D., Jing, Y., ... &amp; Zhao, D. (2023). Towards new-generation human-centric smart manufacturing in Industry 5.0: A systematic review. Advanced Engineering Informatics, 57, 102121.</t>
  </si>
  <si>
    <t>Zhang, C., Wang, Z., Zhou, G., Chang, F., Ma, D., Jing, Y., ... &amp; Zhao, D.</t>
  </si>
  <si>
    <t>As businesses started to embrace Industry 4.0, along came the Fifth Industrial Revolution. Industry 5.0 complements the existing Industry 4.0 paradigm for the not-too-distant future by highlighting research and innovation as drivers for a transition to a sustainable, human-centric, and resilient industry. The core values of Industry 5.0 including human-centricity, sustainability, and resilience have prompted formal discussions that manufacturing should be human-centric. Human-centric smart manufacturing (HSM) takes full advantage of human flexibility, machine precision, and new-generation information technologies to construct a super smart, sustainable, and resilient manufacturing system. Nowadays, extensive research on the concept, architecture, enabling technologies, and applications of smart manufacturing have been conducted. However, research on HSM is relatively lacking, yet starting to gain traction rapidly. Hence, this paper primarily carries out a systematic literature review on HSM to identify promising research topics with high potential for further investigations. Firstly, this paper reveals the concept and connotation of HSM, on which the state-of-the-art architecture of HSM is introduced. Then, several promising Industry 4.0 technologies are identified as the key enablers that can continue to support the construction and operation of HSM, where a comprehensive survey and discussion on these technologies are conducted. Thirdly, what’s new in HSM applications and how HSM will reshape the entire lifecycle of industrial products are explored. Finally, this paper identifies limitations, barriers, and challenges that will be encountered during the developing, operating, and maintaining HSM, and provides valuable research directions to continuously improve HSM.</t>
  </si>
  <si>
    <t>Human-centric smart manufacturingIndustry 5.0Digital twinBlockchainArtificial intelligence</t>
  </si>
  <si>
    <t>CHAKHTOUNA, A., SEKKATE, S., &amp; Abdellah, A. D. I. B. (2024). Unveiling embedded features in Wav2vec2 and HuBERT msodels for Speech Emotion Recognition. Procedia Computer Science, 232, 2560-2569.</t>
  </si>
  <si>
    <t>CHAKHTOUNA, A., SEKKATE, S., &amp; Abdellah, A. D. I. B.</t>
  </si>
  <si>
    <t>Speech Emotion Recognition (SER) is a very interesting task that allows the machine to identify and recognize the different emotional states from human speech using new technologies. The SER can be represented by two main steps, namely feature extraction and emotion classification. Our contribution to the SER field will focus on these two phases. This paper seeks to investigate the influence of embedded features in Wav2vec2 and HuBERT models on SER, two variants per module are implemented, including Wav2vec2 base, Wav2vec2 large, HuBERT large and HuBERT X-large. In addition, we adopt a linear Support Vector Machine (SVM) as a downstream model to recognize emotions. The proposed approach relying on the combination of HuBERT X-large features with the SVM model led to the highest recognition rate of 82.6% on the RAVDESS database. Moreover, the results obtained are promising and in compliance with the current SER state-of-the-art. Hence, the embedded features of HuBERT X-large model have shown significant results for SER.</t>
  </si>
  <si>
    <t>Speech Emotion Recognitionembedded featuresHuBERTWav2vec2</t>
  </si>
  <si>
    <t>Bountakas, P., Zarras, A., Lekidis, A., &amp; Xenakis, C. (2023). Defense strategies for adversarial machine learning: A survey. Computer Science Review, 49, 100573.</t>
  </si>
  <si>
    <t>Computer Science Review</t>
  </si>
  <si>
    <t>Bountakas, P., Zarras, A., Lekidis, A., &amp; Xenakis, C.</t>
  </si>
  <si>
    <t>Adversarial Machine Learning (AML) is a recently introduced technique, aiming to deceive Machine Learning (ML) models by providing falsified inputs to render those models ineffective. Consequently, most researchers focus on detecting new AML attacks that can undermine existing ML infrastructures, overlooking at the same time the significance of defense strategies. This article constitutes a survey of the existing literature on AML attacks and defenses with a special focus on a taxonomy of recent works on AML defense techniques for different application domains, such as audio, cyber-security, NLP, and computer vision. The proposed survey also explores the methodology of the defense solutions and compares them using several criteria, such as whether they are attack- and/or domain-agnostic, deploy appropriate AML evaluation metrics, and whether they share their source code and/or their evaluation datasets. To the best of our knowledge, this article constitutes the first survey that seeks to systematize the existing knowledge focusing solely on the defense solutions against AML and providing innovative directions for future research on tackling the increasing threat of AML.</t>
  </si>
  <si>
    <t>SurveyMachine LearningAdversarial Machine LearningDefense methodsComputer visionCybersecurityNatural Language ProcessingAudio</t>
  </si>
  <si>
    <t>Varanasi, L. S., &amp; Karri, S. P. K. (2024). STNILM: Switch Transformer based Non-Intrusive Load Monitoring for short and long duration appliances. Sustainable Energy, Grids and Networks, 37, 101246.</t>
  </si>
  <si>
    <t>Sustainable Energy, Grids and Networks</t>
  </si>
  <si>
    <t>Varanasi, L. S., &amp; Karri, S. P. K.</t>
  </si>
  <si>
    <t>Non-Intrusive Load Monitoring (NILM) is a technique used by contemporary energy management systems to predict and optimize appliance load distribution in real time. The real-time reduction of energy consumption and improvement of electricity efficiency are two major benefits of energy disaggregation. Transformer models have made NILM far better at forecasting device power values. Due to the absence of inductive bias in the local context, transformers may not be able to capture local signal patterns in sequence-to-point settings. In this work, we present a Switch Transformer based Non-Intrusive Load Monitoring (STNILM). STNILM utilizes switching and routing layers by replacing the vanilla transformer final layers to accurately estimate the power signals of short and long duration domestic appliances. It also uses self attention mechanisms to extract global dependencies between the aggregate and the domestic appliance signals. STNILM works with minimal dataset pre-processing and unbalanced. With extensive experiments and quantitative analysis, we demonstrate the efficiency and effectiveness of the proposed STNILM with considerable improvements in terms of accuracy and F1-score compared to state-of-the-art baselines.</t>
  </si>
  <si>
    <t>Non-Intrusive Load Monitoring (NILM)Energy disaggregationTransformer modelDeep learning algorithmSequence-to-sequence learning</t>
  </si>
  <si>
    <t>Alsaadi, B., &amp; Saeedi, K. (2024). Ensemble Effort Estimation for Novice Agile Teams. Information and Software Technology, 107447.</t>
  </si>
  <si>
    <t>Information and Software Technology</t>
  </si>
  <si>
    <t xml:space="preserve">Alsaadi, B., &amp; Saeedi, K. </t>
  </si>
  <si>
    <t xml:space="preserve">CONTEXT
To establish a reliable development plan, developers should investigate the software being developed. One main challenge for developers is estimating the effort required to develop the software. Agile teams deliver the software in a set of iterations, with each iteration containing user stories. Therefore, unlike traditional development, software development effort estimation (SDEE) in agile should focus on the user stories level. An inaccurate estimation has detrimental consequences for software development such as poor resource allocation or the delivery of low-quality software. However, limited works have developed new estimation methods for agile projects compared to traditional ones.
OBJECTIVES
This study introduces an ensemble model for estimating efforts in agile user stories development. It also creates a new dataset with 140 user stories, aiming for future research use.
METHODS
This research followed the Design Science Research methodology (DSR). Six individual models were examined to build the ensemble model. The top three models — Extra Trees, K-Nearest Neighbors, and Multi-Layer Perceptron — were employed. The model's performance was assessed through Mean Absolute Error (MAE), Mean Squared Error (MSE), and Root Mean Squared Error (RMSE). Additionally, an experiment tested the model's efficacy on real software projects by novice teams.
RESULTS
The results show that the ensemble model outperformed individual models, as it scored 0.78 in MAE, 1.62 in MSE, and 1.15 in RMSE. The experiment results showed that the model outperformed human estimation and proved its effectiveness in improving the accuracy of human estimation.
CONCLUSION
The findings demonstrate the model's success in refining effort estimates for novice Agile teams, leading to fewer errors. Practically, it means enhanced project planning and resource management. Additionally, developers' estimation confidence improved, indicating a positive impact on team dynamics and decision-making.
</t>
  </si>
  <si>
    <t>Software effort estimationAgileUser storyStory pointsEnsemble Estimation</t>
  </si>
  <si>
    <t>Padha, A., &amp; Sahoo, A. (2024). QCLR: Quantum-LSTM contrastive learning framework for continuous mental health monitoring. Expert Systems with Applications, 238, 121921.</t>
  </si>
  <si>
    <t>Padha, A., &amp; Sahoo, A.</t>
  </si>
  <si>
    <t>Technologies such as Artificial Intelligence, Machine Learning, and Internet of Things has made unobtrusive mental health monitoring a reality. Since, obtaining a large-scale labelled dataset for mental health conditions is a big challenge; the self-supervised contrastive learning frameworks are more suitable for developing such systems. This paper presents a novel Quantum Long Short-Term Memory (LSTM) based Contrastive Learning framework for continuous mental health monitoring by leveraging LSTM's strengths in time series data analytics aiding it with the benefits of quantum computation, contrastive learning, and transfer learning. In the pretext task of the contrastive learning framework, a quantum guided LSTM base-encoder is developed for effective representational learning. The learnt model is then fine-tuned by training it with a small labelled dataset to further enhance its prediction capability. Experiments were carried out on seven benchmark datasets related to mental health conditions. With the enhanced representational and prediction abilities, the proposed model has shown superior performance over traditional ones. On heart rate variability dataset collected from (Schmidt et al., 2018), it achieves the greatest F1-score of 0.99. The paired t-test at 95% confidence level demonstrates that the proposed model outperforms the other related models.</t>
  </si>
  <si>
    <t>Mental health monitoringQuantum self-supervised learningQuantum computingSelf-supervised learningContrastive learningDeep learning</t>
  </si>
  <si>
    <t>Liu, J., Liu, Z., Wang, C., &amp; Xu, Y. (2024). Identification and evaluation of educational technology trends from 2004 to 2022: Evidence based on computers in human behavior and horizon report. Heliyon.</t>
  </si>
  <si>
    <t>Liu, J., Liu, Z., Wang, C., &amp; Xu, Y</t>
  </si>
  <si>
    <t xml:space="preserve">Educational technology trends
Bibliometric
Computers in Human Behavior
Horizon Report </t>
  </si>
  <si>
    <t>The increasing influence of technology on education has attracted considerable attention. This study aims to determine the current status and development trends of educational technologies. At first, we used COOC, HistCite, and VOSviewer to systematically review 1562 educational articles published in Computers in Human Behavior (CHB) from 2004 to 2022. Based on bibliometrics, this study identified publication trends, research forces, collaboration, key articles, and research themes. Then, we visualized the technologies predicted by 30 Horizon Reports and combined them with CHB educational research to evaluate the accuracy of the identified trends. The results revealed an immediate influence of AI technology, extended reality and digital resources on education, a moderate influence of educational tools and games, and a delayed influence of data management and maker technology. In addition, human psychology and behavior in technological environment may be important themes in the future. In conclusion, this study not only proposes a comparative analysis of leading reports and representative literature, but also provides guidance for future research and development in educational technology.</t>
  </si>
  <si>
    <t>Bai, D., Li, G., Jiang, D., Yun, J., Tao, B., Jiang, G., ... &amp; Ju, Z. (2024). Surface defect detection methods for industrial products with imbalanced samples: A review of progress in the 2020s. Engineering Applications of Artificial Intelligence, 130, 107697.</t>
  </si>
  <si>
    <t>Bai, D., Li, G., Jiang, D., Yun, J., Tao, B., Jiang, G., ... &amp; Ju, Z.</t>
  </si>
  <si>
    <t>Industrial products typically lack defects in smart manufacturing systems, which leads to an extremely imbalanced task of recognizing surface defects. With this imbalanced sample distribution, machine learning and deep learning algorithms preferentially learn features from the majority classes, potentially leading to inaccurate results. Addressing the issue of sample imbalance has thus emerged as a critical area of research within the field of industrial intelligent manufacturing. This paper discusses the imbalanced sample problem of industrial product surface defect detection algorithms, and proposes the existence of "four imbalances and two uncertainties". It also summarizes the industrial product surface dataset and innovatively adds the imbalance rate comparison to the dataset. In this study, data re-sampling, data expansion, feature extraction and identification, and re-weighting of category weights are elaborated at the level of data and algorithm respectively. Additionally, the paper explores prospective directions for future research, including supervised and unsupervised learning, transfer learning, anomaly detection, quality prediction, and future challenges. It is hoped to lay a solid foundation for the more far-reaching development of smart manufacturing and surface defect detection methods. And provide some directions for the research of sample imbalance and long-tail problems.</t>
  </si>
  <si>
    <t>Intelligent defect detectionIndustrial productImbalanced sampleSmart manufacturingArtificial intelligence</t>
  </si>
  <si>
    <t>Sheng, M. L., &amp; Fauzi, A. A. (2023). Institutional behavior mechanism: Exploring the impacts of macro-environmental stimuli on continued digital payment adoption behavior. Computers in Human Behavior, 149, 107923.</t>
  </si>
  <si>
    <t>Computers in Human Behavior</t>
  </si>
  <si>
    <t>Sheng, M. L., &amp; Fauzi, A. A.</t>
  </si>
  <si>
    <t>Though we acknowledge the established knowledge structure of digital payment adoption, the current literature still falls short in capturing the underlying motives and mechanisms driving digital payment adoption across all scenarios. To address this gap, we employed a comprehensive moderated mediation approach, arguing that an institutional behavior mechanism may account for the impact of both macro-environmental stimuli, namely digital economy ecosystem advancement and digital culture exposure, on continued digital payment adoption behavior. Moreover, we presume these impacts might strengthen as individuals' digital technology familiarity increases. We engaged 1144 active digital payment users from Taiwan to estimate the model and analyze the data using PLS-SEM. The findings revealed that the two macro-environmental stimuli significantly enhance continued digital payment adoption behavior. Subsequently, we demystified the crucial role of individuals’ perceived institutionalization of digital payment usage in amplifying these stimuli on continued digital payment adoption behavior. However, these stimuli weaken as their familiarity with digital technologies increases.</t>
  </si>
  <si>
    <t>Digital paymentFintechInstitutional theorySustainable consumer behaviorContinued technology adoptionRational addiction theoryInstitutional behavior mechanism</t>
  </si>
  <si>
    <t>journal</t>
  </si>
  <si>
    <t>Breitinger, F., Hilgert, J. N., Hargreaves, C., Sheppard, J., Overdorf, R., &amp; Scanlon, M. (2024). DFRWS EU 10-year review and future directions in Digital Forensic Research. Forensic Science International: Digital Investigation, 48, 301685.</t>
  </si>
  <si>
    <t>Breitinger, F., Hilgert, J. N., Hargreaves, C., Sheppard, J., Overdorf, R., &amp; Scanlon, M.</t>
  </si>
  <si>
    <t>Conducting a systematic literature review and comprehensive analysis, this paper surveys all 135 peer-reviewed articles published at the Digital Forensics Research Conference Europe (DFRWS EU) spanning the decade since its inaugural running (2014–2023). This comprehensive study of DFRWS EU articles encompasses sub-disciplines such as digital forensic science, device forensics, techniques and fundamentals, artefact forensics, multimedia forensics, memory forensics, and network forensics. Quantitative analysis of the articles’ co-authorships, geographical spread and citation metrics are outlined. The analysis presented offers insights into the evolution of digital forensic research efforts over these ten years and informs some identified future research directions.</t>
  </si>
  <si>
    <t>Digital forensics researchDigital forensic scienceDFRWSResearch trendsFuture directions</t>
  </si>
  <si>
    <t>Hwang, R. H., Lee, C. L., Lin, Y. D., Lin, P. C., Wu, H. K., Lai, Y. C., &amp; Chen, C. K. (2023). Host-based intrusion detection with multi-datasource and deep learning. Journal of Information Security and Applications, 78, 103625.</t>
  </si>
  <si>
    <t>Hwang, R. H., Lee, C. L., Lin, Y. D., Lin, P. C., Wu, H. K., Lai, Y. C., &amp; Chen, C. K.</t>
  </si>
  <si>
    <t xml:space="preserve">Modern hackers display increasing sophistication. Intrusion detection systems, both network-based and host-based, now utilize machine learning for improved detection of such advanced attacks. While most of these systems rely on a single data source for training, practical scenarios often involve attack features scattered across multiple sources, posing challenges to the system’s effectiveness in detection. This impairs their potential for attack detection. Thus, this study assesses three host-based data sources—network traffic, system logs, and host statistics. It evaluates and compares their combined detection capabilities across diverse attack stages and types. In the proposed framework, network traffic data is handled by a Convolutional Neural Network (CNN) for improved automatic feature selection. System log data are processed using Long Short-Term Memory (LSTM) and an attention model to enhance temporal relationship exploration. Host statistics are processed by a Deep Neural Network (DNN) to improve classification performance. Experimental results show that the F1-scores reach 1.0 for all considered attacks and attack stages when all three data sources are utilized in the detection process. Additionally, employing diverse models based on the data type leads to improved results, a fact exemplified by Lin et al. (2022) which exclusively utilized XGBoost. The host statistics were found to be highly effective in detecting attacks and were thus investigated further for different attack methods and attack stages. The results showed that the disk usage percentage (DSK), minor memory faults (MINFLT), major memory faults (MAJFLT), total virtual memory growth during the last interval (VGROW), and total resident memory growth during the last interval (RGROW) were primarily affected by all the attacks in the initial access and command and control stages. By contrast, in the impact attack stage, the affected system resources varied widely depending on the particular attack.
</t>
  </si>
  <si>
    <t>HIDSSystem logsNetwork trafficHost statisticsMultiple data sourcesDL-based anomaly detection</t>
  </si>
  <si>
    <t>Zhang, J., Li, Y., Shen, F., He, Y., Tan, H., &amp; He, Y. (2024). Hierarchical text classification with multi-label contrastive learning and KNN. Neurocomputing, 577, 127323.</t>
  </si>
  <si>
    <t>Zhang, J., Li, Y., Shen, F., He, Y., Tan, H., &amp; He, Y.</t>
  </si>
  <si>
    <t>Given the complicated label hierarchy, hierarchical text classification (HTC) has emerged as a challenging subtask in the realm of multi-label text classification. Existing methods enhance the quality of text representations by contrastive learning, but this supervised contrastive learning is designed for single-label setting and has two main limitations. On one hand, sample pairs with completely identical labels which should be treated as positive pairs are ignored. On the other hand, a simple pair is deemed as an absolutely positive or negative pair, which lacks consideration about the situation where sample pairs share some labels while having labels unique to each sample. Therefore, we propose a method combining multi-label contrastive learning with KNN (MLCL-KNN) for HTC. The proposed multi-label contrastive learning method can make text representations of sample pairs having more shared labels closer and separate those with no labels in common. During inference, we employ KNN to retrieve several neighbor samples and regard their labels as additional prediction, which is interpolated into the model output to further improve the performance of MLCL-KNN. Compared with the strongest baseline, MLCL-KNN achieves average improvements of 0.31%, 0.76%, 0.83%, and 0.43% on Micro-F1, Macro-F1, accuracy, and HiF respectively, which demonstrates its effectiveness.</t>
  </si>
  <si>
    <t>Hierarchical text classificationLabel hierarchyMulti-label contrastive learningKNN</t>
  </si>
  <si>
    <t>Javaheri, D., Fahmideh, M., Chizari, H., Lalbakhsh, P., &amp; Hur, J. (2023). Cybersecurity threats in FinTech: A systematic review. Expert Systems with Applications, 122697.</t>
  </si>
  <si>
    <t>Javaheri, D., Fahmideh, M., Chizari, H., Lalbakhsh, P., &amp; Hur, J.</t>
  </si>
  <si>
    <t>The rapid evolution of the Smart-everything movement and Artificial Intelligence (AI) advancements have given rise to sophisticated cyber threats that traditional methods cannot counteract. Cyber threats are extremely critical in financial technology (FinTech) as a data-centric sector expected to provide 24/7 services. This paper introduces a novel and refined taxonomy of security threats in FinTech and conducts a comprehensive systematic review of defensive strategies. Through PRISMA methodology applied to 74 selected studies and topic modeling, we identified 11 central cyber threats, with 43 papers detailing them, and pinpointed 9 corresponding defense strategies, as covered in 31 papers. This in-depth analysis offers invaluable insights for stakeholders ranging from banks and enterprises to global governmental bodies, highlighting both the current challenges in FinTech and effective countermeasures, as well as directions for future research.</t>
  </si>
  <si>
    <t>Banking trojanBusiness sustainabilityCyber-attacksData privacyFinancial technology</t>
  </si>
  <si>
    <t>Kibriya, H., Siddiqa, A., Khan, W. Z., &amp; Khan, M. K. (2024). Towards safer online communities: Deep learning and explainable AI for hate speech detection and classification. Computers and Electrical Engineering, 116, 109153.</t>
  </si>
  <si>
    <t>Computers and Electrical Engineering</t>
  </si>
  <si>
    <t>Kibriya, H., Siddiqa, A., Khan, W. Z., &amp; Khan, M. K.</t>
  </si>
  <si>
    <t>The internet and social media facilitate widespread idea sharing but also contribute to cyber-crimes and harmful behaviors, notably the dissemination of abusive and hateful speech, which poses a significant threat to societal cohesion. Hence, prompt and accurate detection of such harmful content is crucial. To address this issue, our study introduces a fully automated end-to-end model for hate speech detection and classification using Natural Language Processing and Deep Learning techniques. The proposed architecture comprising embedding, Convolutional, bidirectional Recurrent Neural Network, and bidirectional Long Short Term Memory layers, achieved the highest accuracy of 98.5%. Additionally, we employ explainable AI techniques, such as SHapley Additive exPlanations (SHAP) and Local Interpretable Model-agnostic Explanations (LIME), to gain insights into the performance of the proposed framework. This comprehensive approach meets the pressing demand for swift and precise detection and categorization of harmful online content.</t>
  </si>
  <si>
    <t>Hate speech detectionSocial mediaDeep learningExplainable Artificial IntelligenceMachine learningToxic commentsHate speech</t>
  </si>
  <si>
    <t>Kobayashi, K., Daniell, J., &amp; Alam, S. B. (2024). Improved generalization with deep neural operators for engineering systems: Path towards digital twin. Engineering Applications of Artificial Intelligence, 131, 107844.</t>
  </si>
  <si>
    <t xml:space="preserve">Kobayashi, K., Daniell, J., &amp; Alam, S. B. </t>
  </si>
  <si>
    <t>Neural Operator Networks (ONets) represent a novel advancement in machine learning algorithms, offering a robust and generalizable alternative for approximating partial differential equations (PDEs) solutions. Unlike traditional Neural Networks (NN), which directly approximate functions, ONets specialize in approximating mathematical operators, enhancing their efficacy in addressing complex PDEs.In this work, we evaluate the capabilities of Deep Operator Networks (DeepONets), an ONets implementation using a branch–trunk architecture. Three test cases are studied: a system of ODEs, a general diffusion system, and the convection–diffusion Burgers’ equation. It is demonstrated that DeepONets can accurately learn the solution operators, achieving prediction accuracy (
) scores above 0.96 for the ODE and diffusion problems over the observed domain while achieving zero-shot (without retraining) capability. More importantly, when evaluated on unseen scenarios (zero-shot feature), the trained models exhibit excellent generalization ability. This underscores ONets’ vital niche for surrogate modeling and digital twin development across physical systems. While convection–diffusion poses a greater challenge, the results confirm the promise of ONets and motivate further enhancements to the DeepONet algorithm. This work represents an important step towards unlocking the potential of digital twins through robust and generalizable surrogates.</t>
  </si>
  <si>
    <t>Neural operatorSurrogate modelingRetrainingDigital twin</t>
  </si>
  <si>
    <t>Hallaji, E., Razavi-Far, R., &amp; Saif, M. (2024). Expanding analytical capabilities in intrusion detection through ensemble-based multi-label classification. Computers &amp; Security, 139, 103730.</t>
  </si>
  <si>
    <t xml:space="preserve">Hallaji, E., Razavi-Far, R., &amp; Saif, M. </t>
  </si>
  <si>
    <t>Intrusion detection systems are primarily designed to flag security breaches upon their occurrence. These systems operate under the assumption of single-label data, where each instance is assigned to a single category. However, when dealing with complex data, such as malware triage, the information provided by the IDS is limited. Consequently, additional analysis becomes necessary, leading to delays and incurring additional computational costs. Existing solutions to this problem typically merge these steps by considering a unified, but large, label set encompassing both intrusion and analytical labels, which adversely affects efficiency and performance. To address these challenges, this paper presents a novel framework for multi-label classification by employing an ensemble of sequential models that preserve the original label sets during training. Each model focuses on learning the distribution specifically related to its assigned set of labels, independent of the other label sets. To capture the relationship between different sets of labels, the parameters of each trained model initialize the subsequent model, ensuring that information from unrelated label sets does not interfere with the learning objective. Consequently, the proposed method enhances prediction performance without increasing computational complexity. To evaluate the effectiveness of our approach, we conduct experiments on a real-world dataset related to intrusion detection. The results clearly demonstrate the effectiveness of our proposed method in handling multi-label classification tasks.</t>
  </si>
  <si>
    <t>Multi-label learningDeep learningEnsemble learningIntrusion detection</t>
  </si>
  <si>
    <t>Tang, G., Yang, L., Zhang, L., Kuang, H., &amp; Wang, H. (2024). MRC-VulLoc: Software Source Code Vulnerability Localization Based on Multi-choice Reading Comprehension. Computers &amp; Security, 103816.</t>
  </si>
  <si>
    <t>Tang, G., Yang, L., Zhang, L., Kuang, H., &amp; Wang, H.</t>
  </si>
  <si>
    <t>Recently, automatic vulnerability detection approaches based on machine learning (ML) have outperformed traditional rule-based approaches in terms of detection performance. Existing ML-based approaches typically concentrate on function or line granularity, which fail to realize accurate vulnerability localization and are insufficient to support effective root cause analysis of vulnerability. To address this issue, we propose a new approach that maps the multi-choice reading comprehension (MRC) task to the vulnerability localization task at the granularity of vulnerability triggering path named MRC-VulLoc. Initially, we design six large datasets (including C/C++ and Java languages) in the form of MRC. Subsequently, we introduce a novel pre-trained vulnerability localization model, combining the effective code semantic comprehension ability of pre-trained model with the advantages of Bidirectional Short-Term Memory Network (Bi-LSTM) and Convolutional Neural Network (CNN) models. Lastly, we conduct experiments to evaluate the vulnerability localization with several state-of-the-art MRC approaches and vulnerability detectors. Experimental results demonstrate the effectiveness of the proposed datasets in evaluating MRC approaches for vulnerability localization. Furthermore, MRC-VulLoc achieves higher precision on vulnerability localization compared to comparative vulnerability detectors.</t>
  </si>
  <si>
    <t>Source codeVulnerability localizationMachine learningMRC</t>
  </si>
  <si>
    <t>Davies, W. G., Babamohammadi, S., Yang, Y., &amp; Soltani, S. M. (2023). The rise of the machines: A state-of-the-art technical review on process modelling and machine learning within hydrogen production with carbon capture. Gas Science and Engineering, 205104.</t>
  </si>
  <si>
    <t>Gas Science and Engineering</t>
  </si>
  <si>
    <t>Davies, W. G., Babamohammadi, S., Yang, Y., &amp; Soltani, S. M.</t>
  </si>
  <si>
    <t>This study aims to present a compendious yet technical scrutiny of the current trends in process modelling as well as the implementation of machine learning within combined hydrogen production and carbon capture (i.e. blue hydrogen). The paper is intended to accurately portray the role that machine learning is anticipated to play within research and development in blue hydrogen production in the forthcoming years. This covers the implementation of machine learning at both material and process development levels. The paper provides a concise overview of the current trends in blue hydrogen production, as well as an intro to machine learning and process modelling within the same context. We have reinforced our paper by first summarising a brief description of the key “tools” used in machine learning and process modelling, before painstakingly examining the implementation of these techniques in blue hydrogen production and the less-discovered merits and de-merits.
Ultimately, the paper depicts a clear picture of the advancements in machine learning and the major role it is expected to play in accelerating research and development in blue hydrogen production on both material and process development fronts. The paper strives to shed some light on the key advantages that machine learning has to offer in blue hydrogen for future research work.</t>
  </si>
  <si>
    <t>Machine learningHydrogenCarbon captureProcess modelling</t>
  </si>
  <si>
    <t>Mao, W., Chen, Z., Zhang, Y., &amp; Zhong, Z. (2024). Harmony better than uniformity: A new pre-training anomaly detection method with tensor domain adaptation for early fault evaluation. Engineering Applications of Artificial Intelligence, 127, 107427.</t>
  </si>
  <si>
    <t>Mao, W., Chen, Z., Zhang, Y., &amp; Zhong, Z.</t>
  </si>
  <si>
    <t>Aiming to identify incipient fault as earlier as possible, early fault detection (EFD) becomes the key step to trigger predictive maintenance. To lower deployment burden, pre-training techniques are employed to provide well-initialized features before fine-tuning different EFD tasks. Current large-scale pre-training models focus on seeking uniformity features to align every task’s characteristic. But in practical engineering, degradation data is usually small-scale and under irregular noise interference. The pre-trained uniformity features are easily biased and less discriminative to early fault. To address this concern, this paper proposes a pre-training anomaly detection method with tensor domain adaptation. Running on the classical contrastive learning architecture, the proposed method first builds hypersphere-formed representation of anomaly detection rule. With the merit of tensor decomposition in extracting the intrinsic information from raw signals, the proposed method second designs a new tensorized rule adaptation mechanism to learn the task-invariant detection rule from normal state data that are used for pre-training. The pre-trained feature representation is then obtained from the feature extractor in contrastive learning via back-propagation. This paper takes rolling bearing as the validation object. Experimental results on the IEEE PHM Challenge 2012 and XJTU-SY datasets show that the proposed method can effectively improve the convergence speed and detection accuracy on different EFD tasks with shallow model, deep model and transfer learning, and also prove that the harmony on task-invariant detection rule and task-specific information facilitates the universal applicability of EFD pre-trained features in small scale. Harmony is then believed better than uniformity for the EFD pre-training.</t>
  </si>
  <si>
    <t>Pre-trainingEarly fault detectionAnomaly detectionTransfer learningContrastive learningTensor representation</t>
  </si>
  <si>
    <t>Novoa-Paradela, D., Fontenla-Romero, O., &amp; Guijarro-Berdiñas, B. (2024). Explained anomaly detection in text reviews: Can subjective scenarios be correctly evaluated?. Engineering Applications of Artificial Intelligence, 133, 108065.</t>
  </si>
  <si>
    <t xml:space="preserve">Novoa-Paradela, D., Fontenla-Romero, O., &amp; Guijarro-Berdiñas, B. </t>
  </si>
  <si>
    <t>In the current landscape, user opinions exert an unprecedented influence on the trajectory of companies. In the field of online review platforms, these opinions, transmitted through text reviews and numerical ratings, significantly shape the credibility of products and services. For this reason, detecting inappropriate reviews becomes crucial.
This paper addresses the problem of automatic anomalous review detection using a novel approach based on Anomaly Detection in the field of Natural Language Processing (NLP). Unlike other NLP tasks, anomaly detection in texts is a relatively emerging area. In this paper, we present a pipeline for opinion filtering that poses the problem of discerning between normal opinions containing relevant information about an item and anomalous opinions with unrelated content. Its key functionalities include: Classifying the reviews, assigning normality scores, and generating explanations for each classification, indispensable for the human who normally moderates these platforms.
To evaluate the model, several Amazon datasets were used to demonstrate that the performance obtained is robust, obtaining an average F1 score of 91.4 detecting anomalies in the most complex scenario. In addition, a comparative study of three explainability techniques was conducted with 241 participants to measure the impact on understanding the classifications of the model and to rank their perceived usefulness of explanations.
As a result, we obtained a system with great potential to automate tasks related to online review platforms, offering insights into anomaly detection applications in textual data and showing the difficulties that arise when the task to be explained presents a subjectivity component.</t>
  </si>
  <si>
    <t>Anomaly detectionText reviewsTransformersExplainability</t>
  </si>
  <si>
    <t>Wamba, S. F., Queiroz, M. M., &amp; Hamzi, L. (2023). A bibliometric and multi-disciplinary quasi-systematic analysis of social robots: Past, future, and insights of human-robot interaction. Technological Forecasting and Social Change, 197, 122912.</t>
  </si>
  <si>
    <t>Wamba, S. F., Queiroz, M. M., &amp; Hamzi, L</t>
  </si>
  <si>
    <t>Social robots and their novel applications are slowly emerging to become an indispensable part of society and businesses. While the field of social robotics has been very multidisciplinary since its inception, currently, there is a scarcity of reviews that takes stock of all the past and present literature to critically, comprehensively, and holistically understand how business and management and social science scholars can develop scholarship and contribute to social robotics research. To fill this gap in the literature, we conducted a bibliometric analysis of 4211 articles gathered from Web of Science and SCOPUS databases from all disciplines contributing to understanding social robots area to describe the intellectual and conceptual structures of research in social robots. This is followed by a quasi-systematic review of themes identified in bibliometric analysis to critically analyze the knowledge gaps in existing research and develop research questions that will help in the diffusion and adoption of this technology within the consumer and business space, irrespective of the application sector. Our findings show that better conceptualization of social robots (what they are), acceptance studies in the approximation phase of adoption, and developing measures for cyber resilience and human-centric design will shape societal and organizational perception.</t>
  </si>
  <si>
    <t>Social robotsBibliometricsQuasi-systematic reviewAcceptanceResearch agendaConceptualization</t>
  </si>
  <si>
    <t>Liu, Z., Zhu, J., Cheng, X., &amp; Lu, Q. (2023). Optimized Algorithm Design for Text similarity Detection Based on Artificial Intelligence and Natural Language Processing. Procedia Computer Science, 228, 195-202.</t>
  </si>
  <si>
    <t>Liu, Z., Zhu, J., Cheng, X., &amp; Lu, Q.</t>
  </si>
  <si>
    <t>This paper presents a Text similarity detection method based on artificial intelligence and natural language processing. The method combines statistical machine learning and deep learning techniques and designs six models from three perspectives: character-level, word-level, and semantic-level. These models include the diff model based on machine learning, cosine similarity model, Jaccard model, TF-IDF model, as well as the SimCSE and SBERT models based on deep learning methods. To fully leverage the characteristics of these models, three scenarios are designed to calculate the similarity scores based on experience and multiple experimental results. The results show that calculating the similarity scores using these three scenarios not only achieves high accuracy but also requires fewer computational resources. As deep learning and natural language processing technologies continue to advance, Text similarity detection methods based on artificial intelligence and natural language processing will continue to be improved and play a more significant role in practice. Future research can explore more models and algorithms to enhance the accuracy and robustness of plagiarism detection.</t>
  </si>
  <si>
    <t>Text DetectionAINLPAlgorithmsRobustness</t>
  </si>
  <si>
    <t>Muharam, I. N., Tussyadiah, I. P., &amp; Kimbu, A. N. (2024). Decentralising Airbnb: Testing the acceptability of blockchain-based sharing economy systems. Tourism Management, 102, 104871.</t>
  </si>
  <si>
    <t>Tourism Management</t>
  </si>
  <si>
    <t>Muharam, I. N., Tussyadiah, I. P., &amp; Kimbu, A. N.</t>
  </si>
  <si>
    <t>This study employs a sequential exploratory mixed-methods approach to investigate users' perspectives and acceptability of blockchain-based sharing economy systems. The suggested model explains how users’ perceptions of specific features of such concepts influence acceptance in ways that existing theories like TPB, TAM, or UTAUT cannot. The results revealed that user empowerment was the most significant factor influencing acceptance. Furthermore, multigroup analysis (MGA) demonstrates how different contexts have distinct acceptance predictors. Depending on the context, perceived lower fees, perceived faster settlement, perceived income distribution, perceived fraudproof, and perceived traceability had varying significance. Meanwhile, perceived immutability, perceived process automation, and perceived transparency, even though considered appealing, were not significant in influencing acceptance. The findings imply that stakeholders should balance technicality and behavioural aspects, and be aware of the context.</t>
  </si>
  <si>
    <t>BlockchainSharing economyUser acceptancePLS-SEMMultigroup analysis (MGA)Peer-to-peer accommodation</t>
  </si>
  <si>
    <t>Li, M., Liu, H., Jiang, X., Zhao, Z., &amp; Zhang, T. (2023). SENSE: An unsupervised semantic learning model for cross-platform vulnerability search. Computers &amp; Security, 135, 103500.</t>
  </si>
  <si>
    <t>Li, M., Liu, H., Jiang, X., Zhao, Z., &amp; Zhang, T</t>
  </si>
  <si>
    <t>Binary Similarity Analysis (BSA) emerges as a vital approach for identifying homologous vulnerabilities. However, it is constrained by semantic incompleteness, structural differences, and false positives arising from variations in compilation environments. In this paper, we propose a novel Unsupervised Semantic Learning Model named SENSE for cross-platform vulnerability search. The model comprises two main components: semantic learner and graph learner. The semantic learner is pre-trained with a mask language task on a well-normalized binary corpus, enabling it to capture contextual semantic relations and generate block embedding that effectively encode the semantic features. In the graph learner, a gated graph neural network with a self-gating layer is adopted to eliminate redundant features and an adversarial loss is incorporated to enhance the robustness of function embedding across different compiler environments. Finally, SENSE is trained in an unsupervised manner using a batch-wise sampling strategy along with maximum mutual information loss. This encourages semantically similar functions to exhibit tighter embedding representations, thereby reducing false positives and improving search efficiency. Through extensive experiments, we have demonstrated that SENSE outperforms state-of-the-art methods in terms of binary search accuracy. Our results also reveal that SENSE is capable of generating robust function embedding that mitigate the differences arising from diverse architecture and optimization options.</t>
  </si>
  <si>
    <t>Binary similarity analysisGated graph neural networkAdversarial lossMutual informationVulnerability search</t>
  </si>
  <si>
    <t>Pumera, M., &amp; Thakkar, P. (2024). Single atom engineered materials for sensors. TrAC Trends in Analytical Chemistry, 117660.</t>
  </si>
  <si>
    <t>TrAC Trends in Analytical Chemistry</t>
  </si>
  <si>
    <t>Pumera, M., &amp; Thakkar, P.</t>
  </si>
  <si>
    <t>The pursuit of high-performance sensors necessitates the exploration of new materials to realize this potential. Single atom engineering (SAE) is used to plant individual atoms into the appropriate surrounding of (nano)materials in order to confer distinct materials properties. Hence, the nano architectonics principle utilized for single atom engineering allows us to build highly specific, selective, and sensitive sensors, taking these parameters to new and unprecedented levels. Such improvements derive from single atom–material interactions, coordination geometry, and environment, which in turn influence the electronic structure of the implanted atom and its surroundings. In this review, we briefly discuss the preparation and characterization of single atom engineered materials, and focus on their application for gas sensing, chemical sensing in the liquids, and biosensing. Single atom engineered materials offer tunable properties that in many cases enhance signal amplification and selectivity.</t>
  </si>
  <si>
    <t>Wang, P., Li, K., Du, Q., &amp; Wang, J. (2024). Customer experience in AI-enabled products: Scale development and validation. Journal of Retailing and Consumer Services, 76, 103578.</t>
  </si>
  <si>
    <t>Journal of Retailing and Consumer Services</t>
  </si>
  <si>
    <t xml:space="preserve">Wang, P., Li, K., Du, Q., &amp; Wang, J. </t>
  </si>
  <si>
    <t>Artificial Intelligence (AI) is an enabling technology that can be integrated into products to provide emerging capabilities and craft novel customer experience (CX); many companies have widely adopted AI-enabled products to provide customers with service interactions. However, meager researchers have studied CX in AI-enabled products. Utilizing qualitative and quantitative methods, this study developed a scale of CX in AI-enabled products using Churchill's (1979) scale development framework. The scale underwent several stages of development including item generation, scale purification, scale validation, cross-testing, and nomological validity testing. Finally, five dimensions were identified to represent CX in AI-enabled products, such as data capture experience, classification experience, delegation experience, social experience, and anthropomorphic experience. Based on assemblage theory, the study develops the scale from the perspective of integrating human-centric and object-oriented anthropomorphic metaphors. Establishment of this scale extends traditional CX research, expands emerging CX research, and presents the first operationalized definition of the CX in AI-enabled products. The development of this scale provides a framework for marketers to enhance the CX in emerging consumer environments.</t>
  </si>
  <si>
    <t>Artificial intelligenceAssemblage theoryCustomer experienceAI-enabled productsScale development</t>
  </si>
  <si>
    <t>Demir, E. (2023). The protection of human biodata: Is there any role for data ownership?. Computer Law &amp; Security Review, 51, 105905.</t>
  </si>
  <si>
    <t xml:space="preserve">Demir, E. </t>
  </si>
  <si>
    <t>In the area of human biodata governance, one of the most pressing questions is how to address the tension between fostering innovation and protecting the fundamental rights and freedoms that arise from the development, deployment, and use of AI and data processing. On the one hand, data collected and stored in biobanks hold great promise, particularly for improving health care. However, the improper handling of these vast amounts of biodata also raises unresolved legal and ethical issues. This article aims to contribute to the debate on the protection of human biodata by examining the EU acquis on data ownership and questioning whether there is any role for data ownership. On the basis of de lege lata, this paper argues that there is no such ownership protection for human biodata, but there are some indications. On the basis of de lege feranda, through a doctrinal legal analysis, it argues that biodata should not be subject to general ownership rights without a specific justification demonstrating the need for ownership of data from an economic and social perspective.</t>
  </si>
  <si>
    <t>BiodataData protectionInnovationLegal frameworkOwnership</t>
  </si>
  <si>
    <t>Singha, S., Arha, H., &amp; Kar, A. K. (2023). Healthcare analytics: A techno-functional perspective. Technological Forecasting and Social Change, 197, 122908.</t>
  </si>
  <si>
    <t xml:space="preserve">Singha, S., Arha, H., &amp; Kar, A. K. </t>
  </si>
  <si>
    <t>The use of data analytics, particularly Artificial Intelligence (AI), has significantly transformed decision-making in healthcare. However, academic scholarship has expressed concerns over the misalignment of research priorities and their impact on data usage and choice of analytics. On the one hand, an inadequate understanding of healthcare themes and algorithmic nuances has posed difficulty for healthcare professionals to evaluate AI solutions and understand their generalizability and potential biases. On the other hand, the abundance of analytical tools, their complexity, and a misalignment between data type and analysis methods have presented major challenges for analysts in selecting a suitable method. As a result, healthcare research has mostly developed in silos. We propose a techno-functional framework that combines the perspectives of analysts and healthcare professionals, identifies key research themes (i.e., healthcare delivery, patient engagement, data management, market design, and policy and governance), and presents critical research questions that can guide future studies. We also propose a schema for segmenting analysis techniques based on data type and analytical complexity. This schema may help analysts select a suitable analysis technique and data to solve a specific problem. Our study aims to improve the understanding of healthcare analytics among researchers, analysts, and healthcare professionals and present a roadmap for future research.</t>
  </si>
  <si>
    <t>HealthcareAnalyticsArtificial intelligenceTechno-functional frameworkBig data</t>
  </si>
  <si>
    <t>Drowatzky, L., Mälzer, M., Wejlupek, K. A., Wiemer, H., &amp; Ihlenfeldt, S. (2024). Digitization Workflow for Data Mining in Production Technology applied to a Feed Axis of a CNC Milling Machine. Procedia Computer Science, 232, 169-182.</t>
  </si>
  <si>
    <t>Drowatzky, L., Mälzer, M., Wejlupek, K. A., Wiemer, H., &amp; Ihlenfeldt, S.</t>
  </si>
  <si>
    <t>Condition monitoring and predictive maintenance applications receive ongoing scientific attention in production technology. Larger companies, especially machine and component manufacturers, already offer related products. Small and medium-sized enterprises (SMEs) in particular show interest in developing and offering solutions in this market themselves to gain economic advantages, to improve resource utilization of their machines or to be able to offer these advantages to their own customers. In the development process, however, they often encounter problems already in the digitization of the machines. The first hurdle is to obtain an analysis-capable data set. This is due to the fact that common and established general data mining development process models, such as CRISP-DM, do not focus on production technology, causing difficulties for engineers during deployment. A problem with existing process models is the limited practicality in the engineering domain due to restricted adaptability. In a previous paper, a guideline for engineers for data mining suitable digitization of production machines was developed in order to solve these problems. The related results were provided in the context of a project for condition monitoring of mixing machines. In this paper, the proposed method is applied to components of a 5-axis CNC milling machine in three different monitoring use cases. A complete workflow is presented, including effect analysis, sensor selection, formulation of predictive scenarios, data preparation, training of machine learning algorithms and vizualization. Data and documentation are provided alongside this publication.</t>
  </si>
  <si>
    <t>Condition MonitoringMachine LearningDigitizationProduction EngineeringProduction TechnologyAnomaly DetectionClassificationUsable artificial IntelligenceUAIData Mining</t>
  </si>
  <si>
    <t>Ranpura, P., Shukla, V., &amp; Gujar, R. (2024). Estimation of vehicle control delay using artificial intelligence techniques for heterogeneous traffic conditions. Expert Systems with Applications, 246, 123206.</t>
  </si>
  <si>
    <t>Ranpura, P., Shukla, V., &amp; Gujar, R.</t>
  </si>
  <si>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artificial intelligence make machine learning techniques suitable for estimating vehicle control delay compared to conventional methods. This paper demonstrates the application of several machine learning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independent parameters, and out of all the parameters, cycle time was found to be insignificant, with a feature score of 0 from almost all techniques. Hence, it was removed, and then the prominent parameters were then used to build a vehicle control delay model using support vector regression (SVR), K-nearest neighbor (KNN), artificial neural network (ANN), random forest regression (RF), and decision tree regression (DT). Error distribution, standard deviation of errors, coefficient of Determination (R2), and Root Mean Squared Error (RMSE) are the parameters used for evaluating the performance of the machine learning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
</t>
  </si>
  <si>
    <t>Delay estimationFeature SelectionMachine learning modelsSignalized IntersectionVehicle control delays</t>
  </si>
  <si>
    <t>Cui, Z., Yang, X., Yue, J., Liu, X., Tao, W., Xia, Q., &amp; Wu, C. (2023). A review of digital twin technology for electromechanical products: Evolution focus throughout key lifecycle phases. Journal of Manufacturing Systems, 70, 264-287.</t>
  </si>
  <si>
    <t>Cui, Z., Yang, X., Yue, J., Liu, X., Tao, W., Xia, Q., &amp; Wu, C.</t>
  </si>
  <si>
    <t xml:space="preserve">The digitalization of electromechanical products creates numerous virtual resources throughout the lifecycle, which require efficient organization and utilization. Digital twin (DT), one of the most promising emerging technologies in Industry 4.0, presents a real-time mapping and deep integration mode for virtual–physical interaction. The derived high-fidelity digital replica demonstrates powerful capabilities of reproducing scenes, interpreting mechanisms, predicting execution, and guiding decisions in electromechanical product design, manufacturing, operation, and maintenance. However, burgeoning DT concepts, paradigms, and lifecycle applications tend to present differentiated technology foci at different lifecycle phases, which is still unnoticed and without thematic review. Thus, this paper aims to summarize and discern the diverse development of DT and identify the changing DT technology merits and foci in the context of the electromechanical product lifecycle for consolidating and leading relevant research emphases. Through detailed searching and screening, the corpus consisting of 203 documents is constructed. Based on a comprehensive review, the development of DT is overviewed and corresponding internal and external diversity are elucidated. As a core topic, six DT technology foci distributed across three key lifecycle phases are proposed and discussed in depth, including product digital modeling and service interconnection in the concept &amp; design (C&amp;D) phase, DT-enabled processes and DT-oriented resources in the manufacturing phase, DT-based control and prognostics and health management (PHM) in the operation &amp; maintenance (O&amp;M) phase. Further, the observed implementation challenges and potential opportunities are also outlined.
</t>
  </si>
  <si>
    <t>Digital twinLifecycleTechnology focusElectromechanical productsLiterature review</t>
  </si>
  <si>
    <t>Subramanian, M., Sathiskumar, V. E., Deepalakshmi, G., Cho, J., &amp; Manikandan, G. (2023). A survey on hate speech detection and sentiment analysis using machine learning and deep learning models. Alexandria Engineering Journal, 80, 110-121.</t>
  </si>
  <si>
    <t>Subramanian, M., Sathiskumar, V. E., Deepalakshmi, G., Cho, J., &amp; Manikandan, G.</t>
  </si>
  <si>
    <t>In today's digital era, the rise of hate speech has emerged as a critical concern, driven by the rapid information-sharing capabilities of social media platforms and online communities. As the internet expands, the proliferation of harmful content, including hate speech, presents considerable obstacles in ensuring a secure and inclusive online environment. In response to this challenge, researchers have embraced machine learning and deep learning methods to create automated systems that can effectively detect hate speech and conduct sentiment analysis, offering potential solutions to address this pressing issue. This survey article provides a comprehensive overview of recent advancements in hate speech detection and sentiment analysis using machine learning and deep learning models. We present an in-depth analysis of various methodologies and datasets employed in this domain. Additionally, we explore the unique challenges faced by these models in accurately identifying and classifying hate speech and sentiment in online text. Finally, we outline areas where more study is needed and suggest potential new avenues for exploration in the field of hate speech identification and sentiment analysis. Using the results of this survey, we hope to encourage the development of more effective machine learning and deep learning-based solutions to curb hate speech and promote a more inclusive online environment.</t>
  </si>
  <si>
    <t>Hate speech detectionSentiment analysisMachine learningDeep learningInclusive online</t>
  </si>
  <si>
    <t>Priharsari, D., Abedin, B., Burdon, S., Clegg, S., &amp; Clay, J. (2023). National digital strategy development: Guidelines and lesson learnt from Asia Pacific countries. Technological Forecasting and Social Change, 196, 122855.</t>
  </si>
  <si>
    <t>Priharsari, D., Abedin, B., Burdon, S., Clegg, S., &amp; Clay, J.</t>
  </si>
  <si>
    <t>Adoption of information and communication technology (ICT) to create a digital ecosystem gives rise to substantial economic and social benefits. Therefore, many countries develop National digital strategies (NDSs) to establish objectives, policy priorities and outline necessary actions for implementation of digital transformation. However, given the digital divide between different economies, it is difficult to compare consistently the priorities of NDS across various countries. This paper is an effort to explicate various priorities on different country groups. Using a macro-analysis lens, this research project explored specific policies and regulations that are perceived useful in identifying strategies for strengthening ICT adoption for economic and digital growth. We surveyed members of Asia Productivity Organization (APO) from mid-2020 to 2021 and interviewed three member countries (Indonesia, Malaysia, and the Republic of Korea). Findings offer a guideline for countries to develop their NDS and discuss implications for policy makers in the Asia Pacific region.</t>
  </si>
  <si>
    <t>Digital economy strategyDigital ecosystemEconomic growthProductivityAsia productivity organization</t>
  </si>
  <si>
    <t>Llanos, J. T., Carr, M., &amp; Rana, O. (2023). Using the blockchain to enable transparent and auditable processing of personal data in cloud-based services: Lessons from the Privacy-Aware Cloud Ecosystems (PACE) project. Computer Law &amp; Security Review, 51, 105873.</t>
  </si>
  <si>
    <t xml:space="preserve"> Computer Law &amp; Security Review</t>
  </si>
  <si>
    <t>Llanos, J. T., Carr, M., &amp; Rana, O</t>
  </si>
  <si>
    <t>The architecture of cloud-based services is typically opaque and intricate. As a result, data subjects cannot exercise adequate control over their personal data, and overwhelmed data protection authorities must spend their limited resources in costly forensic efforts to ascertain instances of non-compliance. To address these data protection challenges, a group of computer scientists and socio-legal scholars joined forces in the Privacy-Aware Cloud Ecosystems (PACE) project to design a blockchain-based privacy-enhancing technology (PET). This article presents the fruits of this collaboration, highlighting the capabilities and limits of our PET, as well as the challenges we encountered during our interdisciplinary endeavour. In particular, we explore the barriers to interdisciplinary collaboration between law and computer science that we faced, and how these two fields’ different expectations as to what technology can do for data protection law compliance had an impact on the project's development and outcome. We also explore the overstated promises of techno-regulation, and the practical and legal challenges that militate against the implementation of our PET: most industry players have no incentive to deploy it, the transaction costs of running it make it prohibitively expensive, and there are significant clashes between the blockchain's decentralised architecture and GDPR's requirements that hinder its deployability. We share the insights and lessons we learned from our efforts to overcome these challenges, hoping to inform other interdisciplinary projects that are increasingly important to shape a data ecosystem that promotes the protection of our personal data.</t>
  </si>
  <si>
    <t>Data protectionPrivacyGDPRBlockchain, PETData protection-by-design</t>
  </si>
  <si>
    <t>Bakhtiari, V., Piadeh, F., Behzadian, K., &amp; Kapelan, Z. (2023). A critical review for the application of cutting-edge digital visualisation technologies for effective urban flood risk management. Sustainable Cities and Society, 104958.</t>
  </si>
  <si>
    <t>Bakhtiari, V., Piadeh, F., Behzadian, K., &amp; Kapelan, Z.</t>
  </si>
  <si>
    <t>Cutting-edge digital visualisation tools (CDVT) are playing an increasingly important role in improving urban flood risk management. However, there is a paucity of comprehensive research examining their role across all stages of urban flood risk management. To address, this study conducts an integrated critical review to identify the application of CDVT and assess their contribution to the prevention, mitigation, preparation, response, and recovery stages of flood risk management. The results show that virtual reality, augmented reality, and digital twin technologies are the primary CDVT used in urban flood visualisation, with virtual reality being the most frequently used. The focus of urban flood visualisation studies has been primarily on preparation and mitigation stages. However, there is a need to investigate the application of these technologies in the entire urban water cycle. Furthermore, there is potential for greater adoption of digital twin, especially in simulating urban flood inundation and flood evacuation routes. Integrating real-time data, data-driven modeling, and CDVT can significantly improve real-time flood forecasting. This benefits stakeholders and the public by enhancing early warning systems, preparedness, and flood resilience, leading to more effective flood risk management and reduced impacts on communities.</t>
  </si>
  <si>
    <t>Augmented realityDigital twinDigital visualisationFlood risk managementSystematic reviewVirtual reality</t>
  </si>
  <si>
    <t>Akter, S., Babu, M. M., Hani, U., Sultana, S., Bandara, R., &amp; Grant, D. (2024). Unleashing the power of artificial intelligence for climate action in industrial markets. Industrial Marketing Management, 117, 92-113.</t>
  </si>
  <si>
    <t>Akter, S., Babu, M. M., Hani, U., Sultana, S., Bandara, R., &amp; Grant, D.</t>
  </si>
  <si>
    <t>Artificial Intelligence (AI) is a game-changing capability in industrial markets that can accelerate humanity's race against climate change. Positioned in a resource-hungry and pollution-intensive industry, this study explores AI-powered climate service innovation capabilities and their overall effects. The study develops and validates an AI model, identifying three primary dimensions and nine subdimensions. Based on a dataset in the fast fashion industry, the findings show that the AI-powered climate service innovation capabilities significantly influence both environmental and market performance, in which environmental performance acts as a partial mediator. Specifically, the results identify the key elements of an AI-informed framework for climate action and show how this can be used to develop a range of mitigation, adaptation and resilience initiatives in response to climate change.</t>
  </si>
  <si>
    <t>AIClimate service innovationsEnvironmental orientationInfrastructure orientationMarket orientationEnvironmental performanceMarket performance</t>
  </si>
  <si>
    <t>Chiu, M. C., Tsai, C. Z., &amp; Huang, Y. C. (2024). Integrating object detection and natural language processing models to build a personalized attraction recommendation agent in a smart product service system. Advanced Engineering Informatics, 61, 102484.</t>
  </si>
  <si>
    <t>Chiu, M. C., Tsai, C. Z., &amp; Huang, Y. C.</t>
  </si>
  <si>
    <t>Product Service System (PSS) is a new business model that integrates tangible products and intangible services to better meet customer needs and expectations. In recent years, scholars had some efforts to enhance the capability of PSS with the support of artificial intelligence (AI) which is known as Smart PSS(SPSS). So far, most previous studies adopted a single model which cannot handle multiple tasks simultaneously that results in unsatisfactory services to customers. In addition, customer preference cannot be fully addressed to achieve personalization. Therefore, this study proposes a method that integrates multiple models into an SPSS with three steps: (1) Collect data and construct an appropriate object detection model. (2) Develop smart PSS solutions. Then, (3) Optimize the system based on feedback through Natural Language Processing (NLP) to provide customers with personalized services. An attraction recommendation case study with experiment is designed to verify the proposed method. The results show that proposed SPSS can optimize the system in time according to the feedback of users, and provide better personalized services. This research is the first research that utilizes applied both text and image data to extract customer characteristics to better capture the voice of customers.</t>
  </si>
  <si>
    <t>Smart Product Service SystemArtificial IntelligenceObject DetectionNatural Language ProcessingRecommendation AgentPersonalization</t>
  </si>
  <si>
    <t>Okagbue, E. F., Ezeachikulo, U. P., Akintunde, T. Y., Tsakuwa, M. B., Ilokanulo, S. N., Obiasoanya, K. M., ... &amp; Ouattara, C. A. T. (2023). A comprehensive overview of artificial intelligence and machine learning in education pedagogy: 21 Years (2000–2021) of research indexed in the scopus database. Social Sciences &amp; Humanities Open, 8(1), 100655.</t>
  </si>
  <si>
    <t>Social Sciences &amp; Humanities Open</t>
  </si>
  <si>
    <t>Okagbue, E. F., Ezeachikulo, U. P., Akintunde, T. Y., Tsakuwa, M. B., Ilokanulo, S. N., Obiasoanya, K. M., ... &amp; Ouattara, C. A. T.</t>
  </si>
  <si>
    <t xml:space="preserve">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
A bibliometric analysis was performed with the extracted articles on artificial intelligence, machine learning, and education pedagogy from the Scopus database. The downloaded data were analyzed with bibliometrics research tools such as VOSviewer (Var 1.6.6) and R packages. For this study exploration, a total of one thousand, one hundred and thirty-eight (1138) documents were authored by two thousand, eight hundred (2800) researchers and published in six-hundred and thirty-five (635) journals from 2000 to 2021, with 5.984 as the average citations per document from sixty-two (62) countries.
Our study concluded that school administrators should promote the use of AI and ML devices to promote quality pedagogical services in the academic environment. Most especially, education policymakers are advised to promulgate policies that will support the acceptability and usability of artificial intelligence and machine learning in academic environment.
</t>
  </si>
  <si>
    <t>BibliometricsEducationArtificial intelligencePedagogyMachine learning</t>
  </si>
  <si>
    <t>Tavana, M., &amp; Sorooshian, S. (2023). A Systematic Review of the Soft Computing Methods Shaping the Future of the Metaverse. Applied Soft Computing, 111098.</t>
  </si>
  <si>
    <t>Tavana, M., &amp; Sorooshian, S.</t>
  </si>
  <si>
    <t>The metaverse is an emerging technology with the potential to revolutionize our interactions with digital environments. Soft computing presents exciting opportunities in shaping this immersive virtual world. This paper provides a systematic review of the research on soft computing methods in the metaverse, highlighting the interdisciplinary nature of the field and the need for coordination to shape its future. The systematic literature review conducted in this article identifies the contributors and domains in soft computing, emphasizing the need for new developments and joint applications in soft computing and the metaverse. The study categorizes soft computing techniques into five classes - machine learning, fuzzy systems, evolutionary computing, probability analysis, and mixed/hybrid methods - contributing to the emerging metaverse-related research and development. We propose a decision framework for selecting the most suitable soft computing method to assist researchers and developers in methodically assessing the alternative methods. The findings provide a roadmap and opportunities for soft computing models and applications shaping the future of the metaverse. This article can serve as a useful reference for researchers, practitioners, and policymakers working in soft computing and the metaverse.</t>
  </si>
  <si>
    <t>MetaverseExtended realityMachine learningFuzzy systemsEvolutionary computingProbability analysis</t>
  </si>
  <si>
    <t>Zhang, K., Chen, J., Lee, C. G., &amp; He, S. (2024). An unsupervised spatiotemporal fusion network augmented with random mask and time-relative information modulation for anomaly detection of machines with multiple measuring points. Expert Systems with Applications, 237, 121506.</t>
  </si>
  <si>
    <t xml:space="preserve">Zhang, K., Chen, J., Lee, C. G., &amp; He, S. </t>
  </si>
  <si>
    <t>In industrial environments, individual sensor is easily affected by background noise, etc. In order to improve the reliability of anomaly detections, sensors are arranged at multiple measuring points to collect monitoring data of machines. However, under the coupling of vibration responses of multiple components of machines, the complex nonlinear relationship between monitoring data of multiple measuring points makes it difficult to achieve the best feature extraction and fusion effect, which reduces the accuracy of anomaly detection. To solve this problem, an unsupervised spatiotemporal fusion network augmented with random mask and time-relative information modulation is proposed. Firstly, we creatively propose random mask and modulated signal generation method based on mask index to learn the dependence of waveform and time dimension and achieve temporal dimension fusion of signals. Based on end-to-end training, modulated signals are also more conducive to spatial fusion. Then, to fully exploit the correlation between monitoring data of multiple measuring points and obtain the best spatial dimension fusion effect, a multi-head graph neural network based on self-attention weight matrix is carried out. Finally, we use transformer encoder to reconstruct the signal of each measuring point and obtain reconstruction error. Based on exponentially weighted moving average, anomaly detection threshold is obtained. Two anomaly detection experiments are conducted, and accuracy of 99.78%, 99% are achieved.</t>
  </si>
  <si>
    <t>Anomaly detectionSpatiotemporal fusionSignal modulationGraph neural networkTransformer</t>
  </si>
  <si>
    <t>Chen, J., Yang, L., Qin, C., Yang, Y., Peng, L., &amp; Ge, X. (2024). Heterogeneous graph traffic prediction considering spatial information around roads. International Journal of Applied Earth Observation and Geoinformation, 128, 103709.</t>
  </si>
  <si>
    <t>Chen, J., Yang, L., Qin, C., Yang, Y., Peng, L., &amp; Ge, X.</t>
  </si>
  <si>
    <t>Precise traffic prediction is crucial in the domain of intelligent transportation. However, the task of accurately predicting traffic has struggled to keep pace with escalating application demands. One of the main reasons for this difficulty is the neglect of the dependence of surrounding spatial data on traffic information. In this study, we introduce a novel framework that incorporates the surrounding spatial data from the road network into the analysis of existing sensor graphs. We delve into an innovative method for traffic prediction by employing a heterogeneous graph that integrates the surrounding spatial information from the road network. The method is based on the common observation that traffic conditions are closely associated with surrounding spatial information, which can be analyzed utilizing heterogeneous graphs. Consequently, we propose a new framework, the heterogeneous attentive spatial–temporal network (HASTN). This framework constructs a heterogeneous graph that merges road networks with surrounding geographic features and employs attention mechanisms to learn traffic patterns. Our method achieves promising results on public datasets as well as a dataset we proposed. Additionally, we employ spatial information to analyze the impact of road traffic patterns on attention. This research offers a fresh perspective on addressing traffic prediction problems by integrating spatial information.</t>
  </si>
  <si>
    <t>Traffic predictionSpatial informationHeterogeneous graphTime series</t>
  </si>
  <si>
    <t>Ayanwale, M. A., &amp; Ndlovu, M. (2024). Investigating factors of students' behavioral intentions to adopt chatbot technologies in higher education: Perspective from expanded diffusion theory of innovation. Computers in Human Behavior Reports, 100396.</t>
  </si>
  <si>
    <t>Computers in Human Behavior Reports</t>
  </si>
  <si>
    <t>Ayanwale, M. A., &amp; Ndlovu, M.</t>
  </si>
  <si>
    <t>With the emergence of emerging 4IR technologies, AI application tools (chatbots) are becoming more and more popular and widespread in various fields, including education. This study investigates the factors that influence undergraduate students' inclination to utilize AI application tools, specifically chatbots, for educational purposes. We applied an expanded diffusion theory of innovation framework to examine the relationships between relative advantages, compatibility, trialability, trust, perceived usefulness, perceived ease of use, and behavioral intention. Data from 842 undergraduate students were collected through a questionnaire using a 7-point scale, and the findings were analyzed using SmartPLS 4.0.9.2 software with a covariance-based structural equation model. The results confirm the hypotheses regarding the relative advantages, compatibility, trialability, perceived usefulness, and trust of chatbots. Students who perceive the benefits of chatbots express a strong intention to use them for academic purposes. The perception of compatibility between students and chatbots positively influences their adoption intention, and those who have the opportunity to try out chatbots are more likely to use them, indicating the importance of trialability. Surprisingly, the study did not find direct relationships between perceived usefulness, perceived ease of use, and behavioral intention, suggesting the presence of other influencing factors or dynamics in the adoption of chatbots for educational purposes. The findings offer practical insights for students and contribute to the theoretical understanding of the diffusion theory of innovation. Future research can further explore these findings to gain deeper insights into the complexities of chatbot adoption and enhance the adoption of AI tools in educational settings.</t>
  </si>
  <si>
    <t>Artificial intelligenceChatbots4IRDiffusion theory of innovationHigher education studentsLesotho</t>
  </si>
  <si>
    <t>Xu, Y., Cao, J., Song, K., Xiang, Q., &amp; Cheng, G. (2023). FastTraffic: A lightweight method for encrypted traffic fast classification. Computer Networks, 235, 109965.</t>
  </si>
  <si>
    <t xml:space="preserve">Xu, Y., Cao, J., Song, K., Xiang, Q., &amp; Cheng, G. </t>
  </si>
  <si>
    <t>Nowadays, most Internet communications have adopted encrypted network access technology for privacy protection, so encrypted traffic classification (ETC) has become a crucial research point to support network management and ensure cyberspace security. Meanwhile, off-the-shelf deep learning (DL)-based approaches suffer from long preprocessing time, large input size, and a trade-off between model complexity and accuracy. There is a tough challenge to deploy them on mainstream network devices and achieve fast and accurate traffic classification. In this paper, we design FastTraffic, a lightweight DL-based method for ETC on low-configuration network devices. To speed up processing, we set an IP packet as the granularity of FastTraffic, truncate the informative parts in packets as inputs, and utilize a text-like packet tokenization method. For a lightweight and effective model, we propose an N-gram feature embedding method to represent structured and sequential features of packets and design a three-layer MLP to complete fast classification. We compare FastTraffic with eight state-of-the-art ETC methods on three public benchmark datasets. The experimental results show that FastTraffic obtains better classification performance than the other seven methods with only 0.43M model parameters. Besides, it can also achieve high throughput on low-configuration devices and consume a small amount of computing and storage resources. Therefore, FastTraffic is a lightweight ETC method capable of large-scale deployment on Internet devices.</t>
  </si>
  <si>
    <t>Encrypted traffic classificationLightweight modelN-gram featureDeep learning</t>
  </si>
  <si>
    <t>Gao, P., Liu, H., Luo, H., Jiang, Y., Liu, H., Wang, Z., ... &amp; Li, Z. (2024). Discussion on the technical path of data center information and communication thermal management. Energy Reports, 11, 2704-2714.</t>
  </si>
  <si>
    <t>Energy Reports</t>
  </si>
  <si>
    <t>Gao, P., Liu, H., Luo, H., Jiang, Y., Liu, H., Wang, Z., ... &amp; Li, Z.</t>
  </si>
  <si>
    <t>At present, Information Communication Tech (ICT) and Thermal Management in data centers each only focus on their own key index parameters, resulting in a lack of collaboration and posing security risks and high energy consumption problems for data centers. Based on the key parameters in server chip cooling - chip core temperature and chip power, we have innovatively established a set of ICT thermal management full link indexes, aiming to improve the efficiency of ICT thermal management of the whole data center from micro to macro. This paper systematically analyzes the whole-link heat transfer process of the data center at three levels, proposes the Energy Calculus synergy index Data Center Performance (DCP), Thermal Matching Coefficient of server cabinet (TMC) and other indexes, establishes a new whole-link heat flow control index Temperature Cooling Index (TCI). It points out that by optimizing the key parameters across the entire chain, such as the chip energy utilization efficiency, thermal resistance, airflow organization, cooling infrastructure efficiency, the optimal ICT thermal management can be achieved, thus guaranteeing the safety and high efficiency of data center.</t>
  </si>
  <si>
    <t>ICT thermal managementTemperature cooling index (TCI)Data center performance (DCP)Optimization methodsHeat transfer</t>
  </si>
  <si>
    <t>Tang, B., Li, X., Wang, J., Ge, W., Yu, Z., &amp; Lin, T. (2023). STIOCS: Active learning-based semi-supervised training framework for IOC extraction. Computers and Electrical Engineering, 112, 108981.</t>
  </si>
  <si>
    <t xml:space="preserve">ang, B., Li, X., Wang, J., Ge, W., Yu, Z., &amp; Lin, T. </t>
  </si>
  <si>
    <t>Cyber Threat Intelligence (CTI) contains numerous Indicators of Compromise (IOCs) and contextual information, crucial for understanding threat actors’ behavior and intentions. However, current information extraction predominantly relies on supervised learning algorithms, presenting challenges in the field of CTI for two reasons. Firstly, the scarcity of labeled data with IOCs hampers the effectiveness of supervised learning. Secondly, existing methods struggle to extract comprehensive contextual features, posing difficulties in IOC recognition within CTI. To address these limitations and better suit the unique characteristics of CTI text, this paper introduces STIOCS, a semi-supervised framework that combines active learning and self-training for IOC extraction. STIOCS enhances IOC extraction accuracy and efficiency by leveraging limited labeled data and a rich unannotated corpus. Firstly, the Active Learning (AL) approach uses the Density-based Spatial Clustering of Applications with Noise (DBSCAN) algorithm to select reliable samples that can reduce noise pollution on pseudo-labeling in self-training. The extraction model integrates Convolutional Neural Network (CNN) and Recurrent Neural Network (RNN) algorithms to extract local and sequential features from CTI text, respectively. Then, the semantic features are enhanced by using the different sizes of convolutional kernels to fuse the two types of features. Finally, the Conditional Random Fields (CRF) layer is employed to recognize IOC entities. Our experimental results demonstrate the effectiveness and robustness of our proposed method in IOC extraction, even with limited labeled data. Compared to supervised methods, our proposed method is only approximately 40% of the dataset is labeled, the F1 scores are achieved better than the existing methods and exhibit consistent performance improvements as the dataset size increases. STIOCS effectively suppresses weak label noise, reduces training costs, and enhances the recognition model’s performance. It provides a cost-effective training framework for entity extraction in cyber threat intelligence.</t>
  </si>
  <si>
    <t>Cyber Threat Intelligence(CTI)IOC extractionSemi-supervised learningSelf-trainingActive LearningDBSCANFusion model</t>
  </si>
  <si>
    <t>Mallioris, P., Aivazidou, E., &amp; Bechtsis, D. (2024). Predictive maintenance in Industry 4.0: A systematic multi-sector mapping. CIRP Journal of Manufacturing Science and Technology, 50, 80-103.</t>
  </si>
  <si>
    <t>CIRP Journal of Manufacturing Science and Technology</t>
  </si>
  <si>
    <t>Mallioris, P., Aivazidou, E., &amp; Bechtsis, D.</t>
  </si>
  <si>
    <t>Industry 4.0 is strongly intertwined with big data streaming flows from intelligent sensors and machinery installed in industrial facilities. Failures can disrupt production and lead the supply chain ecosystem to malfunction. Maintenance strategies are necessary to safeguard the continuous operation of production lines, minimize supply chain disruptions, and improve sustainability indicators. Within the context of smart manufacturing, predictive maintenance (PdM) approaches could decrease downtimes, reduce operational costs, and increase productivity, improving system performance and decision-making. The overarching aim of this research is to systematically review state-of-the-art predictive maintenance applications across diverse manufacturing sectors to provide customized insights from academic and operational perspectives, summarized into a comparative decision support map. The study classifies predictive maintenance solutions based on prevailing methodologies, input features, predicted variables, applied algorithms, evaluation metrics, and state-of-the-art software tools per industry sector. The outcomes highlight that data-driven predictive maintenance constitutes a cutting-edge solution with a growing interest in modern manufacturing. Moreover, this research provides insights into the technology readiness of each industrial sector, covering modern areas for PdM implementation, while raising the extant challenges. The proposed multi-sector framework is expected to act as a guiding light for researchers and practitioners towards the development of PdM driven applications in data driven industries.</t>
  </si>
  <si>
    <t>Predictive maintenanceIndustry 4.0Smart manufacturingSystematic reviewData-driven</t>
  </si>
  <si>
    <t>Berkowitz, H., &amp; Souchaud, A. (2024). Filling successive technologically-induced governance gaps: meta-organizations as regulatory innovation intermediaries. Technovation, 129, 102890.</t>
  </si>
  <si>
    <t>Berkowitz, H., &amp; Souchaud, A.</t>
  </si>
  <si>
    <t>Successive digital innovations create technologically-induced governance gaps that make public regulation quickly obsolete and that might be filled by sectoral governance. The literature has shown that most sectoral governance happens at the level of meta-organizations, organizations whose members are themselves organizations, although we lack a temporal understanding of this phenomenon. Further, while regulation is generally understood as a salient function of innovation intermediaries, the literature on innovation intermediaries has focused mostly on other functions such as idea sourcing, knowledge sharing, or capacity building. We know relatively little about regulatory innovation intermediaries, especially how they might evolve in response to the emergence of technologically-induced governance gaps. In this paper, we conduct an in-depth case study of the evolutions of the FinTech sector in France over almost 30 years, using more than 3000 min of interviews, 4500 pages of archives, and non-participant observations. We study three successive (non)digital financial innovations: business angels, crowdfunding platforms for SMEs, and blockchain technologies. We develop a meta-organizational analysis to investigate meta-organizations as regulatory innovation intermediaries. We describe the evolutions and interrelations of new technologies and meta-organizations, and unpack mechanisms of meta-organizational capacity building for multiple contributors, effects of innovation on organizationality and trajectories of meta-organizational filiation.</t>
  </si>
  <si>
    <t>Meta-OrganizationTechnologically-induced governance gapSectoral governanceRegulationInnovation intermediariesDigital innovationOrganizationalityMeta-organizational filiation</t>
  </si>
  <si>
    <t>Asif, M., Searcy, C., &amp; Castka, P. (2023). ESG and Industry 5.0: The role of technologies in enhancing ESG disclosure. Technological Forecasting and Social Change, 195, 122806.</t>
  </si>
  <si>
    <t>Asif, M., Searcy, C., &amp; Castka, P.</t>
  </si>
  <si>
    <t>Wang, X., Zhang, J., Mao, S., Periaswamy, S. C., &amp; Patton, J. (2023). A framework for locating multiple RFID tags using RF hologram tensors. Digital Communications and Networks.</t>
  </si>
  <si>
    <t>Wang, X., Zhang, J., Mao, S., Periaswamy, S. C., &amp; Patton, J.</t>
  </si>
  <si>
    <t>n this paper, we present a Deep Neural Network (DNN) based framework that employs Radio Frequency (RF) hologram tensors to locate multiple Ultra-High Frequency (UHF) passive Radio-Frequency Identification (RFID) tags. The RF hologram tensor exhibits a strong relationship between observation and spatial location, helping to improve the robustness to dynamic environments and equipment. Since RFID data is often marred by noise, we implement two types of deep neural network architectures to clean up the RF hologram tensor. Leveraging the spatial relationship between tags, the deep networks effectively mitigate fake peaks in the hologram tensors resulting from multipath propagation and phase wrapping. In contrast to fingerprinting-based localization systems that use deep networks as classifiers, our deep networks in the proposed framework treat the localization task as a regression problem preserving the ambiguity between fingerprints. We also present an intuitive peak finding algorithm to obtain estimated locations using the sanitized hologram tensors. The proposed framework is implemented using commodity RFID devices, and its superior performance is validated through extensive experiments.</t>
  </si>
  <si>
    <t>Radio-Frequency Identification (RFID)Ultra-High Frequency (UHF) passive RFID tagRF hologram tensorIndoor localizationDeep Learning (DL)Swin TransformerSelf-supervised learning</t>
  </si>
  <si>
    <t>Sun, L., Cai, Z., Liang, K., Wang, Y., Zeng, W., &amp; Yan, X. (2024). An intelligent system for high-density small target pest identification and infestation level determination based on an improved YOLOv5 model. Expert Systems with Applications, 239, 122190.</t>
  </si>
  <si>
    <t>Sun, L., Cai, Z., Liang, K., Wang, Y., Zeng, W., &amp; Yan, X.</t>
  </si>
  <si>
    <t>Sreejith, R., &amp; Sinimole, K. R. (2024). User-centric evaluation of EHR software through NLP-driven investigation: Implications for product development and user experience. Journal of Open Innovation: Technology, Market, and Complexity, 10(1), 100206.</t>
  </si>
  <si>
    <t>Sreejith, R., &amp; Sinimole, K. R.</t>
  </si>
  <si>
    <t>In today's rapidly digitising world, organisations often face challenges in achieving successful technology implementation, with low returns on investment and a significant gap between technology utilisation and acceptance. Electronic Health Record (EHR) software provides a comprehensive platform for storing, managing, and gaining access to patient data, enabling healthcare providers to provide high-quality care and make informed decisions. Conducting a comprehensive analysis of EHR software decision-level user reviews can contribute to improving and optimising EHR systems. Incorporating principles of user innovation, the study aims to investigate the significance of online review analysis in product development and reduce the technology acceptance gap. The study employs document-topic theme mining techniques, specifically BERTopic, a topic modelling technique, VADER sentiment analysis, and NRCLex Affect dictionary-based emotion analysis to extract meaningful aspect-based insights from the vast unstructured data of online reviews about EHR software. The study helps healthcare organisations get insights from user perspectives and highlights the importance of user review evaluation in purchasing or switching EHR software. It contributes to the existing literature on software evaluation, software requirement analysis, marketing and positioning strategy analysis, and online user review analysis. In addition to the challenges faced in the healthcare sector, the study recognises that technology transition issues are pervasive across various domains. Common challenges include the need for seamless integration with existing workflows, addressing resistance to change, navigating data security and privacy concerns, and fostering a technology-friendly culture. By exploring these challenges within the context of EHR software, the research contributes valuable insights with broader implications for diverse industries undergoing digital transformation.</t>
  </si>
  <si>
    <t>EHR softwareConsumer behaviourReview analysisUser acceptanceTopic modellingSentiment and emotion analysis</t>
  </si>
  <si>
    <t>Song, J., Choi, S., Kim, J., Park, K., Park, C., Kim, J., &amp; Kim, I. (2024). A study of the relationship of malware detection mechanisms using Artificial Intelligence. ICT Express.</t>
  </si>
  <si>
    <t xml:space="preserve"> ICT Express</t>
  </si>
  <si>
    <t>Song, J., Choi, S., Kim, J., Park, K., Park, C., Kim, J., &amp; Kim, I.</t>
  </si>
  <si>
    <t>Implementation of malware detection using Artificial Intelligence (AI) has emerged as a significant research theme to combat evolving various types of malwares. Researchers implement various detection mechanisms using shallow and deep learning models to counter new malware, and they continue to develop these mechanisms today. However, in the field of malware detection using AI, there are difficulties in collecting data, and it is difficult to compare research content and performance with related studies. Meanwhile, the number of well-organized papers is not sufficient to understand the overall research flow of these related studies. Before starting new research, researchers need to analyze the current state of research in the malware detection field they want to study. Therefore, based on these requirements, we present a summary of the general criteria related to malware detection and a classification table for detection mechanisms. Additionally, we have organized many studies in the field of various types of malware detection so that they can be viewed at a glance. We hope that the provided survey can help new researchers quickly understand the research flow in the field of AI-based malware detection and establish the direction for future research.</t>
  </si>
  <si>
    <t>Malware detectionMachine learningDeep learning</t>
  </si>
  <si>
    <t>Márquez, G., Astudillo, H., &amp; Kazman, R. (2023). Architectural tactics in software architecture: A systematic mapping study. Journal of Systems and Software, 197, 111558.</t>
  </si>
  <si>
    <t>Márquez, G., Astudillo, H., &amp; Kazman, R.</t>
  </si>
  <si>
    <t>Architectural tactics, systematic mapping study, software architecture, quality
attributes</t>
  </si>
  <si>
    <t>Architectural tactics are a key abstraction of software architecture, and support the systematic design and analysis of software architectures to satisfy quality attributes. Since originally proposed in 2003, architectural tactics have been extended and adapted to address additional quality attributes and newer kinds of systems, making quite hard for researchers and practitioners to master this growing body of specialized knowledge. This paper presents the design, execution and results of a systematic mapping study of architectural tactics in software architecture literature. The study found 552 studies in well-known digital libraries, of which 79 were selected and 12 more were added with snowballing, giving a total of 91 primary studies. Key findings are: (i) little rigor has been used to characterize and define architectural tactics; (ii) most architectural tactics proposed in the literature do not conform to the original definition; and (iii) there is little industrial evidence about the use of architectural tactics. This study organizes and summarizes the scientific literature to date about architectural tactics, identifies research opportunities, and argues for the need of more systematic definition and description of tactics.</t>
  </si>
  <si>
    <t>Eeckhaut, I., Sturaro, N., Andriantsilonina, C., Rasolofonirina, R., Caulier, G., &amp; Delroisse, J. (2024). Yields of embryos and larvae produced in a “large-scale” hatchery of Holothuria scabra comparing thermal shock and in vitro fertilization methods. Aquaculture, 584, 740628.</t>
  </si>
  <si>
    <t>Aquaculture</t>
  </si>
  <si>
    <t xml:space="preserve">Eeckhaut, I., Sturaro, N., Andriantsilonina, C., Rasolofonirina, R., Caulier, G., &amp; Delroisse, J. </t>
  </si>
  <si>
    <t>Worldwide, there exist fewer than 10 large-scale hatcheries dedicated to the production of the sea cucumber Holothuria scabra. Most of the existing hatcheries operate at a pilot scale or receive financial support from research programs. Large-scale hatcheries are defined as private industries that annually produce a minimum of 500,000 juveniles and engage in the exportation of several tons of dried product. Here, we present, for the first time, an analysis of the embryo and larval productions from a large-scale hatchery that annually exports over 5 tons of H. scabra trepang. Utilizing this data, we assessed the impact of isolating broodstock in tanks with elevated temperatures for 10 days, referred to as “maturation tanks,” on ovarian maturation. Furthermore, we conducted a comparative analysis to assess the effectiveness of thermal shock and in vitro fertilization (IVF) in obtaining embryos and larvae. The analyzed data originated from Indian Ocean Trepang, a private aquaculture company located in Madagascar. Between August 2017 and December 2018, a total of 291 fertilization trials were conducted, involving 6154 females and 2173 males. Over these 17 months, the total number of embryos obtained was 225 million through IVF and 147 million through thermal shock. The number of 3-day-old auricularia larvae obtained at 11 months was 95 million for IVF trials and 51 million for thermal shock trials. The incubation of broodstock in maturation tanks has been found to enhance ovarian maturity, resulting in a notable 1.3 to 1.5-fold increase in the number of ootids. The combined implementation of IVF and thermal shock methods demonstrated a substantial increase in the productivity of the H. scabra hatchery. Thermal shock is comparatively simpler to implement than IVF and yields higher embryo production per trial. However, it is characterized by greater unpredictability and leads to a higher degree of variability in outcomes. IVF offers superior control over fertilization parameters and furnishes valuable insights into the sexual maturity of the broodstock. During challenging periods, such as the cold season or copepod infestations, the implementation of in vitro fertilizations becomes essential for ensuring hatchery profitability.</t>
  </si>
  <si>
    <t>Liu, B., Li, W., Li, J., Cui, X., Liu, C., &amp; Gan, H. (2024). Attention non-negative spectral clustering. Knowledge-Based Systems, 111695.</t>
  </si>
  <si>
    <t>Deep spectral clustering is an advanced unsupervised deep learning method with widespread applications. However, when applied to large-scale datasets, it may confront problems such as an unstable training process, limited scalability, and diminished interpretability. To mitigate these limitations, a novel unsupervised deep learning algorithm named Attention Non-negative Spectral Clustering (ANSC) is proposed. Specifically, a network architecture called the Spectral Attention Network (SAN) is designed to serve as the backbone network for ANSC. This design aims to improve the stability of the training process and the model’s scalability. This attention-based network architecture includes a feature extraction network, an eigenvector mapping network, and an orthogonalization module. Furthermore, to enhance the interpretability of ANSC, the objective function incorporates a cluster indicator matrix by introducing non-negative constraints. Additionally, the 
-norm is employed as regularization to approximate the solution of the objective function. An analysis of a lower bound for the network size of ANSC is conducted based on the VC dimension. Extensive experiments validate that ANSC outperforms state-of-the-art clustering methods in terms of clustering accuracy, normalized mutual information, and adjusted rand index.</t>
  </si>
  <si>
    <t>Liu, B., Li, W., Li, J., Cui, X., Liu, C., &amp; Gan, H.</t>
  </si>
  <si>
    <t>Sandoval-Reyes, M., He, R., Semeano, R., &amp; Ferrão, P. (2024). Mathematical optimization of waste management systems: Methodological review and perspectives for application. Waste Management, 174, 630-645.</t>
  </si>
  <si>
    <t>Waste Management</t>
  </si>
  <si>
    <t>Sandoval-Reyes, M., He, R., Semeano, R., &amp; Ferrão, P.</t>
  </si>
  <si>
    <t>The transition to a circular economy through sustainable waste management (WM) follows different paths in each region, depending on its socioeconomic conditions and existing infrastructure. Mathematical optimization models are rigorous tools for informing local decision-making and identifying WM policy levers based on a variety of configurations.
This review explores the pathways taken when designing WM optimization models (WM-OMs) that establish a network of waste valorization technologies. To standardize the literature review process, we propose a novel characterization method for examining, relating, and benchmarking the features of WM-OMs. After a thorough review of 58 articles published between 2015 and 2022, we assembled a comprehensive database to document the characteristics of these papers and the type of data reported in their case studies. We aim to provide a solid foundation for streamlining and enhancing future WM-OMs.
Our work identifies various opportunities to improve the accuracy and reliability of WM-OMs. They include modeling thermo-chemical reactions in WM processes; considering regulatory, environmental, and political constraints; recognizing the informal sector; exploring the impact of marketing mechanisms on waste prevention and recycling; improving the traceability of case study data; specifying the rationale for uncertainty analysis (UA); and indicating the mathematical model (type, optimization algorithm, and equations). As many WM-OM authors have implemented UA without justifying their method choices, our review provides a pioneering guide for selecting the UA approach. Finally, we discuss the need for a trade-off between performance and practicality as models become more complex, making it critical to consider the specific needs of stakeholders.</t>
  </si>
  <si>
    <t>Waste managementOptimizationUncertainty analysisCatalog of dataBenchmarkReview</t>
  </si>
  <si>
    <t>Bertl, M., Bignoumba, N., Ross, P., Yahia, S. B., &amp; Draheim, D. (2024). Evaluation of deep learning-based depression detection using medical claims data. Artificial Intelligence in Medicine, 147, 102745.</t>
  </si>
  <si>
    <t>Human accuracy in diagnosing psychiatric disorders is still low. Even though digitizing health care leads to more and more data, the successful adoption of AI-based digital decision support (DDSS) is rare. One reason is that AI algorithms are often not evaluated based on large, real-world data. This research shows the potential of using deep learning on the medical claims data of 812,853 people between 2018 and 2022, with 
 ICD-10-coded diseases, to predict depression (F32 and F33 ICD-10 codes). The dataset used represents almost the entire adult population of Estonia. Based on these data, to show the critical importance of the underlying temporal properties of the data for the detection of depression, we evaluate the performance of non-sequential models (LR, FNN), sequential models (LSTM, CNN-LSTM) and the sequential model with a decay factor (GRU-
, GRU-decay). Furthermore, since explainability is necessary for the medical domain, we combine a self-attention model with the GRU decay and evaluate its performance. We named this combination Att-GRU-decay. After extensive empirical experimentation, our model (Att-GRU-decay), with an AUC score of 0.990, an AUPRC score of 0.974, a specificity of 0.999 and a sensitivity of 0.944, proved to be the most accurate. The results of our novel Att-GRU-decay model outperform the current state of the art, demonstrating the potential usefulness of deep learning algorithms for DDSS development. We further expand this by describing a possible application scenario of the proposed algorithm for depression screening in a general practitioner (GP) setting—not only to decrease healthcare costs, but also to improve the quality of care and ultimately decrease people’s suffering.</t>
  </si>
  <si>
    <t>Bertl, M., Bignoumba, N., Ross, P., Yahia, S. B., &amp; Draheim, D.</t>
  </si>
  <si>
    <t>Kulinan, A. S., Park, M., Aung, P. P. W., Cha, G., &amp; Park, S. (2024). Advancing construction site workforce safety monitoring through BIM and computer vision integration. Automation in Construction, 158, 105227.</t>
  </si>
  <si>
    <t>Kulinan, A. S., Park, M., Aung, P. P. W., Cha, G., &amp; Park, S.</t>
  </si>
  <si>
    <t>Ensuring a safe work environment is crucial for construction projects. It is essential that workforce monitoring is both efficient and non-intrusive to the ongoing construction activities. This paper introduces a method that integrates building information modeling (BIM) and computer vision to monitor workforce safety hazards at construction sites in real time. Despite the rising adoption of BIM and computer vision individually within the construction sector, the potential of their integrated application as a cohesive system for workforce safety monitoring remains unexplored. While BIM provides rich 3D semantic information about the construction site, computer vision captures real-time field data. The system was tested using a realistic construction simulation, and the accuracy of the position estimate was evaluated in a real-world interior environment, yielding a mean error distance (MED) of 13.2 cm. Overall, the findings have substantial significance for the construction industry to help minimize accidents and enhance overall worker safety.</t>
  </si>
  <si>
    <t>Zhang, H., Xiang, Z., &amp; Yin, J. (2023). Social intimacy and skewed love: A study of the attachment relationship between internet group young users and a digital human. Computers in Human Behavior: Artificial Humans, 1(2), 100019.</t>
  </si>
  <si>
    <t>Computers in Human Behavior: Artificial Humans</t>
  </si>
  <si>
    <t>Zhang, H., Xiang, Z., &amp; Yin, J.</t>
  </si>
  <si>
    <t>Interactions between human beings and digital humans have become a new network phenomenon, and these relationships have gradually become a topic of research. There is still a lack of sufficient research on whether and what kind of attachment relationship exists in these situations. Based on this problem, in this study, a digital human was designed that was oriented to social software and put into chat groups for interaction and research. A questionnaire survey, case analysis, and netnography analysis were used to collect and examine relevant data. The study found a correlation between the type of attachment of users and the degree of attachment to the digital human. In addition, users who were heavily dependent on the network were more likely to try to complete their attachment with the digital human. Attachment with the digital human was able to calm the users’ emotional intensity. This attachment was considered as close to a skewed desire projection. Through the intermediary of a digital human, Internet users have been better able to fulfill some of their own desires.</t>
  </si>
  <si>
    <t>Digital humanAttachmentNetnographyInternet groups</t>
  </si>
  <si>
    <t>Zhang, J., Yuan, Y., Zhang, J., Yang, Y., &amp; Xie, W. (2023). Anomaly detection method based on penalty least squares algorithm and time window entropy for Cyber–Physical Systems. Journal of King Saud University-Computer and Information Sciences, 35(10), 101860.</t>
  </si>
  <si>
    <t>Computer and Information Sciences</t>
  </si>
  <si>
    <t>Zhang, J., Yuan, Y., Zhang, J., Yang, Y., &amp; Xie, W.</t>
  </si>
  <si>
    <t>Real-time system status detection must be accurate and reliable due to the close coupling of Cyber–Physical Systems (CPS) components. In order to improve the effectiveness of the CPS anomaly detection method, this paper proposes a real-time detection method based on the least squares algorithm and conditional entropy. To address the issue of overfitting and insufficient generalization of least squares, the penalty term of least squares is optimized by two different functions. Meanwhile, the K–S test is introduced in the time window entropy detection model to tackle the problem of setting threshold. The two detection mechanisms proposed operate in parallel and the initial localization of anomaly source is achieved by the time window entropy mechanism. The proposed method for anomaly detection is assessed using six evaluation metrics and demonstrates an accurate and effective detection capability on both the SWaT dataset and the CICIDS2017 dataset.</t>
  </si>
  <si>
    <t>Anomaly detectionPenalty least squares algorithmTime window entropyCyber–Physical SystemsAnomaly location</t>
  </si>
  <si>
    <t>Mennella, C., Maniscalco, U., De Pietro, G., &amp; Esposito, M. (2024). Ethical and regulatory challenges of AI technologies in healthcare: A narrative review. Heliyon.</t>
  </si>
  <si>
    <t xml:space="preserve">Mennella, C., Maniscalco, U., De Pietro, G., &amp; Esposito, M. </t>
  </si>
  <si>
    <t>Artificial intelligence
Technologies
Decision-making
Healthcare
Ethics
Regulatory guidelines</t>
  </si>
  <si>
    <t>Over the past decade, there has been a notable surge in AI-driven research, specifically geared toward enhancing crucial clinical processes and outcomes. The potential of AI-powered decision support systems to streamline clinical workflows, assist in diagnostics, and enable personalized treatment is increasingly evident. Nevertheless, the introduction of these cutting-edge solutions poses substantial challenges in clinical and care environments, necessitating a thorough exploration of ethical, legal, and regulatory considerations. A robust governance framework is imperative to foster the acceptance and successful implementation of AI in healthcare. This article delves deep into the critical ethical and regulatory concerns entangled with the deployment of AI systems in clinical practice. It not only provides a comprehensive overview of the role of AI technologies but also offers an insightful perspective on the ethical and regulatory challenges, making a pioneering contribution to the field. This research aims to address the current challenges in digital healthcare by presenting valuable recommendations for all stakeholders eager to advance the development and implementation of innovative AI systems.</t>
  </si>
  <si>
    <t>Onishi, M., Ogata, S., Okano, K., &amp; Bekki, D. (2023). Temporal relation identification in functional requirements. Procedia Computer Science, 225, 1161-1170.</t>
  </si>
  <si>
    <t>Onishi, M., Ogata, S., Okano, K., &amp; Bekki, D.</t>
  </si>
  <si>
    <t>Software Engineering ; Natural Language Processing ; Temporal Relation Identification ; Requirements Specification</t>
  </si>
  <si>
    <t>In this study, we propose a method for applying a temporal relation identification model to functional requirements. We discuss the limited availability of data in the requirements engineering domain compared to other fields when used for supervised learning, and therefore employ a corpus from the news domain for training. The experimental results demonstrate that the types of temporal relations present in functional requirements are limited, indicating that focusing on learning with a narrowed set of labels is effective. Additionally, We incorporate Dependency Path (DP) into the temporal relation identification model and report, through comparative experiments, that leveraging DP is effective, but minor modifications to DP do not lead to significant improvements in accuracy. By demonstrating specific application methods of temporal relation identification in requirements engineering, we anticipate contributing to the analysis of functional requirements in software development.</t>
  </si>
  <si>
    <t>Wolfengagen, V., Ismailova, L., Kosikov, S., Slieptsov, I., Dohrn, S., Marenkov, A., &amp; Zaytsev, V. (2024). Semantic configuration model with natural transformations. Cognitive Systems Research, 83, 101185.</t>
  </si>
  <si>
    <t>Cognitive Systems Research</t>
  </si>
  <si>
    <t>Wolfengagen, V., Ismailova, L., Kosikov, S., Slieptsov, I., Dohrn, S., Marenkov, A., &amp; Zaytsev, V.</t>
  </si>
  <si>
    <t>In the present work, efforts have been made to create a configuration-based approach to knowledge extraction. The notion of granularity is developed, which allows fine-tuning the expressive possibilities of the semantic network. As known, the central issues for knowledge-based systems are what’s-in-a-node and what’s-in-a-link. As shown, the answer can be obtained from the functor-as-object representation. Then the nodes are functors, and the main links are natural transformations. Such a model is applicable to represent morphing, and the object is considered as a process, which is in a harmony with current ideas on computing. It is possible to represent information channels that carry out the transformations of processes. The possibility of generating displaced concepts and the generation of families of their morphs is shown, the evolvent of stages of knowledge and properties of the process serve as parameters.</t>
  </si>
  <si>
    <t>Obreja, D. M., Rughiniș, R., &amp; Rosner, D. (2024). Mapping the conceptual structure of innovation in artificial intelligence research: A bibliometric analysis and systematic literature review. Journal of Innovation &amp; Knowledge, 9(1), 100465.</t>
  </si>
  <si>
    <t>Journal of Innovation &amp; Knowledge</t>
  </si>
  <si>
    <t>Obreja, D. M., Rughiniș, R., &amp; Rosner, D.</t>
  </si>
  <si>
    <t>This study uses bibliometric analysis and a systematic literature review to map the conceptual structure of artificial intelligence innovations (AI-I) in the social sciences between 2000 and 2023. It explicitly focuses on non-economic aspects conducive to AI-I, namely social, technological, cultural, sustainable, personal, moral, and ethical. Our analysis reveals that 1225 articles and proceeding papers have been published, and terms such as “technology,” “big data,” “management,” “performance,” “future,” and “impact” are the most frequently used when discussing innovation and AI. According to our time-zone analysis, the last two years have shown a significant emphasis on concepts such as “transformation,” “corporate social responsibility,” and “resource-based view.” In terms of citations, the countries that receive the highest number of references in the AI-I field are the United Kingdom, the United States, Germany, Australia, and China. The most prolific authors in terms of publications are David Teece, Erik Brynjolfsson, and Anjan Chatterjee. Given that most studies highlight the economic side of AI-I, we selected the most prolific 163 articles from all social science research areas. These studies legitimize the main non-economic aspects that highlight both certainties and uncertainties conducive to such innovations. Although the technological component is the most popular in our analysis of the non-economic aspects of the AI-I subfield, we find an important emphasis on ethical/moral dimensions conducive to slow innovation principles. We also observe a growing interest in the cultural dimension, specifically exploring potential factors that can lead to better human acceptance of these innovations.</t>
  </si>
  <si>
    <t>BibliometricsAI innovationConceptual structureArtificial intelligenceBig data</t>
  </si>
  <si>
    <t>Dal Yong Jin, AI in cultural production in the Korean cultural industries, Telematics and Informatics Reports, Volume 13, 2024</t>
  </si>
  <si>
    <t xml:space="preserve"> Dal Yong Jin</t>
  </si>
  <si>
    <t>By critically analyzing the convergence of AI and popular culture in the Korean cultural context, this article attempts to offer critical insights into the local cultural industries that vehemently work with AI and digital platforms. It examines the critical collaboration between popular culture and AI technology in cultural production, meaning it discusses the ways in which cultural creators develop AI-supported cultural programs, both systematically and textually. It maps out how Korean cultural industries firms have partnered with AI companies to determine the reasons why they pursue AI-supported cultural content. Finally, it discusses the critical understanding of AI-embedded popular culture in terms of creativity and audience reception.</t>
  </si>
  <si>
    <t>Artificial intelligenceCultural industriesCultural productionConvergencePopular culture</t>
  </si>
  <si>
    <t>Masdari, M., Band, S. S., Qasem, S. N., Sayed, B. T., &amp; Pai, H. T. (2023). ECG Signals-Based Security and Steganography Approaches in WBANs: A Comprehensive Survey and Taxonomy. Sustainable Computing: Informatics and Systems, 100937.</t>
  </si>
  <si>
    <t>Masdari, M., Band, S. S., Qasem, S. N., Sayed, B. T., &amp; Pai, H. T.</t>
  </si>
  <si>
    <t>Wireless Body Area Networks (WBANs) are integral components of e-healthcare systems, responsible for monitoring patients' physiological states through intelligent implantable or wearable sensor nodes. These nodes collect medical data, which is then transmitted to remote healthcare facilities for thorough evaluation. Securing medical data within WBANs is paramount due to its central role in preserving patient privacy and confidentiality. Notably, Electrocardiogram (ECG) signals have recently gained prominence as pivotal elements within diverse security frameworks. Incorporating ECG signals strategically enhances the security and reliability of WBANs and broader e-healthcare systems, instilling greater trustworthiness. This survey article provides an in-depth exploration of contemporary ECG-based security schemes, adding to the scholarly discourse. The imperative to categorize these security paradigms revolves around their use of ECG signals. This categorization identifies three key domains: the first involves schemes that utilize ECG signals for cryptographic operations, encompassing key generation, agreement, management, and authentication. The second category employs steganography-based techniques, using ECG signals to conceal patients' sensitive medical data. The third category focuses on enhancing ECG signal security during data transmission. Each category is meticulously elaborated, detailing architectural foundations, notable contributions, and intrinsic security services. Furthermore, each section presents a comprehensive overview of the attributes characterizing ECG-based security frameworks. This includes insights into employed datasets, simulation environments, evaluation metrics, and inherent advantages and limitations. Expanding on this, a thorough analysis of distinctive attributes underpinning these security frameworks concludes by shedding light on potential directions for future research.</t>
  </si>
  <si>
    <t>Zhou, T., Wang, G., Choi, K. S., &amp; Wang, S. (2024). A two-view deep interpretable TSK fuzzy classifier under mutually teachable classification criterion. Information Sciences, 120388.</t>
  </si>
  <si>
    <t>Zhou, T., Wang, G., Choi, K. S., &amp; Wang, S.</t>
  </si>
  <si>
    <t xml:space="preserve">Most of the existing classification techniques generally requires the consistent distribution assumption between training and testing samples. However, recent results theoretically reveal that enhanced classification performance may be achieved by breaking this assumption and meanwhile managing to satisfy a subtle assumption between a prediction function, training and testing samples. Although such a subtle assumption is too hard to be leveraged as a criterion for designing a single-view classifier, this study as the first attempt exhibits its natural yet distinctive value in designing a two-view classifier. In this study, originating from the inconsistent distribution assumption between training and testing samples, a new mutually teachable classification criterion is proposed, and accordingly a two-view deep interpretable Tagaki-Sugeno-Kang fuzzy classifier called Tvd-TFC is developed. In order to keep both promising classification performance and high interpretability of Tvd-TFC, it simply takes our recent work-- deep Tagaki-Sugeno-Kang fuzzy classifier (D-TSK-FC) as a basic component of each deep sub-classifier for each view. The distinctive novelty of Tvd-TFC exists in that its double deep structures along with two respective views are interchangeably learnt in deep learning manner according to the proposed mutually teachable classification criterion. The proposed learning algorithm can not only minimize the testing error along with each view but also ensure the consistency between two views. Experimental results on two-view datasets demonstrate that the proposed classifier Tvd-TFC realizes enhanced or at least comparable classification performance and simultaneously has better interpretability in contrast to the comparative classifiers.
</t>
  </si>
  <si>
    <t>Alloatti, F., Grasso, F., Ferrod, R., Siragusa, G., Di Caro, L., &amp; Cena, F. (2024). A tag-based methodology for the detection of user repair strategies in task-oriented conversational agents. Computer Speech &amp; Language, 86, 101603.</t>
  </si>
  <si>
    <t>Computer Speech &amp; Language</t>
  </si>
  <si>
    <t>Alloatti, F., Grasso, F., Ferrod, R., Siragusa, G., Di Caro, L., &amp; Cena, F.</t>
  </si>
  <si>
    <t>Mutual comprehension is a crucial component that makes a conversation succeed. While it can be easily reached through the cooperation of the parties in human–human dialogues, such cooperation is often lacking in human–computer interaction due to technical problems, leading to broken conversations. Our goal is to work towards an effective detection of breakdowns in a conversation between humans and Conversational Agents (CA), as well as the different repair strategies users adopt when such communication problems occur. In this work, we propose a novel tag system designed to map and classify users’ repair attempts while interacting with a CA. We subsequently present a set of Machine Learning models1 trained to automatize the detection of such repair strategies. The tags are employed in a manual annotation exercise, performed on a publicly available dataset 2 of text-based task-oriented conversations. The batch of annotated data was then used to train the neural network-based classifiers. The analysis of the annotations provides interesting insights about users’ behaviour when dealing with breakdowns in a task-oriented dialogue system. The encouraging results obtained from neural models confirm the possibility of automatically recognizing occurrences of misunderstanding between users and CAs on the fly.</t>
  </si>
  <si>
    <t>Qadir, A., Shafique, S., Iqbal, T., Ali, H., Xin, L., Ruibing, S., ... &amp; Hu, Z. (2024). Recent Advancements in Polymer-Based Photodetector: A Comprehensive Review. Sensors and Actuators A: Physical, 115267.</t>
  </si>
  <si>
    <t>Sensors and Actuators A: Physical</t>
  </si>
  <si>
    <t>Qadir, A., Shafique, S., Iqbal, T., Ali, H., Xin, L., Ruibing, S., ... &amp; Hu, Z.</t>
  </si>
  <si>
    <t>Polymer-based photodetectors (PPDs) have gained significant attention owing to their immense potential for use in various applications in the optoelectronic domain. PPDs are particularly appealing due to their ability to be tailored for specific spectrum responses, processing simplicity, and compatibility with flexible and stretchable devices, leading to a surge of research interest in this field. The scientific community has witnessed the rapid evolution of these emerging polymer-based composite materials and devices, where innovation meets versatility. This review provides an in-depth analysis of recent advancements in polymer-based PD, such as Polyaniline (PANI), Poly (3-hexylthiophene) (P3HT), Polypyrrole (Ppy), Polyvinylcarbazole (PVK), and Poly (3,4-ethylenedioxythiophene) based photodetectors. The article also talks about methods for depositing photoactive layers and the role of the photoactive layer on performance parameters such as responsivity (A/W), photocurrent (Iph), rise and fall time (tr/tf), external quantum efficiency (EQE), and detectivity (D*). The review also highlights the challenges facing development and application, offering insights into the problems that require further research and development.</t>
  </si>
  <si>
    <t>Blümel, C., Omri, S., &amp; Schaefer, K. (2024). Developing a constraint model for using artificial intelligence on existing, limited hardware in manufacturing machines. Procedia Computer Science, 232, 2009-2017.</t>
  </si>
  <si>
    <t>Blümel, C., Omri, S., &amp; Schaefer, K.</t>
  </si>
  <si>
    <t>In the rapidly evolving field of Artificial Intelligence (AI), its application in industrial settings, particularly for anomaly detection in time series data, poses unique challenges. Current methods often lack a comprehensive understanding of the trade-offs involved in achieving optimal model performance, data preparation effort, and prediction quality. To bridge this gap, this paper presents an adaptive approach to address these challenges, focusing on making conscious decisions about mentioned trade-offs. Inspired by the principles of the Iron Triangle from product engineering, our methodology introduces a novel ”AI triangle” with dimensions of Speed, Effort, and Quality. We applied this methodology to a real-world case study involving anomaly detection in a constrained hardware environment in the context of a forming production process. The results highlight the effectiveness of our approach in achieving a practical balance between speed, effort, and quality constraints for implementing AI in an industrial setting. This paper provides valuable insights into the considerations and trade-offs necessary for the successful deployment of AI in manufacturing and other similar industrial applications.</t>
  </si>
  <si>
    <t>Constraint ModelIndustry 4.0ManufacturingArtificial IntelligenceEmbedded Systems</t>
  </si>
  <si>
    <t>Tao, S., Liu, Y., &amp; Sun, C. (2024). Examining the inconsistent effect of privacy control on privacy concerns in e-commerce services: The moderating role of privacy experience and risk propensity. Computers &amp; Security, 103794.</t>
  </si>
  <si>
    <t>Tao, S., Liu, Y., &amp; Sun, C.</t>
  </si>
  <si>
    <t xml:space="preserve">Consumer privacy protection has become an important issue and challenge in the development of e-commerce, and consumers' concerns for privacy may lead to negative user experiences and make them more cautious about disclosing personal information. As one of the widely adopted privacy concerns inhibiting approaches, the accumulated information privacy literature indicated that providing privacy controls may not always mitigate privacy concerns, implying that there are potential boundary conditions to be clarified. This study aims to explain the inconsistent effect of perceived privacy control on privacy concerns from the perspective of individual factor differences among consumers. We investigated the roles of trust, Internet privacy experience, and risk propensity in the relationship between perceived privacy control and privacy concerns. We collected empirical data containing 625 representative samples of Chinese consumers based on a mainstream online survey platform in China. The results suggest that trust in e-commerce partially mediates the influence of perceived privacy control on privacy concerns. Internet privacy experience positively moderates the relationship between perceived privacy control and trust in e-commerce, and both Internet privacy experience and risk propensity negatively moderate the relationship between trust in e-commerce and privacy concerns. This study extends existing information privacy and trust literature through the analysis of the mediating effect of trust and the moderating effects of consumers' individual factors. We also discuss the potential positive and negative implications of this research.
</t>
  </si>
  <si>
    <t>Borms, L., Multani, M., Bachus, K., Dams, Y., Brusselaers, J., &amp; Van Passel, S. (2024). Using Natural Language Processing to monitor circular activities and employment. Sustainable Production and Consumption.</t>
  </si>
  <si>
    <t>Sustainable Production and Consumption</t>
  </si>
  <si>
    <t>Borms, L., Multani, M., Bachus, K., Dams, Y., Brusselaers, J., &amp; Van Passel, S.</t>
  </si>
  <si>
    <t xml:space="preserve">In Europe, NACE codes are used for the official classification of sectors, however, the circular economy is not sufficiently captured in this classification. Therefore, this paper improves previous attempts for defining circular activities and jobs by web scraping techniques applied to each company in Belgium. We analyze their first, second, and third official NACE codes and compare these to the NACE codes they should have been allocated to according to the web scraping data. Subsequently, we calculate circularity scores for every sector to construct an indicator for the number of circular companies and jobs. The results show that the number of circular companies is lower than the baseline from official statistics when we only consider the companies' first and main NACE code. The estimates are higher than the baseline when we also take the second and third NACE codes into account and the estimated number of circular jobs is far higher than the baseline. This research upgrades previous classifications of circular sectors and demonstrates how web scraping and novel data might improve our understanding and capacity to build data. Based on the results in this paper, we recommend a uniform data collection such as reporting standards, and an inclusion of all circular strategies in sectoral classifications.
</t>
  </si>
  <si>
    <t>Web scrapingNACE codesIndicatorBERT modelMachine learningCircular economyBusiness analyticsText analysis</t>
  </si>
  <si>
    <t>Zaman, E. A. K., Ahmad, A., &amp; Mohamed, A. (2024). Adaptive Threshold Optimisation for Online Feature Selection using Dynamic Particle Swarm Optimisation in Determining Feature Relevancy and Redundancy. Applied Soft Computing, 111477.</t>
  </si>
  <si>
    <t xml:space="preserve">Zaman, E. A. K., Ahmad, A., &amp; Mohamed, A. </t>
  </si>
  <si>
    <t>In the era of data-driven decision-making, managing dynamic data streams characterised by evolving data distributions and high dimensionality presents a formidable challenge for online feature selection. This research addresses the challenge by developing innovative solutions in optimising Online Feature Selection (OFS) to manage feature irrelevancy and redundancy and rigorously validating the proposed method in high-dimensional dynamic data streams. The research employs a structured methodology, introducing a novel method: a Dynamic Particle Swarm Optimisation (PSO)-based Threshold Optimisation method. Dynamic PSO, injected on three benchmark methods of OFS (i.e., Online Streaming Feature Selection (OSFS), Fast-OSFS, and Scalable and Accurate Online Feature Selection for Big Data (SAOLA)), enabled the global best position to be dynamically adjusted to exploit the best solution found in streaming data. This research presents two optimisation variants of the proposed method: RedundantPSO, which optimises redundant features, and IrrelevantPSO, which optimises irrelevant features. Unlike the traditional PSO method on feature selection that uses feature encoding representation, the proposed method is underpinned by two contributions: adaptive threshold particle representation of particle swarm optimisation and enhanced fitness function using minimisation of mean absolute deviation of dependency among feature subsets. Adaptive threshold particle representation combines the feature encoding part with a novel aspect that defines a threshold value of significance level ranging from 0.01 to 0.1. This unique contribution sets the research apart in the field where it enables the adaptive adjustment of the threshold value based on incoming features. Next, the adaptation of Mean Absolute Deviation (MAD) was integrated into the fitness evaluation of PSO to gain a more accurate and reliable measure of fitness for feature selection. During the experiment phase, we analysed various benchmark datasets with highly redundant and relevant behaviour. Our analysis concluded that selecting the appropriate threshold values significantly improved model performance for high-redundancy datasets, highlighting the need for careful threshold selection. The experimental evaluations have revealed that integrating RedundantPSO with OSFS (OSFS+RedundantPSO) resulted in a remarkable enhancement of the OSFS method's accuracy, achieving an impressive average accuracy rate of 76.8%. This substantial improvement includes occasional spikes of up to 3.8% over the baseline OSFS accuracy, showcasing OSFS+RedundantPSO as the top-performing combination. Furthermore, Fast-OSFS + RedundantPSO outperformed Fast-OSFS by a slight margin, reaching an average accuracy of 72.7%, while SAOLA + RedundantPSO exhibited a substantial 3.1% increase in average accuracy over SAOLA, reaching 74.0%. It is noteworthy to highlight that the threshold value searched in the proposed method also significantly impacted the identification of the behaviour of the dataset, either high relevancy or redundancy, even in the absence of prior domain knowledge. A higher threshold signifies the evaluation of a more redundant feature space. In conclusion, the results demonstrated the significant contributions of the method in enhancing model accuracy, adapting to evolving data distributions, and optimising feature subsets with acceptable runtime. The research aims to advance the field of data science, such as cybersecurity, finance, healthcare and more, while empowering end-users to make informed decisions under changing data stream circumstances.</t>
  </si>
  <si>
    <t>Häuselmann, A., &amp; Custers, B. (2024). Substantive fairness in the GDPR: Fairness Elements for Article 5.1 a GDPR. Computer Law &amp; Security Review, 52, 105942.</t>
  </si>
  <si>
    <t xml:space="preserve">Häuselmann, A., &amp; Custers, B. </t>
  </si>
  <si>
    <t>According to the fairness principle in Article 5.1a of the EU General Data Protection Regulation (GDPR), data controllers must process personal data fairly. However, the GDPR fails to explain what is fairness and how it should be achieved. In fact, the GDPR focuses mostly on procedural fairness: if personal data are processed in compliance with the GDPR, for instance, by ensuring lawfulness and transparency, such processing is assumed to be fair. Because some forms of data processing can still be unfair, even if all the GDPR's procedural rules are complied with, we argue that substantive fairness is also an essential part of the GDPR's fairness principle and necessary to achieve the GDPR's goal of offering effective protection to data subjects. Substantive fairness is not mentioned in the GDPR and no guidance on substantive fairness is provided. In this paper, we provide elements of substantive fairness derived from EU consumer law, competition law, non-discrimination law, and data protection law that can help interpret the substantive part of the GDPR's fairness principle. Three elements derived from consumer protection law are good faith, no detrimental effects, and autonomy (e.g., no misleading or aggressive practices). We derive the element of abuse of dominant position (and power inequalities) from competition law. From other areas of law, we derive non-discrimination, vulnerabilities, and accuracy as elements relevant to interpreting substantive fairness. Although this may not be a complete list, cumulatively these elements may help interpret Article 5.1a GDPR and help achieve fairness in data protection law.</t>
  </si>
  <si>
    <t>GDPRFairness principleSubstantive fairnessProcedural fairnessGood faithPower inequalitiesVulnerabilitiesAccuracyInformation asymmetryConsumer protection lawCompetition lawPersonal data</t>
  </si>
  <si>
    <t>Zhang, L., Xu, M., Bu, Z., He, G., Zhu, H., &amp; Fang, C. (2024). Collusive Spam Detection from Chinese Community Question Answering Sites: A Collective Classification Framework. Information Sciences, 120379.</t>
  </si>
  <si>
    <t xml:space="preserve"> Information Sciences</t>
  </si>
  <si>
    <t>Zhang, L., Xu, M., Bu, Z., He, G., Zhu, H., &amp; Fang, C.</t>
  </si>
  <si>
    <t>With Community Question Answering (CQA) sites evolving into quite popular knowledge-sharing platforms on the Internet, they have also become ideal places for various spammers to spread fake or promotional information. Recently, with the rapid development of crowdsourcing systems, numerous malicious users have launched organized spam campaigns, conducting many spam accounts to carry out collusive spamming activities on CQA sites. In these campaigns, the spammers do not act independently but post deceptive questions and answers (Q&amp;As) collaboratively, which makes the Q&amp;As closely related to each other, but the spam clues of them are even less visible. Therefore, most existing spam detection works may fail to detect these carefully organized and posted collusive CQA spam. In this paper, taking Baidu Zhidao, a popular CQA platform in Chinese, as the study object, we propose a Collective Classification framework for community Question Answering spam detection (CCQA), which collectively identifies the collusive CQA spam using Q&amp;A features and the correlations among Q&amp;As. First, we define the Deceptive Pattern of Q&amp;As, based on which the real Q&amp;A groups are extracted. Then, we extract several highly discriminative Q&amp;A features from both individual and group levels, and propose several types of correlations, which correlate the Q&amp;As that are more likely to have the same labels. After uniformly modeling the Q&amp;As, features, and correlations in the Attributed Heterogeneous Information Network (AHIN), a semi-supervised collective classification algorithm is proposed to detect the collusive Q&amp;A spam. Experimental results on a real-life dataset demonstrate that CCQA can accurately detect the collusive CQA spam, and outperform a number of competitive baselines.</t>
  </si>
  <si>
    <t>Xu, Q. A., Jayne, C., &amp; Chang, V. (2024). An emoji feature-incorporated multi-view deep learning for explainable sentiment classification of social media reviews. Technological Forecasting and Social Change, 202, 123326.</t>
  </si>
  <si>
    <t>Xu, Q. A., Jayne, C., &amp; Chang, V.</t>
  </si>
  <si>
    <t>Sentiment analysis has demonstrated its value in a range of high-stakes domains. From financial markets to supply chain management, logistics, and technology legitimacy assessment, sentiment analysis offers insights into public sentiment, actionable data, and improved decision forecasting. This study contributes to this growing body of research by offering a novel multi-view deep learning approach to sentiment analysis that incorporates non-textual features like emojis. The proposed approach considers both textual and emoji views as distinct views of emotional information for the sentiment classification model, and the results acknowledge their individual and combined contributions to sentiment analysis. Comparative analysis with baseline classifiers reveals that incorporating emoji features significantly enriches sentiment analysis, enhancing the accuracy, F1-score, and execution time of the proposed model. Additionally, this study employs LIME for explainable sentiment analysis to provide insights into the model's decision-making process, enabling high-stakes businesses to understand the factors driving customer sentiment. The present study contributes to the literature on multi-view text classification in the context of social media and provides an innovative analytics method for businesses to extract valuable emotional information from electronic word of mouth (eWOM), which can help them stay ahead of the competition in a rapidly evolving digital landscape. In addition, the findings of this paper have important implications for policy development in digital communication and social media monitoring. Recognizing the importance of emojis in sentiment expression can inform policies by helping them better understand public sentiment and tailor policy solutions that better address the concerns of the public.</t>
  </si>
  <si>
    <t>Explainable sentiment analysisMulti-view learningHigh-stakes decision forecastingMarketing analyticsSocial media reviews</t>
  </si>
  <si>
    <t>Hansen, H. H., Kulahci, M., &amp; Nielsen, B. F. (2023). Statistical process control versus deep learning for power plant condition monitoring. Computers &amp; Chemical Engineering, 178, 108391.</t>
  </si>
  <si>
    <t>Hansen, H. H., Kulahci, M., &amp; Nielsen, B. F.</t>
  </si>
  <si>
    <t>This study compares four models for industrial condition monitoring including a principal components analysis (PCA) approach and three deep learning models, one of which is a new, lightweight version of another. We also propose a simple attention mechanism for enchancing deep learning models with better predictions and feature importance. Two datasets are used, one simulated from the Tennessee Eastman Process, the other from two feedwater pumps at a Danish combined heat and power plant. Our final results show evidence in favour of the PCA-based approach as it has detection ability comparable to the deep learning approaches as well as faster training time, fewer hyperparameters, as well as robustness to changing operating conditions. We conclude the paper by putting into perspective the importance of building up complexity incrementally with a recommendation to start modelling with simpler and well-tested models before the adoption of more advanced, less transparent models.</t>
  </si>
  <si>
    <t>Renaud, K., Warkentin, M., Pogrebna, G., &amp; van der Schyff, K. (2024). VISTA: An inclusive insider threat taxonomy, with mitigation strategies. Information &amp; Management, 61(1), 103877.</t>
  </si>
  <si>
    <t>Information &amp; Management</t>
  </si>
  <si>
    <t>Renaud, K., Warkentin, M., Pogrebna, G., &amp; van der Schyff, K.</t>
  </si>
  <si>
    <t>Insiders have the potential to do a great deal of damage, given their legitimate access to organisational assets and the trust they enjoy. Organisations can only mitigate insider threats if they understand what the different kinds of insider threats are, and what tailored measures can be used to mitigate the threat posed by each of them. Here, we derive VISTA (inclusiVe InSider Threat tAxonomy) based on an extensive literature review and a survey with C-suite executives to ensure that the VISTA taxonomy is not only scientifically grounded, but also meets the needs of organisations and their executives. To this end, we map each VISTA category of insider threat to tailored mitigations that can be deployed to reduce the threat.</t>
  </si>
  <si>
    <t>Insider threatsTaxonomyMitigationsCybersecurity</t>
  </si>
  <si>
    <t>Maddux, A. M., Pagan, N., Belgioioso, G., &amp; Dörfler, F. (2023). Data-driven behaviour estimation in parametric games. IFAC-PapersOnLine, 56(2), 9330-9335.</t>
  </si>
  <si>
    <t xml:space="preserve">Maddux, A. M., Pagan, N., Belgioioso, G., &amp; Dörfler, F. </t>
  </si>
  <si>
    <t>A central question in multi-agent strategic games deals with learning the underlying utilities driving the agents’ behaviour. Motivated by the increasing availability of large data-sets, we develop an unifying data-driven technique to estimate agents’ utility functions from their observed behaviour, irrespective of whether the observations correspond to equilibrium configurations or to temporal sequences of action profiles. Under standard assumptions on the parametrization of the utilities, the proposed inference method is computationally efficient and finds all the parameters that rationalize the observed behaviour best. We numerically validate our theoretical findings on the market share estimation problem under advertising competition, using historical data from the Coca-Cola Company and Pepsi Inc. duopoly.</t>
  </si>
  <si>
    <t>Game theoryMulti-agent systemsData-Driven Decision Making</t>
  </si>
  <si>
    <t>Xu, C., Zhao, L., Wen, H., Zhang, Y., &amp; Zhang, L. (2024). A novel cascaded multi-task method for crop prescription recommendation based on electronic medical record. Computers and Electronics in Agriculture, 219, 108790.</t>
  </si>
  <si>
    <t>Xu, C., Zhao, L., Wen, H., Zhang, Y., &amp; Zhang, L.</t>
  </si>
  <si>
    <t xml:space="preserve">Research on diagnosis of crop diseases and pests becomes a hot topic of the application of artificial intelligence technology in smart agriculture. Plant electronic medical records (PEMRs) formed by Beijing Plant Clinic provides a new idea for the diagnosis and prevention of crop diseases and pests. PEMRs are stored in the form of heterogeneous data, containing a wealth of plant information, disease and pest information, and environmental information. Therefore, it is urgent to mine the information in PEMRs and employ it to assist in intelligent prescription recommendation. This paper divides prescription recommendation into two sub-tasks, diagnosis and medication, and transforms this problem into a recommendation problem based on multi-task learning, with the goal of establishing a single model to realize learning multi-task simultaneously. Firstly, the correlation analysis of tasks and features is carried out using methods such as knowledge graph. Further, according to the sequential dependency between tasks, a novel cascaded multi-task crop prescription recommendation method based on Shared-Bottom and MMoE (Shared-MMoE) model is proposed, and each task is optimized by gating network. A PEMRs dataset containing 8 diseases, 9 pests and 32 medicines was constructed for model verification. Compared with the baseline model, the experiments showed that Shared-MMoE could significantly improve the quality and accuracy of prescription recommendation. The AUC of diagnosis task and medication task reached 96.33% and 95.36%, respectively. In conclusion, our study preliminarily explored the potential application of artificial intelligence in the research of crop diseases and pests based on PEMRs and multi-task learning.
</t>
  </si>
  <si>
    <t>Pang, Z., Guo, M., Smith-Cortez, B., O'Neill, Z., Yang, Z., Liu, M., &amp; Dong, B. (2024). Quantification of HVAC energy savings through occupancy presence sensors in an apartment setting: Field testing and inverse modeling approach. Energy and Buildings, 302, 113752.</t>
  </si>
  <si>
    <t>Pang, Z., Guo, M., Smith-Cortez, B., O'Neill, Z., Yang, Z., Liu, M., &amp; Dong, B.</t>
  </si>
  <si>
    <t xml:space="preserve">While many simulation-based studies have demonstrated the energy-saving potential of occupancy-driven smart thermostats in residential buildings, field testing of these devices remains relatively limited. The objective of this study is to propose a new field-testing approach to evaluate the heating, ventilation and air-conditioning (HVAC) energy-saving potential of occupancy-driven thermostats and occupancy-centric controls (OCC) for HVAC in a residential apartment in Texas, U.S. A proprietary prototype occupancy sensing system was chosen for this study, coupled with a Raspberry Pi-based hardware framework to facilitate OCC implementation by linking occupancy sensors to the existing HVAC system. Energy consumption of the HVAC system during both non-OCC baseline and OCC modes was measured using various sensors installed at the test site. Furthermore, XGBoost models were developed, used onsite measurements, to consider the effects of various factors like occupancy and outdoor weather conditions on HVAC energy consumption to facilitate a fair comparison. The scope of the analysis was further expanded to cover the period from 2018 to 2022 and Typical Meteorological Year 3 (TMY3) by incorporating a statistical occupancy schedule generator. The results suggest that approximately 15.1% cooling energy consumption could be saved during the testing period, equivalent to around 109 kWh in electricity savings. Moreover, OCCs have the potential to achieve electricity savings ranging from 300 to 330 kWh in the months between April and September, depending on the weather in each year. This corresponds to a cooling energy saving ratio ranging from 19% to 24%. Despite energy savings, OCC had some minor adverse effects on their thermal comfort and perceptions of Indoor Environmental Quality (IEQ). Moreover, residents' ratings for indoor thermal comfort dropped from neutral to slightly dissatisfied after the implementation of OCCs.
</t>
  </si>
  <si>
    <t>Wang, Y., Liu, W., Wu, K., Yap, K. H., &amp; Chau, L. P. (2024). Intra-and inter-sector contextual information fusion with joint self-attention for file fragment classification. Knowledge-Based Systems, 291, 111565.</t>
  </si>
  <si>
    <t>Wang, Y., Liu, W., Wu, K., Yap, K. H., &amp; Chau, L. P.</t>
  </si>
  <si>
    <t>File fragment classification (FFC) aims to identify the file type of file fragments in memory sectors, which is of great importance in memory forensics and information security. Existing works focused on processing the bytes within sectors separately and ignoring contextual information between adjacent sectors. In this paper, we introduce a joint self-attention network (JSANet) for FFC to learn intra-sector local features and inter-sector contextual features. Specifically, we propose an end-to-end network with the byte, channel, and sector self-attention modules. Byte self-attention adaptively recognizes the intra-sector significant bytes, and channel self-attention re-calibrates the features between channels. Based on the insight that adjacent memory sectors are most likely to store a file fragment, sector self-attention leverages contextual information in neighboring sectors to enhance inter-sector feature representation. Extensive experiments on seven FFC benchmarks show the superiority of our method compared with state-of-the-art methods. Moreover, we construct VFF-16, a variable-length file fragment dataset to reflect file fragmentation. Integrated with sector self-attention, our method improves accuracy by more than 16.3% against the baseline on VFF-16, and the runtime achieves 5.1 s/GB with GPU acceleration. In addition, we extend our model to malware detection and show its applicability.</t>
  </si>
  <si>
    <t>Xu, P., Gao, Q., Zhang, Z., &amp; Zhao, K. (2024). Multi-source data based anomaly detection through temporal and spatial characteristics. Expert Systems with Applications, 237, 121675.</t>
  </si>
  <si>
    <t>Xu, P., Gao, Q., Zhang, Z., &amp; Zhao, K.</t>
  </si>
  <si>
    <t>Anomaly detection is vital in complex distributed systems. However, existing methods did not take into full account the temporal and spatial characteristics of data from multiple sources in the system. That will lead to less accurate of anomaly detection. To address this limitation, in this paper we propose a multi-source data based anomaly detection method through temporal and spatial characteristics. Specifically, we first considered the spatial characteristics. We propose a Transformer encoder to parse log templates and output template vectors, then an attention-based CNN is introduced to obtain the spatial characteristics from traces. Next, we considered the temporal characteristics. We propose Bi-LSTM network to obtain the temporal characteristics of multi-source data of the distributed systems, followed by anomaly detection. Finally, extensive comparative experiments verify the effectiveness of our method, the F1-score reaches 0.859 and improves by 2.14% compared to state-of-the-art methods.</t>
  </si>
  <si>
    <t>Hidayat-ur-Rehman, I., &amp; Alsolamy, M. (2023). A SEM-ANN analysis to examine sustainable performance in SMEs: The moderating role of transformational leadership. Journal of Open Innovation: Technology, Market, and Complexity, 9(4), 100166.</t>
  </si>
  <si>
    <t>Hidayat-ur-Rehman, I., &amp; Alsolamy, M.</t>
  </si>
  <si>
    <t>The central aim of this research study is to investigate the interconnections and dynamics within small and medium-sized enterprises (SMEs) by examining Fintech adoption, competitiveness, circular economy practices, transformational leadership, and sustainable performance. The study's theoretical framework is grounded in the Practice-Based View, integrating Fintech adoption, competitiveness, circular economy practices, transformational leadership, and sustainable performance into the proposed model. To validate this model, the research employs the SEM-ANN analysis method. The study focuses on workers within SMEs in Pakistan, with a sample of 473 participants collected using a simple random sampling technique and 442 samples were deemed suitable for analysis. Preliminary data examination and hypothesis testing were conducted using Smart-PLS 4.0 and SPSS-23. A two-fold SEM-ANN approach was employed to validate the study's proposed model. The research findings indicate a direct and significant impact of Fintech adoption and transformational leadership on the sustainable performance of SMEs. Circular economy practices and competitiveness play vital intermediary roles, connecting Fintech adoption and sustainable performance. Furthermore, transformational leadership acts to moderate the relationships between Fintech adoption and both circular economy practices and competitiveness. The ANN approach complements the SEM analysis, providing additional insights and expanding our understanding of the subject. This study illuminates the interplay between Fintech, circular economy practices, and transformational leadership in enhancing SMEs' competitiveness and sustainable performance. It underscores the pivotal role of integrating Fintech and sustainable practices for SMEs and provides insightful directives for policymakers and scholars aiming to bolster SMEs in a competitive business environment.</t>
  </si>
  <si>
    <t>Fintech AdoptionSustainable performanceTransformational leadershipCompetitivenessCircular economy practices</t>
  </si>
  <si>
    <t>Chirumalla, K., Kulkov, I., Parida, V., Dahlquist, E., Johansson, G., &amp; Stefan, I. (2024). Enabling battery circularity: Unlocking circular business model archetypes and collaboration forms in the electric vehicle battery ecosystem. Technological Forecasting and Social Change, 199, 123044.</t>
  </si>
  <si>
    <t xml:space="preserve">Chirumalla, K., Kulkov, I., Parida, V., Dahlquist, E., Johansson, G., &amp; Stefan, I. </t>
  </si>
  <si>
    <t>Achieving battery circularity is crucial for meeting the targets of net-zero emission vehicles by 2030 and enabling climate-neutral transportation by 2050. To facilitate this transition, firms operating in the electric vehicle (EV) battery ecosystem must reassess their value creation, capture, and delivery methods. Although EV battery second life presents a promising solution for circularity, many vehicle manufacturers and stakeholders in the battery ecosystem struggle to adapt their organizations internally and externally due to a lack of insights into suitable circular business models. The purpose of this study is to identify viable archetypes of circular business models for EV battery second life and examine their implications on company collaborations within the EV battery ecosystem. Three main archetypes of circular business models are identified (i.e., extending, sharing, and looping business models) and further divided into eight sub-archetypes. These models are elucidated in terms of key business model dimensions, including value proposition, value co-creation, value delivery, and value capture. The paper provides visual representations of the necessary interactions and collaborations among companies in the EV battery ecosystem to effectively implement the proposed business model archetypes. This research contributes to the theory of circular business models in general, with specific relevance to EV battery circularity.</t>
  </si>
  <si>
    <t>Business model innovationBattery second lifeEV batteriesCircular economySecond life applicationsClimate neutrality</t>
  </si>
  <si>
    <t>Vahidnia, S., Abbasi, A., &amp; Abbass, H. (2024). A temporal ontology guided clustering methodology with a case study on detection and tracking of artificial intelligence topics. Expert Systems with Applications, 247, 123279.</t>
  </si>
  <si>
    <t xml:space="preserve">Vahidnia, S., Abbasi, A., &amp; Abbass, H. </t>
  </si>
  <si>
    <t>Detection and tracking of topics from publicly available academic data can benefit the scientific community and other stakeholders throughout their investment and other decisions, by informing the decisions regarding the field of science, its evolution, and its dynamics. In this study, we introduce a novel temporal clustering method for topic detection, using document abstracts, keywords, and their corresponding textual representations. In this method, the temporal dimension is employed to parameterise the effect of older data on the clusters, while ontology guidance is utilised to guide their evolution. Ontology is used for both enhancing the representations, and decision-making for the evolutionary steps of split and merging of the clusters. We show the effectiveness of the representations of documents in a single time slice, before demonstrating the evolution of topics in a case study of AI-related publications. Finally, the resulting topic evolutionary map is evaluated after automatically labelling the clusters using ranked author keywords, facilitating the assessment of the topics and observing their evolution.</t>
  </si>
  <si>
    <t>Fan, L., Xie, C., Zhang, J., Huang, S. S., &amp; Wang, X. A. (2023). Hotel digital capability: Dimensionality and measurement. Journal of Hospitality and Tourism Management, 57, 225-235.</t>
  </si>
  <si>
    <t>Journal of Hospitality and Tourism Management</t>
  </si>
  <si>
    <t>Fan, L., Xie, C., Zhang, J., Huang, S. S., &amp; Wang, X. A.</t>
  </si>
  <si>
    <t>While the significance of Hotel Digital Capability (HDC) has been acknowledged in the literature, limited attention has been given to its measurement. This study endeavors to identify the dimensions of HDC and construct a reliable measurement scale. A combined approach of qualitative and quantitative methods across three studies was employed to achieve the research objectives. Study 1, grounded in interviews, delineated HDC as a multidimensional construct encompassing digital basic capability, digital integration capability, digital application capability, and digital optimization capability. Building on the four-factor model identified in Study 1, Study 2 formulated an 18-item scale with robust measurement properties. Additionally, the second-order structure, incorporating four first-order factors, received empirical support. Subsequently, Study 3 sought to validate the scale and ascertain its nomological validity. The developed HDC scale lays the groundwork for future investigations into digital capability and transformation within the hotel industry.</t>
  </si>
  <si>
    <t>Huang, Y., Cox, A. M., &amp; Cox, J. (2023). Artificial Intelligence in academic library strategy in the United Kingdom and the Mainland of China. The Journal of Academic Librarianship, 49(6), 102772.</t>
  </si>
  <si>
    <t>The Journal of Academic Librarianship</t>
  </si>
  <si>
    <t>Huang, Y., Cox, A. M., &amp; Cox, J.</t>
  </si>
  <si>
    <t>There is growing recognition of the value of applying Artificial Intelligence (AI) in libraries. This study explores how academic libraries have responded to this opportunity at the level of strategy, what is the status of the application of AI, if any, and what are the different emphases of development comparing the UK and China. The data for the study was strategy documentation from high-ranking universities and their libraries. The sample consisted of the top 25 universities from the United Kingdom and top 25 from the Mainland of China according to the QS world university rankings. Explicit mention of Artificial Intelligence and related technologies is rarely found in strategic plans of universities in the UK but most Chinese universities mention them in their vision statements which focus on the development of new majors and research of the technology. Though several libraries have already implemented applications based on AI or claim to be “smart” or “intelligent” most academic library strategic plans or agendas do not emphasize AI. This is one of the first studies to explore the current status of AI applied in academic libraries as a sector and to compare experiences internationally.</t>
  </si>
  <si>
    <t>Artificial intelligenceMachine LearningAcademic librariesUniversity librariesLibrariansStrategy</t>
  </si>
  <si>
    <t>Jiang, C., Yin, C., Tang, Q., &amp; Wang, Z. (2023). The value of official website information in the credit risk evaluation of SMEs. Journal of Business Research, 169, 114290.</t>
  </si>
  <si>
    <t xml:space="preserve">Jiang, C., Yin, C., Tang, Q., &amp; Wang, Z. </t>
  </si>
  <si>
    <t>The official websites of small and medium-sized enterprises (SMEs) not only reflect the willingness of an enterprise to disclose information voluntarily, but also can provide information related to the enterprises’ historical operations and performance. This research investigates the value of official website information in the credit risk evaluation of SMEs. To study the effect of different kinds of website information on credit risk evaluation, we propose a framework to mine effective features from two kinds of information disclosed on the official website of a SME—design-based information and content-based information—in predicting its credit risk. We select the SMEs in the software and information technology services industry and find that including content-based information in models significantly improves the prediction accuracy. Specifically, the depth and dynamics metrics of the content-based information convey SME performance and mitigate the information asymmetry between SMEs and financial institutions.</t>
  </si>
  <si>
    <t>Meier, S., Klarmann, S., Thielen, N., Pfefferer, C., Kuhn, M., &amp; Franke, J. (2023). A process model for systematically setting up the data basis for data-driven projects in manufacturing. Journal of Manufacturing Systems, 71, 1-19.</t>
  </si>
  <si>
    <t>Meier, S., Klarmann, S., Thielen, N., Pfefferer, C., Kuhn, M., &amp; Franke, J.</t>
  </si>
  <si>
    <t>In the rapidly advancing fields of Artificial Intelligence (AI) and Big Data, creating a robust and high-quality data foundation is a critical requirement for data-driven projects. However, the lack of a standard procedure for ensuring the existence of a sufficient and high-quality data basis often leads to misunderstandings, inefficiencies, and resource waste, resulting in a high risk of project failure. Existing methodologies often presuppose the availability of a data basis, which is a significant challenge, particularly in the manufacturing sector with its diverse and complex data sources. This challenge is further compounded by the interdisciplinary nature of these projects, where domain experts and data scientists with different expertise and vocabularies must collaborate. Addressing this gap, this paper introduces ML-SIPOC, a novel methodology for creating a standardized and high-quality data basis for data-driven projects. ML-SIPOC builds upon the traditional SIPOC analysis from the Six Sigma management system for operational excellence, adapted to meet the unique challenges of data-intensive projects. It provides a structured framework for systematically building a data foundation, facilitating effective communication between domain experts and data scientists. When applied in electronics manufacturing, ML-SIPOC proved efficient in creating a robust data basis, reducing time and cost overheads. This approach minimizes reliance on prior knowledge for data collection, opening up possibilities for broader AI and Big Data applications across various manufacturing sectors. The key innovation of this paper is the introduction of a first-of-its-kind methodology that provides a structured approach to building a data foundation for data-driven decision making in manufacturing.</t>
  </si>
  <si>
    <t>Abdullah, A. A. H., &amp; Almaqtari, F. A. (2024). The impact of artificial intelligence and Industry 4.0 on transforming accounting and auditing practices. Journal of Open Innovation: Technology, Market, and Complexity, 10(1), 100218.</t>
  </si>
  <si>
    <t xml:space="preserve">Abdullah, A. A. H., &amp; Almaqtari, F. A. </t>
  </si>
  <si>
    <t>The main aim is to investigate the impact of artificial intelligence (AI), Industry 4.0 readiness, and Technology Acceptance Model (TAM) variables on various aspects of accounting and auditing operations. To evaluate the associations between the variables, the research design employs a mediation and path approach using SMART PLS. The study employs a convenience sampling method, which is augmented with snowball sampling. The sample size was determined using various techniques, yielding a final sample of 228 respondents. The findings indicate that leveraging AI, big data analytics, cloud computing, and deep learning advancements can improve accounting and auditing practices. AI technologies assist businesses in increasing their efficiency, accuracy, and decision-making capabilities, resulting in improved financial reporting and auditing processes. The study contributes to the theoretical explanation of the influence of AI adoption in accounting and auditing practices in the context of an emerging country, Saudi Arabia. The findings of the study have practical implications for accounting and auditing practitioners, policymakers, and scholars. The findings of this study can assist businesses in efficiently leveraging AI developments to improve their accounting and auditing operations. Policymakers can use the findings to create supporting frameworks and regulations that encourage the adoption and integration of artificial intelligence in the domain. These findings contribute to the existing stock of knowledge on the use of AI in accounting and auditing, as well as providing evidence of its benefits in the context of an emerging country.</t>
  </si>
  <si>
    <t>Artificial IntelligenceIndustry 4.0 readinessTechnology acceptance modelAccounting educationAuditing practicesAccounting practices</t>
  </si>
  <si>
    <t>Lee, S., Cui, B., Bhandari, M. S., &amp; Im, P. (2023). Visual Brick model authoring tool for building metadata standardization. Automation in Construction, 156, 105122.</t>
  </si>
  <si>
    <t>Lee, S., Cui, B., Bhandari, M. S., &amp; Im, P.</t>
  </si>
  <si>
    <t>The Brick ontology is a unified semantic metadata standard for building assets and their relationships, serving as a key enabler for effective interoperability and automation of building systems and analytics. However, creating a Brick model, in other words, standard semantic metadata based on the Brick ontology for a building dataset, can be a complex task. This paper presents two case studies of the creation of Brick models for real-world residential and commercial building datasets, highlighting the challenges during the Brick model creation process. Additionally, the paper introduces VizBrick, an interactive authoring tool for creating semantic building metadata. VizBrick facilitates the creation of Brick models by providing an intuitive visual interface and interactive capabilities, such as keyword search, automatic mapping suggestions, and recommendations. The use of VizBrick is shown to significantly reduce the time and effort required during the Brick model creation process.</t>
  </si>
  <si>
    <t>Jada, I., &amp; Mayayise, T. O. (2023). The impact of artificial intelligence on organisational cyber security: An outcome of a systematic literature review. Data and Information Management, 100063.</t>
  </si>
  <si>
    <t>Jada, I., &amp; Mayayise, T. O.</t>
  </si>
  <si>
    <t>As digital transformation continues to advance, organisations are becoming increasingly aware of the benefits that modern technologies offer. However, with greater technology adoption comes a higher risk of cyber security threats and attacks. Therefore, there is a need for more advanced measures to protect against constantly evolving threats. One potential solution is the use of Artificial Intelligence (AI). The aim of this research paper was to conduct a systematic literature review (SLR) to assess the impact of AI-based technologies on organisational cyber security and determine their effectiveness compared to traditional cyber security approaches. The PRISMA flow diagram was used to guide the review process. Peer-reviewed articles from 2018 to 2023 were included from EBSCO Host, Google Scholar, Science Direct, ProQuest &amp; SCOPUS and 73 remaining articles were synthesised.
The results revealed that AI can impact cybersecurity throughout it's entire life cycle, yielding benefits like automation, threat intelligence, and improved cyber defense. Nevertheless, it also brings challenges like adversarial attacks and the need for high-quality data, which could lead to the inefficiency of AI. These results affirm the positive influence of AI on cybersecurity, enhancing effectiveness and resilience. These findings provide a solid foundation for further research in the field of organisational cybersecurity. These results can help organisations make informed decisions on AI implementations by offering an impartial view of its impacts.</t>
  </si>
  <si>
    <t>Cyber securityArtificial intelligenceMachine learningSLR</t>
  </si>
  <si>
    <t>Lv, Z., Zhang, Y., Ji, Z., Deng, F., Shi, M., Li, Q., ... &amp; He, K. (2023). A real-time NOx emission inventory from heavy-duty vehicles based on on-board diagnostics big data with acceptable quality in China. Journal of Cleaner Production, 422, 138592.</t>
  </si>
  <si>
    <t>Lv, Z., Zhang, Y., Ji, Z., Deng, F., Shi, M., Li, Q., ... &amp; He, K.</t>
  </si>
  <si>
    <t>With the phase-in of China VI emission standard for heavy-duty vehicle (HDV), increasing numbers of HDVs are mandatorily equipped with on-board diagnostic (OBD) systems, providing opportunity to remote monitoring and supervision of emissions from in-use vehicles. However, the quality problem of OBD data is serious and lack of comprehensive assessment. In this study, the quality of nearly 1.6 billion OBD data from 38,692 China VI diesel HDVs travelling inside the Tangshan city of China was evaluated using a proposed framework which consists of validity indicators and signal transmission indicators. More than 24% of vehicles had overall invalidity rate over 20%, and only 0.4% of vehicles met the transmission period requirement of 1 Hz, indicating that the necessity and urgency for supervising and improving the OBD data quality. In particularly, several specific vehicle models were more prone to data quality problems, especially in the inability to determine the emission-related information. A real-time street-level NOx emission inventory was developed based on the OBD data with acceptable quality, using the direct monitoring and calculation of instantaneous emissions from each HDV. Compared to those from the top-down method which relied on gridded emissions and spatial allocation proxy schemes, the temporal and spatial characteristics of our results reflected the distribution and variations of actual freight demand in the real world. The developed real-world emission inventory will provide accurate support for the policy-making of precise control measures on HDVs.</t>
  </si>
  <si>
    <t>Ros, F., Riad, R., &amp; Guillaume, S. (2024). Deep clustering framework review using multicriteria evaluation. Knowledge-Based Systems, 285, 111315.</t>
  </si>
  <si>
    <t>Ros, F., Riad, R., &amp; Guillaume, S.</t>
  </si>
  <si>
    <t>The application of clustering has always been an important method for problem-solving. In the era of big data, most classical clustering methods suffer from the curse of dimensionality and scalability issues. Recently, deep clustering models have garnered more attention due to their capabilities in dealing with complex, high-dimensional, and large-scale datasets. They offer intriguing perspectives owing to their outstanding representative capacity and fast inference speed. The remaining major problem in clustering scenarios with high-dimensional data revolves around determining an appropriately compressed representation that semantically preserves cluster structures. Without labels, defining an objective function to encourage a suitable representation becomes a critical question. After several years of stagnation, impressive results have been achieved in the last two years. This paper proposes a comprehensive and up-to-date review of deep clustering methods. We first introduce the basic concepts shared by several deep clustering algorithms, available network architectures, and optimization strategies. Then, a detailed review is presented for each family by analyzing their most representative algorithms. These algorithms are then assessed based on their classification accuracy and from a multi-criteria perspective to aid investigators in selecting the most appropriate solution. Finally, an overview of the diversity of tasks and application domains is provided, and current issues and challenges are discussed.</t>
  </si>
  <si>
    <t>Liao, H., He, Y., Wu, X., Wu, Z., &amp; Bausys, R. (2023). Reimagining multi-criterion decision making by data-driven methods based on machine learning: A literature review. Information Fusion, 101970.</t>
  </si>
  <si>
    <t xml:space="preserve">Liao, H., He, Y., Wu, X., Wu, Z., &amp; Bausys, R. </t>
  </si>
  <si>
    <t>Multi-criterion decision making (MCDM) methods can derive alternative rankings as solutions to decision-making problems based on survey or historical data about the performance or preference information of alternatives regarding multiple criteria. Today's information age makes it easy to accumulate data, but also brings challenges to MCDM, such as massive data and weak data correlation. The real data in the information age should be fully utilized to put MCDM from theoretical formulation into practical application. In this regard, machine learning technologies that can adaptively discover rules as well as patterns from data of different types and characteristics show great application potential. This study dedicates to exploring the status of implementing machine learning technologies in solving MCDM problems. The related work and research advances of MCDM and machine learning technologies are briefly described. A bibliometric analysis is conducted to provide an overview of the research status, hotspots, and trends. Then, we summarize the challenges of implementing MCDM in the information age in four aspects, around which we review the research status of applying machine learning technologies to criteria extraction, criteria interaction, parameter determination, and integrated solutions of MCDM. Also, the fields of practical applications about the subject matter including business management, industrial engineering, sustainable development, emergency management, along with other fields are reviewed. This study outlines how machine learning technologies contribute to MCDM. The lessons learned from the review and future research directions are discussed. It is hoped that this review can serve as a reference and provide convenience for scholars and practitioners in the fields of decision analysis and machine learning.</t>
  </si>
  <si>
    <t>Ke’Koa, C. D. H., Kharma, N., Jaunky, B. B., Nie, K., Aguiar-Tawil, G., &amp; Berry, D. (2024). BioCloneBot: A versatile, low-cost, and open-source automated liquid handler. HardwareX, e00516.</t>
  </si>
  <si>
    <t>HardwareX</t>
  </si>
  <si>
    <t>Ke’Koa, C. D. H., Kharma, N., Jaunky, B. B., Nie, K., Aguiar-Tawil, G., &amp; Berry, D.</t>
  </si>
  <si>
    <t xml:space="preserve">Liquid handler systems can provide significant benefits to researchers by automating laboratory work, however, their unaffordable price provides a steep barrier to entry. Therefore, we provide the BioCloneBot, a versatile, low-cost, and open-source automated liquid handler. This system can be easily built with 3D-printed parts and readily available commercial components. The BioCloneBot is highly adaptive to user needs and facilitates various liquid handling tasks in research and diagnostics. Its user-friendly interface and programmable nature make it suitable for a wide range of applications, from small-scale experiments to larger laboratory setups. By utilizing BioCloneBot, researchers and scientists can streamline their liquid handling processes without the financial constraints posed by traditional systems. In this paper, we detail the design, construction, and validation of BioCloneBot, showcasing its precise control, accuracy, and repeatability in various liquid handling tasks. The open-source nature of the system encourages collaboration and customization, enabling researchers to contribute and adapt the technology to specific experimental requirements.
</t>
  </si>
  <si>
    <t>Open-sourceLiquid handlerSynthetic biologyDNA cloning3D printing</t>
  </si>
  <si>
    <t>Padovano, A., Cardamone, M., Woschank, M., &amp; Pacher, C. (2024). Exploring Human-Centricity in Industry 5.0: Empirical Insights from a Social Media Discourse. Procedia Computer Science, 232, 1859-1868.</t>
  </si>
  <si>
    <t>Padovano, A., Cardamone, M., Woschank, M., &amp; Pacher, C.</t>
  </si>
  <si>
    <t>The transition from Industry 4.0 towards Industry 5.0 marks a paradigm shift, emphasising human-centricity in industrial settings. Industry 5.0 focuses on improving the future role of people in addition to merely technological progress. While "human centricity" gains recognition, ambiguity surrounds its definition and application. The literature lacks clear consensus on the concept and its industrial implications. This paper provides clarity on human-centricity by analysing viewpoints and public opinions based on posts published on LinkedIn in the last five years regarding human-centricity. The analysis involved text mining techniques, including semantic clustering to discover distinct clusters of discussions related to human-centricity and keywords extraction to tag the different clusters. The findings reveal that public opinion predominantly centres on the skills required by future workers, encompassing both hard and soft skills, as well as social themes such as gender equity and workplace comfort. This research underscores the critical relevance of these components in the transition towards Industry 5.0, offering valuable insights for industrial practitioners and researchers alike.</t>
  </si>
  <si>
    <t>industry 5.0human-centricitymanufacturingtext miningsocial media analysis</t>
  </si>
  <si>
    <t>Selten, F., &amp; Klievink, B. (2024). Organizing public sector AI adoption: Navigating between separation and integration. Government Information Quarterly, 41(1), 101885.</t>
  </si>
  <si>
    <t>Government Information Quarterly</t>
  </si>
  <si>
    <t>Selten, F., &amp; Klievink, B.</t>
  </si>
  <si>
    <t>Artificial Intelligence (AI) has the potential to improve public governance, but the use of AI in public organizations remains limited. In this qualitative study, we explore how public organizations strategically manage the adoption of AI. Managing AI adoption in the public sector is complex because of the inherent tension between public organizations' identity, characterized by formal and rigid structures, and the demands of AI innovation that require experimentation and flexibility. Our findings show that public organizations navigate this tension either by creating separate departments for data science teams, or by integrating data science teams into already existing operational departments. The case studies reveal that separation improves the technical expertise and capabilities of the organization, whereas integration improves the alignment between AI and primary processes. The findings also show that both approaches are characterized by different AI adoption barriers. We empirically identify the processes and routines public organizations develop to overcome these barriers.</t>
  </si>
  <si>
    <t>Artificial intelligencePublic sectorManagementAdoptionAmbidexterityStructural separationContextual integration</t>
  </si>
  <si>
    <t>Joseph, J. K., Akhildev, K., Renjith, V. R., &amp; Pradeepkumar, A. P. (2024). Eco-DRR practices and research: Visualization and analysis of global perspectives. International Journal of Disaster Risk Reduction, 104271.</t>
  </si>
  <si>
    <t xml:space="preserve"> International Journal of Disaster Risk Reduction</t>
  </si>
  <si>
    <t>oseph, J. K., Akhildev, K., Renjith, V. R., &amp; Pradeepkumar, A. P.</t>
  </si>
  <si>
    <t>The Indian Ocean tsunami of 2004 triggered a rethinking of conventional disaster risk reduction (DRR) based on engineering (grey) structures and routine techniques. The emerging concept of ecosystem services merged with DRR to form the new interventional area of Ecosystem-based Disaster Risk Reduction (Eco-DRR), a less than 20-year-old concept that is still evolving. This study provides an overview of the history of Eco-DRR research, identifies current thrust areas and gaps, and examines key institutions, countries, and funding agencies involved in harnessing nature-based or ecosystem-based solutions for disaster risk reduction. Using bibliometric tools like VOSviewer, Scopus Journal Analyzer, Publish or Perish, and Voyant Tools, the study analyses the data retrieved from the Scopus database. The analysis indicates a shift in focus of DRR research from adaptation to ecosystem risks, with a focus on “disaster” and its “reduction” in recent years. Indonesia and India are the only Global South countries in the top ten Eco-DRR publishing nations in the world. The most frequently cited source in the literature on Eco-DRR is Renaud F, Sudmeier-Rieux K, and Estrella M (eds.) (2013) The Role of Ecosystems in Disaster Risk Reduction, pp. 321–342, United Nations University Press, Tokyo. Sudmeier-Rieux, of the United Nations Environment Programme, Geneva, is the most influential author in Eco-DRR.
Data repository: https://data.mendeley.com/datasets/jdgrwpvvck/draft?a=559ea3f8-a35b-4e44-8c01-faeb953a2c3f.</t>
  </si>
  <si>
    <t>Wamba, S. F., Queiroz, M. M., &amp; Trinchera, L. (2024). The role of artificial intelligence-enabled dynamic capability on environmental performance: The mediation effect of a data-driven culture in France and the USA. International Journal of Production Economics, 268, 109131.</t>
  </si>
  <si>
    <t>Wamba, S. F., Queiroz, M. M., &amp; Trinchera, L</t>
  </si>
  <si>
    <t xml:space="preserve">This study develops a model supported by the dynamic capability theory to analyze the role of artificial intelligence-enabled dynamic capability in environmental performance and the mediation of a data-driven culture. We collected data from supply chain managers in France and the USA. The data was analyzed and validated through classical structural equation modeling using the lavaan R package. The results suggest that artificial intelligence-enabled dynamic capability positively affects the two countries' data-driven culture and environmental performance. Contrary to our expectations, we found the effect of data-driven culture on environmental performance to be not significantly different from zero for the USA sample. Moreover, while the data-driven culture for the French sample partially mediates the relationship between artificial intelligence-enabled dynamic capability and environmental performance, only a direct link between artificial intelligence-enabled dynamic capability and environmental performance could be verified for the USA Case. Our study advances the emerging literature on artificial intelligence-enabled dynamic capability, bringing originality by showing that in an artificial intelligence-enabled dynamic capability context, data-driven can vary according to both the country's national culture hosting the firms/supply chains and the dynamics and changes of such environment. Therefore, scholars should rely on such findings to bring more insights to practitioners and policymakers.
</t>
  </si>
  <si>
    <t>Yang, H., He, W., Shan, Z., Fang, X., &amp; Chen, X. (2024). Class incremental learning via dynamic regeneration with task-adaptive distillation. Computer Communications, 215, 130-139.</t>
  </si>
  <si>
    <t>Yang, H., He, W., Shan, Z., Fang, X., &amp; Chen, X.</t>
  </si>
  <si>
    <t xml:space="preserve">Class Incremental Learning (CIL) is a paradigm that excels in efficiently training models on an expanding set of classes, while preserving performance in classes learned earlier. In the context of smart city development, CIL plays a crucial role in addressing the need for Networking Systems of Artificial Intelligence (NSAI) to continuously adapt to ever-evolving data. In recent years, the incremental network structure widely adopted in CIL suffers from poor knowledge distillation and rapid model parameter growth. In this paper, we introduce a novel strategy named dynamic regeneration with task-adaptive distillation (DRTAD), which dynamically adapts to new tasks, and sustains good performance even as the class set continues to grow. DRTAD adopts a two-stage training strategy: dynamic regeneration and dynamic retention. During dynamic regeneration, DRTAD enhances feature representation by creating a new feature extraction module that extracts features from new classes, while also utilizing features from previously learned classes. Additionally, DRTAD introduces task-adaptive distillation to improve the poor knowledge distillation, further mitigating catastrophic forgetting. During the dynamic retention phase, DRTAD achieves a higher pruning rate through RM operation. Comprehensive experiments on CIFAR-100 and ImageNet-100 datasets demonstrate DRTAD’s superior performance compared to existing CIL methods. Notably, in the CIFAR100-B50 5 steps incremental setting, DRTAD increases the last-phase accuracy from 65.51% to 70.54% (＋5.03%), while maintaining fewer parameters (−11.1%). Similarly, in the ImageNet100-B50 10 steps setting, the last-phase accuracy rises from 70.04% to 72.50% (＋2.46%). These results indicate DRTAD’s efficacy in mitigating catastrophic forgetting in incremental structure.
</t>
  </si>
  <si>
    <t>Both, M., Kämper, B., Cartus, A., Beermann, J., Fessler, T., Müller, J., &amp; Diedrich, C. (2023). Automated monitoring applications for existing buildings through natural language processing based semantic mapping of operational data and creation of digital twins. Energy and Buildings, 300, 113635.</t>
  </si>
  <si>
    <t>Both, M., Kämper, B., Cartus, A., Beermann, J., Fessler, T., Müller, J., &amp; Diedrich, C.</t>
  </si>
  <si>
    <t>Buildings' operation constitutes 36% of the German energy consumption. Currently, operators lack the knowledge on energy-saving techniques. There is a shortage of cost-effective and easily-implementable solutions to evaluate building performance. The cause of this problem lies with the semantically heterogeneous operational data used in technical applications. Integrating the data into monitoring applications demands substantial and costly manual efforts. This paper presents a method that enables automated generation of technical monitoring applications for existing buildings. The method outlined represents existing automation stations as digital twins and employs artificial intelligence to map the heterogeneous data to a standard and create semantic digital twins of buildings. The paper introduces a method using natural language processing for the semantic processing of data. The developed method involves a four-stage process for classification of data points, which are subsequently mapped to a uniform vocabulary. To classify the data points, language models were trained on a created dataset of 54,125 data points. Following successful training, the models can process semantically heterogeneous data points. The results, demonstrating an average F1-Score of over 95%, indicate that the developed method is suitable for automating data point mapping. The models were implemented as an Industry 4.0 service and integrated into an application.</t>
  </si>
  <si>
    <t>Buildings' operationNatural language processing for semantic mappingClassification operational building dataSemantic digital twinIndustry 4.0 Asset Administration ShellAutomatic generation of monitoring applicationsEnergy savingInteroperability of technical systems</t>
  </si>
  <si>
    <t>Rose, S., Nickolas, S., Sunoj, S. M., &amp; Sangeetha, S. (2024). A self-learning algorithm for identifying the leverage points in soil data using quantile regression forests. Decision Analytics Journal, 10, 100375.</t>
  </si>
  <si>
    <t xml:space="preserve"> Decision Analytics Journal</t>
  </si>
  <si>
    <t>Rose, S., Nickolas, S., Sunoj, S. M., &amp; Sangeetha, S.</t>
  </si>
  <si>
    <t xml:space="preserve">Some unusual combinations of predictor values in multivariate regression often influence tampering with the output, and filtering those observations becomes the trickiest and most challenging task. This concern is prevalent and predominant in ecological domains, especially in soil samples, as the data sets are heteroscedastic and heterogeneous. When there is little domain knowledge on the combinatorial criterion for the leverage points, it is advantageous to derive a labelled framework to differentiate the unusual observations. This study proposes a novel framework by integrating quantiles and proximity matrix of Quantile Regression Forest that builds a framework out of the training data set. Unlike other supervised anomalous detection algorithms, prior knowledge about the samples is not required to train the dataset, as the algorithm works in a self-learning mode. The outcome is two sets of observations: regular and leverage points. When unseen data arrives, the regressors’ proximity to these two observation sets is the demarcation criterion. Three real datasets are used, and the outcome of the proposed approach is verified using Principal Component Analysis, Local Outlier Factor, and Gaussian Mixture Models. The algorithm’s results are promising, setting a new trend of using supervised techniques without demanding any prior knowledge of the observations and performing an inlier-based outlier detection technique.
</t>
  </si>
  <si>
    <t>Quantile regression forestsRandom forestsProximity learningPrincipal component analysisSoil heterogeneityGaussian mixture</t>
  </si>
  <si>
    <t>Martin, F., Zhuang, M., &amp; Schaefer, D. (2023). Systematic review of research on artificial intelligence in K-12 education (2017–2022). Computers and Education: Artificial Intelligence, 100195.</t>
  </si>
  <si>
    <t>Martin, F., Zhuang, M., &amp; Schaefer, D.</t>
  </si>
  <si>
    <t>Background
The use of Artificial Intelligence (AI) has increased in all education sectors including K-12 settings where students can learn about AI and have an augmented learning experience using AI.
Purpose
The purpose of this systematic review is to provide a more complete and nuanced understanding of the role and impact of AI in K-12 education by synthesizing publication trends, AI research themes, AI methods and technology applications, and AI use by students and teachers in K-12 educational settings.
Methods
The systematic review searched Web of Science and six databases indexed in EBSCO host. A PRISMA flow chart was applied to search and screen for studies. Articles were screened at the title, abstract and full-text level and coded and analyzed.
Results
Themes in 66 AI studies include AI as a predictor and indicator of academic behavior or performance, AI curriculum design, integrating AI in various subjects, evaluation of AI in education, AI to enhance learning environments and school operations, AI ethics, and the equity and safety of AI. AI methods were grouped into Supervised Learning, Unsupervised Learning and Reinforcement Learning. AI technology applications were Machine Learning (ML) model building tools, intelligent tutors, chat bot, educational games, AI robots and virtual reality devices. AI applications were mostly used by teachers for ML model demonstration, academic performance prediction and behavior prediction. AI was used by students for scientific discovery learning, improving learning experience and data driven decisions.
Conclusion
This review has implications for K-12 school personnel and researchers. Practitioners can use the findings to implement AI in K-12 education. Researchers can benefit from the findings of the review but also build on the gap in research on AI K-12 education.</t>
  </si>
  <si>
    <t>Artificial intelligenceK-12 educationAI methodsAI technology applicationsAI use</t>
  </si>
  <si>
    <t>Muñoz, E. G., Parraga-Alava, J., Meza, J., Morales, J. J. P., &amp; Ventura, S. (2024). Housing fuzzy recommender system: A systematic literature review. Heliyon.</t>
  </si>
  <si>
    <t>Muñoz, E. G., Parraga-Alava, J., Meza, J., Morales, J. J. P., &amp; Ventura, S.</t>
  </si>
  <si>
    <t>AI
Efficiency
Support
Potential
Spatial</t>
  </si>
  <si>
    <t>In recent years, significant attention has been paid to fuzzy recommender systems for housing, highlighting their ability to effectively handle the imprecision and uncertainty inherent in the real estate market. With the objective of improving the filtering of recommendations in the real estate sector, the PRISMA 2020 methodology was applied to perform new systematic reviews using its checklist on six academic databases from 1985 to 2024. RawGraph, Orange Data Minig, Jamovi and R software were used for document classification and data visualization. After classification, 1003 articles were obtained, of which 46.36% were in Scopus, and 57.82% were articles. At the end of the type, 50 articles were identified as primary, subjecting them to six research questions. It was found that 65% of the algorithms used fuzzy logic, 60% used spatial data, and 80% evaluated performance. The main difficulties were related to the integration of various sources of information. Although incorporating reclusive methods is anticipated in future systems, the need remains to address challenging areas to improve the overall performance of fuzzy recommender systems. The reviewed articles focus on enhancing fuzzy data-based recommendation systems by proposing flexible and less intrusive techniques. The significance of incorporating contextual information and exploring hybrid approaches is emphasized, along with the evaluation in real world environments, averaging artificial intelligence.</t>
  </si>
  <si>
    <t>Adib, M. Y. M., Chakraborty, S., Waishy, M. T., Mehedi, M. H. K., &amp; Rasel, A. A. (2023). BiLSTM-ANN Based Employee Job Satisfaction Analysis from Glassdoor Data Using Web Scraping. Procedia Computer Science, 222, 1-10.</t>
  </si>
  <si>
    <t xml:space="preserve">Adib, M. Y. M., Chakraborty, S., Waishy, M. T., Mehedi, M. H. K., &amp; Rasel, A. A. </t>
  </si>
  <si>
    <t>Job satisfaction among employees is a crucial factor in a burgeoning organization. Satisfied current employees mean more skilled employees will be interested in joining the organization in the future, which will reinforce the prosperity of the organization. Hence, employee job satisfaction is something that should be looked for both by the employees, and the employers. However, the job sector of a country often undergoes major changes, which affect the satisfaction of the employees. Analyzing anonymous employee job satisfaction may lead to an understanding of an organization's major pros and cons, which can help the employer determine the strategies they should adopt in the future. It can also be helpful for potential future employees to decide whether they would like to be a part of such an organization. Taking all of these into account, we attempted to analyze the job satisfaction of employees in this research. A deep hybrid learning-based architecture, BiLSTM-ANN is proposed to understand employee job satisfaction in a shorter period of time. To do so, we have accumulated employee reviews of 12 renowned IT and software companies in Bangladesh from Glassdoor.com. A sophisticated dataset is built to feed into the proposed architecture. Five polarities, namely super positive, positive, neutral, negative, and super negative, are assigned based on the rating given on Glassdoor.com. The evaluation shows that the proposed BiLSTM-ANN model outperformed the state-of-the-art architectures in different performance metrics. The model exhibits an F1 Score of 88.64% with a significantly less number of trainable parameters than other architectures</t>
  </si>
  <si>
    <t>Sentiment analysisDeep learningBiLSTMBiLSTM-ANNBIGRU</t>
  </si>
  <si>
    <t>Kontani, R., &amp; Tanaka, K. (2024). Integrating variable renewable energy and diverse flexibilities: Supplying carbon-free energy from a wind turbine to a data center. Urban Climate, 54, 101843.</t>
  </si>
  <si>
    <t>Urban Climate</t>
  </si>
  <si>
    <t xml:space="preserve">Kontani, R., &amp; Tanaka, K. </t>
  </si>
  <si>
    <t>Variable renewable energy sources (VREs) have experienced steady global growth. The discontinuation of feed-in tariffs (FIT) for new projects in Japan has necessitated the exploration of alternative revenue certainty mechanisms for VREs. Power purchase agreements (PPAs) for supplying carbon-free energy (CFE) have emerged as a promising business model. This study provides a practical framework for integrating diverse flexibilities, encompassing renewable energy curtailment, battery energy storage systems (BESS), and time-shifting demand response (TSDR) for PPAs. To accommodate the unique characteristics of each type of flexibility, the suggested framework consists of sequential optimization problems that incrementally incorporate flexibility to achieve feasible solutions with minimal flexibility. A simulation-based assessment was conducted using a case study involving the provision of the CFE from an onshore wind turbine to a nearby data center. The synergistic relationships between these flexibilities were examined through simulations. The findings highlight that setting a target for BESS's charge state and leveraging the TSDR are key factors in reducing the required capacity of the BESS. For wind developers, this reduction corresponds to a 7.3% decrease in the initial cost. This study offers strategic insights aimed at strengthening the cost advantages of PPAs and enhancing the viability of renewable energy developers and environmentally conscious energy consumers.</t>
  </si>
  <si>
    <t>Carbon-free energyRenewable energy curtailmentDemand responseBattery energy storage systemOptimization</t>
  </si>
  <si>
    <t>Karthikeyan, N. K. (2024). A novel attention-based cross-modal transfer learning framework for predicting cardiovascular disease. Computers in Biology and Medicine, 170, 107977.</t>
  </si>
  <si>
    <t>Karthikeyan, N. K.</t>
  </si>
  <si>
    <t xml:space="preserve">Cardiovascular disease (CVD) remains a leading cause of death globally, presenting significant challenges in early detection and treatment. The complexity of CVD arises from its multifaceted nature, influenced by a combination of genetic, environmental, and lifestyle factors. Traditional diagnostic approaches often struggle to effectively integrate and interpret the heterogeneous data associated with CVD. Addressing this challenge, we introduce a novel Attention-Based Cross-Modal (ABCM) transfer learning framework. This framework innovatively merges diverse data types, including clinical records, medical imagery, and genetic information, through an attention-driven mechanism. This mechanism adeptly identifies and focuses on the most pertinent attributes from each data source, thereby enhancing the model’s ability to discern intricate interrelationships among various data types. Our extensive testing and validation demonstrate that the ABCM framework significantly surpasses traditional single-source models and other advanced multi-source methods in predicting CVD. Specifically, our approach achieves an accuracy of 93.5%, precision of 92.0%, recall of 94.5%, and an impressive area under the curve (AUC) of 97.2%. These results not only underscore the superior predictive capability of our model but also highlight its potential in offering more accurate and early detection of CVD. The integration of cross-modal data through attention-based mechanisms provides a deeper understanding of the disease, paving the way for more informed clinical decision-making and personalized patient care.
</t>
  </si>
  <si>
    <t>Banihashemi, S., Meskin, S., Sheikhkhoshkar, M., Mohandes, S. R., Hajirasouli, A., &amp; Lenguyen, K. (2023). Circular economy in construction: The digital transformation perspective. Cleaner Engineering and Technology, 100715.</t>
  </si>
  <si>
    <t>Cleaner Engineering and Technology</t>
  </si>
  <si>
    <t xml:space="preserve">Banihashemi, S., Meskin, S., Sheikhkhoshkar, M., Mohandes, S. R., Hajirasouli, A., &amp; Lenguyen, K. </t>
  </si>
  <si>
    <t>This systematic review critically examines the intersection of digital transformation and circular economy (CE) principles within the built environment. While digitalisation has been shown to enhance efficiency, safety, and sustainability in construction, its role in fostering circularity is less established. This study analyzes literature from 2010 to 2022, focusing on how digital technologies such as open-BIM, digital twins, material passports, blockchain, RFID, and gamification can integrate into and enhance the circular building lifecycle. The findings reveal that while digital tools are pivotal in design and construction phases, their application to existing structures is less straightforward, with challenges including the absence of digital twins for demolished structures, the high costs of retrofit digitalisation, and the predominant focus on environmental benefits over practical implementation. The review also highlights the need for a unified digital transformation strategy and greater cross-industry collaboration. Future research directions are proposed, including the development of localized material banks, the application of RFID in circularity, the scope of Design for Disassembly (DfD) tools, digital inventory of existing buildings, the circularity of Life Cycle Assessment (LCA) databases, and policy implications for promoting circular construction practices.</t>
  </si>
  <si>
    <t>BIMBlockchainRFIDDigital twinMaterial passportCircular economyDigital transformationCircular construction</t>
  </si>
  <si>
    <t>Shah, H. J., &amp; Khan, A. (2023). Globalization and nation states–Challenges and opportunities for Pakistan. Social Sciences &amp; Humanities Open, 8(1), 100621.</t>
  </si>
  <si>
    <t>Shah, H. J., &amp; Khan, A.</t>
  </si>
  <si>
    <t>The multiple dimensions of globalization include economic, political, cultural and social aspects, with economic globalization taking precedence over the others and technology as the great enabler of globalization. Globalization and nations-state systems have been considered to at tangent to each other ever since the Peace of Westphalia in 1648. The unprecedented pace of technological development has further put the concept of nation in perils. Whereas globalization has eroded the writ of the nation-states to an extent, the Covid-19 proved to be a breather to the nations to control movement of personnel, flow of product and goods across their borders. Pakistan, located at geographically consequential location got its independence from British Raj on the basis of Two Nations Theory. However, even after 75 years of its independence, it continues to face stiff regional, economic and political challenges. State securitization vis-à-vis emasculated economy, burgeoning youth and projects like CPEC are viewed with criticality. The era of globalization renders an opportunity to analyze how some other states with identical challenges steered a path that assisted them in surmounting these challenges. In context of globalization, we shall interpret valuable lessons for Pakistan that can help the nation in crafting a way forward to overcome these dauting challenges. Applying the critical theory of globalization, this study reviews the concept of globalization and its impact on nation-states. Meanwhile, a discourse analysis has been adopted to enumerate the challenges that Pakistan faces in an economically interdependent globalized world. This is followed by case studies of various countries including India, South Korea, Bangladesh and Vietnam to understand how these nations emerged unscathed from the challenges that they withstood.</t>
  </si>
  <si>
    <t>CPECEconomyGlobalizationNation-statePakistanSecurityIndiaTechnologyYouth</t>
  </si>
  <si>
    <t>Custers, B., &amp; Vrabec, H. (2024). Tell me something new: data subject rights applied to inferred data and profiles. Computer Law &amp; Security Review, 52, 105956.</t>
  </si>
  <si>
    <t>Custers, B., &amp; Vrabec, H</t>
  </si>
  <si>
    <t>The EU General Data Protection Regulation (GDPR) contains several data subject rights, but for many of these rights it is not entirely clear how they should work in practice, especially in digital environments. Most data subject rights apply to personal data obtained directly or indirectly from the data subject. This is often personal data that data subjects already are familiar with, i.e., things they already know about themselves. Unclear, however, is to what extent ascribed personal data, such as inferred data and categories or profiles in which data subjects are placed by data controllers, are within the scope of these rights. Such ascribed personal data often concerns novel information, generated by data controllers, and includes insights into how controllers view and assess them, which may have practical and legal impact on data subjects. Given these characteristics, the ascribed personal data may be much more interesting to data subjects, so it appears beneficial, from the policy perspective, to have this novel information included in the scope of data subject rights. If data subject rights do not apply to inferred data and profiles, invoking these rights is unlikely to be informative and provide meaningful information for data subjects, particularly in complex, digital environments. However, if data subject rights do apply to inferred data and profiles, the scope of these rights may be hard to delineate and they may quickly interfere with rights and freedoms of others, including trade secrets of data controllers and privacy rights of other data subjects. In this article, we investigate the implications of applying data subject rights to inferred data and profiles. For each data subject right in the GDPR, we assess which types of personal data could and perhaps should be in scope, based on grammatical and teleological legal analyses as well as practical considerations. While the area of data subject rights received significant academic attention in the past years, our article contributes to the discussion by providing a systematic, holistic framework to consider the scope of the rights in relation to ascribed data.</t>
  </si>
  <si>
    <t>Data subject rightsGDPRData protectionInferred dataTransparencyProfilingAutomated decisionsAutomated decision-making</t>
  </si>
  <si>
    <t>Srivani, M., &amp; Abirami, S. (2024). Design of a personalized cognitive layered framework for optimal extraction of mathematical teaching techniques. Engineering Applications of Artificial Intelligence, 133, 108177.</t>
  </si>
  <si>
    <t>Srivani, M., &amp; Abirami, S.</t>
  </si>
  <si>
    <t>Mathematical teaching techniques encompass a diverse range of approaches for students to grasp mathematical concepts. Currently, various mathematical teaching techniques exist, and it is crucial to extract personalized teaching techniques based on students’ knowledge level. Cognitive Computing systems in the learning domain open a substantial range of possible alternatives, thereby helping both students and teachers. These systems enhance the human cognitive capabilities by developing cognitive assistant, which is a flexible and adaptive learning software and a continuous learning system. In this paper, a personalized cognitive layered framework is proposed to map the student’s reasoning level with the mathematical teaching techniques. The analysis is done with real time data collected from the School for Grades 1 to 6 and mathematical teaching techniques extracted from mathematical research articles. The Hypothesis Evidence Extraction (HypoEE) algorithm is proposed to extract optimal teaching techniques. The proposed system follows the pipeline of cognitive computing processes such as extraction of factors of importance, knowledge assertion graph construction, node prioritization, correlation extraction, text summarization, hypothesis identification, evidence extraction and scoring, hypothesis refinement, inference and decision formulation. The system is evaluated using performance metrics and cognitive metrics. The validation is done by three mathematical subject experts. The results showcase a Confidence Weighted Score (CWS) of 0.96, an accuracy of 0.994, 0.92 precision, 0.88 recall, 0.89 F1 score, 0.83 specificity and cognitive metric scores indicating a taskability of 0.89, 0.86 knowledge capacity and 0.89 knowledge utilization.</t>
  </si>
  <si>
    <t>Zhang, J., Chen, R., Zhang, Y., Han, W., Gu, Z., Yang, S., &amp; Fu, Y. (2024). MF2POSE: Multi-task Feature Fusion Pseudo-Siamese Network for intrusion detection using Category-distance Promotion Loss. Knowledge-Based Systems, 283, 111110.</t>
  </si>
  <si>
    <t xml:space="preserve"> Knowledge-Based Systems</t>
  </si>
  <si>
    <t xml:space="preserve">Zhang, J., Chen, R., Zhang, Y., Han, W., Gu, Z., Yang, S., &amp; Fu, Y. </t>
  </si>
  <si>
    <t>Intrusion detection is a crucial aspect of modern cybersecurity, aimed at identifying and responding to potential security threats within computer systems, networks, and applications. One of the major challenges faced by intrusion detection systems is the accurate detection and response to attack traffic, which is typically much lower in volume compared to normal traffic. This challenge becomes even more pronounced when the attack traffic is further classified into different attack categories, which may suffer from more severe data imbalance. To address these challenges, we present a novel approach to intrusion detection using a Multi-task Feature Fusion Pseudo-Siamese Network (MF2POSE) and a Category-distance Promotion Loss (CP Loss). The proposed MF2POSE leverages the Pseudo-Siamese Network (POSE-Net), which incorporates both a main network and a siamese network, to simultaneously perform binary-class and multi-class classification of the traffic. Furthermore, the Multi-task Feature Fusion (MF2) module enhances the multi-class classification performance of the main network by incorporating multi-scale internal features from the siamese network. Additionally, the CP Loss is introduced to aggregate the internal feature from the main network belonging to the same category, and separate the internal feature belonging to the different categories. We have conducted comprehensive experiments across two popular intrusion detection datasets, and the experimental results demonstrate the superior performance of our MF2POSE compared to existing state-of-the-art techniques, particularly in multi-class classification scenarios.</t>
  </si>
  <si>
    <t>Chu, Z., Chen, P., Zhang, Z., &amp; Chen, Z. (2024). Other’s shoes also fit well: AI technologies contribute to China’s blue skies as well as carbon reduction. Journal of Environmental Management, 353, 120171.</t>
  </si>
  <si>
    <t>Chu, Z., Chen, P., Zhang, Z., &amp; Chen, Z.</t>
  </si>
  <si>
    <t>Artificial intelligence (AI) technology represents a disruptive innovation that has garnered significant interest among researchers for its potential applications in ecological and environmental management. While many studies have investigated the impact of AI on carbon emissions, relatively few have delved into its relationship with air pollution. This study sets out to explore the causal mechanisms and constraints linking AI technologies and air pollution, using provincial panel data collected from 2007 to 2020 in China. Furthermore, this study examines the distinct pathways through which AI technology can ameliorate air pollution and reduce carbon emissions. The findings reveal the following key insights: (1) AI technologies have the capacity to significantly reduce air pollution, particularly in terms of PM2.5 and SO2 levels. (2) AI technologies contribute to enhanced air quality by facilitating adjustments in energy structures, improving energy efficiency, and strengthening digital infrastructure. Nonetheless, it is important to note that adjusting the energy structure remains the most practical approach for reducing carbon emissions. (3) The efficacy of AI in controlling air pollution is influenced by geographical location, economic development level, level of information technology development, resource dependence, and public attention. In conclusion, this study proposes novel policy recommendations to offer fresh perspectives to countries interested in leveraging AI for the advancement of ecological and environmental governance.</t>
  </si>
  <si>
    <t>Wu, L., Jin, Y., Yan, Y., &amp; Hao, K. (2024). FL-OTCSEnc: Towards secure federated learning with deep compressed sensing. Knowledge-Based Systems, 111534.</t>
  </si>
  <si>
    <t>Wu, L., Jin, Y., Yan, Y., &amp; Hao, K.</t>
  </si>
  <si>
    <t>In recent years, federated learning has made significant progress in preserving data privacy. In this paradigm, clients train local models without sharing their raw data, thereby substantially mitigating the vulnerability to private data exposure. However, it is still possible to infer clients’ raw data by leveraging the gradient parameters exchanged between the clients and the server. To address this problem, this paper proposes a novel algorithm that introduces deep compressed sensing into federated learning to support one time encryption, called FL-OTCSEnc, to secure the communication data exchanged between the clients and the server. The process starts by creating a dataset of deep learning model parameters and training a system for both encryption and decryption using deep compressed sensing. This system is then used to secure the communication between clients and the server in federated learning, by encrypting and decrypting the data exchanged. To enhance the security of the proposed algorithm, we introduce an assessment method for evaluating the security level of the clients, facilitating the selection of suitable candidates for deployment within distributed training encryption and decryption models that are updated in real time. To enhance the accuracy of the decrypted deep network model, we introduce a tandem loss function in the training process. Moreover, this paper proves that the proposed end-to-end encryption method satisfies additive homomorphic encryption properties. Extensive experiments demonstrate that the deep compressed sensing encryption in federated learning achieves promising results without increasing the computational complexity.</t>
  </si>
  <si>
    <t>Collini, E., Nesi, P., &amp; Pantaleo, G. (2023). Reputation assessment and visitor arrival forecasts for data driven tourism attractions assessment. Online Social Networks and Media, 37, 100274.</t>
  </si>
  <si>
    <t>Online Social Networks and Media</t>
  </si>
  <si>
    <t>Collini, E., Nesi, P., &amp; Pantaleo, G.</t>
  </si>
  <si>
    <t>Tourism is vital for most historical and cultural cities. In the context of Smart Cities, there are numerous data sources in tourism domain that could be analyzed to monitor and forecast a range of different indicators related to touristic locations and attractions. In this paper, we propose a framework which exploits social media and big data to forecast both online reputation and touristic attraction presences. To this end, some techniques have been tested and proposed on the basis of machine learning, deep learning, causality assessment and explainable Artificial Intelligence, so as to provide evidence of the relevant variables for each prediction and estimation. An approach has been introduced to analyze the explainability of the proposed solutions, i.e., a multilingual sentiment analysis tool for social media data based on transformers to compare data sources as Trip Advisor and Twitter. Furthermore, causality analysis has been performed to evaluate the temporal impact of social media posts and other factors with respect to the number of presences. The work has been developed in the context of Herit-Data, a European Commission funded project on the exploitation of big data for tourism management and based on the Snap4City infrastructure and platform. Herit-Data has developed solutions for 6 major European touristic locations. In this paper, some of the solutions developed for Florence, Italy and Pont du Gard, France, are reported.</t>
  </si>
  <si>
    <t>People count predictionReputation computing and predictionsData driven tourism attraction management</t>
  </si>
  <si>
    <t>Pappas, A., Fumagalli, E., Rouziou, M., &amp; Bolander, W. (2023). More than Machines: The Role of the Future Retail Salesperson in Enhancing the Customer Experience. Journal of Retailing, 99(4), 518-531.</t>
  </si>
  <si>
    <t xml:space="preserve"> Journal of Retailing</t>
  </si>
  <si>
    <t xml:space="preserve">Pappas, A., Fumagalli, E., Rouziou, M., &amp; Bolander, W. </t>
  </si>
  <si>
    <t>Retail sales has consistently faced threats by technology throughout history, with the recent advent of Artificial Intelligence (AI) posing the most recent challenge. It is often said that because of new technologies, retail salespeople will disappear. In this article, we challenge this assertion by arguing that humans and technology each possess unique strengths and weaknesses, and that each works to affect the customer experience in distinct ways. Specifically, AI elevates the baseline customer experience by improving service consistency, operational efficiency, and multitasking capabilities, thereby “raising the floor” of the customer experience while human salespeople, possessing unique strengths in building customer relationships, showcasing adaptive creativity, and adhering to ethical considerations, expand the upper limits of potential customer experiences thereby “raising the ceiling” of the customer experience. We propose a synergistic future where AI and human salespeople complement each other, with human potential ultimately prevailing in delivering a superior customer experience that can be approximated, but not fully replicated by AI. Building upon this premise, we present real-world examples of retailers that embody these synergies, and we advocate and assess these instances through the lens of the “seven Cs” representing core customer experience needs: (1) curation, (2) customization, (3) community, (4) cost, (5) customer retailtainment, (6) convenience, and (7) category expertise. Finally, we discuss managerial considerations and propose directions for future research.</t>
  </si>
  <si>
    <t>Madanaguli, A., Sjödin, D., Parida, V., &amp; Mikalef, P. (2024). Artificial intelligence capabilities for circular business models: Research synthesis and future agenda. Technological Forecasting and Social Change, 200, 123189.</t>
  </si>
  <si>
    <t xml:space="preserve">Madanaguli, A., Sjödin, D., Parida, V., &amp; Mikalef, P. </t>
  </si>
  <si>
    <t>This study explores the interlink between AI capabilities and circular business models (CBMs) through a literature review. Extant literature reveals that AI can act as efficiency catalyst, empowering firms to implement CBM. However, the journey to harness AI for CBM is fraught with challenges as firms grapple with the lack of sophisticated processes and routines to tap into AI's potential. The fragmented literature leaves a void in understanding the barriers and development pathways for AI capabilities in CBM contexts. Bridging this gap, adopting a capabilities perspective, this review intricately brings together four pivotal capabilities: integrated intelligence capability, process automation and augmentation capability, AI infrastructure and platform capability, and ecosystem orchestration capability as drivers of AI-enabled CBM. These capabilities are vital to navigating the multi-level barriers to utilizing AI for CBM. The key contribution of the study is the synthesis of an AI-enabled CBM framework, which not only summarizes the results but also sets the stage for future explorations in this dynamic field.</t>
  </si>
  <si>
    <t>Artificial intelligenceCircular business modelsBusiness model innovationAI future research agenda</t>
  </si>
  <si>
    <t>Tipu, R. K., Batra, V., Pandya, K. S., &amp; Panchal, V. R. (2023, December). Efficient compressive strength prediction of concrete incorporating recycled coarse aggregate using Newton’s boosted backpropagation neural network (NB-BPNN). In Structures (Vol. 58, p. 105559). Elsevier.</t>
  </si>
  <si>
    <t xml:space="preserve"> In Structures</t>
  </si>
  <si>
    <t>Tipu, R. K., Batra, V., Pandya, K. S., &amp; Panchal, V. R.</t>
  </si>
  <si>
    <t>This study advances the field of concrete compressive strength prediction by introducing an innovative approach incorporating recycled coarse aggregates and the Newton's Boosted Backpropagation Neural Network (NB-BPNN) model. Initial statistical validation of the dataset ensures its integrity for subsequent model training. The dataset analysis reveals variations in the usage of essential ingredients, with cement playing a pivotal role and showing a substantial range of 338.57 kg/m³ . Robust data preprocessing, including outlier handling, proved critical, substantially enhancing machine learning model performance. Post-outlier treatment, XGBoost and MLP models improved, while the decision tree model's performance saw a minor decrease. The NB-BPNN model's effectiveness in predicting concrete compressive strength was a cornerstone of this research. It demonstrated a remarkable average R² score of 0.95, explaining about 95% of the variance in compressive strength. The RMSE and MAE values of 3.205 MPa and 2.349 MPa, respectively, validated its accuracy and practical utility. Moreover, comparative evaluations across different compressive strength ranges emphasized the NB-BPNN model's superiority. While other models yielded varying results, the NB-BPNN consistently performed well, highlighting its efficiency and unique advantages in this domain. Feature importance analysis, through Partial Dependence Analysis (PDA) and SHapley Additive exPlanations (SHAP), identified key variables influencing the NB-BPNN model. Variables such as Cement, GGBS, Binder, Superplasticizer, and Water/Binder were found to significantly impact compressive strength, aligning with domain knowledge. This study underscores the NB-BPNN model's potential to revolutionize concrete compressive strength prediction and encourages further research in optimizing concrete mix design and construction practices.</t>
  </si>
  <si>
    <t>Italis, O., Pierre, S., &amp; Quintero, A. (2023). Privacy-preserving model for biometric-based authentication and Key Derivation Function. Journal of Information Security and Applications, 78, 103624.</t>
  </si>
  <si>
    <t>Italis, O., Pierre, S., &amp; Quintero, A.</t>
  </si>
  <si>
    <t>Bio-cryptosystems often save the biometric template for authentication and generally employ randomly generated keys to encrypt and sign data. This method raises privacy protection concerns. Furthermore, for a system secured by the usage of a cryptographic key, losing the key often has disastrous consequences. To overcome the privacy issues, and allow the secure recovery of lost keys, we design a Key Derivation Function to extract a key from biometric data: a new method – based on clustering algorithms – detects consistent and discriminative features from biometric characteristics to create a code. Then, HMAC-SHA256 (as specified by the National Institute of Standards and Technology) generates a standard key from the code. To reproduce the code at future times (that also serves for authentication), the Key Derivation Function stores helper data with the guarantee of privacy. Indeed, with a private face dataset, the probability of generating the code with only the helper data is less than 
, and less than 
 for a subset of the YouTube Face database. Moreover, on the private database and the tested users from the YouTube Face database, our system has a false acceptance rate of 0%. It corrects up to 40.3% of noise levels on the private database and has good management of the inter-user variability.</t>
  </si>
  <si>
    <t>Zhang, Z., Zhu, H., Zhang, W., Zhang, Z., Lu, J., Xu, K., ... &amp; Saetang, V. (2023). A review of laser-induced graphene: From experimental and theoretical fabrication processes to emerging applications. Carbon, 118356.</t>
  </si>
  <si>
    <t>Carbon</t>
  </si>
  <si>
    <t>Zhang, Z., Zhu, H., Zhang, W., Zhang, Z., Lu, J., Xu, K., ... &amp; Saetang, V.</t>
  </si>
  <si>
    <t xml:space="preserve">Porous graphene, as an emerging carbon nanomaterial, possesses a range of distinctive physical and chemical properties, such as its lightweight nature and high specific surface area. These properties hold great promise for numerous applications in the fields of physics, chemistry, materials science, energy, and information science, among others. Consequently, research and exploration in this area have gained global attention. Nevertheless, the conventional methods for fabricating porous graphene and two-dimensional planar graphene are complex, and obtaining specific patterns with precise graphene areas presents a challenge. In recent years, laser-induced graphene (LIG) has emerged as a promising technology that offers efficient fabrication of graphene and precise control over patterned structures. This technology significantly reduces production costs compared to traditional processing methods. Consequently, scholars have become increasingly interested in LIG and have made numerous efforts to explore its applications in various fields, including energy, information, and environmental sciences. This review systematically compares different synthesis methods of LIG, summarizes and analyzes the effects of laser processing parameters, laser types, precursor materials, process atmospheres, and other factors on the performance of LIG. In addition, the formation mechanism of LIG is discussed over experimental observation and theoretical simulation, and the structure evolution both in micro- and atomic levels are also explored. Furthermore, this review comprehensively covers recent applications of LIG across a wide range of fields, encompassing various sensors, energy devices, environmental protection techniques, and terahertz modulation equipment. Finally, insights are provided into the future directions and trends of this research technology.
</t>
  </si>
  <si>
    <t>Sivasubramanian, A., Prashanth, V. R., Hari, T., Sowmya, V., Gopalakrishnan, E. A., &amp; Ravi, V. (2024). Transformer-based convolutional neural network approach for remote sensing natural scene classification. Remote Sensing Applications: Society and Environment, 33, 101126.</t>
  </si>
  <si>
    <t>Remote Sensing Applications: Society and Environment</t>
  </si>
  <si>
    <t xml:space="preserve">Sivasubramanian, A., Prashanth, V. R., Hari, T., Sowmya, V., Gopalakrishnan, E. A., &amp; Ravi, V. </t>
  </si>
  <si>
    <t xml:space="preserve">Feature extraction in remote sensing is a challenging yet crucial operation for scene classification because of cloud cover and overlapping edges present in the data. Many architectures have been solely used as a backbone for feature extraction in complex computer vision tasks such as object detection and semantic segmentation. Though the remote sensing literature has compared deep learning models for scene classification, the comparison between different transformer-based architectures and convolution-based architectures has not been systematically addressed in the literature. Thus, this work comprehensively analyses different deep learning architectures on multiple scene classification datasets to understand the features and weigh the advantages of one or more functional connections in different convolutional neural networks. It has been done using five open-source benchmark datasets: UC-Merced land use, WHU-RS19, Optimal-31, RSI-CB256, and MLRSNet. Feature extraction for remote sensing natural scene classification is performed using pre-trained ImageNet22 k weights of convolution-based architectures such as VGG-16, ResNet50, EfficientNetB3 and ConvNeXt, and transformer architectures such as Vision transformers (ViT) and Swin transformers. Further, the networks are fine-tuned using the LinBnDrop block from the fastai framework before scene classification using the softmax layer. Our work obtains a new benchmark for all datasets on a 90:10 train-test split. An explanation to understand the use of each architecture based on the available data and its application is discussed in this work. The analysis of 42 experiments conducted in this work will help the research community analyze the scene classification datasets and give them better insights into fine-tuning applications.
</t>
  </si>
  <si>
    <t>Zhang, M., Tao, F., Zuo, Y., Xiang, F., Wang, L., &amp; Nee, A. Y. C. (2023). Top ten intelligent algorithms towards smart manufacturing. Journal of Manufacturing Systems, 71, 158-171.</t>
  </si>
  <si>
    <t>Zhang, M., Tao, F., Zuo, Y., Xiang, F., Wang, L., &amp; Nee, A. Y. C.</t>
  </si>
  <si>
    <t>Intelligent algorithms can empower the development of smart manufacturing, since they can provide optimal solutions for detection, analysis, prediction and optimization. In recent ten years, publications on intelligent algorithms in smart manufacturing have increased sharply, showing superior performance in solving problems such as shop-floor scheduling, equipment prognosis, product defect detection and manufacturing service composition, etc. In this context, this paper focuses on the selection of commonly used top ten algorithms by providing a sound understanding of how they contribute to improving manufacturing processes. First, it presents a comprehensive survey and bibliometric analysis according to relevant literature. On this basis, the top ten algorithms are highlighted and reviewed. Then three key issues concerning when to use these algorithms in smart manufacturing, how to use them, as well as why to use them are studied. Finally, the challenges for the ten algorithms are summarized.</t>
  </si>
  <si>
    <t>Zhao, J., Han, X., Ouyang, M., &amp; Burke, A. F. (2023). Specialized deep neural networks for battery health prognostics: Opportunities and challenges. Journal of Energy Chemistry.</t>
  </si>
  <si>
    <t>Journal of Energy Chemistry</t>
  </si>
  <si>
    <t>Zhao, J., Han, X., Ouyang, M., &amp; Burke, A. F.</t>
  </si>
  <si>
    <t>Lithium-ion batteries are key drivers of the renewable energy revolution, bolstered by progress in battery design, modelling, and management. Yet, achieving high-performance battery health prognostics is a significant challenge. With the availability of open data and software, coupled with automated simulations, deep learning has become an integral component of battery health prognostics. We offer a comprehensive overview of potential deep learning techniques specifically designed for modeling and forecasting the dynamics of multiphysics and multiscale battery systems. Following this, we provide a concise summary of publicly available lithium-ion battery test and cycle datasets. By providing illustrative examples, we emphasize the efficacy of five techniques capable of enhancing deep learning for accurate battery state prediction and health-focused management. Each of these techniques offers unique benefits. (1) Transformer models address challenges using self-attention mechanisms and positional encoding methods. (2) Transfer learning improves learning tasks within a target domain by leveraging knowledge from a source domain. (3) Physics-informed learning uses prior knowledge to enhance learning algorithms. (4) Generative adversarial networks (GANs) earn praise for their ability to generate diverse and high-quality outputs, exhibiting outstanding performance with complex datasets. (5) Deep reinforcement learning enables an agent to make optimal decisions through continuous interactions with its environment, thus maximizing cumulative rewards. In this Review, we highlight examples that employ these techniques for battery health prognostics, summarizing both their challenges and opportunities. These methodologies offer promising prospects for researchers and industry professionals, enabling the creation of specialized network architectures that autonomously extract features, especially for long-range spatial-temporal connections across extended timescales. The outcomes could include improved accuracy, faster training, and enhanced generalization.</t>
  </si>
  <si>
    <t>Choi, E. J., Yun, J. Y., Choi, Y. J., Seo, M. C., &amp; Moon, J. W. (2024). Impact of thermal control by real-time PMV using estimated occupants personal factors of metabolic rate and clothing insulation. Energy and Buildings, 113976.</t>
  </si>
  <si>
    <t>Choi, E. J., Yun, J. Y., Choi, Y. J., Seo, M. C., &amp; Moon, J. W.</t>
  </si>
  <si>
    <t xml:space="preserve">To optimize thermal comfort for occupants’ wellbeing and health care, it's essential to adjust heating and cooling systems in real-time based on occupants' thermal preferences. For this, personal factors affect individual thermal comfort, such as metabolic rate and clothing insulation, should be estimated in real-time. The aim of this research is introducing an intelligent model capable of estimating metabolic rate and clothing insulation values from indoor images, suitable for both single and multi-occupant scenarios. Additionally, a control algorithm considering a real-time predicted mean vote (PMV), was developed using the proposed model, and its implications for thermal comfort and energy efficiency were investigated. Utilizing advanced computer vision methodologies, the model achieved a remarkable 95% training accuracy, and its reliability was further validated through experimentation. Evaluations of the PMV-based algorithm underscored its efficacy in enhancing thermal comfort relative to conventional methods in both individual and multi-occupant settings. Conversely, energy use was contingent upon the personal factors. In group settings, the mode values of metabolic rate and clothing insulation were effective for determining a representative PMV. In conclusion, the real-time PMV-based control represents a pioneering approach to augment thermal comfort using actual occupant data, paving the way for a synergistic balance between comfort augmentation and energy saving.
</t>
  </si>
  <si>
    <t>Jiang, M., Yang, S., &amp; Gao, Q. (2024). Multidimensional indicators to identify emerging technologies: Perspective of technological knowledge flow. Journal of Informetrics, 18(1), 101483.</t>
  </si>
  <si>
    <t>Journal of Informetrics</t>
  </si>
  <si>
    <t>Jiang, M., Yang, S., &amp; Gao, Q.</t>
  </si>
  <si>
    <t>The identification of emerging technologies (ETs) is pivotal for advancing technological innovation. However, current methods fail to sufficiently clarify ETs' innovation mechanisms and lack a consistent perspective to integrate the five attributes proposed by Rotolo. This paper presents an innovative term-level framework to identify and comprehend ETs through the perspective of technological knowledge flow (TKF). By dissecting TKF comprehensively, encompassing aspects of knowledge absorption, growth, and diffusion, we construct and explicate multidimensional indicators reflective of ETs' attributes, including relatively rapid growth, radical novelty, coherence, prominent impact, as well as uncertainty and ambiguity. Through the analysis of digital medical patent dataset, our framework proves effective in assessing emergent scores and pinpointing ETs with specificity at the term level, clarifying their technological components and efficacy. This is beneficial for technology developers to overcome technical difficulties and strategic decision makers to manage IP for competitive advantage.</t>
  </si>
  <si>
    <t>Emerging technologiesTechnological knowledge flowTechnology innovationScientometric indicatorsDigital medical technology</t>
  </si>
  <si>
    <t>Baraskar, S., Günther, D., Wapler, J., &amp; Lämmle, M. (2024). Analysis of the performance and operation of a photovoltaic-battery heat pump system based on field measurement data. Solar Energy Advances, 4, 100047.</t>
  </si>
  <si>
    <t>Solar Energy Advances</t>
  </si>
  <si>
    <t>Baraskar, S., Günther, D., Wapler, J., &amp; Lämmle, M.</t>
  </si>
  <si>
    <t>Photovoltaic-heat pump (PV-HP) combinations with battery and energy management systems are becoming increasingly popular due to their ability to increase the autarchy and utilization of self-generated PV electricity. This trend is driven by the ongoing electrification of the heating sector and the growing disparity between growing electricity costs and reducing feed-in tariffs in Germany. Smart control strategies can be employed to control and optimize the heat pump operation to achieve higher self-consumption of PV electricity. This work presents the evaluation results of a smart-grid ready controlled PV-HP-battery system in a single-family household in Germany, using 1-minute-high-resolution field measurement data. Within 12 months evaluation period, a self-consumption of 43 % was determined. The solar fraction of the HP amounts to 36 %, enabled also due to higher set temperatures for space heating and domestic hot water production. Accordingly, the SPF decreases by 4.0 % the space heating and by 5.7 % in the domestic hot water mode. The combined seasonal performance factor for the heat pump system increases from 4.2 to 6.7, when only considering the electricity taken from the grid and disregarding the locally generated electricity supplied from photovoltaic and battery units.</t>
  </si>
  <si>
    <t>Heat pumpPhotovoltaicBatteryEnergy-efficiencyMonitoringSelf-consumptionSg-ready</t>
  </si>
  <si>
    <t>Perossa, D., Acerbi, F., Rocca, R., Fumagalli, L., &amp; Taisch, M. (2023). Twin transition cosmetic roadmapping tool for supporting cosmetics manufacturing. Cleaner Environmental Systems, 11, 100145.</t>
  </si>
  <si>
    <t xml:space="preserve"> Cleaner Environmental Systems</t>
  </si>
  <si>
    <t>Perossa, D., Acerbi, F., Rocca, R., Fumagalli, L., &amp; Taisch, M.</t>
  </si>
  <si>
    <t xml:space="preserve">The Twin Transition is gaining increasing relevance in the manufacturing sector as it strives to implement and exploit digital technologies to improve the Environmental Sustainability of companies. This topic holds particular relevance in the Cosmetic Industry. However, cosmetics companies, especially Small and Medium Enterprises, encounter challenges in effectively implementing digital technologies. This results in a substantial gap between the theoretical potential of the Twin Transition and the practical implementations. To fill the gap, a key role might be played by assessment and roadmapping tools that provide companies with the help and support they need. In this contribution a novel assessment and roadmapping tool is proposed. The employed methodology combines a systematic literature review with Action research approach. The proposed tool is called the Twin Transition Cosmetic Roadmapping Tool. It supports enterprises in the assessment of their current level of Twin Transition based on which a roadmap for improvement is framed. It is the first Twin Transition roadmapping tool specific for cosmetics industry. Furthermore, it encompasses all the mechanisms by which Twin Transition can be achieved throughout the entire product life cycle. The paper concludes with an application of the tool in an industrial case study, presenting and discussing the results.
</t>
  </si>
  <si>
    <t>Twin TransitionCosmetic industryIndustry 4.0Roadmapping toolEnvironmental sustainabilityAssessment tool</t>
  </si>
  <si>
    <t>Mohammadpour, M., Kelouwani, S., Gaudreau, M. A., Zeghmi, L., Amamou, A., Bahmanabadi, H., ... &amp; Graba, M. (2024). Energy-efficient motion planning of an autonomous forklift using deep neural networks and kinetic model. Expert Systems with Applications, 237, 121623.</t>
  </si>
  <si>
    <t>Mohammadpour, M., Kelouwani, S., Gaudreau, M. A., Zeghmi, L., Amamou, A., Bahmanabadi, H., ... &amp; Graba, M.</t>
  </si>
  <si>
    <t xml:space="preserve">Autonomous Forklifts (AFs) play a vital role in smart factories, particularly in the transportation of heavy loads. However, their energy consumption poses a significant challenge as they need to operate for extended periods on a single battery charge. Therefore, energy-efficient motion is necessary to raise their availability. The AF’s movement is dynamically determined by a motion planning algorithm within its navigation system. In light of this, this article introduces a strategy to improve energy efficiency during the motion planning phase. This strategy involves a cooperative approach, utilizing the Deep Neural Networks (DNNs) and AF’s kinetic model to achieve this energy-saving goal. Unlike traditional methods that rely solely on the vehicle’s kinematic model, our approach considers an additional factor, incorporating the influence of the vehicle’s kinetic model for a more comprehensive and accurate energy consumption analysis. First, the kinetic model of an AF is developed by considering the effect of the front-powered wheel. Second, the kinetic model is employed within a time-energy optimization technique, aiming to find the AF’s ideal acceleration. This optimization process generates a dataset that covers a range of AF maneuvers and dynamic parameters. Third, a DNNs model is trained using this dataset to predict the optimal acceleration for the AF. Finally, the trained model is integrated into a motion planning algorithm to determine the optimal and acceptable limits for both linear and angular acceleration. Experiments illustrate that the suggested motion planning method can generate trajectories that are both feasible and optimized for energy consumption. This differs significantly from the typical algorithms which generally results in higher energy use by the AF, occasionally leading to the generation of infeasible trajectories.
</t>
  </si>
  <si>
    <t>Guo, C., Zhao, Z., Ren, J., Wang, S., Liu, Y., &amp; Chen, X. (2024). Causal explaining guided domain generalization for rotating machinery intelligent fault diagnosis. Expert Systems with Applications, 243, 122806.</t>
  </si>
  <si>
    <t>Guo, C., Zhao, Z., Ren, J., Wang, S., Liu, Y., &amp; Chen, X.</t>
  </si>
  <si>
    <t>Post-hoc explaining approaches for deep learning (DL) models has attracted much attention in safety–critical applications such as rotating machinery intelligent fault diagnosis (IFD). However, with the help of the explanation techniques, the models are still fragile to domain shifts caused by varying speeds and loads without help for improving their cross-domain performance. Since humans in the decision-making loop are essential for a reliable diagnostic system to determine the reliability of diagnosis, this paper proposes a causal explaining guided domain generalization (CXDG) method to realize trust worthy IFD with human in the decision loop. Specifically, an explaining model is trained with the conditional mutual information, which is a causal strength metric, and utilized to tell the causal features in the input data as the attributions of the diagnostic model. A translation process of the attributions is proposed to make the explaining process understandable. Furthermore, the aim of this paper is not only explaining but also beyond that the diagnostic model is guided to focus on the causal features to improve its generalization ability in unseen domains. The effectiveness of the method is validated on two experiment datasets. The results show that the proposed method can both explain the attributions of the diagnosis model and be beneficial to the generalization ability.</t>
  </si>
  <si>
    <t>Saadatmand, M., Abbas, M., Enoiu, E. P., Schlingloff, B. H., Afzal, W., Dornauer, B., &amp; Felderer, M. (2023). SmartDelta project: Automated quality assurance and optimization across product versions and variants. Microprocessors and microsystems, 103, 104967</t>
  </si>
  <si>
    <t>Microprocessors and microsystems</t>
  </si>
  <si>
    <t xml:space="preserve">Saadatmand, M., Abbas, M., Enoiu, E. P., Schlingloff, B. H., Afzal, W., Dornauer, B., &amp; Felderer, M. </t>
  </si>
  <si>
    <t xml:space="preserve">Software systems are often built in increments with additional features or enhancements on top of existing products. This incremental development may result in the deterioration of certain quality aspects. In other words, the software can be considered an evolving entity emanating different quality characteristics as it gets updated over time with new features or deployed in different operational environments. Approaching software development with this mindset and awareness regarding quality evolution over time can be a key factor for the long-term success of a company in today’s highly competitive market of industrial software-intensive products. Therefore, it is important to be able to accurately analyze and determine the quality implications of each change and increment to a software system. To address this challenge, the multinational SmartDelta project develops automated solutions for the quality assessment of product deltas in a continuous engineering environment. The project provides smart analytics from development artifacts and system executions, offering insights into quality degradation or improvements across different product versions, and providing recommendations for the next builds. This paper presents the challenges in incremental software development tackled in the scope of the SmartDelta project, and the solutions that are produced and planned in the project, along with the industrial impact of the project for software-intensive industrial systems.
</t>
  </si>
  <si>
    <t>Research projectSoftware product linesSoftware variantsContinuous system engineeringSoftware qualityITEAEUREKA</t>
  </si>
  <si>
    <t>Ahmed, N., Assadi, M., Ahmed, A. A., Banihabib, R., &amp; Zhang, Q. (2024). Assessing the impact of borehole field data on AI-based deep learning models for heating and cooling prediction. Geothermics, 117, 102867.</t>
  </si>
  <si>
    <t>Geothermics</t>
  </si>
  <si>
    <t>Ahmed, N., Assadi, M., Ahmed, A. A., Banihabib, R., &amp; Zhang, Q</t>
  </si>
  <si>
    <t>Sensor readings play a critical role in the prediction performance of AI-based data-driven fault-detection and diagnostics for borehole heat exchangers in heating and cooling systems. The accuracy and algorithm selection of individual deep neural networks are well-investigated research topics but the impact of quality of sensors data on algorithm selection and its further impact on prediction performance has not been investigated and quantified for geothermal heating/cooling systems. The objective of the current work is to investigate the impact of data quality, available as measured time-series data from the borehole field, on the prediction accuracy of the deep neural networks-based models. In the current work four different data sets (D-1, D-2, D-3, D-4) are used for data-driven modeling using four different deep machine learning approaches, i.e., LSTM, BD-LSTM, GRU and CNN. The developed AI models have been trained, validated, and tested using the real-field data sets with same number of independent input parameters i.e., inlet temperature and mass flow rate to predict the fluid outlet temperature. The validated AI models are used to predict the performance of borehole heat exchanger to meet the heating and cooling loads. The prediction results show that the BD-LSTM outperforms other deep neural networks in terms of accuracy. With the data sets D-1, D-2, D-3 and D-4 it was observed that BD-LSTM had lowest MAPE of 2.99 %, 0.22 %, 6.39 % and 2.21 % respectively. Several experiments show that the BD-LSTM and LSTM models are better than the other used approaches in terms of prediction accuracy, but larger number of trainable parameters results in more computation time than CNN and GRU respectively. More data points with higher sampling frequency, results in more accurate prediction as depicted by the results from D-2 and D-4. Although, the results showed that the data collection interval is crucial, but different test runs indicate that avoiding the loss of time-series data during the cleaning process is equally important to accurately capture the Seasonality and Trend of the heating/cooling data. This is realized in case of D-1 where almost 58 % of the values were removed as outliers and these missing values were needed to be approximated which also affected the model prediction accuracy. The presented analysis highlights that the LSTM based DNN model has the capability to predict borehole heat exchanger performance accurately and the predictions are highly dependent on data frequency, the quality as well as data quantity from geothermal installations used to train the model.</t>
  </si>
  <si>
    <t>Yamamoto, Y., Muñoz, A. A., &amp; Sandström, K. (2024). Practical Aspects of Designing a Human-centred AI System in Manufacturing. Procedia Computer Science, 232, 2626-2638.</t>
  </si>
  <si>
    <t xml:space="preserve">Yamamoto, Y., Muñoz, A. A., &amp; Sandström, K. </t>
  </si>
  <si>
    <t xml:space="preserve">An increasing number of manufacturing companies have initiated designing and implementing AI systems in manufacturing, however, with limited success. Within our overarching research objective of establishing a methodology for the development of AI systems in manufacturing with socio-technical system consideration, this paper focuses on the early design phase of the development life cycle and aims to identify factors that are essential in the phase but whose importance has been less addressed in the manufacturing literature. To this aim, a case study was conducted adopting a design science approach. The case company was developing an ML-based anomaly detection system for a casting process. The researcher organised an AI system design workshop where participants from the company used the Human-AI design guidelines created by a leading large software company. The workshop enabled the participants to explore a wide range of design concerns. It, however, caused the confusing experience that they had to deal with too many questions simultaneously without clear guidance. Analysing this negative experience has led to identifying four design issues requiring further attention in the research. An example of these issues is that the interdependency of design decisions on operational procedures, human-machine interfaces, ML models, pre-processing, and input data makes it challenging to design these elements in isolation. The study found that a structured approach to dealing with the identified issues was currently lacking. This paper contributes to the manufacturing research community by addressing key unresolved issues in the research through highlighting practical details of designing AI systems in manufacturing.
</t>
  </si>
  <si>
    <t>Human-centred AIManufacturingAI system designMachine LearningSocio-technical systems</t>
  </si>
  <si>
    <t>Wang, L., Zhao, X., Liu, N., Shen, Z., &amp; Zou, C. (2024). Cognitive process-driven model design: A deep learning recommendation model with textual review and context. Decision Support Systems, 176, 114062.</t>
  </si>
  <si>
    <t>Decision Support Systems</t>
  </si>
  <si>
    <t>Wang, L., Zhao, X., Liu, N., Shen, Z., &amp; Zou, C.</t>
  </si>
  <si>
    <t xml:space="preserve">Online reviews play a crucial role in comprehending user rating behavior and improving personalized recommendations in e-commerce. However, existing review-based recommendation systems ignore the influence of theory-driven and context information. This paper proposes the Deep Learning Recommendation Model with Textual Review and Context (DeepRM-TC), which is built upon a cognitive process-driven approach to improve the quality and interpretability of recommendations. The DeepRM-TC framework mimics the human brain's cognitive process for predicting user rating behavior. Essentially, the simulation of human cognitive processing is manifested in several aspects of the designed neural network, including treating rating prediction to an attitude question, mapping raw data in latent space as the user's belief, injecting attention mechanisms for rendering judgment and predicting rating as an answer. Furthermore, we design a three-layer coattention mechanism to adaptively match product information based on users' preferences in various contexts. This mechanism extracts finer-grained interaction information from user–product–context pairs. Extensive experiments on real datasets demonstrate that our proposed model outperforms existing state-of-the-art models. We demonstrate the importance of context information and the three-layer coattention mechanism in enhancing recommendation accuracy through ablation and hierarchic analysis, respectively. Additionally, we further validate the performance of our model through data sparseness analysis, scalability analysis, other datasets, classification analysis, and user study.
</t>
  </si>
  <si>
    <t>Bachmann, N., &amp; Jodlbauer, H. (2023). Iterative business model innovation: A conceptual process model and tools for incumbents. Journal of Business Research, 168, 114177.</t>
  </si>
  <si>
    <t>Bachmann, N., &amp; Jodlbauer, H.</t>
  </si>
  <si>
    <t>Business model innovation (BMI) is challenging for incumbents because they must leverage existing capabilities, market knowledge, and stakeholder relationships in the BMI process. As BMI is an ongoing process, incumbents that can continuously innovate their BMs in response to changing market conditions and customer needs may be successful in the long term. However, an integrated and detailed process model of incumbents’ highly challenging BMI process is lacking. By structurally reviewing 47 publications and integrating their process model elements, we propose an incremental, iterative, recursive, and reflective conceptual process model for incumbents’ BMI that comprises six phases and summarizes 23 activities and 38 tools. Our work contributes to the ongoing evolution of the process perspective of BMI by presenting a process model for incumbents that complements the established phases of initiation, ideation, and integration with the new phases of lifecycle analysis, competitor analysis, and roadmap.</t>
  </si>
  <si>
    <t>Business model innovationBusiness model innovation processProcess modelStructured narrative review</t>
  </si>
  <si>
    <t>Mian, Z., Deng, X., Dong, X., Tian, Y., Cao, T., Chen, K., &amp; Al Jaber, T. (2024). A literature review of fault diagnosis based on ensemble learning. Engineering Applications of Artificial Intelligence, 127, 107357.</t>
  </si>
  <si>
    <t>Mian, Z., Deng, X., Dong, X., Tian, Y., Cao, T., Chen, K., &amp; Al Jaber, T.</t>
  </si>
  <si>
    <t>The accuracy of fault diagnosis is an important indicator to ensure the reliability of key equipment systems. Ensemble learning integrates different weak learning methods to obtain stronger learning and has achieved remarkable results in the field of fault diagnosis. This paper reviews the recent research on ensemble learning from both technical and field application perspectives. The paper summarizes 87 journals in recent web of science and other academic resources, with a total of 209 papers. It summarizes 78 different ensemble learning based fault diagnosis methods, involving 18 public datasets and more than 20 different equipment systems. In detail, the paper summarizes the accuracy rates, fault classification types, fault datasets, used data signals, learners (traditional machine learning or deep learning-based learners), ensemble learning methods (bagging, boosting, stacking and other ensemble models) of these fault diagnosis models. The paper uses accuracy of fault diagnosis as the main evaluation metrics supplemented by generalization and imbalanced data processing ability to evaluate the performance of those ensemble learning methods. The discussion and evaluation of these methods lead to valuable research references in identifying and developing appropriate intelligent fault diagnosis models for various equipment. This paper also discusses and explores the technical challenges, lessons learned from the review and future development directions in the field of ensemble learning based fault diagnosis and intelligent maintenance.</t>
  </si>
  <si>
    <t>Ensemble learningFault diagnosisIntelligent maintenanceSystem reliability</t>
  </si>
  <si>
    <t>Liu, J., &amp; Jin, Y. (2023). A comprehensive survey of robust deep learning in computer vision. Journal of Automation and Intelligence.</t>
  </si>
  <si>
    <t xml:space="preserve"> Journal of Automation and Intelligence.</t>
  </si>
  <si>
    <t xml:space="preserve">Liu, J., &amp; Jin, Y. </t>
  </si>
  <si>
    <t>Deep learning has presented remarkable progress in various tasks. Despite the excellent performance, deep learning models remain not robust, especially to well-designed adversarial examples, limiting deep learning models employed in security-critical applications. Therefore, how to improve the robustness of deep learning has attracted increasing attention from researchers. This paper investigates the progress on the threat of deep learning and the techniques that can enhance the model robustness in computer vision. Unlike previous relevant survey papers summarizing adversarial attacks and defense technologies, this paper also provides an overview of the general robustness of deep learning. Besides, this survey elaborates on the current robustness evaluation approaches, which require further exploration. This paper also reviews the recent literature on making deep learning models resistant to adversarial examples from an architectural perspective, which was rarely mentioned in previous surveys. Finally, interesting directions for future research are listed based on the reviewed literature. This survey is hoped to serve as the basis for future research in this topical field.</t>
  </si>
  <si>
    <t>RobustnessDeep learningComputer visionSurveyAdversarial attackAdversarial defenses</t>
  </si>
  <si>
    <t>Sun, X., Zheng, C., Wandelt, S., &amp; Zhang, A. (2024). Airline competition: A comprehensive review of recent research. Journal of the Air Transport Research Society, 100013.</t>
  </si>
  <si>
    <t>Journal of the Air Transport Research Society</t>
  </si>
  <si>
    <t>Sun, X., Zheng, C., Wandelt, S., &amp; Zhang, A.</t>
  </si>
  <si>
    <t xml:space="preserve">In recent decades, airline competition has received tremendous interest inside the research community, given the competition’s potentially extensive impacts on passengers, economies, and the society as a whole. Our review dissects the more recent literature on airline competition, aiming to comprehensively analyze the diverse perspectives and features that have been reported and investigated to date. Categories covered by our review include passenger choice models, airline service quality, price competition, network competition, airline business models, route entry / exit decisions, hubs and resource limitations, regional airports and markets, as well as studies on concentration and cooperation. In addition, we cover recently emerged studies on the COVID-19 pandemic - devastating to the entire aviation industry - and how the pandemic might have impacted the competition landscape of airlines. Through a comparative analysis of existing methodological papers and case studies, our review offers a comprehensive overview of airline competition in a critical transition phase of aviation, facing severe challenges regarding climate change and sustainability-related development goals. Our review and findings not only contribute to academic discourse but hopefully also provide valuable insights for policymakers and industrial practitioners.
</t>
  </si>
  <si>
    <t>Airlines competitionService qualityChoice modelNetworkCOVID-19 pandemic</t>
  </si>
  <si>
    <t>Feng, J., Yan, R., Han, G., &amp; Zhang, W. (2024). BDPM: A Secure Batch Dynamic Password Management Scheme in Industrial Internet Environments. Future Generation Computer Systems.</t>
  </si>
  <si>
    <t>Future Generation Computer Systems.</t>
  </si>
  <si>
    <t>Feng, J., Yan, R., Han, G., &amp; Zhang, W.</t>
  </si>
  <si>
    <t>The rapid development of Industrial Internet has promoted the deep integration of Information Technology (IT) and Industrial Control (IC), so that network attacks have gradually invaded IC zone. Password security is the first line of defense to ensure the security of IC devices. In this paper, we propose a secure Batch Dynamic Password Management (BDPM) scheme in Industrial Internet environments. Aiming to automatically configure strong passwords for IC devices, our scheme can achieve a batch password generation algorithm based on SM3 Cryptographic Hash Algorithm, which encrypts the input string and then intercepts and replaces the hash value to ensure the uniqueness and crack resistance of passwords.Moreover, we continuously monitor the status of vulnerable IT devices through a zero trust anomaly monitoring mechanism and introduce a password updating mechanism for relevant IC devices, which is triggered by sending an alarm to IC devices that have interaction rights with the compromised IT device. Subsequently, we construct a resilient blockchain called PS_chainand execute two different password storage schemes based on the threshold of password updates to ensure storage security and reduce the load on block storage. The security analysis shows that our scheme can defend against the threat model and can comprehensively improve the security of IC device passwords. The simulation results show that our scheme can enhance the strength of IC device passwords while securely storing IC device passwords in a low-load manner.</t>
  </si>
  <si>
    <t>Bakri, M. H., Özarslan, A. C., Erarslan, A., Elalmis, Y. B., &amp; Ciftci, F. (2024). Biomedical applications of wearable biosensors. Next Materials, 100084.</t>
  </si>
  <si>
    <t>Next Materials</t>
  </si>
  <si>
    <t xml:space="preserve">Bakri, M. H., Özarslan, A. C., Erarslan, A., Elalmis, Y. B., &amp; Ciftci, F. </t>
  </si>
  <si>
    <t>Over the last decade, both scientific and commercial communities have focused on developing wearable sensors for biomedical use. These sensors monitor vital signs in various individuals, including patients, athletes, infants, and the elderly. They contribute to mobile health technologies, offering real-time health recommendations and management. Wearable and implantable devices are reshaping healthcare, driven by sensor advancements. Biosensors, known for their simplicity and adaptability, hold significant potential. This review focuses on categorizing wearable biosensors, including classifying biological elements, nanomaterials, and transducers. It also examines the various types of wearable sensors, specialized sensor designs, applications in textile materials, wearable medical devices, and the advantages of biosensors in medicine. Comprehensive analysis of the various applications of wearable biotechnology while addressing the challenges and possible remedies associated with wearable technology were reviewed.</t>
  </si>
  <si>
    <t>Wearable biosensorsFunctional nanomaterialsStretchable electronics</t>
  </si>
  <si>
    <t>Eliza, I. J., Urmi, M. A., Anan, M. T. T., Munim, M. T. H., &amp; Al Islam, A. A. (2024). eDakterBari: A human-centered solution enabling online medical consultation and information dissemination for resource-constrained communities in Bangladesh. Heliyon, 10(1).</t>
  </si>
  <si>
    <t>Eliza, I. J., Urmi, M. A., Anan, M. T. T., Munim, M. T. H., &amp; Al Islam, A. A.</t>
  </si>
  <si>
    <t>Healthcare
Bangladesh
Orphans
Intermediary
Low-resource
Techno-social solution
Semi-structured survey</t>
  </si>
  <si>
    <t>A well-accessible healthcare system is an important measure of the progress of a country, as access to adequate healthcare is one of everyone’s very basic human rights. When a community lives below the poverty line, unfortunately, it gets deprived of the basic human rights like healthcare, which is a reality to many resource-constrained communities around the world. The number of such resource-constrained communities in developing countries is large. Orphans present a prominent example in this regard in the context of Bangladesh. Orphans suffer greatly from many diseases due to their resource-constrained environment of livings and they are unable to take a minimum care of their own health. Their lack of resources, inadequate literacy skills, and limited (or no) access to technology leave them in such a position that they are ignorant of healthcare services available for them directly or through technological means. Considering all these unavoidable real aspects and the fact that such resource-constrained communities are very little focused in the literature for aiding them in getting bare minimum healthcare services, in this study, we leverage technology and relevant appropriate intermediaries to bridge the gap between the orphans in the orphanages and healthcare services offered by medical doctors. To accomplish so, we conduct a series of field studies over the intended communities. The orphanage teachers and administrators, being in proximity, are the most effective ones to operate as intermediaries for the orphan children, as revealed through our field studies. Therefore, we use these intermediaries to help the orphans to get basic healthcare services via an Android healthcare app called ‘Shasthosheba’. We also use our findings from the field study to specifically tailor and modify the application for intermediaries to use on behalf of the orphans so that health professionals can provide direct healthcare services to them over the Internet. Finally, we look into our proposed techno-social solution in the context of HCI to ensure that the service is used more effectively.</t>
  </si>
  <si>
    <t>Liu, Y., Li, P., Cui, R., Qin, C., Wu, L., Zhang, X., ... &amp; Xu, L. (2024). Metal-organic frameworks (MOFs) and covalent organic frameworks (COFs)-based prototyping of integrated sensing devices for robust analysis. TrAC Trends in Analytical Chemistry, 117678.</t>
  </si>
  <si>
    <t>Liu, Y., Li, P., Cui, R., Qin, C., Wu, L., Zhang, X., ... &amp; Xu, L.</t>
  </si>
  <si>
    <t>Metal-organic frameworks (MOFs) and covalent organic frameworks (COFs), as two typical porous topological materials with large specific surface area, high porosity, and abundant structural synthesis and modification methods, have been widely implemented in the fields of adsorption, catalysis, biomedicine, and sensing. This review starts with an overview of the features, types, history, synthesis techniques of MOFs and COFs and their functionalization of target properties. Then it illustrates the advantages of MOFs and COFs in electrochemical, optical and other sensing methods for biological and chemical analysis. More importantly, this review highlights the recent advances of MOFs/COFs-based sensing devices in healthcare and environmental fields including wearable and flexible, microfluidic, and hydrogel sensing devices. Finally, the challenges and prospects for the application of MOFs/COFs in integrated sensing devices are discussed. It is beneficial for researchers to further design and develop novel MOFs/COFs-based integrated and miniaturized sensing devices for point-of-care testing and risk monitoring applications.</t>
  </si>
  <si>
    <t>John, S. P., &amp; Supramaniam, S. (2024). Value co-creation research in tourism and hospitality management: A systematic literature review. Journal of Hospitality and Tourism Management, 58, 96-114.</t>
  </si>
  <si>
    <t xml:space="preserve">John, S. P., &amp; Supramaniam, S. </t>
  </si>
  <si>
    <t xml:space="preserve">The sustainable growth of the tourism industry is attributed to the involvement of tourists in the process of value co-creation. This research aims to systematically review the existing literature on value co-creation practices in tourism and conduct a comprehensive analysis of this research area. The paper synthesizes past studies on value co-creation in tourism, encompassing theories, context, methods, and characteristics, to analyze the progress made in value co-creation research over the past two decades. Furthermore, this study investigates the role of value co-creation as an antecedent, mediator, and control variable, as well as its outcomes in the context of tourism management. The findings of the study propose an integrated framework for tourism value co-creation. Additionally, the study identifies key themes present in the current literature on value co-creation and highlights overlooked areas, suggesting new research directions to advance this field. The theoretical and practical implications of the study are also discussed.
</t>
  </si>
  <si>
    <t>Conceptual frameworkSystematic literature reviewTCCM frameworkTourism managementTourist experienceValue co-creation</t>
  </si>
  <si>
    <t>Wang, J., Cheng, L., Feng, L., Lin, K. Y., Zhang, L., &amp; Zhao, W. (2023). Tracking and predicting technological knowledge interactions between artificial intelligence and wind power: Multimethod patent analysis. Advanced Engineering Informatics, 58, 102177.</t>
  </si>
  <si>
    <t>Wang, J., Cheng, L., Feng, L., Lin, K. Y., Zhang, L., &amp; Zhao, W.</t>
  </si>
  <si>
    <t xml:space="preserve">To track the dynamics of AI and wind power technology knowledge interaction and predict future interaction directions, this study proposes a multiview and multilayer patent analysis framework based on three data-driven methods: DMC co-occurrence networks, LDA, and link prediction. The framework is applied to collate and analyse patents related to wind power technologies using artificial intelligence from 2010 to 2021. We find that the number of AI and wind power technology knowledge interactions increases significantly over time, but the network is sparse overall and still has much room for improvement. Second, the AI and wind power technology knowledge interaction patterns show a shift from machine learning models (generation-side wind power technology) to deep learning models (generation-side and transmission- and distribution-side wind power technology) to hybrid AI models (generation, transmission, distribution, and power consumption in the whole process of wind power technology). Finally, possible future directions of interaction between AI and wind power are predicted. The proposed framework is expected to yield a new empirical perspective on green energy technology development. Additionally, the obtained results provide a comprehensive understanding of AI application research in wind power generation.
</t>
  </si>
  <si>
    <t>Rowan, N. J. (2024). Digital technologies to unlock safe and sustainable opportunities for medical device and healthcare sectors with a focus on the combined use of digital twin and extended reality applications: A review. Science of The Total Environment, 171672.</t>
  </si>
  <si>
    <t>Science of The Total Environment</t>
  </si>
  <si>
    <t>Rowan, N. J.</t>
  </si>
  <si>
    <t>Medical devices have increased in complexity where there is a pressing need to consider design thinking and specialist training for manufacturers, healthcare and sterilization providers, and regulators. Appropriately addressing this consideration will positively inform end-to-end supply chain and logistics, production, processing, sterilization, safety, regulation, education, sustainability and circularity. There are significant opportunities to innovate and to develop appropriate digital tools to help unlock efficiencies in these important areas. This constitutes the first paper to create an awareness of and to define different digital technologies for informing and enabling medical device production from a holistic end-to-end life cycle perspective. It describes the added-value of using digital innovations to meet emerging opportunities for many disposable and reusable medical devices. It addresses the value of accessing and using integrated multi-actor HUBs that combine academia, industry, healthcare, regulators and society to help meet these opportunities. Such as cost-effective access to specialist pilot facilities and expertise that converges digital innovation, material science, biocompatibility, sterility assurance, business model and sustainability. It highlights the marked gap in academic R&amp;D activities (PRISMA review of best publications conducted between January 2010 and January 2024) and the actual list of U.S. FDA's approved and marketed artificial intelligence/machine learning (AI/ML), and augmented reality/virtual reality (AR/VR) enabled-medical devices for different healthcare applications. Bespoke examples of benefits underlying future use of digital tools includes potential implementation of machine learning for supporting and enabling parametric release of sterilized products through efficient monitoring of critical process data (complying with ISO 11135:2014) that would benefit stakeholders. This paper also focuses on the transformative potential of combining digital twin with extended reality innovations to inform efficiencies in medical device design thinking, supply chain and training to inform patient safety, circularity and sustainability.</t>
  </si>
  <si>
    <t>Medical devicesDigital transformationDesign thinkingSterilizationSustainabilityCircularity</t>
  </si>
  <si>
    <t>Zhang, J., Cai, K., &amp; Wen, J. (2024). A survey of deep learning applications in cryptocurrency. Iscience.</t>
  </si>
  <si>
    <t>Iscience</t>
  </si>
  <si>
    <t>Zhang, J., Cai, K., &amp; Wen, J.</t>
  </si>
  <si>
    <t>This study aims to comprehensively review a recently emerging multidisciplinary area related to the application of deep learning methods in cryptocurrency research. We first review popular deep learning models employed in multiple financial application scenarios, including convolutional neural networks, recurrent neural networks, deep belief networks, and deep reinforcement learning. We also give an overview of cryptocurrencies by outlining the cryptocurrency history and discussing primary representative currencies. Based on the reviewed deep learning methods and cryptocurrencies, we conduct a literature review on deep learning methods in cryptocurrency research across various modeling tasks, including price prediction, portfolio construction, bubble analysis, abnormal trading, trading regulations and initial coin offering in cryptocurrency. Moreover, we discuss and evaluate the reviewed studies from perspectives of modeling approaches, empirical data, experiment results and specific innovations. Finally, we conclude this literature review by informing future research directions and foci for deep learning in cryptocurrency.</t>
  </si>
  <si>
    <t>Maniriho, P., Mahmood, A. N., &amp; Chowdhury, M. J. M. (2023). A systematic literature review on windows malware detection: Techniques, research issues, and future directions. Journal of Systems and Software, 111921.</t>
  </si>
  <si>
    <t>Maniriho, P., Mahmood, A. N., &amp; Chowdhury, M. J. M.</t>
  </si>
  <si>
    <t>The aim of this systematic literature review (SLR) is to provide a comprehensive overview of the current state of Windows malware detection techniques, research issues, and future directions. The SLR was conducted by analyzing scientific literature on Windows malware detection based on executable files (.EXE file format) published between 2009 and 2022. The study presents new insights into the categorization of malware detection techniques based on datasets, features, machine learning and deep learning algorithms. It identifies ten experimental biases that could impact the performance of malware detection techniques. We provide insights on performance evaluation metrics and discuss several research issues that impede the effectiveness of existing techniques. The study also provides recommendations for future research directions and is a valuable resource for researchers and practitioners working in the field of Windows malware detection.</t>
  </si>
  <si>
    <t>Malware analysisMalware detectionMalware datasetWindows malwareMachine learningDeep learning</t>
  </si>
  <si>
    <t>Nasfi, R., Bronselaer, A., &amp; De Tré, G. (2023). A novel approach to assess and improve syntactic interoperability in data integration. Information Processing &amp; Management, 60(6), 103522.</t>
  </si>
  <si>
    <t>Nasfi, R., Bronselaer, A., &amp; De Tré, G.</t>
  </si>
  <si>
    <t>Data integration is essential to enrich a database with external information. One effective approach is to match shared identifiers across diverse databases. However, a lack of syntactic interoperability, which refers to the ability to match data based on their syntax, can pose challenges. In this paper, we present a novel method to evaluate and enhance syntactic interoperability, considering associated costs. First, we introduce the linking index and completeness index as generic measures of fine-grained syntactic interoperability. Second, we analyze the data consistency level of the identifiers using a rule-based framework for data quality assessment. Third, we propose a data integration strategy that strikes a balance between fixing data inconsistencies and the resulting benefits, as measured by the linking and completeness indices. The approach is illustrated through two use cases: bibliographic databases and clinical trial registries. The results demonstrate that standardizing identifiers’ representations can significantly improve syntactic interoperability in certain scenarios while in others, the standardization process does not yield improvements, discouraging, hence integration decisions. By conducting a cost–benefit analysis of improving data interoperability, this analysis enables data integrators to make informed decisions regarding the feasibility and advantages of proceeding with data integration.</t>
  </si>
  <si>
    <t>Guo, Z., Hao, J., &amp; Kennedy, L. (2024). Protection path of personal data and privacy in China: Moving from monism to dualism in civil law and then in criminal law. Computer Law &amp; Security Review, 52, 105928.</t>
  </si>
  <si>
    <t>Guo, Z., Hao, J., &amp; Kennedy, L.</t>
  </si>
  <si>
    <t xml:space="preserve">The relationship between privacy protection and personal data protection is legally and academically challenging. The PRC's civil law has evolved from the traditional monism of privacy right provision (protecting personal information) to the dualism of separating privacy protection and personal information protection. But when the private information within the privacy sphere involves personal information, the dualism protection is not absolute, but more delicate than it has been suggested.
More importantly, there is little in the existing literature analysing the noteworthy divergence of the protection path of privacy and personal information in civil law and criminal law – or considering the reasonable convergence of the protection path under the civil and criminal law. China's Criminal Law has sought to protect privacy with personal information provision for more than a decade. But it is presently difficult to convert privacy content into private information for personal information protection purposes. Given the multifaceted forms of contemporary privacy invasion and comparative law trends and thoughts, we seek to build a protection framework for privacy in the information age under the criminal law – and continually updating it – so as to make use of the expression function of coherence law theory to nurture a culture of respecting individual privacy and trusting legal protection in the information technology environment. The eventual convergence of dualism protection of personal data and privacy in both civil law and criminal law corresponds to the doctrinal coherence in the information age and to policy considerations in the digital economy and society. Privacy is by default an inalienable right to protect dignity and liberty – while personal information can be a comprehensive interest, which values and balances security and purpose, in accordance with law, in a specific jurisdiction such as contemporary China. The dualism exemplifies criminal law's coordination with civil law in protection.
</t>
  </si>
  <si>
    <t>Thaher, T., Sheta, A., Awad, M., &amp; Aldasht, M. (2024). Enhanced variants of crow search algorithm boosted with cooperative based island model for global optimization. Expert Systems with Applications, 238, 121712.</t>
  </si>
  <si>
    <t>Thaher, T., Sheta, A., Awad, M., &amp; Aldasht, M</t>
  </si>
  <si>
    <t xml:space="preserve">The Crow Search Algorithm (CSA) is a swarm-based metaheuristic algorithm that simulates the intelligent foraging behaviors of crows. While CSA effectively handles global optimization problems, it suffers from certain limitations, such as low search accuracy and a tendency to converge to local optima. To address these shortcomings, researchers have proposed modifications and enhancements to CSA’s search mechanism. One widely explored approach is the structured population mechanism, which maintains diversity during the search process to mitigate premature convergence. The island model, a common structured population method, divides the population into smaller independent sub-populations called islands, each running in parallel. Migration, the primary technique for promoting population diversity, facilitates the exchange of relevant and useful information between islands during iterations. This paper introduces an enhanced variant of CSA, called Enhanced CSA (ECSA), which incorporates the cooperative island model (iECSA) to improve its search capabilities and avoid premature convergence. The proposed iECSA incorporates two enhancements to CSA. Firstly, an adaptive tournament-based selection mechanism is employed to choose the guided solution. Secondly, the basic random movement in CSA is replaced with a modified operator to enhance exploration. The performance of iECSA is evaluated on 53 real-valued mathematical problems, including 23 classical benchmark functions and 30 IEEE-CEC2014 benchmark functions. A sensitivity analysis of key iECSA parameters is conducted to understand their impact on convergence and diversity. The efficacy of iECSA is validated by conducting an extensive evaluation against a comprehensive set of well-established and recently introduced meta-heuristic algorithms, encompassing a total of seventeen different algorithms. Significant differences among these comparative algorithms are established utilizing statistical tests like Wilcoxon’s rank-sum and Friedman’s tests. Experimental results demonstrate that iECSA outperforms the fundamental ECSA algorithm on 82.6% of standard test functions, providing more accurate and reliable outcomes compared to other CSA variants. Furthermore, Extensive experimentation consistently showcases that the iECSA outperforms its comparable algorithms across a diverse set of benchmark functions.
</t>
  </si>
  <si>
    <t>Sworna, Z. T., Mousavi, Z., &amp; Babar, M. A. (2023). NLP methods in host-based intrusion detection Systems: A systematic review and future directions. Journal of Network and Computer Applications, 103761.</t>
  </si>
  <si>
    <t>Sworna, Z. T., Mousavi, Z., &amp; Babar, M. A.</t>
  </si>
  <si>
    <t>Host-based Intrusion Detection System (HIDS) is an effective last line of defense for defending against cyber security attacks after perimeter defenses (e.g., Network-based Intrusion Detection System and Firewall) have failed or been bypassed. HIDS is widely adopted in the industry as HIDS is ranked among the top two most used security tools by Security Operation Centers (SOC) of organizations. Although effective and efficient HIDS is highly desirable for industrial organizations, the evolution of increasingly complex attack patterns causes several challenges resulting in performance degradation of HIDS (e.g., high false alert rate creating alert fatigue for SOC staff). Since Natural Language Processing (NLP) methods are better suited for identifying complex attack patterns, an increasing number of HIDS are leveraging the advances in NLP that have shown effective and efficient performance in precisely detecting low footprint, zero-day attacks and predicting an attacker’s next steps. This active research trend of using NLP in HIDS demands a synthesized and comprehensive body of knowledge of NLP-based HIDS. Despite the drastically growing adoption of NLP in HIDS development, there has been relatively little effort allocated to systematically analyze and synthesize the available peer review literature to understand how NLP is used in HIDS development. The lack of a synthesized and comprehensive body of knowledge on such an important topic motivated us to conduct a Systematic Literature Review (SLR) of the papers on the end-to-end pipeline of the use of NLP in HIDS development. For the end-to-end NLP-based HIDS development pipeline, we identify, taxonomically categorize and systematically compare the state-of-the-art of NLP methods usage in HIDS, attacks detected by these NLP methods, datasets and evaluation metrics which are used to evaluate the NLP-based HIDS. We highlight the relevant prevalent practices, considerations, advantages and limitations to support the HIDS developers. We also outline the future research directions for the NLP-based HIDS development.</t>
  </si>
  <si>
    <t>Natural language processingHost-based intrusion detectionCyber securityAnomaly detection</t>
  </si>
  <si>
    <t>Preller, R., Breugst, N., Patzelt, H., &amp; Dibbern, R. (2023). Team resilience building in response to co-founder exits. Journal of Business Venturing, 38(6), 106328.</t>
  </si>
  <si>
    <t>Journal of Business Venturing</t>
  </si>
  <si>
    <t>Preller, R., Breugst, N., Patzelt, H., &amp; Dibbern, R.</t>
  </si>
  <si>
    <t>Founding teams often experience the exit of co-founders. To develop theory about how founding teams deal with adversity emerging from the exit of one of their members, we take a team-resilience perspective and study the development of six founding teams. Our inductive model highlights how founding teams take different trajectories following team member exits, leading to different types of psychological closure, which impact the teams' resilience building. Our model also suggests how teams not engaging in distancing from the exit-related adversity experience additional adversity within the continuing team, eventually leading to team failure. Our findings challenge and extend extant studies on exits in founding teams and team resilience.</t>
  </si>
  <si>
    <t>Founding teamsEntrepreneurial exitTeam resilienceAdversityPsychological closureTeam membership change</t>
  </si>
  <si>
    <t>Boroujeni, S. P. H., Razi, A., Khoshdel, S., Afghah, F., Coen, J. L., O’Neill, L., ... &amp; Vamvoudakis, K. G. (2024). A comprehensive survey of research towards ai-enabled unmanned aerial systems in pre-, active-, and post-wildfire management. Information Fusion, 102369.</t>
  </si>
  <si>
    <t>Boroujeni, S. P. H., Razi, A., Khoshdel, S., Afghah, F., Coen, J. L., O’Neill, L., ... &amp; Vamvoudakis, K. G.</t>
  </si>
  <si>
    <t>Wildfires have emerged as one of the most destructive natural disasters worldwide, causing catastrophic losses. These losses have underscored the urgent need to improve public knowledge and advance existing techniques in wildfire management. Recently, the use of Artificial Intelligence (AI) in wildfires, propelled by the integration of Unmanned Aerial Vehicles (UAVs) and deep learning models, has created an unprecedented momentum to implement and develop more effective wildfire management. Although existing survey papers have explored learning-based approaches in wildfire, drone use in disaster management, and wildfire risk assessment, a comprehensive review emphasizing the application of AI-enabled UAV systems and investigating the role of learning-based methods throughout the overall workflow of multi-stage wildfire management, including pre-fire (e.g., vision-based vegetation fuel measurement), active-fire (e.g., fire growth modeling), and post-fire tasks (e.g., evacuation planning) is notably lacking. This survey synthesizes and integrates state-of-the-science reviews and research at the nexus of wildfire observations and modeling, AI, and UAVs — topics at the forefront of advances in wildfire management, elucidating the role of AI in performing monitoring and actuation tasks from pre-fire, through the active-fire stage, to post-fire management. To this aim, we provide an extensive analysis of the existing remote sensing systems with a particular focus on the UAV advancements, device specifications, and sensor technologies relevant to wildfire management. We also examine the pre-fire and post-fire management approaches, including fuel monitoring, prevention strategies, as well as evacuation planning, damage assessment, and operation strategies. Additionally, we review and summarize a wide range of computer vision techniques in active-fire management, with an emphasis on Machine Learning (ML), Reinforcement Learning (RL), and Deep Learning (DL) algorithms for wildfire classification, segmentation, detection, and monitoring tasks. Ultimately, we underscore the substantial advancement in wildfire modeling through the integration of cutting-edge AI techniques and UAV-based data, providing novel insights and enhanced predictive capabilities to understand dynamic wildfire behavior.</t>
  </si>
  <si>
    <t>Wildfire managementArtificial intelligence (AI)Unmanned aerial vehicle (UAV)Machine learningDeep learning (DL)Reinforcement learning (RL)Computer vision</t>
  </si>
  <si>
    <t>Khuat, T. T., Bassett, R., Otte, E., Grevis-James, A., &amp; Gabrys, B. (2024). Applications of machine learning in antibody discovery, process development, manufacturing and formulation: Current trends, challenges, and opportunities. Computers &amp; Chemical Engineering, 108585.</t>
  </si>
  <si>
    <t>Khuat, T. T., Bassett, R., Otte, E., Grevis-James, A., &amp; Gabrys, B</t>
  </si>
  <si>
    <t xml:space="preserve">While machine learning (ML) has made significant contributions to the biopharmaceutical field, its applications are still in the early stages in terms of providing direct support for quality-by-design based development and manufacturing of biologics, hindering the enormous potential for bioprocesses automation from their development to manufacturing. However, the adoption of ML-based models instead of conventional multivariate data analysis methods is significantly increasing due to the accumulation of large-scale production data. This trend is primarily driven by the real-time monitoring of process variables and quality attributes of biopharmaceutical products through the implementation of advanced process analytical technologies. Given the complexity and multidimensionality of a bioproduct design, bioprocess development, and product manufacturing data, ML-based approaches are increasingly being employed to achieve accurate, flexible, and high-performing predictive models to address the problems of analytics, monitoring, and control within the biopharma field. This paper aims to provide a comprehensive review of the current applications of ML solutions in the design, monitoring, control, and optimisation of upstream, downstream, and product formulation processes of monoclonal antibodies. Finally, this paper thoroughly discusses the main challenges related to the bioprocesses themselves, process data, and the use of machine learning models in monoclonal antibody process development and manufacturing. Moreover, it offers further insights into the adoption of innovative machine learning methods and novel trends in the development of new digital biopharma solutions.
</t>
  </si>
  <si>
    <t>BiopharmaceuticalsMachine learningUpstreamDownstreamBioprocessesDigital twinSoft sensors</t>
  </si>
  <si>
    <t>Turgut, O. E., &amp; Turgut, M. S. (2023). Local search enhanced Aquila optimization algorithm ameliorated with an ensemble of Wavelet mutation strategies for complex optimization problems. Mathematics and Computers in Simulation, 206, 302-374.</t>
  </si>
  <si>
    <t>Mathematics and Computers in Simulation</t>
  </si>
  <si>
    <t>Turgut, O. E., &amp; Turgut, M. S.</t>
  </si>
  <si>
    <t>Aquila Optimization Algorithm (AQUILA) is a newly emerged metaheuristic optimizer for solving global optimization problems, which is based on intrinsic hunting behaviors of the foraging aquila individuals. However, this stochastic optimization method suffers from some algorithm-specific drawbacks, such as premature convergence to the local optimum points over the search hyperspace due to the lack of solution diversity in the population. To conquer this algorithmic deficiency, an ensemble of Wavelet mutation operators has been implemented into the standard AQUILA to enhance the explorative capabilities of the algorithm by diversifying the search domain as much as possible. Furthermore, a brand-new local search scheme empowered by the synergetic interactions of elite opposition-based learning and a simple-yet-effective exploitative manipulation equation is introduced into the base AQUILA to intensify on the previously visited promising regions. The proposed learning schemes are stochastically applied to the obtained solutions from the base Aquila algorithm to refine the overall solution quality and amend the premature convergence problem. It is also aimed to investigate whether the collective application of Wavelet mutation operators with different types entails a significant improvement in the general search effectivity of the algorithm rather than their individual efforts. Numerical experiments made on a suite of unconstrained unimodal and multimodal benchmark functions reveal that this hybridization with AQUILA has improved the general solution accuracy and stability to very high standards, outperforming its contemporary counterparts in the comparative statistical analysis. Furthermore, an exhaustive benchmark analysis has been performed on fourteen constrained real-world complex engineering problems.</t>
  </si>
  <si>
    <t>On practitioners’ concerns when adopting service mesh frameworks</t>
  </si>
  <si>
    <t>The E.U.’s artificial intelligence act: an ordoliberal assessment</t>
  </si>
  <si>
    <t>Autonomous experiments using active learning and AI</t>
  </si>
  <si>
    <t>Reinvent Cloud Software Stacks for Resource Disaggregation</t>
  </si>
  <si>
    <t>Artificial intelligence trend analysis on healthcare podcasts using topic modeling and sentiment analysis: a data-driven approach</t>
  </si>
  <si>
    <t>Data-Driven Revolution: Advancing Scientific and Technological Innovation in Chinese A-Share Listed Companies</t>
  </si>
  <si>
    <t>Magical thinking and the test of humanity: we have seen the danger of AI and it is us</t>
  </si>
  <si>
    <t>Memristive dynamics enabled neuromorphic computing systems</t>
  </si>
  <si>
    <t>Automated detection, categorisation and developers’ experience with the violations of honesty in mobile apps</t>
  </si>
  <si>
    <t>Toward digital twin of the ocean: from digitalization to cloning</t>
  </si>
  <si>
    <t>Factitious or fact? Learning textual representations for fake online review detection</t>
  </si>
  <si>
    <t>Leveraging computer vision for adaptive learning in STEM education: effect of engagement and self-efficacy</t>
  </si>
  <si>
    <t>Aic: an industrial knowledge graph with Abstraction-Instance-Capability reasoning abilities for personalized customization</t>
  </si>
  <si>
    <t>Technologies of the 4th industrial revolution with applications</t>
  </si>
  <si>
    <t>Entrepreneurial growth, value creation and new technologies</t>
  </si>
  <si>
    <t>Naturalistic Scene Modelling: Deep Learning with Insights from Biology</t>
  </si>
  <si>
    <t>Developing safer AI–concepts from economics to the rescue</t>
  </si>
  <si>
    <t>Creating meaningful insights from customer reviews: a methodological comparison of topic modeling algorithms and their use in marketing research</t>
  </si>
  <si>
    <t>Evolution of modified LSS 4.0 model for sustainable Indian textile industry: a narrative review</t>
  </si>
  <si>
    <t>Blockchain transaction model based on malicious node detection network</t>
  </si>
  <si>
    <t>Approaches and Opportunities of Using Machine Learning Methods in Telecommunications and Industry 4.0</t>
  </si>
  <si>
    <t>AI-enabled legacy data integration with privacy protection: a case study on regional cloud arbitration court</t>
  </si>
  <si>
    <t>Weighted transformer neural network for web attack detection using request URL</t>
  </si>
  <si>
    <t>Studying the characteristics of AIOps projects on GitHub</t>
  </si>
  <si>
    <t>Mapping the global evidence around the use of ChatGPT in higher education: A systematic scoping review</t>
  </si>
  <si>
    <t>Recent progress in sign language recognition: a review</t>
  </si>
  <si>
    <t>A new speaker-diarization technology with denoising spectral-LSTM for online automatic multi-dialogue recording</t>
  </si>
  <si>
    <t>Evolution of epoxy molding compounds and future carbon materials for thermal and mechanical stress management in memory device packaging: a critical review</t>
  </si>
  <si>
    <t>Robust multi-domain descriptive text classification leveraging conventional and hybrid deep learning models</t>
  </si>
  <si>
    <t>Grasping AI: experiential exercises for designers</t>
  </si>
  <si>
    <t>Decentralized knowledge discovery using massive heterogenous data in Cognitive IoT</t>
  </si>
  <si>
    <t>A comprehensive review of machine learning algorithms and their application in geriatric medicine: present and future</t>
  </si>
  <si>
    <t>"Transformation will remain the modus operandi for many years to come"</t>
  </si>
  <si>
    <t>EVONChain: a bi-tiered public blockchain network architecture</t>
  </si>
  <si>
    <t>Probabilistic maps on bistable vibration energy harvesters</t>
  </si>
  <si>
    <t>VTP: volumetric transformer for multi-view multi-person 3D pose estimation</t>
  </si>
  <si>
    <t>Environment awareness, multimodal interaction, and intelligent assistance in industrial augmented reality solutions with deep learning</t>
  </si>
  <si>
    <t>Automatic statistical chart analysis based on deep learning method</t>
  </si>
  <si>
    <t>A novel hybrid framework for Cloud Intrusion Detection System using system call sequence analysis</t>
  </si>
  <si>
    <t>Artificial Intelligence in studies—use of ChatGPT and AI-based tools among students in Germany</t>
  </si>
  <si>
    <t>Critical analysis of the impact of artificial intelligence integration with cutting-edge technologies for production systems</t>
  </si>
  <si>
    <t>AI and the quest for diversity and inclusion: a systematic literature review</t>
  </si>
  <si>
    <t>Assistant platforms</t>
  </si>
  <si>
    <t>Decentralized digital twins of complex dynamical systems</t>
  </si>
  <si>
    <t>Which design decisions in AI-enabled mobile applications contribute to greener AI?</t>
  </si>
  <si>
    <t>Bringing order into the realm of Transformer-based language models for artificial intelligence and law</t>
  </si>
  <si>
    <t>The role of generative artificial intelligence (GAI) in customer personalisation (CP) development in SMEs: a theoretical framework and research propositions</t>
  </si>
  <si>
    <t>AI ethics and ordoliberalism 2.0: towards a ‘Digital Bill of Rights’</t>
  </si>
  <si>
    <t>Deep Learning Enabled Task-Oriented Semantic Communication for Memory-Limited Devices</t>
  </si>
  <si>
    <t>Advances of machine learning in materials science: Ideas and techniques</t>
  </si>
  <si>
    <t>An analysis of informational power transformations: from modern state to the new regime of performativity</t>
  </si>
  <si>
    <t>Mobile crowdsensing with energy efficiency to control road congestion in internet cloud of vehicles: a review</t>
  </si>
  <si>
    <t>Emerging memristors and applications in reservoir computing</t>
  </si>
  <si>
    <t>Artificial Intelligence for Risk Assessment on Primary Prevention of Coronary Artery Disease</t>
  </si>
  <si>
    <t>Chatgpt for cybersecurity: practical applications, challenges, and future directions</t>
  </si>
  <si>
    <t>ChatGPT and marketing: Analyzing public discourse in early Twitter posts</t>
  </si>
  <si>
    <t>NLINQ: A natural language interface for querying network performance</t>
  </si>
  <si>
    <t>A contrastive autoencoder with multi-resolution segment-consistency discrimination for multivariate time series anomaly detection</t>
  </si>
  <si>
    <t>The Role of Artificial Intelligence in Echocardiography: A Clinical Update</t>
  </si>
  <si>
    <t>CLGLIAM: contrastive learning model based on global and local semantic interaction for address matching</t>
  </si>
  <si>
    <t>Bots in Software Development: A Systematic Literature Review and Thematic Analysis</t>
  </si>
  <si>
    <t>Arabic text detection: a survey of recent progress challenges and opportunities</t>
  </si>
  <si>
    <t>An overview of the benefits, challenges, and legal aspects of penetration testing and red teaming</t>
  </si>
  <si>
    <t>Modeling Digital Penetration of the Industrialized Society and its Ensuing Transfiguration</t>
  </si>
  <si>
    <t>Ensuring a ‘Responsible’ AI future in India: RRI as an approach for identifying the ethical challenges from an Indian perspective</t>
  </si>
  <si>
    <t>Automation and labour market inequalities: a comparison between cities and non-cities</t>
  </si>
  <si>
    <t>Achieving Seamless Semantic Interoperability and Enhancing Text Embedding in Healthcare IoT: A Deep Learning Approach with Survey</t>
  </si>
  <si>
    <t>Enhancing IOT based software defect prediction in analytical data management using war strategy optimization and Kernel ELM</t>
  </si>
  <si>
    <t>Emerging artificial intelligence applications: metaverse, IoT, cybersecurity, healthcare - an overview</t>
  </si>
  <si>
    <t>Mitigating data imbalance to improve the generalizability in IoT DDoS detection tasks</t>
  </si>
  <si>
    <t>Semantic speech analysis using machine learning and deep learning techniques: a comprehensive review</t>
  </si>
  <si>
    <t>Artificial intelligence trend analysis in German business and politics: a web mining approach</t>
  </si>
  <si>
    <t>Graph-Segmenter: graph transformer with boundary-aware attention for semantic segmentation</t>
  </si>
  <si>
    <t>The Next ‘Deep’ Thing in X to Z Marketing: An Artificial Intelligence-Driven Approach</t>
  </si>
  <si>
    <t>Prompt Engineering in Large Language Models</t>
  </si>
  <si>
    <t>Fuzzing IoT Devices via Android App Interfaces with Large Language Model</t>
  </si>
  <si>
    <t>Automated Grading in Coding Exercises Using Large Language Models</t>
  </si>
  <si>
    <t>Fundamentals of the Integrated Use of Neural Network and Ontolinguistic Paradigms: A Comprehensive Approach</t>
  </si>
  <si>
    <t>Progressive Healthcare Pedagogy: An Application Merging ChatGPT and AI-Video Technologies for Gamified and Cost-Effective Scenario-Based Learning</t>
  </si>
  <si>
    <t>Exploring the Capability of ChatGPT for Cross-Linguistic Agricultural Document Classification: Investigation and Evaluation</t>
  </si>
  <si>
    <t>Determining the best feature combination through text and probabilistic feature analysis for GPT-2-based mobile app review detection</t>
  </si>
  <si>
    <t>Advancing Mass Customization Through GPT Language Models: A Multidimensional Analysis of Market, Technological, and Managerial Innovations</t>
  </si>
  <si>
    <t>Generative AI for Healthcare Engineering and Technology Challenges</t>
  </si>
  <si>
    <t>Architectural Scalability of Conversational Chatbot: The Case of ChatGPT</t>
  </si>
  <si>
    <t>Designing IoT Introductory Course for Undergraduate Students Using ChatGPT</t>
  </si>
  <si>
    <t>A Survey on the Integration of Blockchain Smart Contracts and Natural Language Processing</t>
  </si>
  <si>
    <t>Pre-trained language model-enhanced conditional generative adversarial networks for intrusion detection</t>
  </si>
  <si>
    <t>Enhancing Search Engine Optimization in Healthcare and Clinical Domains with Natural Language Processing and Graph Techniques</t>
  </si>
  <si>
    <t>Enhancing Tourist Experiences: Integrating ChatGPT and 360 VR Videos in Tourism and Tourist Psychology</t>
  </si>
  <si>
    <t>Artificial Intelligence Management in Industry 4.0 - Challenge or Opportunity</t>
  </si>
  <si>
    <t>Perceptions of Ecuadorian and Peruvian University Teachers on ChatGPT</t>
  </si>
  <si>
    <t>DIPy-AI: Brain-Cognition-Inspired DIKW Pyramid-Based Agile AI Architecture for Industrial Sensor Data Assimilation</t>
  </si>
  <si>
    <t>Prompt Patterns for Agile Software Project Managers: First Results</t>
  </si>
  <si>
    <t>In Search of Dark Patterns in Chatbots</t>
  </si>
  <si>
    <t>NLP-Based Test Co-evolution Prediction for IoT Application Maintenance</t>
  </si>
  <si>
    <t>A Pioneering Approach to Data Integration at Shanghai Exchange Group</t>
  </si>
  <si>
    <t>Energy-Efficient Access Point Deployment for Industrial IoT Systems</t>
  </si>
  <si>
    <t>Services in Industry 4.0. Modeling and Composition for Agile Supply Chains</t>
  </si>
  <si>
    <t>Using ChatGPT for Research Report Design: A Collaborative Learning Experience with Students and Professors in Honduras</t>
  </si>
  <si>
    <t>Prompt-Based Effective Input Reformulation for Legal Case Retrieval</t>
  </si>
  <si>
    <t>Sustainable Computing Through Open Standard ISAs: Leveraging Tailor-Fit Hardware Designs for Circular Economies</t>
  </si>
  <si>
    <t>Functional Requirements for Enterprise Data Catalogs: A Systematic Literature Review</t>
  </si>
  <si>
    <t>A Brain-Computer Interface Application Based on P300 Evoked EEG Potentials for Enabling the Communication Between Users and Chat GPT</t>
  </si>
  <si>
    <t>Securing the Future: Exploring Privacy Risks and Security Questions in Robotic Systems</t>
  </si>
  <si>
    <t>DL-SkLSTM approach for cyber security threats detection in 5G enabled IIoT</t>
  </si>
  <si>
    <t>Empowering Collaboration: A Pipeline for Human-Robot Spoken Interaction in Collaborative Scenarios</t>
  </si>
  <si>
    <t>Bengali Hate Speech Detection with BERT and Deep Learning Models</t>
  </si>
  <si>
    <t>Using AI Tools to Enhance the Risk Management Process in the Automotive Industry</t>
  </si>
  <si>
    <t>A Federated Learning Algorithms Development Paradigm</t>
  </si>
  <si>
    <t>Using Explainable Artificial Intelligence and Knowledge Graph to Explain Sentiment Analysis of COVID-19 Post on the Twitter</t>
  </si>
  <si>
    <t>Communication is Key: A Systematic Literature Review of Transformation Competencies</t>
  </si>
  <si>
    <t>Explainable Artificial Intelligence in Alzheimer’s Disease Classification: A Systematic Review</t>
  </si>
  <si>
    <t>Arabic Sentiment Analysis with Federated Deep Learning</t>
  </si>
  <si>
    <t>Applying the Proposed Method for Creating Structural Models to Multilingual Collections of Text Documents Using Multi- and Monolingual BERT Models</t>
  </si>
  <si>
    <t>A Novel Webpage HiddenLink Detection Method Using BERT and Ternary Decision Approach</t>
  </si>
  <si>
    <t>Trends and Developments in the Use of Machine Learning for Disaster Management: A Bibliometric Analysis</t>
  </si>
  <si>
    <t>Deep Learning-Based Tag Mapping Automation of Ship Data Models with Natural Language Processing</t>
  </si>
  <si>
    <t>Ontology Development Approach Adopting Analogy and Competency Questions</t>
  </si>
  <si>
    <t>Graph-Guided Latent Variable Target Inference for Mitigating Concept Drift in Time Series Forecasting</t>
  </si>
  <si>
    <t>Review and Critical Analysis of Ontologies for Artificial Intelligence Systems</t>
  </si>
  <si>
    <t>Human Activity Recognition (HAR) Using Deep Learning: Review, Methodologies, Progress and Future Research Directions</t>
  </si>
  <si>
    <t>A Novel Transformer-Based Anomaly Detection Approach for ECG Monitoring Healthcare System</t>
  </si>
  <si>
    <t>Review Paper on Integrated Circular Economy in the Construction Sector</t>
  </si>
  <si>
    <t>A Summary of Research on China Basic Education Evaluation with the Help of Intelligent Technology</t>
  </si>
  <si>
    <t>MSIN: An Efficient Multi-head Self-attention Framework for Inertial Navigation</t>
  </si>
  <si>
    <t>RLWE-based public key searchable encryption: securer, faster, and lower end-to-end delay for cloud computing</t>
  </si>
  <si>
    <t>Utilizing Skip-Gram for Restaurant Vector Creation and Its Application in the Selection of Ideal Restaurant Locations</t>
  </si>
  <si>
    <t>Digitization in the Field of Engineering Teacher Training</t>
  </si>
  <si>
    <t>Solving business problems: the business-driven data-supported process</t>
  </si>
  <si>
    <t>Rank Your Summaries: Enhancing Bengali Text Summarization Via Ranking-Based Approach</t>
  </si>
  <si>
    <t>Sentiment Analysis of Steam Reviews Using Transformer Models</t>
  </si>
  <si>
    <t>Unleashing the Potential: A Holistic Approach to Adaptive Learning in Virtual Reality</t>
  </si>
  <si>
    <t>Gender-Abusive Language Detection in Bengali Using Machine Learning Algorithms</t>
  </si>
  <si>
    <t>Urdu Sentiment Analysis: A Review</t>
  </si>
  <si>
    <t>Enriching Ontology with Named Entity Recognition (NER) Integration</t>
  </si>
  <si>
    <t>Artificial Intelligence for Cybersecurity: Use Cases and Country Perspective</t>
  </si>
  <si>
    <t>The Development of Interdisciplinary Digital Learning Platform to Advance Digital Learning Strategic Framework</t>
  </si>
  <si>
    <t>Automated Dialogue-Based Response and Resolution of Conversational IT Tickets Using Deep Neural Networks</t>
  </si>
  <si>
    <t>Information Extraction for Biomedical Literature Using Artificial Intelligence: A Comparative Study</t>
  </si>
  <si>
    <t>Cloud-Network Resource Scheduling for ONAP-Based IDN</t>
  </si>
  <si>
    <t>An Event Relation Extraction Model for Database Alarm Based on Type-Guided Graph Attention Network and CNN</t>
  </si>
  <si>
    <t>IntelliCon: Confidence-Based Approach for Fine-Grained Vulnerability Analysis in Smart Contracts</t>
  </si>
  <si>
    <t>Current Challenges in Federated Learning: A Review</t>
  </si>
  <si>
    <t>Overview of indoor scene recognition and representation methods based on multimodal knowledge graphs</t>
  </si>
  <si>
    <t>Domain Generalization for Multimodal Disaster Tweet Classification</t>
  </si>
  <si>
    <t>Privacy and Security Landscape of Metaverse</t>
  </si>
  <si>
    <t>XAI-Driven Model Explainability and Prediction of P2P Bank Loan Default Network</t>
  </si>
  <si>
    <t>Building an Affective Database for Emotion Detection from Natural Bangla Text</t>
  </si>
  <si>
    <t>Evaluating the Security Posture of 5G Networks by Combining State Auditing and Event Monitoring</t>
  </si>
  <si>
    <t>Designing Services for an ICT Platform to Support City Learning for Developing Smart Cities</t>
  </si>
  <si>
    <t>Cross Attention Graph Matching Network for Image-Text Retrieval</t>
  </si>
  <si>
    <t>A Multifaceted, Flexible Methodology to Expand Computer Science Access</t>
  </si>
  <si>
    <t>Chatbot of a House Management Company</t>
  </si>
  <si>
    <t>Layoffs Analysis and Prediction Using Machine Learning Algorithms</t>
  </si>
  <si>
    <t>Collaborative Virtual Reality Environment Structural Model Development for Higher Education Remote Learning</t>
  </si>
  <si>
    <t>Evaluating Study Between Vision Transformers and Pre-trained CNN Learning Algorithms to Classify Breast Cancer Histopathological Images</t>
  </si>
  <si>
    <t>Cross-Modal Retrieval Based on Semantic Filtering and Adaptive Pooling</t>
  </si>
  <si>
    <t>Comparative Analysis of Public Transportation Through Sentiment Analysis and Topic Modeling</t>
  </si>
  <si>
    <t>A big data and neural networks driven approach to design students management system</t>
  </si>
  <si>
    <t>Improving the Efficiency of Multimodal Approach for Chest X-Ray</t>
  </si>
  <si>
    <t>Cross Modal Retrieval Algorithm Based on Iterative Queries</t>
  </si>
  <si>
    <t>Optimized neural attention mechanism for aspect-based sentiment analysis framework with optimal polarity-based weighted features</t>
  </si>
  <si>
    <t>BRITD: behavior rhythm insider threat detection with time awareness and user adaptation</t>
  </si>
  <si>
    <t>The future of fintech — Towards ubiquitous financial services</t>
  </si>
  <si>
    <t>Melvin is a conversational voice interface for cancer genomics data</t>
  </si>
  <si>
    <t>When graph convolution meets double attention: online privacy disclosure detection with multi-label text classification</t>
  </si>
  <si>
    <t>The digital leadership emerging construct: a multi-method approach</t>
  </si>
  <si>
    <t>A knowledge-graph based text summarization scheme for mobile edge computing</t>
  </si>
  <si>
    <t>Public perception of generative AI on Twitter: an empirical study based on occupation and usage</t>
  </si>
  <si>
    <t>Challenges to Fundamental Human Rights in the age of Artificial Intelligence Systems: shaping the digital legal order while upholding Rule of Law principles and European values</t>
  </si>
  <si>
    <t>Machine learning in human creativity: status and perspectives</t>
  </si>
  <si>
    <t>Machine Learning for Prediction of Cardiovascular Disease and Respiratory Disease: A Review</t>
  </si>
  <si>
    <t>Not with the bot! The relevance of trust to explain the acceptance of chatbots by insurance customers</t>
  </si>
  <si>
    <t>‘We Attempted to Deliver Your Package’: Forensic Translation in the Fight Against Cross-Border Cybercrime</t>
  </si>
  <si>
    <t>The impact of artificial intelligence on employment: the role of virtual agglomeration</t>
  </si>
  <si>
    <t>COVID-19 Fake News Detection using Deep Learning Model</t>
  </si>
  <si>
    <t>A smart video analytical framework for sarcasm detection using novel adaptive fusion network and SarcasNet-99 model</t>
  </si>
  <si>
    <t>Navigating Digital Transformation and Knowledge Structures: Insights for Small and Medium-Sized Enterprises</t>
  </si>
  <si>
    <t>Chinese dialect speech recognition: a comprehensive survey</t>
  </si>
  <si>
    <t>The rise and fall of cryptocurrencies: defining the economic and social values of blockchain technologies, assessing the opportunities, and defining the financial and cybersecurity risks of the Metaverse</t>
  </si>
  <si>
    <t>RESTBERTa: a Transformer-based question answering approach for semantic search in Web API documentation</t>
  </si>
  <si>
    <t>Foundation and large language models: fundamentals, challenges, opportunities, and social impacts</t>
  </si>
  <si>
    <t>Generative AI in mobile networks: a survey</t>
  </si>
  <si>
    <t>Generative Artificial Intelligence for Automotive Cybersecurity</t>
  </si>
  <si>
    <t>Cyber threat assessment and management for securing healthcare ecosystems using natural language processing</t>
  </si>
  <si>
    <t>Deep learning in water protection of resources, environment, and ecology: achievement and challenges</t>
  </si>
  <si>
    <t>Quo Vadis modeling?</t>
  </si>
  <si>
    <t>Competition and Innovation in the Financial Sector: Evidence from the Rise of FinTech Start-ups</t>
  </si>
  <si>
    <t>A Simple yet Effective Framework for Active Learning to Rank</t>
  </si>
  <si>
    <t>Quantitative evaluation of deep learning frameworks in heterogeneous computing environment</t>
  </si>
  <si>
    <t>An integrated deep learning model for Ethereum smart contract vulnerability detection</t>
  </si>
  <si>
    <t>AI in architecture and engineering from misconceptions to game-changing prospects</t>
  </si>
  <si>
    <t>Artificial intelligence powered Metaverse: analysis, challenges and future perspectives</t>
  </si>
  <si>
    <t>An efficient multimodal sentiment analysis in social media using hybrid optimal multi-scale residual attention network</t>
  </si>
  <si>
    <t>Industrial digital twins in offshore wind farms</t>
  </si>
  <si>
    <t>Harmfulness metrics in digital twins of social network rumors detection in cloud computing environment</t>
  </si>
  <si>
    <t>Fake news detection using recurrent neural network based on bidirectional LSTM and GloVe</t>
  </si>
  <si>
    <t>From use cases to business cases: I-GReta use cases portfolio analysis from innovation management and digital entrepreneurship models perspectives</t>
  </si>
  <si>
    <t>Automatic fruit picking technology: a comprehensive review of research advances</t>
  </si>
  <si>
    <t>How AI hype impacts the LGBTQ + community</t>
  </si>
  <si>
    <t>Using body sensors for evaluating the impact of smart cycling technologies on cycling experiences: a systematic literature review and conceptual framework</t>
  </si>
  <si>
    <t>DTM-GCN: A traffic flow prediction model based on dynamic graph convolutional network</t>
  </si>
  <si>
    <t>Future jobs: analyzing the impact of artificial intelligence on employment and its mechanisms</t>
  </si>
  <si>
    <t>Artificial intelligence (AI) cybersecurity dimensions: a comprehensive framework for understanding adversarial and offensive AI</t>
  </si>
  <si>
    <t>Dual stage black-box adversarial attack against vision transformer</t>
  </si>
  <si>
    <t>The application of AI techniques in requirements classification: a systematic mapping</t>
  </si>
  <si>
    <t>Evaluating the understanding of the ethical and moral challenges of Big Data and AI among Jordanian medical students, physicians in training, and senior practitioners: a cross-sectional study</t>
  </si>
  <si>
    <t>Path-Loss Model for Wireless Sensor Networks in Air Pollution Environments Leveraging of Drones</t>
  </si>
  <si>
    <t>Unlabeled learning algorithms and operations: overview and future trends in defense sector</t>
  </si>
  <si>
    <t>A light-weight quantum self-attention model for classical data classification</t>
  </si>
  <si>
    <t>From Industry 4.0 Digital Manufacturing to Industry 5.0 Digital Society: a Roadmap Toward Human-Centric, Sustainable, and Resilient Production</t>
  </si>
  <si>
    <t>An empirical study of attack-related events in DeFi projects development</t>
  </si>
  <si>
    <t>Technical language processing for Prognostics and Health Management: applying text similarity and topic modeling to maintenance work orders</t>
  </si>
  <si>
    <t>Product liability for defective AI</t>
  </si>
  <si>
    <t>A regularization based simple shallow perceptron network for detection of fake news in social networks</t>
  </si>
  <si>
    <t>Joint data augmentation and knowledge distillation for few-shot continual relation extraction</t>
  </si>
  <si>
    <t>RUBAC: Proposed Access Control for Flexible Utility–Privacy Model in Healthcare</t>
  </si>
  <si>
    <t>Frontiers and trends of supply chain optimization in the age of industry 4.0: an operations research perspective</t>
  </si>
  <si>
    <t>Predicting and optimizing marketing performance in dynamic markets</t>
  </si>
  <si>
    <t>Advancing Rheumatology Care Through Machine Learning</t>
  </si>
  <si>
    <t>Machine Un-learning: An Overview of Techniques, Applications, and Future Directions</t>
  </si>
  <si>
    <t>A systematic review of fuzzing</t>
  </si>
  <si>
    <t>Advancements and challenges of digital twins in industry</t>
  </si>
  <si>
    <t>The influence of AI and smart apps on tourist public transport use: applying mixed methods</t>
  </si>
  <si>
    <t>GFL-ALDPA: a gradient compression federated learning framework based on adaptive local differential privacy budget allocation</t>
  </si>
  <si>
    <t>A study of synergy between programming practices evolution and information disclosure-causing vulnerabilities</t>
  </si>
  <si>
    <t>Knowledge enhanced graph inference network based entity-relation extraction and knowledge graph construction for industrial domain</t>
  </si>
  <si>
    <t>GenerativeGI: creating generative art with genetic improvement</t>
  </si>
  <si>
    <t>A roadmap for the development of human body digital twins</t>
  </si>
  <si>
    <t>Sentiment analysis of linguistic cues to assist medical image classification</t>
  </si>
  <si>
    <t>Fourth wave Covid19 analyzing using mathematical seirs epidemic model &amp; deep neural network</t>
  </si>
  <si>
    <t>Mal2GCN: a robust malware detection approach using deep graph convolutional networks with non-negative weights</t>
  </si>
  <si>
    <t>AI-Based on Machine Learning Methods for Urban Real Estate Prediction: A Systematic Survey</t>
  </si>
  <si>
    <t>Incorporation of “Artificial Intelligence” for Objective Pain Assessment: A Comprehensive Review</t>
  </si>
  <si>
    <t>The law and economics of the data economy: introduction to the special issue</t>
  </si>
  <si>
    <t>Cross-domain NER in the data-poor scenarios for human mobility knowledge</t>
  </si>
  <si>
    <t>Unearthing the interplay between organisational resources, knowledge and industry 4.0 analytical decision support tools to achieve sustainability and supply chain wellbeing</t>
  </si>
  <si>
    <t>Big-IDS: a decentralized multi agent reinforcement learning approach for distributed intrusion detection in big data networks</t>
  </si>
  <si>
    <t>Is the Internet a Cognitive Enhancement?</t>
  </si>
  <si>
    <t>M-EOS: modified-equilibrium optimization-based stacked CNN for insider threat detection</t>
  </si>
  <si>
    <t>AI for tribology: Present and future</t>
  </si>
  <si>
    <t>Arithmetic N-gram: an efficient data compression technique</t>
  </si>
  <si>
    <t>Generative AI and human–robot interaction: implications and future agenda for business, society and ethics</t>
  </si>
  <si>
    <t>A survey of explainable AI techniques for detection of fake news and hate speech on social media platforms</t>
  </si>
  <si>
    <t>A methodological framework for optimizing the energy consumption of deep neural networks: a case study of a cyber threat detector</t>
  </si>
  <si>
    <t>Utilization of data and information flows for enhancing a chambermaid scheduling decision making in a smart hospitality supply chain</t>
  </si>
  <si>
    <t>A review on deepfake generation and detection: bibliometric analysis</t>
  </si>
  <si>
    <t>An empirical investigation of challenges of specifying training data and runtime monitors for critical software with machine learning and their relation to architectural decisions</t>
  </si>
  <si>
    <t>Deep learning-based power usage effectiveness optimization for IoT-enabled data center</t>
  </si>
  <si>
    <t>Exploring intention of undergraduate students to embrace chatbots: from the vantage point of Lesotho</t>
  </si>
  <si>
    <t>Aspect-oriented extraction and sentiment analysis using optimized hybrid deep learning approaches</t>
  </si>
  <si>
    <t>Fiduciary requirements for virtual assistants</t>
  </si>
  <si>
    <t>Regression Method in Data Mining: A Systematic Literature Review</t>
  </si>
  <si>
    <t>PMGAN: pretrained model-based generative adversarial network for text-to-image generation</t>
  </si>
  <si>
    <t>Chen, Y., Fernandes, E., Adams, B., &amp; Hassan, A. E. (2023). On practitioners’ concerns when adopting service mesh frameworks. Empirical Software Engineering, 28(5), 113.</t>
  </si>
  <si>
    <t>Chen, Y., Fernandes, E., Adams, B., &amp; Hassan, A. E.</t>
  </si>
  <si>
    <t>The emerging service mesh architecture tries to simplify microservices by delegating crucial tasks to dedicated infrastructure. However, service mesh introduces new notions and enables complex capabilities such as sidecar proxies that inevitably bring major adoption concerns. We investigate the adoption concerns in two dominant open-source service mesh frameworks via a mixed-methods empirical investigation of the past, current and evolution of 5,497 practitioner questions posted on generic and framework-specific question-and-answer fora. We first mine the topics of questions with the help of Dynamic Topic Modeling (DTM). We identify evolution by applying topic modelling to time periods and aggregating topics into macro-topics. We conduct a qualitative analysis to understand the three major types of questions and to generalize common fix patterns for the extracted error symptoms. We consulted a service mesh domain expert to provide feedback on our findings and discuss implications. We found that about half of the questions are error-related and mined 18 topics, covering service mesh traffic, infrastructure, security, observability and application. We discovered a drastic decline in traffic-related concerns while finding persisting infrastructure-related concerns and a rise in security and observability concerns. We identified 54 error symptoms from two popular service mesh frameworks and generalized 9 common fix patterns. We found complex symptom-to-fix relationships, yet, surprisingly, minimal configuration changes were able to fix most symptoms. Providing consistent documentation and practical automation that assists customization of service mesh deployment and functionalities is crucial in the current service mesh domain, given the diversity of discovered intentions, goals and symptoms. Furthermore, there should be more work towards better container orchestration to deploy service mesh frameworks and reliable customization of security and observability service mesh features.</t>
  </si>
  <si>
    <t>Wörsdörfer, M. (2023). The EU’s artificial intelligence act: an ordoliberal assessment. AI and Ethics, 1-16.</t>
  </si>
  <si>
    <t>Wörsdörfer, M.</t>
  </si>
  <si>
    <t>In light of the rise of generative AI and recent debates about the socio-political implications of large-language models and chatbots, this article investigates the E.U.’s artificial intelligence act (AIA), the world’s first major attempt by a government body to address and mitigate the potentially negative impacts of AI technologies. The article critically analyzes the AIA from a distinct economic ethics perspective, i.e., ‘ordoliberalism 2.0’—a perspective currently lacking in the academic literature. It evaluates, in particular, the AIA’s ordoliberal strengths and weaknesses and proposes reform measures that could be taken to strengthen the AIA.</t>
  </si>
  <si>
    <t>Ren, Z., Ren, Z., Zhang, Z., Buonassisi, T., &amp; Li, J. (2023). Autonomous experiments using active learning and AI. Nature Reviews Materials, 8(9), 563-564.</t>
  </si>
  <si>
    <t>Nature Reviews Materials</t>
  </si>
  <si>
    <t xml:space="preserve">Ren, Z., Ren, Z., Zhang, Z., Buonassisi, T., &amp; Li, J. </t>
  </si>
  <si>
    <t>Active learning and automation will not easily liberate humans from laboratory workfows. Before they can really impact materials research, artifcial intelligence systems will need to be carefully set up to ensure their robust operation and their ability to deal with both epistemic and stochastic errors. As autonomous experiments become more widely available, it is essential to think about how to embed reproducibility,
reconfgurability and interoperability in the design of autonomous labs.</t>
  </si>
  <si>
    <t>Wang, C. X., Shan, Y. Z., Zuo, P. F., &amp; Cui, H. M. (2023). Reinvent Cloud Software Stacks for Resource Disaggregation. Journal of Computer Science and Technology, 38(5), 949-969.</t>
  </si>
  <si>
    <t>Wang, C. X., Shan, Y. Z., Zuo, P. F., &amp; Cui, H. M.</t>
  </si>
  <si>
    <t>Due to the unprecedented development of low-latency interconnect technology, building large-scale disaggregated architecture is drawing more and more attention from both industry and academia. Resource disaggregation is a new way to organize the hardware resources of datacenters, and has the potential to overcome the limitations, e.g., low resource utilization and low reliability, of conventional datacenters. However, the emerging disaggregated architecture brings severe performance and latency problems to the existing cloud systems. In this paper, we take memory disaggregation as an example to demonstrate the unique challenges that the disaggregated datacenter poses to the existing cloud software stacks, e.g., programming interface, language runtime, and operating system, and further discuss the possible ways to reinvent the cloud systems.</t>
  </si>
  <si>
    <t>Dumbach, P., Schwinn, L., Löhr, T., Do, P. L., &amp; Eskofier, B. M. (2023). Artificial intelligence trend analysis on healthcare podcasts using topic modeling and sentiment analysis: a data-driven approach. Evolutionary Intelligence, 1-22.</t>
  </si>
  <si>
    <t>Evolutionary Intelligence</t>
  </si>
  <si>
    <t>Dumbach, P., Schwinn, L., Löhr, T., Do, P. L., &amp; Eskofier, B. M.</t>
  </si>
  <si>
    <t>Over the past few decades, the topic of artificial intelligence (AI) has gained considerable attention in both research and industry. In particular, the healthcare sector has witnessed a surge in the use of AI applications, as the maturity of these methods increased. However, as the use of machine learning (ML) in healthcare continues to grow, we believe it will become increasingly important to examine public perceptions of this trend to identify potential impediments and future directions. Current work focuses mainly on academic data sources and industrial applications of AI. However, to gain a comprehensive understanding of the increased societal interest in AI, digital media such as podcasts should be consulted, as they are accessible to a broader audience. In order to examine this hypothesis, we investigate the AI trend development in healthcare from 2015 until 2021. In this study, we propose a web mining approach to collect a novel data set consisting of 29 healthcare podcasts with 3449 episodes. We identify 102 AI-related buzzwords that were extracted from various glossaries and hype cycles. These buzzwords were used to conduct an extensive trend detection and analysis study on the collected data using machine learning-based approaches. We successfully detect an AI trend and follow its evolution in healthcare podcasts over several years. Besides the focus area of AI, we are able to detect 14 topic clusters and visualize the trending or decreasing dominant topics over the whole period under consideration. In addition, we analyze the sentiments in podcasts towards the identified topics and deliver further insights for trend detection in healthcare. Finally, the collected data set can be used for trend detection besides AI-related topics using topic clustering.</t>
  </si>
  <si>
    <t>Wei, X. (2023). Data-Driven Revolution: Advancing Scientific and Technological Innovation in Chinese A-Share Listed Companies. Journal of the Knowledge Economy, 1-28.</t>
  </si>
  <si>
    <t>Journal of the Knowledge Economy</t>
  </si>
  <si>
    <t>Wei, X.</t>
  </si>
  <si>
    <t>The transformative role of big data technology in fostering scientific and technological innovation, leading to sustainable development and economic growth, has become increasingly crucial in modern business environments. This study utilizes text analysis of annual financial reports from Chinese A-share listed companies to assess the frequency of keywords related to big data application technology. Through panel data regression, the research investigates the significant impact of big data technology on scientific and technological innovation across diverse industries while controlling for relevant financial and corporate governance variables. The findings reveal a positive correlation between big data application technology and scientific and technological innovation, even after accounting for control factors. Moreover, private enterprises emerge as influential contributors to scientific and technological advancement. The study highlights the theoretical implications of integrating big data technology with the real economy to optimize resources effectively, and the policy implications call for targeted strategies to nurture innovation in established and growing enterprises. As future research prospects, this study lays the groundwork for exploring additional dimensions of big data technology’s impact on innovation and its implications for sustainable development in the ever-evolving business landscape.</t>
  </si>
  <si>
    <t>Morris, D. (2023). Magical thinking and the test of humanity: we have seen the danger of AI and it is us. AI &amp; SOCIETY, 1-3.</t>
  </si>
  <si>
    <t>Morris, D.</t>
  </si>
  <si>
    <t>Letter</t>
  </si>
  <si>
    <t>Yan, B., Yang, Y., &amp; Huang, R. (2023). Memristive dynamics enabled neuromorphic computing systems. Science China Information Sciences, 66(10), 200401.</t>
  </si>
  <si>
    <t>Yan, B., Yang, Y., &amp; Huang, R.</t>
  </si>
  <si>
    <t>The slowing down of transistor scaling and explosive growth for intelligence computing power emerge as the two driving factors for the study of novel devices and materials to pursue highly-efficient computing systems. Memristors, incorporating rich intrinsic dynamics, are a promising candidate for constructing efficient and scalable bio-inspired computing systems. In this progress report, we review the latest advances in novel types of memristors as well as their applications in implementing neuromorphic computing systems. This paper not only covers the memristive dynamics-enabled bionic computing systems but also discusses the memristive sensory systems that integrate sensing and computing. Eventually, device-circuit co-optimization methods are given to emphasize the trend of cross-layer co-design in this fast-evolving field. The innovation in memristor devices mainly focuses on specialized computing hardware and yields superior computing and sensing efficiency. At last, we offer our insight into the trend of state-of-the-art research in memristive materials, devices, circuits, and systems.</t>
  </si>
  <si>
    <t>Obie, H. O., Du, H., Madampe, K., Shahin, M., Ilekura, I., Grundy, J., ... &amp; Khalajzadeh, H. (2023). Automated detection, categorisation and developers’ experience with the violations of honesty in mobile apps. Empirical Software Engineering, 28(6), 134.</t>
  </si>
  <si>
    <t>Obie, H. O., Du, H., Madampe, K., Shahin, M., Ilekura, I., Grundy, J., ... &amp; Khalajzadeh, H.</t>
  </si>
  <si>
    <t xml:space="preserve">Human values such as honesty, social responsibility, fairness, privacy, and the like are things considered important by individuals and society. Software systems, including mobile software applications (apps), may ignore or violate such values, leading to negative effects in various ways for individuals and society. While some works have investigated different aspects of human values in software engineering, this mixed-methods study focuses on honesty as a critical human value. In particular, we studied (i) how to detect honesty violations in mobile apps, (ii) the types of honesty violations in mobile apps, and (iii) the perspectives of app developers on these detected honesty violations. We first develop and evaluate 7 machine learning (ML) models to automatically detect violations of the value of honesty in app reviews from an end-user perspective. The most promising was a Deep Neural Network model with F1 score of 0.921. We then conducted a manual analysis of 401 reviews containing honesty violations and characterised honesty violations in mobile apps into 10 categories: unfair cancellation and refund policies; false advertisements; delusive subscriptions; cheating systems; inaccurate information; unfair fees; no service; deletion of reviews; impersonation; and fraudulent-looking apps. A developer survey and interview study with mobile developers then identified 7 key causes behind honesty violations in mobile apps and 8 strategies to avoid or fix such violations. The findings of our developer study also articulate the negative consequences that honesty violations might bring for businesses, developers, and users. Finally, the app developers’ feedback shows that our prototype ML-based models can have promising benefits in practice.
</t>
  </si>
  <si>
    <t>Chen, G., Yang, J., Huang, B., Ma, C., Tian, F., Ge, L., ... &amp; Li, J. (2023). Toward digital twin of the ocean: from digitalization to cloning. Intelligent Marine Technology and Systems, 1(1), 3.</t>
  </si>
  <si>
    <t>Intelligent Marine Technology and Systems</t>
  </si>
  <si>
    <t>Chen, G., Yang, J., Huang, B., Ma, C., Tian, F., Ge, L., ... &amp; Li, J.</t>
  </si>
  <si>
    <t>The forthcoming wave of progress in oceanographic technology is the digital twin of the ocean, a concept that integrates marine big data and artificial intelligence (AI). This development is a logical consequence of combining data science and marine science and is considered superior to previous models, such as the digital ocean, transparent ocean, and smart ocean. Amid the swift advancement of next-generation information technology, the conditions are favorable for developing a prototype digital twin of the ocean, which will integrate various functionalities—data fusion, situation presentation, phenomenon mining, autonomous learning, and intelligent prediction. The salient distinction between a digital twin of the ocean and traditional forms of virtual or augmented reality is because of the intelligence beyond digitalization exhibited by the former, primarily facilitated by AI-based cloning. Hence, herein, we initially propose a structured architecture for the generative digital twin ocean, encompassing elements from real-time data pools to key technologies and proof-of-concept applications. The core components of this prototype system include a data pool, an AI-based oceanographic model, and three-dimensional visualization interactions. Future research and objectives for the digital twin ocean will principally focus on the following: four-dimensional (comprising three-dimensional space along with time) digital cloning and real-time mapping of global ocean parameters, cooperative observation coupled with human–computer interactions, and intelligent prediction along with cutting-edge applications. Prospectively, this transformative technology holds the potential to considerably enhance our understanding of the ocean, yielding groundbreaking discoveries that will profoundly influence the marine economy and sustainable development.</t>
  </si>
  <si>
    <t>Mohawesh, R., Al-Hawawreh, M., Maqsood, S., &amp; Alqudah, O. (2023). Factitious or fact? learning textual representations for fake online review detection. Cluster Computing, 1-16.</t>
  </si>
  <si>
    <t>Mohawesh, R., Al-Hawawreh, M., Maqsood, S., &amp; Alqudah, O.</t>
  </si>
  <si>
    <t>User reviews can play a big part in deciding a company's income in the e-commerce industry. Before making selections regarding any product or service, online users rely on reviews. As a result, the trustworthiness of online evaluations is vital for organisations and can directly impact their reputation and revenue. Because of this, some firms pay spammers to publish false reviews. Most recent studies to detect fake reviews utilise supervised learning. However, neural network techniques, a recent form of advanced technology, have been utilised extensively to detect fake reviews and have demonstrated their ability to do so. Thus, this paper first provides a benchmark study to analyse the performance of various machine learning algorithms with different feature extraction methods on five fake review datasets to present our results. Second, we propose three advanced language models for embedding reviews into the classifiers. Third, we conduct an exhaustive feature set evaluation study to find the best features in detecting fake reviews. Fourth, we analyse the performance of traditional machine learning, deep learning, and advanced deep learning models using different feature extraction methods on five fake review datasets. Finally, we integrate the ELECTRA model with CNN which can identify real or fake reviews. Our proposed technique utilises accuracy, precision, recall, and F1 score as assessment criteria to determine the leniency of the proposed model. For deep contextualised representation and neural classification, we integrate Single-Layer Perceptron (SLP), Multi-Layer Perceptron (MLP), and Convolutional Neural Networks (CNN) following the embedding layer of unique pre-trained models like ELMo, ELECTRA, and GPT2. The experimental results indicate that our proposed model outperforms state-of-the-art methods with improvements ranging from 1 to 7% in terms of the accuracy, F1 score. To the best of our knowledge, no prior work has evaluated such advanced pre-trained models' efficiency in detecting fake reviews. Further, this research comprehensively evaluates several machine-learning approaches and feature extraction strategies for fake online review detection.</t>
  </si>
  <si>
    <t>Wu, T. T., Lee, H. Y., Wang, W. S., Lin, C. J., &amp; Huang, Y. M. (2023). Leveraging computer vision for adaptive learning in STEM education: effect of engagement and self-efficacy. International Journal of Educational Technology in Higher Education, 20(1), 53.</t>
  </si>
  <si>
    <t>International Journal of Educational Technology in Higher Education</t>
  </si>
  <si>
    <t>Wu, T. T., Lee, H. Y., Wang, W. S., Lin, C. J., &amp; Huang, Y. M.</t>
  </si>
  <si>
    <t xml:space="preserve">In the field of Science, Technology, Engineering, and Mathematics (STEM) education, which aims to cultivate problem-solving skills, accurately assessing learners' engagement remains a significant challenge. We present a solution to this issue with the Real-time Automated STEM Engagement Detection System (RASEDS). This innovative system capitalizes on the power of artificial intelligence, computer vision, and the Interactive, Constructive, Active, and Passive (ICAP) framework. RASEDS uses You Only Learn One Representation (YOLOR) to detect and map learners' interactions onto the four levels of engagement delineated in the ICAP framework. This process informs the system's recommendation of adaptive learning materials, designed to boost both engagement and self-efficacy in STEM activities. Our study affirms that RASEDS accurately gauges engagement, and that the subsequent use of these adaptive materials significantly enhances both engagement and self-efficacy. Importantly, our research suggests a connection between elevated self-efficacy and increased engagement. As learners become more engaged in their learning process, their confidence is bolstered, thereby augmenting self-efficacy. We underscore the transformative potential of AI in facilitating adaptive learning in STEM education, highlighting the symbiotic relationship between engagement and self-efficacy.
</t>
  </si>
  <si>
    <t>Zhang, K., Tu, Z., Chu, D., Lu, X., &amp; Chen, L. (2023). Aic: an industrial knowledge graph with Abstraction-Instance-Capability reasoning abilities for personalized customization. Journal of Intelligent Manufacturing, 1-22.</t>
  </si>
  <si>
    <t xml:space="preserve">Zhang, K., Tu, Z., Chu, D., Lu, X., &amp; Chen, L. </t>
  </si>
  <si>
    <t>In the era of the internet, people are increasingly interested in highly personalized customization, which has been leading the global industry to transform from “Enterprise centered Mass Manufacturing” to “User centered Mass Customization”. In recent decades, ontology-based semantic models have been used for semantic association description and syntax consistency alignment of product structures. However, the description of industrial terminology and general concepts has difficulty achieving accurate end-to-end matching of personalized user customization requirements and manufacturing capabilities. This requires detailed descriptions of process standards, component/assembly/part specifications, etc. Therefore, we propose the Abstraction-Instance-Capability (AIC) model based on a knowledge graph, which is a multigrained and multiview industrial knowledge model. By modeling industrial knowledge at a deeper level from various perspectives and by considering the expression of the relationships between knowledge, an industrial knowledge graph was constructed to support personalized customization. This graph can be used for personalized customization plan generation and other related operations, such as Design BOM (Bill of Materials) modification and verification. First, a meta-object facility (MOF)-based meta-model is defined for AIC model design. Second, the proposed model is used to define a multiview structure for modeling knowledge from various perspectives. Such a design realizes efficient industrial knowledge retrieval from various aspects, such as manufacturing resource retrieval, and production capacity analysis. Finally, in this paper we validate operability and introduce two case studies to demonstrate that the model has good performance in the recommendation of components (BOM modification) and the verification of personalized customization schemes (BOM verification).</t>
  </si>
  <si>
    <t>Iliadis, L., &amp; Pimenidis, E. (2023). Technologies of the 4th industrial revolution with applications. Neural Computing and Applications, 35(29), 21331-21332.</t>
  </si>
  <si>
    <t>Iliadis, L., &amp; Pimenidis, E.</t>
  </si>
  <si>
    <t>Audretsch, D. B., Belitski, M., Caiazza, R., Chowdhury, F., &amp; Menter, M. (2023). Entrepreneurial growth, value creation and new technologies. The Journal of Technology Transfer, 48(5), 1535-1551.</t>
  </si>
  <si>
    <t>The Journal of Technology Transfer</t>
  </si>
  <si>
    <t>Audretsch, D. B., Belitski, M., Caiazza, R., Chowdhury, F., &amp; Menter, M</t>
  </si>
  <si>
    <t>A robust literature has provided compelling evidence showing how digital transformation impacts entrepreneurship activity. However, only a paucity of research has linked adoption of new technologies to innovation, value creation, knowledge transfer and performance across different stages of the entrepreneurial growth continuum. This special issue fills this gap in the literature by focusing on if, how and why adoption of digital technologies and embeddedness in the digital entrepreneurial ecosystem enhances innovative activity and firm performance during the early and later stages of market entry. In particular, this special issue examines how digital transformation facilitates entrepreneurial, innovation, and social outputs along the entrepreneurial journey as well as why and how digital technologies may facilitate the interaction between economic agents and re-combination of internal resources and capabilities with those available externally. In doing so, this special issue unpacks a nuanced relationship between the diversity of new technologies and knowledge, their suitability and applicability for entrepreneurship and at different growth stages. This study offers policy implications and future research roadmap.</t>
  </si>
  <si>
    <t>Appiah, K., Jin, Z., Shi, L., &amp; Kwok, S. C. (2023). Naturalistic Scene Modelling: Deep Learning with Insights from Biology. Journal of Signal Processing Systems, 95(10), 1153-1165.</t>
  </si>
  <si>
    <t>Appiah, K., Jin, Z., Shi, L., &amp; Kwok, S. C.</t>
  </si>
  <si>
    <t xml:space="preserve">Advances in machine learning coupled with the abundances of training data has facilitated the deep learning era, which has demonstrated its ability and effectiveness in solving complex detection and recognition problems. In general application areas with elements of machine learning have seen exponential growth with promising new and sophisticated solutions to complex learning problems. In computer vision, the challenge related to the detection of known objects in a scene is a thing of the past. With the tremendous increase in detection accuracies, some close to that of human detection, there are several areas still lagging in computer vision and machine learning where improvements may call for more architectural designs. In this paper, we propose a physiologically inspired model for scene understanding that encodes three key components: object location, size and category. Our aim is to develop an energy efficient artificial intelligent model for naturalistic scene understanding capable of deploying on a low power neuromorphic hardware. We have reviewed recent advances in deep learning architecture that have taken inspiration from human or primate learning systems and provided direct to future advancement on deep learning with inspiration from physiological experiments. Upon a review of areas that have benefitted from deep learning, we provide recommendations for enhancing those areas that might have stalled or grinded to a halt with little or no significant improvement.
</t>
  </si>
  <si>
    <t>Maskara, P. K. (2023). Developing safer AI–concepts from economics to the rescue. AI &amp; SOCIETY, 1-13.</t>
  </si>
  <si>
    <t>Maskara, P. K.</t>
  </si>
  <si>
    <t>With the rapid advancement of AI, there exists a possibility of rogue human actor(s) taking control of a potent AI system or an AI system redefining its objective function such that it presents an existential threat to mankind or severely curtails its freedom. Therefore, some suggest an outright ban on AI development while others profess international agreement on constraining specific types of AI. These approaches are untenable because countries will continue developing AI for national defense, regardless. Some suggest having an all-powerful benevolent one-AI that will act as an AI nanny. However, such an approach relies on the everlasting benevolence of one-AI, an untenable proposition. Furthermore, such an AI is itself subject to capture by a rogue actor. We present an alternative approach that uses existing mechanisms and time-tested economic concepts of competition and marginal analysis to limit centralization and integration of AI, rather than AI itself. Instead of depending on international consensus it relies on countries working in their best interests. We recommend that through regulation and subsidies countries promote independent development of competing AI technologies, especially those with decentralized architecture. The Sherman Antitrust Act can be used to limit the domain of an AI system, training module, or any of its components. This will increase the segmentation of potent AI systems and force technological incompatibility across systems. Finally, cross-border communication between AI-enabled systems should be restricted, something countries like China and the US are already inclined to do to serve their national interests. Our approach can ensure the availability of numerous sufficiently powerful AI systems largely disconnected from each other that can be called upon to identify and neutralize rogue systems when needed. This setup can provide sufficient deterrence to any rational human or AI system from attempting to exert undue control.</t>
  </si>
  <si>
    <t>Yazıcı, G., &amp; Ozansoy Çadırcı, T. (2023). Creating meaningful insights from customer reviews: a methodological comparison of topic modeling algorithms and their use in marketing research. Journal of Marketing Analytics, 1-23.</t>
  </si>
  <si>
    <t>Yazıcı, G., &amp; Ozansoy Çadırcı, T</t>
  </si>
  <si>
    <t xml:space="preserve">The proliferation of the internet has provided many tools and platforms for consumers to share and create content concerning their experiences with different products and services. Customer reviews are considered essential both in strategy development and consumer attraction. By analyzing customer reviews, companies can decide on product enhancement and development, service recovery and improvements, pricing, and customer recruitment and retention. Although different methodologies have been used to understand the impact of customer reviews in the last decade, a new realm of studies began to benefit from text analytics and machine learning algorithms. Within these methodologies, topic modeling algorithms emerge as the most popular analytical tool. However, despite the subsistence of different topic modeling algorithms, their exposure in marketing research has been limited. This study aims to provide information on different algorithms’ semantic potential in analyzing customer reviews. Using a comprehensive dataset extracted from the Best Buy platform, the contributions of various algorithms are compared based on data preprocessing, algorithm implementation, and their semantic ability in marketing research. Based on different stages of implementation and their respective complexity, the results indicate efficacy in using BERTopic in analyzing customer reviews.
</t>
  </si>
  <si>
    <t>Sharma, A., &amp; Singh, B. J. (2023). Evolution of modified LSS 4.0 model for sustainable Indian textile industry: a narrative review. International Journal on Interactive Design and Manufacturing (IJIDeM), 1-20.</t>
  </si>
  <si>
    <t>International Journal on Interactive Design and Manufacturing (IJIDeM)</t>
  </si>
  <si>
    <t>Sharma, A., &amp; Singh, B. J.</t>
  </si>
  <si>
    <t>Quality control plays a pivotal role within the Indian textile sector, guaranteeing the alignment of products with customer expectations and industry benchmarks. This study delves into the progression of design models for quality control within the Indian textile industry, with the aim of fostering more eco-conscious manufacturing processes. It scrutinizes the constraints associated with initial quality control methods, underscoring the necessity for more all-encompassing and forward-looking models. The investigation assesses an array of pre-existing quality control frameworks, encompassing the likes of International Quality Standards Models, Structured Quality Control Models, Technological Quality Control Models, and Integrated Quality Control Models. Each model is subject to a comprehensive evaluation based on its strengths, constraints, and applicability in the context of the Indian textile industry. Informed by this analysis, the research advocates for the fusion of Lean, Six Sigma, and Industry 4.0 (LSS 4.0) as a potent quality control paradigm for the Indian textile domain. The LSS 4.0 framework harnesses Lean and Six Sigma principles to optimize processes and curtail defects, while seamlessly incorporating Industry 4.0 innovations for real-time monitoring, data analysis, and automation. While acknowledging the sector's limitations and hurdles like resource scarcity and cultural resistance to change, the study underscores the potential gains of adopting the LSS 4.0 model. In essence, the research lays out a roadmap for industry stakeholders, delineating essential steps such as investing in technology, training, and transforming organizational culture to embrace and implement this integrated model. Succinctly put, the research underscores the significance of advancing quality control models within the Indian textile industry to meet evolving market requisites. The proposed LSS 4.0 model introduces a holistic and technologically sophisticated approach to quality control, fostering sustainable expansion, heightened product quality, and enhanced competitiveness within the industry.</t>
  </si>
  <si>
    <t>Miao, X. A., &amp; Liu, T. (2023). Blockchain transaction model based on malicious node detection network. Multimedia Tools and Applications, 1-18.</t>
  </si>
  <si>
    <t xml:space="preserve">Miao, X. A., &amp; Liu, T. </t>
  </si>
  <si>
    <t>In this day and age, blockchain technology has become very popular. More and more transactions have been completed through the blockchain platform. The blockchain trading platform is fast, low-cost and high security. Many companies use blockchain for online transactions. However, with the increase in transaction volume and transaction scale, malicious users (nodes) appear, and malicious nodes participate in the blockchain network to carry out improper transactions, which brings huge losses to the transaction party. This paper proposes a Blockchain transaction model based on a malicious node detection network to ensure the safety of transaction users and enable the blockchain transaction to be traded in a safe environment. Aiming at the problem of malicious nodes deliberately submitting malicious information or obtaining Bitcoin through malicious behaviors on the blockchain, a malicious node detection model (MNDM) based on a hierarchical neural network is proposed. The hierarchical network model can calculate the key attributes according to the behavior of the nodes to detect abnormal nodes and kick them out of the blockchain system. The proposed model can avoid unnecessary losses caused by malicious nodes participating in data transmission and transactions and stop losses in time. The constructed model is called a hierarchical network model because it has two significant levels and realizes the reduction of parameter volume and the calculation of key information on the levels. Comparative tests are given in this paper. The validity of the model is proved by calculating the accuracy, precision, recall rate, and F1 score of the malicious node detection model.</t>
  </si>
  <si>
    <t>Cvitić, I., Jevremovic, A., &amp; Lameski, P. (2023). Approaches and Opportunities of Using Machine Learning Methods in Telecommunications and Industry 4.0. Mobile Networks and Applications, 1-12.</t>
  </si>
  <si>
    <t xml:space="preserve">Cvitić, I., Jevremovic, A., &amp; Lameski, P. </t>
  </si>
  <si>
    <t>Artificial intelligence can be considered a leading component of industrial transformation, but its application is also present in other areas, such as the telecommunications sector. Methodologies based on artificial intelligence, the most significant of which is machine learning, support these areas when predicting maintenance needs and reducing downtime. Machine learning has many algorithms and methods of its own. This research presents machine learning methods and the possibilities of their use in the areas of telecommunications and Industry 4.0. With the improvement of new technologies such as higher internet speeds and 5G mobile networks in the field of telecommunications or Industry 4.0, comes the need for new and improved management and support for systems that use these new technologies. The possibilities of current Artificial Intelligence of Things devices and distributed execution of ML algorithms using Edge/Fog/Cloud computing environments are being considered. Some types of machine learning can be used for collecting data to improve user’s quality of service. Also, some types of them can be used to collect data on network traffic or, in general, for any system that needs to collect data, cluster data points, and analyze data.</t>
  </si>
  <si>
    <t>Song, J., Fu, H., Jiao, T., &amp; Wang, D. (2023). AI-enabled legacy data integration with privacy protection: a case study on regional cloud arbitration court. Journal of Cloud Computing, 12(1), 145.</t>
  </si>
  <si>
    <t>Journal of Cloud Computing</t>
  </si>
  <si>
    <t>Song, J., Fu, H., Jiao, T., &amp; Wang, D.</t>
  </si>
  <si>
    <t xml:space="preserve">This paper presents an interesting case study on Legacy Data Integration (LDI for short) for a Regional Cloud Arbitration Court. Due to the inconsistent structure and presentation, legacy arbitration cases can hardly integrate into the Cloud Court unless processed manually. In this study, we propose an AI-enabled LDI method to replace the costly manual approach and ensure privacy protection during the process. We trained AI models to replace tasks such as reading and understanding legacy cases, removing privacy information, composing new case records, and inputting them through the system interfaces. Our approach employs Optical Character Recognition (OCR), text classification, and Named Entity Recognition (NER) to transform legacy data into a system format. We applied our method to a Cloud Arbitration Court in Liaoning Province, China, and achieved a comparable privacy filtering effect while retaining the maximum amount of information. Our method demonstrated similar effectiveness as the manual LDI, but with greater efficiency, saving 90% of the workforce and achieving a 60%-70% information extraction rate compared to manual work. With the increasing development of informationalization and intelligentization in judgment and arbitration, many courts are adopting ABC technologies, namely Artificial intelligence, Big data, and Cloud computing, to build the court system. Our method provides a practical reference for integrating legal data into the system.
</t>
  </si>
  <si>
    <t>Deshpande, K. V., &amp; Singh, J. (2023). Weighted transformer neural network for web attack detection using request URL. Multimedia Tools and Applications, 1-25.</t>
  </si>
  <si>
    <t>Deshpande, K. V., &amp; Singh, J.</t>
  </si>
  <si>
    <t>Web application firewalls (WAFs) and other Intrusion Detection Systems (IDS) techniques are employed to defend the network against web attacks. Even so, attacks may succeed since most WAFs demand extensive configuration expertise that depends on filters. Despite notable successes, deep information has been utilized in varied applications. Still, it’s crucial to have a reliable method for detecting the attack due to the attacker’s various ways of concealment of the URLs. Several methods were introduced for detecting the attacks in web applications; still, the accuracy of detection and the computation burden are challenging aspects. Hence, a web attack detection mechanism is introduced in this research using the deep learning framework using the URL request. The proposed method utilizes a three-fold attack detection strategy to detect the attack with minimal computation complexity. Initially, the profile is checked to determine the genuinity of a user, and then, the bot scanners are identified using the generalized adversarial network (GAN). Finally, the attack detection is employed using the transformer neural network, wherein the adjustable parameters are modified using the weighted mean of vectors (INFO) optimization technique. The performance of a proposed method is evaluated based on various assessment measures like Accuracy, Precision, Recall, F-Measure, TPR, FPR, FNR and TNR and acquired the values of 99.97%, 99.96%, 99.97%, 99.97%, 99.97%, 0.03%, 0.03%, and 99.97% respectively.</t>
  </si>
  <si>
    <t>Aghili, R., Li, H., &amp; Khomh, F. (2023). Studying the characteristics of AIOps projects on GitHub. Empirical Software Engineering, 28(6), 143.</t>
  </si>
  <si>
    <t>Aghili, R., Li, H., &amp; Khomh, F.</t>
  </si>
  <si>
    <t>Artificial Intelligence for IT Operations (AIOps) leverages AI approaches to handle the massive amount of data generated during the operations of software systems. Prior works have proposed various AIOps solutions to support different tasks in system operations and maintenance, such as anomaly detection. In this study, we conduct an in-depth analysis of open-source AIOps projects to understand the characteristics of AIOps in practice. We first carefully identify a set of AIOps projects from GitHub and analyze their repository metrics (e.g., the used programming languages). Then, we qualitatively examine the projects to understand their input data, analysis techniques, and goals. Finally, we assess the quality of these projects using different quality metrics, such as the number of bugs. To provide context, we also sample two sets of baseline projects from GitHub: a random sample of machine learning projects and a random sample of general-purposed projects. By comparing different metrics between our identified AIOps projects and these baselines, we derive meaningful insights. Our results reveal a recent and growing interest in AIOps solutions. However, the quality metrics indicate that AIOps projects suffer from more issues than our baseline projects. We also pinpoint the most common issues in AIOps approaches and discuss potential solutions to address these challenges. Our findings offer valuable guidance to researchers and practitioners, enabling them to comprehend the current state of AIOps practices and shed light on different ways of improving AIOps’ weaker aspects. To the best of our knowledge, this work marks the first attempt to characterize open-source AIOps projects.</t>
  </si>
  <si>
    <t>Ansari, A. N., Ahmad, S., &amp; Bhutta, S. M. (2023). Mapping the global evidence around the use of ChatGPT in higher education: A systematic scoping review. Education and Information Technologies, 1-41.</t>
  </si>
  <si>
    <t>Ansari, A. N., Ahmad, S., &amp; Bhutta, S. M.</t>
  </si>
  <si>
    <t>The recent development of AI Chatbot – specifically ChatGPT - has gained dramatic attention from users as evident by ongoing discussion among the education fraternity. We argue that prior to making any conclusion, it is important to understand how ChatGPT is being used in higher education across the globe. This paper makes a significant contribution by systematically reviewing the global literature on the use of ChatGPT in higher education using PRISMA guidelines. We included 69 studies in the analysis based on inclusion and exclusion criteria. We presented the scope of published literature in three aspects: (i) contextual, (ii) methodological, and (iii) disciplinary. Most of the studies have been carried out in HICs (n = 53; 77%) representing the field of higher education (n = 37; 54%) without specifying the discipline, while only a few studies were based on empirical data (n = 19; 27%). The findings based on included studies reveal that ChatGPT serves as a convenient tool to assist teachers, students, and researchers in various tasks. While the specific uses vary, the underlying motivation remains consistent: seeking personal benefits and reducing academic burdens. Teachers use it for personal and professional learning and resource generation while students use it as personal tutors for various learning purposes. However, concerns related to accuracy, reliability, academic integrity, and potential negative effects on cognitive and social development were consistently highlighted in many studies. To address these concerns, we have proposed a comprehensive framework for universities along with directions for future research in higher education as an optimal response.</t>
  </si>
  <si>
    <t>Wali, A., Shariq, R., Shoaib, S., Amir, S., &amp; Farhan, A. A. (2023). Recent progress in sign language recognition: a review. Machine Vision and Applications, 34(6), 127.</t>
  </si>
  <si>
    <t>Machine Vision and Applications</t>
  </si>
  <si>
    <t xml:space="preserve">Wali, A., Shariq, R., Shoaib, S., Amir, S., &amp; Farhan, A. A. </t>
  </si>
  <si>
    <t xml:space="preserve">Sign language is a predominant form of communication among a large group of society. The nature of sign languages is visual, making them distinct from spoken languages. Unfortunately, very few able people can understand sign language making communication with the hearing-impaired infeasible. Research in the field of sign language recognition (SLR) can help reduce the barrier between deaf and able people. Despite having tremendous advances in SLR, unfortunately, this form of recognition is still at least a decade behind speech recognition. There has been a gradual transition from static to isolated to continuous SLR, but still the research is scattered, limited to very small vocabularies, and only suitable for tailor-made conditions. This paper aims to compile recent progress in SLR and presents a comprehensive review of the emerging SLR frameworks and algorithms. We have categorized SLR based on the unit of written text, i.e., letters or alphabets, words and sentences. This review also includes a study-wise summary of the datasets used in different research conducted during the last few years. We identify state-of-the-art techniques for each category. We also suggest novel research directions for future work, and highlight several primary factors contributing to SLR’s inability to achieve improved practical outcomes.
</t>
  </si>
  <si>
    <t>Chan, D. Y., Wang, J. F., &amp; Chin, H. T. (2023). A new speaker-diarization technology with denoising spectral-LSTM for online automatic multi-dialogue recording. Multimedia Tools and Applications, 1-16.</t>
  </si>
  <si>
    <t xml:space="preserve">Chan, D. Y., Wang, J. F., &amp; Chin, H. T. </t>
  </si>
  <si>
    <t>In AI pandemic applications, the online automatic AI recording apparatus for official councils such as court trials, business conferences and commercial meetings will become imperative because it could let the opinion identification and consensus of participants be synchronically available to implicitly diminish social costs such as follow-up disputes and controversies. Hence, in this study, an automatic on-line multi-dialogue recording system is completely constructed, where the unbounded interleaved-state recurrent neural networks (UIS-RNN) with proposed crux improvements is exploited to achieve confident speaker-diarization. For keeping the systematic robustness, a denoising spectral-LSTM, which is precisely modified from the dual-signal transformation LSTM (DTLN), can strengthen its subsequent crux-improved UIS-RNN and automatic speech recognition (ASR). Finally, the MacBERT model is set to rectify the possible wrong words in conversed sentences according to the learned rational context. For making our system being a practical software apparatus in the use of unmarked multi-person councils, we have also completed the convenient interfaces for the operations of ASR and speaker-diarization, which can exhibit on-line denoising efficacy and speaker-diarization results as well as offer real-time hand-crafted rectifications to common users. In extensive experiments, the proposed recording system can promise high accuracy rates of online speaker diarization and speech-separated ASR. Our proposed system had been examined by the cooperated law court staffs, who offered the noise-embedded speeches of practical court field to test our system. Since the tight recording burden had been indeed noticeably alleviated in their legal-action councils, the court staffs had endorsed that the proposed entire system could be a friendly labor-saving AI apparatus for on-line automatic multi-dialogue recording.</t>
  </si>
  <si>
    <t>Gan, C. L., Chung, M. H., Lin, L. F., Huang, C. Y., &amp; Takiar, H. (2023). Evolution of epoxy molding compounds and future carbon materials for thermal and mechanical stress management in memory device packaging: a critical review. Journal of Materials Science: Materials in Electronics, 34(30), 2011.</t>
  </si>
  <si>
    <t>Journal of Materials Science: Materials in Electronics</t>
  </si>
  <si>
    <t>Gan, C. L., Chung, M. H., Lin, L. F., Huang, C. Y., &amp; Takiar, H.</t>
  </si>
  <si>
    <t>This paper provides an overview of technical enhancements of current encapsulant materials (epoxy molding compound and underfill) and future deployment of graphene materials for better thermal and mechanical stress management in thin and complex memory packaging. Also, with the aim to study the key technical barriers, influencing of each epoxy molding compound (EMC) and underfill (UF) materials properties and its reliability performance of impacts on materials used in semiconductor device packaging, this paper lays out the importance of future graphene of its superior materials thermal dissipation and performances especially for future higher memory density and low power memory devices. This article briefly reviews key aspects of encapsulant materials reliability concerns, factors impacting package strength, package warpage and thermal dissipation for future miniatured memory device packaging.</t>
  </si>
  <si>
    <t>Bhowmik, S., Sultana, S., Sajid, A. A., Reno, S., &amp; Manjrekar, A. (2023). Robust multi-domain descriptive text classification leveraging conventional and hybrid deep learning models. International Journal of Information Technology, 1-13.</t>
  </si>
  <si>
    <t xml:space="preserve"> International Journal of Information Technology</t>
  </si>
  <si>
    <t>Bhowmik, S., Sultana, S., Sajid, A. A., Reno, S., &amp; Manjrekar, A.</t>
  </si>
  <si>
    <t>Since an unprecedented amount of online information in the form of unstructured texts is generated daily, researchers have started to focus on the development of robust mechanisms with the help of Natural Language Processing (NLP) and Artificial Intelligence (AI) to predict sentiments. Reliable sentiment classification models can not only avoid the spreading of misinformation but also help people to sieve genuine data by creating fact-checking tools on the user end. The main focus of this work is to investigate the performance of six conventional Deep Learning (DL) models followed by one hybrid DL model in three domains (fake news identification, spam filtering, and cyberbullying detection) of opinion mining tasks by employing efficient deep architectures capable of predicting sentiments even if long sentences are provided. Our empirical results show the rigid performance of all models on a corpus with maximum accuracy of 99.55%, 97.57%, and 93.00% for fake news, spam email, and cyberbullying domains accomplished by Convolutional Neural Network (CNN), Convolutional Neural Network and Long Short-Term Memory (CNN-LSTM) hybrid, and CNN models accordingly. Our work also exhibits a comparison of compilation times for every model to speed up the training time in this state-of-the-art. Contrary to the previous studies, we have taken long descriptive paragraphs for training purposes with a maximum length of 3336 words in a single sentence.</t>
  </si>
  <si>
    <t>Murray-Rust, D., Lupetti, M. L., Nicenboim, I., &amp; Hoog, W. V. D. (2023). Grasping AI: experiential exercises for designers. AI &amp; SOCIETY, 1-21.</t>
  </si>
  <si>
    <t>Murray-Rust, D., Lupetti, M. L., Nicenboim, I., &amp; Hoog, W. V. D.</t>
  </si>
  <si>
    <t>Artificial intelligence (AI) and machine learning (ML) are increasingly integrated into the functioning of physical and digital products, creating unprecedented opportunities for interaction and functionality. However, there is a challenge for designers to ideate within this creative landscape, balancing the possibilities of technology with human interactional concerns. We investigate techniques for exploring and reflecting on the interactional affordances, the unique relational possibilities, and the wider social implications of AI systems. We introduced into an interaction design course (n = 100) nine ‘AI exercises’ that draw on more than human design, responsible AI, and speculative enactment to create experiential engagements around AI interaction design. We find that exercises around metaphors and enactments make questions of training and learning, privacy and consent, autonomy and agency more tangible, and thereby help students be more reflective and responsible on how to design with AI and its complex properties in both their design process and outcomes.</t>
  </si>
  <si>
    <t>Jha, V., &amp; Tripathi, P. (2023). Decentralized knowledge discovery using massive heterogenous data in Cognitive IoT. Cluster Computing, 1-26.</t>
  </si>
  <si>
    <t>Jha, V., &amp; Tripathi, P.</t>
  </si>
  <si>
    <t>Current Internet of Things (IoT) research focuses on inserting cognition into its system architecture and design. Therefore, Cognitive IoT (CIoT) has emerged. CIoT inherits several features and challenges from IoT. Since IoT generates huge amounts of heterogeneous data, a cognitively inspired technique is required to extract meaningful insight from these data in less computation time. Keeping this requirement as a main goal, this research proposes a novel algorithm which executes the total variance regularization, probabilistic clustering, and the alternating direction method of multiplier (ADMM) of robust principal component analysis (RPCA) at cluster node and rest of the computation, i.e., copula modelling, the measurement of the amount of information to each copula-modelled sensory data for interesting patterns extraction, and Bayesian network formation, is executed at the fusion centre. Experimental evaluation across 21 years of environmental data and the cross-validation with different measures reveals its efficacy over competing approaches.</t>
  </si>
  <si>
    <t>Woodman, R. J., &amp; Mangoni, A. A. (2023). A comprehensive review of machine learning algorithms and their application in geriatric medicine: present and future. Aging Clinical and Experimental Research, 35(11), 2363-2397.</t>
  </si>
  <si>
    <t>Aging Clinical and Experimental Research</t>
  </si>
  <si>
    <t>Woodman, R. J., &amp; Mangoni, A. A.</t>
  </si>
  <si>
    <t>The increasing access to health data worldwide is driving a resurgence in machine learning research, including data-hungry deep learning algorithms. More computationally efficient algorithms now offer unique opportunities to enhance diagnosis, risk stratification, and individualised approaches to patient management. Such opportunities are particularly relevant for the management of older patients, a group that is characterised by complex multimorbidity patterns and significant interindividual variability in homeostatic capacity, organ function, and response to treatment. Clinical tools that utilise machine learning algorithms to determine the optimal choice of treatment are slowly gaining the necessary approval from governing bodies and being implemented into healthcare, with significant implications for virtually all medical disciplines during the next phase of digital medicine. Beyond obtaining regulatory approval, a crucial element in implementing these tools is the trust and support of the people that use them. In this context, an increased understanding by clinicians of artificial intelligence and machine learning algorithms provides an appreciation of the possible benefits, risks, and uncertainties, and improves the chances for successful adoption. This review provides a broad taxonomy of machine learning algorithms, followed by a more detailed description of each algorithm class, their purpose and capabilities, and examples of their applications, particularly in geriatric medicine. Additional focus is given on the clinical implications and challenges involved in relying on devices with reduced interpretability and the progress made in counteracting the latter via the development of explainable machine learning.</t>
  </si>
  <si>
    <t>Unseld, R. " Transformation will remain the modus operandi for many years to come.</t>
  </si>
  <si>
    <t>Kong, Y., Li, J., Xiong, T., &amp; Xie, T. (2023). EVONChain: a bi-tiered public blockchain network architecture. Peer-to-Peer Networking and Applications, 16(6), 2892-2914.</t>
  </si>
  <si>
    <t>Peer-to-Peer Networking and Applications</t>
  </si>
  <si>
    <t>Kong, Y., Li, J., Xiong, T., &amp; Xie, T.</t>
  </si>
  <si>
    <t>This paper presents a democratic nature inspired evolvable chain (shorten as EVONChain), a scalable and decentralized public blockchain architecture with high throughput and fast confirmation. EVONChain decouples the function of a full blockchain node into two processes of consensus that are completed separately in two connected networks, with a small number of high-performance cloud nodes in the inner network responsible for collecting and validating transactions, packaging blocks, as well as implementing a consistent replication, and a huge number of low-performance user nodes, connected through the Mobile Edge Computing (MEC) in the outer network, are responsible for the Proof of Intelligence (PoI) work, a novel Proof of Work (PoW) mechanism that resists Application-Specific Integrated Circuit (ASIC) computing and enables “one-CPU-one-vote". To make full use of inner network bandwidth, the graph-chain consensus protocol with high bandwidth utilization called ORIC was deployed to EVONChain. The relationship between the inner and outer networks is enhanced through the bi-tiered incentive mechanism. We developed an EVONChain simulator and evaluated EVONChain on it with up to 5000 nodes. Under the inner network bandwidth of 1.5Gbps, EVONChian can achieve a throughput of close to 375,000 transactions per second, with a block interval of 10s and an orphaned block rate of less than 7%. Simulation results show that EVONChain can drastically increase the performance scalability of practical high-frequency applications, and greatly decrease the confirmation time to a minute level.</t>
  </si>
  <si>
    <t>Norenberg, J. P., Cunha Jr, A., da Silva, S., &amp; Varoto, P. S. (2023). Probabilistic maps on bistable vibration energy harvesters. Nonlinear Dynamics, 111(22), 20821-20840.</t>
  </si>
  <si>
    <t>Nonlinear Dynamics</t>
  </si>
  <si>
    <t>Norenberg, J. P., Cunha Jr, A., da Silva, S., &amp; Varoto, P. S.</t>
  </si>
  <si>
    <t>This paper analyzes the impact of parametric uncertainties on the dynamics of bistable energy harvesters, focusing on obtaining statistical information about how each parameter’s variability affects the energy harvesting process. To model the parametric uncertainties, we use a probability distribution derived from the maximum entropy principle, while polynomial chaos is employed to propagate uncertainty. Conditional probabilities and probability maps are obtained to investigate the effect of uncertainty on harvesting energy. We consider different models of bistable energy harvesters that account for nonlinear piezoelectric coupling and asymmetries. Our findings suggest a higher probability of increasing harvested power in the intrawell motion regime as the excitation frequency increases. In contrast, increasing the excitation amplitude and piezoelectric coupling are more likely to increase power in the chaotic and interwell motion regimes, respectively. An illustrative example is presented to emphasize the importance of investigating the influence when all parameters vary simultaneously.</t>
  </si>
  <si>
    <t>Chen, Y., Gu, R., Huang, O., &amp; Jia, G. (2023). VTP: volumetric transformer for multi-view multi-person 3D pose estimation. Applied Intelligence, 53(22), 26568-26579.</t>
  </si>
  <si>
    <t xml:space="preserve">Chen, Y., Gu, R., Huang, O., &amp; Jia, G. </t>
  </si>
  <si>
    <t xml:space="preserve">This paper presents Volumetric Transformer Pose Estimator (VTP), the first 3D volumetric transformer framework for multi-view multi-person 3D human pose estimation. VTP aggregates features from 2D keypoints in all camera views and directly learns the spatial relationships in the 3D voxel space in an end-to-end fashion. The aggregated 3D features are passed through 3D convolutions before being flattened into sequential embeddings and fed into a transformer. A residual structure is designed to further improve the performance. In addition, the sparse Sinkhorn attention is empowered to reduce the memory cost, which is a major bottleneck for volumetric representations, while also achieving excellent performance. The output of the transformer is again concatenated with 3D convolutional features by a residual design. The proposed VTP framework integrates the high performance of the transformer with volumetric representations, which can be used as a good alternative to the convolutional backbones. Experiments on the Shelf, Campus and CMU Panoptic benchmarks show promising results in terms of both Mean Per Joint Position Error (MPJPE) and Percentage of Correctly estimated Parts (PCP). Our code will be available.
</t>
  </si>
  <si>
    <t>Izquierdo-Domenech, J., Linares-Pellicer, J., &amp; Ferri-Molla, I. (2023). Environment awareness, multimodal interaction, and intelligent assistance in industrial augmented reality solutions with deep learning. Multimedia Tools and Applications, 1-28.</t>
  </si>
  <si>
    <t>Izquierdo-Domenech, J., Linares-Pellicer, J., &amp; Ferri-Molla, I.</t>
  </si>
  <si>
    <t>Augmented reality is increasingly used in various fields, especially industrial applications. Although augmented reality devices’ characteristics and technological benefits are still evolving, augmented reality’s clear advantages in facilitating mechanical tasks and improving operator performance have made it popular. In industrial settings, the human factor remains irreplaceable, but the evolution of artificial intelligence has allowed any activity on the shop floor to be given new semantic possibilities. Through a semantic layer, it is possible to interpret and validate the environment, provide multimodal interaction, and analyze and evaluate information to detect anomalies or risky situations. Deep learning has opened up new possibilities for existing augmented reality solutions, such as visual interpretation of the environment, natural language understanding for problem-solving, or automatic anomaly detection. This new intelligent layer minimizes unnecessary interactions with the environment, validates the operator’s actions, and increases comfort, safety, and focus, making them more efficient in high cognitive level tasks. This work presents a general architecture based on a Semantic layer that relies on augmented reality systems and validates its advantages in a real industrial setting. Overall, integrating artificial intelligence and augmented reality solutions in industrial settings offers significant potential for improving productivity, safety, and worker satisfaction.</t>
  </si>
  <si>
    <t>Liu, C., Li, S., &amp; Chen, L. (2023). Automatic statistical chart analysis based on deep learning method. Multimedia Tools and Applications, 1-19.</t>
  </si>
  <si>
    <t>Liu, C., Li, S., &amp; Chen, L.</t>
  </si>
  <si>
    <t>In order to make full use of the decision support knowledge contained in the structured chart data that matches the needs of the enterprise, we propose a deep learning approach for automatic statistical chart analysis. This method uses LSTM as the basic model for chart analysis, and mainly makes the following improvements: (1) A discriminator layer is added after the embedding layer of the model, so that the model can perform more targeted semantic understanding and text prediction according to the knowledge of chart; (2) In the character sampling process of the model, a random cluster sampling strategy is proposed to improve the quality of chart description; (3) The model is optimized by using the knowledge distillation method, so that it can generate more valuable description text for manufacturing scenarios. Experiments show that this method improves the text quality by 12.4% compared with traditional LSTM. To further evaluate the analysis description quality of ASCAT, we use the same dataset to train RNN, LSTM, AISG, EICT, and AGNLD models. Experiment results show that our ASCAT model obtained better description quality evaluation scores in description quality under the METEOR criteria considering the precision and recall rate, or under the CIDEr criteria with the TF-IDF weight introduced.</t>
  </si>
  <si>
    <t>Chaudhari, A., Gohil, B., &amp; Rao, U. P. (2023). A novel hybrid framework for cloud intrusion detection system using system call sequence analysis. Cluster Computing, 1-17.</t>
  </si>
  <si>
    <t xml:space="preserve">Chaudhari, A., Gohil, B., &amp; Rao, U. P. </t>
  </si>
  <si>
    <t>Cloud Computing offers on-demand infrastructure, platform and software services over the Internet on a pay-as-you-use model. Many e-commerce businesses and social networking sites are moving towards the cloud. Security breaches have also started to grow along with their popularity. The malicious processes can target virtualization-based cloud infrastructure and harm virtual resources, thereby becoming a threat to the cloud. Several Intrusion Detection Systems (IDSs) have been developed to detect attacks based on predefined behavior patterns. However, malicious processes can hide their behavior in the presence of security mechanisms on a Virtual Machine (VM). With the increasing frequency of such attacks, IDSs must be improved using Machine Learning (ML) and Deep Learning (DL) techniques. This study proposes a novel intrusion detection framework that can detect known and unknown attacks by system call sequence analysis. The framework analyzes the system call sequences of VMs with a hybrid model of Long Short Term Memory (LSTM) and system call frequency-based anomaly detection techniques. The proposed framework is evaluated using the Australian Defence Force Academy-Linux Dataset (ADFA-LD) dataset. Compared to the existing frameworks, the highest accuracy of 97.2% and a false positive rate of 2.4% are achieved for our proposed framework.</t>
  </si>
  <si>
    <t>von Garrel, J., &amp; Mayer, J. (2023). Artificial Intelligence in studies—use of ChatGPT and AI-based tools among students in Germany. humanities and social sciences communications, 10(1), 1-9.</t>
  </si>
  <si>
    <t>humanities and social sciences communications</t>
  </si>
  <si>
    <t>von Garrel, J., &amp; Mayer, J.</t>
  </si>
  <si>
    <t>AI-based tools such as ChatGPT and GPT-4 are currently changing the university landscape and in many places, the consequences for future forms of teaching and examination are already being discussed. In order to create an empirical basis for this, a nationwide survey of students was carried out in order to analyse the use and possible characteristics of AI-based tools that are important to students. The aim of the quantitative study is to be able to draw conclusions about how students use such AI tools. A total of more than 6300 students across Germany took part in the anonymous survey. The results of this quantitative analysis make it clear that almost two-thirds of the students surveyed use or have used AI-based tools as part of their studies. In this context, almost half of the students explicitly mention ChatGPT or GPT-4 as a tool they use. Students of engineering sciences, mathematics and natural sciences use AI-based tools most frequently. A differentiated examination of the usage behaviour makes it clear that students use AI-based tools in a variety of ways. Clarifying questions of understanding and explaining subject-specific concepts are the most relevant reasons for use in this context.</t>
  </si>
  <si>
    <t>Varriale, V., Cammarano, A., Michelino, F., &amp; Caputo, M. (2023). Critical analysis of the impact of artificial intelligence integration with cutting-edge technologies for production systems. Journal of Intelligent Manufacturing, 1-33.</t>
  </si>
  <si>
    <t>Varriale, V., Cammarano, A., Michelino, F., &amp; Caputo, M.</t>
  </si>
  <si>
    <t>Scientific research on emerging technologies underscored the advantages of their implementation within production systems, with a particular focus on artificial intelligence (AI). In particular, the integration of AI with other cutting-edge technologies is a relevant topic which can potentially lead to huge impacts in terms of business performance. Yet, literature on the subject, although rich, is still fragmented, limited to specific cases and applications, but lacking in a comprehensive classification framework. Therefore, using a systematic literature review, this study provides an overview of how the combination of AI and other cutting-edge technologies could potentially improve market and organisational performance in business functions and processes. By classifying the literature of case studies and real-world applications into specific taxonomies, the research considers an indicator, the co-occurrence ratio, highlighting the most significant and emerging combinations between AI and other cutting-edge technologies, also specifying the contexts in which they are used. The study shows that AI is strongly interconnected with other cutting-edge technologies, suggesting a research agenda in which the integration of AI with other emerging technologies is promising within specific production systems contexts, providing benefits and opportunities for companies.</t>
  </si>
  <si>
    <t>Shams, R. A., Zowghi, D., &amp; Bano, M. (2023). AI and the quest for diversity and inclusion: a systematic literature review. AI and Ethics, 1-28.</t>
  </si>
  <si>
    <t>Shams, R. A., Zowghi, D., &amp; Bano, M.</t>
  </si>
  <si>
    <t xml:space="preserve">The pervasive presence and wide-ranging variety of artificial intelligence (AI) systems underscore the necessity for inclusivity and diversity in their design and implementation, to effectively address critical issues of fairness, trust, bias, and transparency. However, diversity and inclusion (D&amp;I) considerations are significantly neglected in AI systems design, development, and deployment. Ignoring D&amp;I in AI systems can cause digital redlining, discrimination, and algorithmic oppression, leading to AI systems being perceived as untrustworthy and unfair. Therefore, we conducted a systematic literature review (SLR) to identify the challenges and their corresponding solutions (guidelines/ strategies/ approaches/ practices) about D&amp;I in AI and about the applications of AI for D&amp;I practices. Through a rigorous search and selection, 48 relevant academic papers published from 2017 to 2022 were identified. By applying open coding on the extracted data from the selected papers, we identified 55 unique challenges and 33 unique solutions in addressing D&amp;I in AI. We also identified 24 unique challenges and 23 unique solutions for enhancing D&amp;I practices by AI. The result of our analysis and synthesis of the selected studies contributes to a deeper understanding of diversity and inclusion issues and considerations in the design, development and deployment of the AI ecosystem. The findings would play an important role in enhancing awareness and attracting the attention of researchers and practitioners in their quest to embed D&amp;I principles and practices in future AI systems. This study also identifies important gaps in the research literature that will inspire future direction for researchers.
</t>
  </si>
  <si>
    <t>Schmidt, R., Alt, R., &amp; Zimmermann, A. (2023). Assistant platforms. Electronic Markets, 33(1), 59.</t>
  </si>
  <si>
    <t>Schmidt, R., Alt, R., &amp; Zimmermann, A.</t>
  </si>
  <si>
    <t>Many assistant systems have evolved toward assistant platforms. These platforms combine a range of resources from various actors via a declarative and generative interface. Among the examples are voice-oriented assistant platforms like Alexa and Siri, as well as text-oriented assistant platforms like ChatGPT and Bard. They have emerged as valuable tools for handling tasks without requiring deeper domain expertise and have received large attention with the present advances in generative artificial intelligence. In view of  their growing popularity, this Fundamental outlines the key characteristics and capabilities that define assistant platforms. The former comprise a multi-platform architecture, a declarative interface, and a multi-platform ecosystem, while the latter include capabilities for composition, integration, prediction, and generativity. Based on this framework, a research agenda is proposed along the capabilities and affordances for assistant platforms.</t>
  </si>
  <si>
    <t>San, O., Pawar, S., &amp; Rasheed, A. (2023). Decentralized digital twins of complex dynamical systems. Scientific Reports, 13(1), 20087.</t>
  </si>
  <si>
    <t>San, O., Pawar, S., &amp; Rasheed, A.</t>
  </si>
  <si>
    <t>In this article, we introduce a decentralized digital twin (DDT) modeling framework and its potential applications in computational science and engineering. The DDT methodology is based on the idea of federated learning, a subfield of machine learning that promotes knowledge exchange without disclosing actual data. Clients can learn an aggregated model cooperatively using this method while maintaining complete client-specific training data. We use a variety of dynamical systems, which are frequently used as prototypes for simulating complex transport processes in spatiotemporal systems, to show the viability of the DDT framework. Our findings suggest that constructing highly accurate decentralized digital twins in complex nonlinear spatiotemporal systems may be made possible by federated machine learning.</t>
  </si>
  <si>
    <t>Castanyer, R. C., Martínez-Fernández, S., &amp; Franch, X. (2024). Which design decisions in AI-enabled mobile applications contribute to greener AI?. Empirical Software Engineering, 29(1), 2.</t>
  </si>
  <si>
    <t>Castanyer, R. C., Martínez-Fernández, S., &amp; Franch, X</t>
  </si>
  <si>
    <t>The usage of complex artificial intelligence (AI) models demands expensive computational resources. While currently, available high-performance computing environments can support such complexity, the deployment of AI models in mobile devices, which is an increasing trend, is challenging. Environments with low computational resources imply limitations in the design decisions during the AI-enabled software engineering lifecycle that balance the trade-off between the accuracy and the complexity of the mobile applications. Our objective is to systematically assess the trade-off between accuracy and complexity when deploying complex AI models (e.g. neural networks) to mobile devices in pursuit of greener AI solutions. We aim to cover (i) the impact of the design decisions on the achievement of high-accuracy and low resource-consumption implementations; and (ii) the validation of profiling tools for systematically promoting greener AI. We implement neural networks in mobile applications to solve multiple image and text classification problems on a variety of benchmark datasets. We then profile and model the accuracy, storage weight, and time of CPU usage of the AI-enabled applications in operation with respect to their design decisions. Finally, we provide an open-source data repository following the EMSE open science practices and containing all the experimentation, analysis, and reports in our study. We find that the number of parameters in the AI models makes the time of CPU usage scale exponentially in convolutional neural networks and logarithmically in fully-connected layers. We also see the storage weight scales linearly with the number of parameters, while the accuracy does not. For this reason, we argue that a good practice for practitioners is to start small and only increase the size of the AI models when their accuracy is low. We also find that Residual Networks (ResNets) and Transformers have a higher baseline cost in time of CPU usage than simple convolutional and recurrent neural networks. Finally, we find that the dataset used for experimentation affects both the scaling properties and accuracy of the AI models, hence showing that researchers must study the presented set of design decisions in each specific problem context. We have depicted an underlying and existing relationship between the design of AI models and the performance of the applications that integrate these, and we motivate further work and extensions to better characterize this complex relationship.</t>
  </si>
  <si>
    <t>Greco, C. M., &amp; Tagarelli, A. (2023). Bringing order into the realm of Transformer-based language models for artificial intelligence and law. Artificial Intelligence and Law, 1-148.</t>
  </si>
  <si>
    <t>Artificial Intelligence and Law</t>
  </si>
  <si>
    <t>Greco, C. M., &amp; Tagarelli, A.</t>
  </si>
  <si>
    <t>Transformer-based language models (TLMs) have widely been recognized to be a cutting-edge technology for the successful development of deep-learning-based solutions to problems and applications that require natural language processing and understanding. Like for other textual domains, TLMs have indeed pushed the state-of-the-art of AI approaches for many tasks of interest in the legal domain. Despite the first Transformer model being proposed about six years ago, there has been a rapid progress of this technology at an unprecedented rate, whereby BERT and related models represent a major reference, also in the legal domain. This article provides the first systematic overview of TLM-based methods for AI-driven problems and tasks in the legal sphere. A major goal is to highlight research advances in this field so as to understand, on the one hand, how the Transformers have contributed to the success of AI in supporting legal processes, and on the other hand, what are the current limitations and opportunities for further research development.</t>
  </si>
  <si>
    <t>Abrokwah-Larbi, K. (2023). The role of generative artificial intelligence (GAI) in customer personalisation (CP) development in SMEs: a theoretical framework and research propositions. Industrial Artificial Intelligence, 1(1), 11.</t>
  </si>
  <si>
    <t xml:space="preserve"> Industrial Artificial Intelligence</t>
  </si>
  <si>
    <t>Abrokwah-Larbi, K.</t>
  </si>
  <si>
    <t>Based on the dynamic capabilities (DC) theory, the aim of this study is to investigate the contribution of generative artificial intelligence (GAI) to the development of customer personalisation (CP) within business organisations, particularly SMEs. This paper also explores how the function of GAI in the development of CP is supported by technological advancements like deep learning (DL), smart data (SD), and the Internet of Things (IoT). Using a theoretical framework based on DC theory and an analysis of the literature on GAI, DL, SD, IoT, and CP, the relationship between GAI and CP is theoretically studied. The dependent variable in this theoretical framework is CP, and the independent variable is GAI. Furthermore, while DL and SD just mediate the connection between GAI and CP, IoT moderates the relationship between GAI and SD. Figure 1 presents the theoretical framework and research propositions. On the basis of the constructs in this study, research propositions were developed and discussed. Eight significant research propositions on the relationship between GAI and CP development were developed using the theoretical framework used in this study. According to the suggested theoretical framework and research propositions, context-oriented CP can be created by GAI using DL and SD in conjunction with IoT when high-level customer attributes are retrieved in a structured, accurate, and real-time manner. Additionally, it results in important marketing outcomes including interactive marketing, value co-creation, and consumer loyalty. This study develops a theoretical framework and research propositions that theorise the relationship between GAI and CP which is rooted in literature and also based on DC perspective. The mediating roles of DL and SD on the relationship between GAI and CP, and the moderating role of IoT on the relationship between GAI and SD, provide support to GAI in the development of CP. This study also provides insight into SMEs’ adoption of GAI to generate context-oriented CP that may impact on their marketing development in areas such as interactive marketing, value co-creation, better targeting and customer loyalty.</t>
  </si>
  <si>
    <t>Wörsdörfer, M. (2023). AI ethics and ordoliberalism 2.0: towards a ‘Digital Bill of Rights’. AI and Ethics, 1-19.</t>
  </si>
  <si>
    <t>This article analyzes AI ethics from a distinct business ethics perspective, i.e., ‘ordoliberalism 2.0.’ It argues that the ongoing discourse on (generative) AI relies too much on corporate self-regulation and voluntary codes of conduct and thus lacks adequate governance mechanisms. To address these issues, the paper suggests not only introducing hard-law legislation with a more effective oversight structure but also merging already existing AI guidelines with an ordoliberal-inspired regulatory and competition policy. However, this link between AI ethics, regulation, and antitrust is not yet adequately discussed in the academic literature and beyond. The paper thus closes a significant gap in the academic literature and adds to the predominantly legal-political and philosophical discourse on AI governance. The paper’s research questions and goals are twofold: first, it identifies ordoliberal-inspired AI ethics principles that could serve as the foundation for a ‘digital bill of rights.’ Second, it shows how those principles could be implemented at the macro level with the help of ordoliberal competition and regulatory policy.</t>
  </si>
  <si>
    <t>Deng, H., Wang, W., &amp; Liu, M. (2023). Deep Learning Enabled Task-Oriented Semantic Communication for Memory-Limited Devices. Mobile Networks and Applications, 1-12.</t>
  </si>
  <si>
    <t>Deng, H., Wang, W., &amp; Liu, M.</t>
  </si>
  <si>
    <t>In recent years, numerous achievements have been made in the field of deep learning, particularly in text processing. In the wave of intelligence, people’s demand for intelligent communication is becoming increasingly higher. Therefore, we consider utilizing deep learning models to design and optimize transceiver of semantic communication system. The research of semantic communication is in a booming stage, but there are still few applications in multi-user scenario. In general, the parameters of the semantic communication system transceiver based on the deep learning model are very large. Therefore, we study the multi-user semantic communication system based on the ALBERT model. The goal of the proposed semantic communication system is to intelligently and correctly send the corresponding text classification to the receiver. The channel state information (CSI) is very important for information transmission. Considering the multi-antenna multi-user uplink scenario, we adopt the conditional generative adversarial network (cGAN) model to estimate CSI and apply it to the proposed semantic communication system. In order to reduce the influence of channel estimation on the delay of communication system, we quantify the pilot at the receiver. The simulation results show that the performance of the semantic communication system proposed in this paper is better than that of the semantic communication system based on Transformer model and the traditional semantic communication system in the intelligent text classification task. Moreover, in the case of low signal-to-noise ratio, traditional communication is difficult to complete intelligent tasks.</t>
  </si>
  <si>
    <t>Chong, S. S., Ng, Y. S., Wang, H. Q., &amp; Zheng, J. C. (2024). Advances of machine learning in materials science: Ideas and techniques. Frontiers of Physics, 19(1), 13501.</t>
  </si>
  <si>
    <t>Frontiers of Physics</t>
  </si>
  <si>
    <t>Chong, S. S., Ng, Y. S., Wang, H. Q., &amp; Zheng, J. C.</t>
  </si>
  <si>
    <t>In this big data era, the use of large dataset in conjunction with machine learning (ML) has been increasingly popular in both industry and academia. In recent times, the field of materials science is also undergoing a big data revolution, with large database and repositories appearing everywhere. Traditionally, materials science is a trial-and-error field, in both the computational and experimental departments. With the advent of machine learning-based techniques, there has been a paradigm shift: materials can now be screened quickly using ML models and even generated based on materials with similar properties; ML has also quietly infiltrated many sub-disciplinary under materials science. However, ML remains relatively new to the field and is expanding its wing quickly. There are a plethora of readily-available big data architectures and abundance of ML models and software; The call to integrate all these elements in a comprehensive research procedure is becoming an important direction of material science research. In this review, we attempt to provide an introduction and reference of ML to materials scientists, covering as much as possible the commonly used methods and applications, and discussing the future possibilities.</t>
  </si>
  <si>
    <t>Abbate, F. (2023). An analysis of informational power transformations: from modern state to the new regime of performativity. AI &amp; SOCIETY, 1-12.</t>
  </si>
  <si>
    <t>Abbate, F.</t>
  </si>
  <si>
    <t xml:space="preserve">This paper examines the role and power of the state in modernity and its transformation throughout it and into the present. First, it recognizes the centrality of the role of information control for the modern state constitution, which allows sovereign power to extend to the national level. Secondly, it discusses the shift of state power from a purely informational power to an informational and bargaining power, as well as the gradual transformation of sovereignty into governmentality. Finally, it analyzes the transformations that have led to a critical loss of both powers by the state and have enabled their acquisition by tech corporations. It examines the implications of this shift in power and the consequent disempowerment of the state, defining the mode of operation of the power embodied by tech corporations as a regime of performativity, rephrasing the Foucauldian regime of truth, which presided over the ways in which governmental power was performed. Such a regime bases its power not on the ability to order discourse and knowledge, but on the ability to automate it, and to predict and manipulate human behaviors. In this way, it has disintermediated not only the state in its role as the primary informational agent, but also, to some extent, the ability of individuals to assert rights through their actions.
</t>
  </si>
  <si>
    <t>Fatima, Z., Rehman, A. U., Hussain, R., Karim, S., Shakir, M., Soomro, K. A., &amp; Laghari, A. A. (2023). Mobile crowdsensing with energy efficiency to control road congestion in internet cloud of vehicles: a review. Multimedia Tools and Applications, 1-26.</t>
  </si>
  <si>
    <t>Fatima, Z., Rehman, A. U., Hussain, R., Karim, S., Shakir, M., Soomro, K. A., &amp; Laghari, A. A.</t>
  </si>
  <si>
    <t>Traveling demand increased rapidly on the roads of big cities. Traffic congestion is observed on a regular basis and causes serious problems for citizens. It is a vital need in larger cities to deal with the problem of overcrowded roads because Traffic congestion has negative consequences on daily routines and activities. All of the factors that cause traffic-jam affect our lives physically, mentally, and economically. It has been observed that one of the factors of the traffic jam is traffic diversion. Traffic diversion reroutes all the traffic towards alternative tracks that causes traffic jams to the diverted road. It has been observed in the past that the researchers less considered traffic congestion due to traffic diversion. There is a need for analysis to determine the risk factor related to traffic diversion that impacts the causes of traffic jams. This paper focuses on proposing an architecture based on the Internet Cloud of Vehicles for traffic congestion control through the mobile crowdsensing technique.</t>
  </si>
  <si>
    <t>Chen, H., Tang, X. G., Shen, Z., Guo, W. T., Sun, Q. J., Tang, Z., &amp; Jiang, Y. P. (2024). Emerging memristors and applications in reservoir computing. Frontiers of Physics, 19(1), 13401.</t>
  </si>
  <si>
    <t>Chen, H., Tang, X. G., Shen, Z., Guo, W. T., Sun, Q. J., Tang, Z., &amp; Jiang, Y. P.</t>
  </si>
  <si>
    <t>Recently, with the emergence of ChatGPT, the field of artificial intelligence has garnered widespread attention from various sectors of society. Reservoir Computing (RC) is a neuromorphic computing algorithm used to analyze time-series data. Unlike traditional artificial neural networks that require the weight values of all nodes in the trained network, RC only needs to train the readout layer. This makes the training process faster and more efficient, and it has been used in various applications, including speech recognition, image classification, and control systems. Its flexibility and efficiency make it a popular choice for processing large amounts of complex data. A recent research trend is to develop physical RC, which utilizes the nonlinear dynamic and short-term memory properties of physical systems (photonic modules, spintronic devices, memristors, etc.) to construct a fixed random neural network structure for processing input data to reduce computing time and energy. In this paper, we introduced the recent development of memristors and demonstrated the remarkable data processing capability of RC systems based on memristors. Not only do they possess excellent data processing ability comparable to digital RC systems, but they also have lower energy consumption and greater robustness. Finally, we discussed the development prospects and challenges faced by memristors-based RC systems.</t>
  </si>
  <si>
    <t>Chen, S. F., Loguercio, S., Chen, K. Y., Lee, S. E., Park, J. B., Liu, S., ... &amp; Torkamani, A. (2023). Artificial Intelligence for Risk Assessment on Primary Prevention of Coronary Artery Disease. Current Cardiovascular Risk Reports, 17(12), 215-231.</t>
  </si>
  <si>
    <t>Current Cardiovascular Risk Reports,</t>
  </si>
  <si>
    <t>Chen, S. F., Loguercio, S., Chen, K. Y., Lee, S. E., Park, J. B., Liu, S., ... &amp; Torkamani, A.</t>
  </si>
  <si>
    <t>Coronary artery disease (CAD) is a common and etiologically complex disease worldwide. Current guidelines for primary prevention, or the prevention of a first acute event, include relatively simple risk assessment and leave substantial room for improvement both for risk ascertainment and selection of prevention strategies. Here, we review how advances in big data and predictive modeling foreshadow a promising future of improved risk assessment and precision medicine for CAD. Artificial intelligence (AI) has improved the utility of high dimensional data, providing an opportunity to better understand the interplay between numerous CAD risk factors. Beyond applications of AI in cardiac imaging, the vanguard application of AI in healthcare, recent translational research is also revealing a promising path for AI in multi-modal risk prediction using standard biomarkers, genetic and other omics technologies, a variety of biosensors, and unstructured data from electronic health records (EHRs). However, gaps remain in clinical validation of AI models, most notably in the actionability of complex risk prediction for more precise therapeutic interventions. The recent availability of nation-scale biobank datasets has provided a tremendous opportunity to richly characterize longitudinal health trajectories using health data collected at home, at laboratories, and through clinic visits. The ever-growing availability of deep genotype-phenotype data is poised to drive a transition from simple risk prediction algorithms to complex, “data-hungry,” AI models in clinical decision-making. While AI models provide the means to incorporate essentially all risk factors into comprehensive risk prediction frameworks, there remains a need to wrap these predictions in interpretable frameworks that map to our understanding of underlying biological mechanisms and associated personalized intervention. This review explores recent advances in the role of machine learning and AI in CAD primary prevention and highlights current strengths as well as limitations mediating potential future applications.</t>
  </si>
  <si>
    <t>Al-Hawawreh, M., Aljuhani, A., &amp; Jararweh, Y. (2023). Chatgpt for cybersecurity: practical applications, challenges, and future directions. Cluster Computing, 26(6), 3421-3436.</t>
  </si>
  <si>
    <t>Al-Hawawreh, M., Aljuhani, A., &amp; Jararweh, Y.</t>
  </si>
  <si>
    <t>Artificial intelligence (AI) advancements have revolutionized many critical domains by providing cost-effective, automated, and intelligent solutions. Recently, ChatGPT has achieved a momentous change and made substantial progress in natural language processing. As such, a chatbot-driven AI technology has the capabilities to interact and communicate with users and generate human-like responses. ChatGPT, on the other hand, has the potential to influence changes in the cybersecurity domain. ChatGPT can be utilized as a chatbot-driven security assistant for penetration testing to analyze, investigate, and develop security solutions. However, ChatGPT raises concerns about how the tool can be used for cybercrime and malicious activities. Attackers can use such a tool to cause substantial harm by exploiting vulnerabilities, writing malicious code, and circumventing security measures on a targeted system. This article investigates the implications of the ChatGPT model in the domain of cybersecurity. We present the state-of-the-art practical applications of ChatGPT in cybersecurity. In addition, we demonstrate in a case study how a ChatGPT can be used to design and develop False data injection attacks against critical infrastructure such as industrial control systems. Conversely, we show how such a tool can be used to help security analysts to analyze, design, and develop security solutions against cyberattacks. Finally, this article discusses the open challenges and future directions of ChatGPT in cybersecurity.</t>
  </si>
  <si>
    <t>Zhou, W., Zhang, C., Wu, L., &amp; Shashidhar, M. (2023). ChatGPT and marketing: Analyzing public discourse in early Twitter posts. Journal of Marketing Analytics, 11(4), 693-706</t>
  </si>
  <si>
    <t>Zhou, W., Zhang, C., Wu, L., &amp; Shashidhar, M.</t>
  </si>
  <si>
    <t>Despite the significant interest generated by the Generative AI model ChatGPT, there is still a lack of understanding regarding its impact on marketing from the perspective of early informants. In order to address this gap, our research investigates the initial posts made by Twitter users concerning the relationship between ChatGPT and marketing. Using BERTopic-based topic modeling, we determined the primary themes related to this subject and monitored their popularity over time. Our analysis identified ten distinct clusters of tweets related to ChatGPT and marketing, and we provide a thorough examination of these themes. We also investigated the temporal patterns of these clusters within the timeframe studied and outlined the implications of our findings for both marketing academia and practice.</t>
  </si>
  <si>
    <t>Saha, B. K., Gordon, P., &amp; Gillbrand, T. (2023). NLINQ: A natural language interface for querying network performance. Applied Intelligence, 53(23), 28848-28864.</t>
  </si>
  <si>
    <t>Saha, B. K., Gordon, P., &amp; Gillbrand, T.</t>
  </si>
  <si>
    <t>Artificial Intelligence is finding increased applications in communication networks. In particular, the field of text-to-Structured Query Language (SQL) translation has great potential to improve customer experience by allowing the querying of network performance databases using natural language. Such adoption, however, is challenging, in general. On one hand, live production systems may have databases with non-semantic table and column names, which makes natural language parsing and text-to-SQL translation difficult. On the other hand, noisy input texts may lead to the generation of incorrect queries. Moreover, inaccurate transcription of speech input into text may further aggravate the problem. Motivated by these aspects, we investigate the problem of natural language-based querying of network performance databases used by Wireless Mesh Networks (WMNs). In particular, we fine-tune a state-of-the-art model to translate natural language questions into appropriate SQL queries. In order to mitigate the problem of non-semantic names, we generate database views with semantic column names, based on the existing tables. In addition, we make domain-specific corrections in the text in order to help generate accurate queries. We also design the Natural Language Interface for Network Query (NLINQ) prototype for a real-life industrial WMN solution. The results of the performance evaluation indicate that natural language text can be translated into SQL queries with an accuracy of 89.021–92.663%, on average. Moreover, the average turnaround time of NLINQ ranges between 1.263–2.013 seconds. The results indicate that NLINQ is suitable for real-time, interactive querying of network performance databases.</t>
  </si>
  <si>
    <t>Xue, B., Gao, X., Zhai, F., Li, B., Yu, J., Fu, S., ... &amp; Meng, Z. (2023). A contrastive autoencoder with multi-resolution segment-consistency discrimination for multivariate time series anomaly detection. Applied Intelligence, 53(23), 28655-28674.</t>
  </si>
  <si>
    <t>Xue, B., Gao, X., Zhai, F., Li, B., Yu, J., Fu, S., ... &amp; Meng, Z.</t>
  </si>
  <si>
    <t>Most reconstruction-based multivariate time series (MTS) anomaly detection methods tend to learn point-wise information, failing to extract a robust overall representation. Some studies have tried to introduce contrastive learning to alleviate this problem, but two key challenges remain: (1) Most data augmentation approaches follow the inductive bias from computer vision, which may destroy the time series patterns. (2) The instance discrimination proxy task of traditional contrastive learning will cause the generation of numerous false negative samples and the loss of common information when applied to MTS anomaly detection. In this paper, a contrastive autoencoder with multi-resolution segment-consistency discrimination (MRSCD) is proposed for MTS anomaly detection. Firstly, a time series data augmentation method is proposed, which constructs positive and negative samples by down-sampling the original time series in different resolutions and orders. Then an encoder is used to extract different levels of temporal information from the multi-resolution sample pairs which are randomly combined by positive and negative samples with the same resolution. Finally, a proxy task of segment-consistency discrimination is proposed for contrastive autoencoder to distinguish positive and negative sample pairs through the order of the down-sampled segments, enabling the model to extract inter-segment contextual information at the same time as learning point-wise information. The experimental results on five public datasets show that MRSCD significantly outperforms the baseline methods in three evaluation metrics.</t>
  </si>
  <si>
    <t>Aziz, D., Maganti, K., Yanamala, N., &amp; Sengupta, P. (2023). The Role of Artificial Intelligence in Echocardiography: A Clinical Update. Current Cardiology Reports, 25(12), 1897-1907.</t>
  </si>
  <si>
    <t>Current Cardiology Reports,</t>
  </si>
  <si>
    <t xml:space="preserve">Aziz, D., Maganti, K., Yanamala, N., &amp; Sengupta, P. </t>
  </si>
  <si>
    <t>In echocardiography, there has been robust development of artificial intelligence (AI) tools for image recognition, automated measurements, image segmentation, and patient prognostication that has created a monumental shift in the study of AI and machine learning models. However, integrating these measurements into complex disease recognition and therapeutic interventions remains challenging. While the tools have been developed, there is a lack of evidence regarding implementing heterogeneous systems for guiding clinical decision-making and therapeutic action. Newer AI modalities have shown concrete positive data in terms of user-guided image acquisition and processing, precise determination of both basic and advanced quantitative echocardiographic features, and the potential to construct predictive models, all with the possibility of seamless integration into clinical decision support systems. AI in echocardiography is a powerful and ever-growing tool with the potential for revolutionary effects on the practice of cardiology. In this review article, we explore the growth of AI and its applications in echocardiography, along with clinical implications and the associated regulatory, legal, and ethical considerations.</t>
  </si>
  <si>
    <t>Lei, J., Wu, C., &amp; Wang, Y. (2023). CLGLIAM: contrastive learning model based on global and local semantic interaction for address matching. Applied Intelligence, 53(23), 29267-29281.</t>
  </si>
  <si>
    <t>Lei, J., Wu, C., &amp; Wang, Y.</t>
  </si>
  <si>
    <t>As an essential part of geocoding, address matching has gained increasing research attention. Due to the long-distance dependency and unstructured property, existing address-matching methods hardly capture the contextual and implicit semantic information of unstructured text addresses. This paper presents a Contrastive Learning model based on Global and Local representation Interaction for Address Matching (referred to as CLGLIAM), which introduces a novel global and local interaction network to enhance the discrimination ability of the model on the hard negative address by associating the relationship between the global and local address representation explicitly. Simultaneously, to improve the generalization and transferability of the model, we utilize contrastive learning to enrich the data sample and extricate the model from task-specific knowledge. Furthermore, extensive experiments are conducted on Shenzhen and national address datasets to verify the effectiveness of our approach. Our model achieves state-of-the-art F1 scores of 99.26 and 98.50 on the two datasets, respectively. And the extended hard negative experiments further demonstrate the better performance of CLGLIAM in terms of semantic discrimination.</t>
  </si>
  <si>
    <t>Moguel-Sánchez, R., Martínez-Palacios, C. S., Ocharán-Hernández, J. O., Limón, X., &amp; Sánchez-García, A. J. (2023). Bots in Software Development: A Systematic Literature Review and Thematic Analysis. Programming and Computer Software, 49(8), 712-734.</t>
  </si>
  <si>
    <t>Programming and Computer Software</t>
  </si>
  <si>
    <t>Moguel-Sánchez, R., Martínez-Palacios, C. S., Ocharán-Hernández, J. O., Limón, X., &amp; Sánchez-García, A. J.</t>
  </si>
  <si>
    <t>Modern Software Engineering thrives with innovative tools that aid developers in creating better software grounded on quality standards. Software bots are an emerging and exciting trend in this regard, supporting numerous software development activities. As an emerging trend, few studies describe and analyze different bots in software development. This research presents a systematic literature review covering the state of the art of applied and proposed bots for software development. Our study spans literature from 2003 to 2022, with 82 different bots applied in software development activities, covering 83 primary studies. We found four bot archetypes: chatbots which focus on direct communication with developers to aid them, analysis bots that display helpful information in different tasks, repair bots for resolving software defects, and development bots that combine aspects of other bot technologies to provide a service to the developer. The primary benefits of using bots are increasing software quality, providing useful information to developers, and saving time through the partial or total automation of development activities. However, drawbacks are reported, including limited effectiveness in task completion, high coupling to third-party technologies, and some prejudice from developers toward bots and their contributions. We discovered that including Bots in software development is a promising field of research in software engineering that has yet to be fully explored.</t>
  </si>
  <si>
    <t>Muaad, A. Y., Raza, S., Naseem, U., &amp; Davanagere, H. J. J. (2023). Arabic text detection: a survey of recent progress challenges and opportunities. Applied Intelligence, 53(24), 29845-29862.</t>
  </si>
  <si>
    <t>Muaad, A. Y., Raza, S., Naseem, U., &amp; Davanagere, H. J. J.</t>
  </si>
  <si>
    <t xml:space="preserve">The Arabic language plays a crucial role in the world after becoming the sixth official language of the United Nations (UN). In the last ten years, there has been a rising growth in the number of Arabic texts, which requires algorithmic to be more effective and efficient to represent Arabic Text (AT), detecting patterns, and classifying text into the right class. Many algorithms are available for English text, but it is not the same for Arabic because of the complexity of morphology and diversity of the Arabic dialects. This study provides a survey of research in the field of Arabic Text Detection (ATD) published from 2017 to 2023. In addition, it has been conducted in a two-fold manner. Firstly, we survey based on eleven topics related to ATD. Secondly, we survey based on three stages of ATD namely pre-processing, representation, and detection. We explore all available datasets and open sources related to AT. It is revealed through the reviewed research that there are many topics of still interest to address. Furthermore, based on our observation deep-based methods yield better results only because they comprehend both the context and semantics of the language. However, they are also slower than traditional representations. Thus, hybrid models seem to be a promising way forward. Finally, we highlight new directions and discuss the open challenges and opportunities which assist researchers in identifying future work.
</t>
  </si>
  <si>
    <t>Teichmann, F. M., &amp; Boticiu, S. R. (2023). An overview of the benefits, challenges, and legal aspects of penetration testing and red teaming. International Cybersecurity Law Review, 4(4), 387-397.</t>
  </si>
  <si>
    <t>International Cybersecurity Law Review</t>
  </si>
  <si>
    <t>Teichmann, F. M., &amp; Boticiu, S. R</t>
  </si>
  <si>
    <t>Although red teaming and penetration testing are similar in their end results, it is important for organizations to choose the right assessment for the right purpose, taking into account where the organization is in the security process. This paper examines the process and strategies used in red teaming and penetration testing, along with their benefits and challenges. Furthermore, the legal and ethical aspects of these techniques are highlighted. Thus, the aim of this study is to help organizations choose the best security assessment techniques and tools, to show how penetration testing and red teaming should work together, to provide a better understanding of how to strengthen an organization’s security posture, and hence to identify an avenue for future research.</t>
  </si>
  <si>
    <t>Vrana, J., &amp; Singh, R. (2023). Modeling Digital Penetration of the Industrialized Society and its Ensuing Transfiguration. Digital Society, 2(3), 54.</t>
  </si>
  <si>
    <t>Digital Society</t>
  </si>
  <si>
    <t xml:space="preserve">Vrana, J., &amp; Singh, R. </t>
  </si>
  <si>
    <t>The Fourth Industrial Revolution, ushered by the deeper integration of digital technologies into professional and social spaces, provides an opportunity to meaningfully serve society. Humans have tremendous capability to innovatively improve social well-being when the situation is clear, which was not the case during the first three revolutions. Thus, society has been accepting lifestyle changes willingly and several negative consequences unwillingly. Since the fourth one is still in its infancy, we can control it better. This paper presents a unified model of the industrialized ecosystem covering value creation, value consumption, enabling infrastructure, required skills, and additional governance. This design thinking viewpoint, which includes the consumer side of digital transformation, sets the stage for the next major lifestyle change, termed Digital Transfiguration. For validation and ease of comprehension, the model draws upon the well-understood automobile industry. This model unifies the digital penetration of both industrial creation and social consumption, in a manner that aligns several stakeholders on their transformation journey.</t>
  </si>
  <si>
    <t>Bhalla, N., Brooks, L., &amp; Leach, T. (2023). Ensuring a ‘Responsible’AI future in India: RRI as an approach for identifying the ethical challenges from an Indian perspective: Driving Responsible AI in the world’s largest society: RRI as a tool for identifying the ethical challenges of AI in India. AI and Ethics, 1-14.</t>
  </si>
  <si>
    <t xml:space="preserve">Bhalla, N., Brooks, L., &amp; Leach, T. </t>
  </si>
  <si>
    <t>Artificial intelligence (AI) can be seen to be at an inflexion point in India, a country which is keen to adopt and exploit new technologies, but needs to carefully consider how they do this. AI is usually deployed with good intentions, to unlock value and create opportunities for the people; however it does not come without its challenges. There are a set of ethical–social issues associated with AI, which include concerns around privacy, data protection, job displacement, historical bias and discrimination. Through a series of focus groups with knowledgeable people embedded in India and its culture, this research explores the ethical–societal changes and challenges that India now faces. Further, it investigates whether the principles and practices of responsible research and innovation (RRI) might provide a framework to help identify and deal with these issues. The results show that the areas in which RRI could offer scope to improve this outlook include education, policy and governance, legislation and regulation, and innovation and industry practices. Some significant challenges described by participants included: the lack of awareness of AI by the public as well as policy makers; India’s access and implementation of Western datasets, resulting in a lack of diversity, exacerbation of existing power asymmetries, increase in social inequality and the creation of bias; the potential replacement of jobs by AI. One option was to look at a hybrid approach, a mix of AI and humans, with expansion and upskilling of the current workforce. In terms of strategy, there seems to be a gap between the rhetoric of the government and what is seen on the ground, and therefore going forward there needs to be a much greater engagement with a wider audience of stakeholders.</t>
  </si>
  <si>
    <t>Capello, R., &amp; Lenzi, C. (2023). Automation and labour market inequalities: a comparison between cities and non-cities. npj Urban Sustainability, 3(1), 56.</t>
  </si>
  <si>
    <t>npj Urban Sustainability</t>
  </si>
  <si>
    <t>Capello, R., &amp; Lenzi, C.</t>
  </si>
  <si>
    <t>This paper reassesses the displacement effects of automation technologies from an urban perspective by highlighting heterogeneous effects in urban vs non-urban settings. Specifically, the paper argues that automation technologies in the form of robotisation do displace jobs and shrink the labour force, whatever the territorial context considered. However, this displacement effect particularly hits low-skilled workers in non-urban settings which suffer from the substitution pressure of robots and may exit the labour market. In urban contexts, instead, the low-skilled workers displacement effect is offset by reinstatement effects and, more relevantly, a reorientation of occupations towards more skilled, better paid ones, i.e., élite occupations, raising concerns about a widening of i inequalities in cities vs non-cities. The paper proves these statements in an analysis of the adoption of robot technologies in Italian cities in the period 2009–2019.</t>
  </si>
  <si>
    <t>Purushothaman, S., Shanmugam, G. S., &amp; Nagarajan, S. (2023). Achieving Seamless Semantic Interoperability and Enhancing Text Embedding in Healthcare IoT: A Deep Learning Approach with Survey. SN Computer Science, 5(1), 99.</t>
  </si>
  <si>
    <t xml:space="preserve">Achieving semantic interoperability in healthcare is one of the significant challenges in the rapidly expanding healthcare sector. On the other hand, IoT in healthcare can provide patient-centric treatment mechanisms to help resolve these issues. When several healthcare organizations are generating heterogeneous medical information, semantic interoperability becomes essential to develop better treatment plans and better medical research. In this article, we discuss the applications of healthcare IoT, a comparative study of existing solution paradigms for achieving semantic interoperability and its enabling technologies. The comprehensive analysis of semantic interoperability has versatile dimensions to meet this, and it establishes deep learning-based directions. In continuing the background work, we proposed a new deep learning model called MedRelBERT with six embeddings to remove linguistic ambiguities in medical documents. The survey also examines the bibliographic evaluation of Web of Science articles discussing semantic interoperability solutions.
</t>
  </si>
  <si>
    <t>Zada, I., Alshammari, A., Mazhar, A. A., Aldaeej, A., Qasem, S. N., Amjad, K., &amp; Alkhateeb, J. H. (2023). Enhancing IOT based software defect prediction in analytical data management using war strategy optimization and Kernel ELM. Wireless Networks, 1-19.</t>
  </si>
  <si>
    <t>Zada, I., Alshammari, A., Mazhar, A. A., Aldaeej, A., Qasem, S. N., Amjad, K., &amp; Alkhateeb, J. H.</t>
  </si>
  <si>
    <t xml:space="preserve">The existence of software problems in IoT applications caused by insufficient source code, poor design, mistakes, and insufficient testing poses a serious risk to functioning and user expectations. Prior to software deployment, thorough testing and quality assurance methods are crucial to reducing these risks. This study advances the field of IoT-based software quality assessment while also showcasing the viability and benefits of incorporating AI methods into Software Defect Prediction (SDP), particularly the Kernel-based Extreme Learning Machine (KELM) and the War Strategy Optimisation (WSO) algorithm. These efforts are essential to maintain the dependability and performance of IoT applications given the IoT’s rising significance in our linked world. The chosen keywords, such as Software defect prediction, IoT, KELM, and WSO, capture the multidimensional nature of this novel technique and serve as an important source of information for upcoming study in this area. One of the main issues that needs to be addressed in order to overcome the difficulties of developing IoT-based software is how time and resource-consuming it is to test the programme in order to ensure its effectiveness. Software Defect Prediction (SDP) assumes a crucial function in this context in locating flaws in software components. Manual defect analysis grows more inefficient and time-consuming as software projects become more complicated. This research introduces a fresh method to SDP by utilising artificial intelligence (AI) to address these issues. The suggested methodology includes the War Strategy Optimisation (WSO) algorithm, which is cleverly used to optimise classifier hyperparameters, together with a Kernel Extreme Learning Machine (KELM) for SDP. The main objective is to improve softw. This innovative combination, grounded in previous studies [1, 2], promises superior capabilities in predicting software defects. Notably, it represents the inaugural endeavor to integrate the WSO algorithm with KELM for SDP, introducing a unique and advanced approach to software quality assessment. The proposed methodology undergoes rigorous evaluation using a diverse set of real-world software project datasets, including the renowned PROMISE dataset and various open-source datasets coded in Java. Performance assessment is conducted through multiple metrics, including Efficiency Accuracy, Reliability, Sensitivity, and F1-score, collectively illuminating the effectiveness of this approach. The outcome of our experiments underscores the potency of the Kernel Extreme Learning Machine coupled with the War Strategy Optimization algorithm in enhancing the accuracy of SDP and consequently elevating defect detection efficiency within software components. Remarkably, our methodology consistently outperforms existing techniques, registering an average increase of over 90% in accuracy across the parameters examined. This promising result underscores the potential of our approach to effectively tackle the challenges associated with IoT-based software development and software defect prediction. In conclusion, this study significantly contributes to the field of IoT-based software quality assessment, introducing an innovative methodology that substantially bolsters accuracy and reliability in SDP.
</t>
  </si>
  <si>
    <t>Sharma, N., &amp; Jindal, N. (2023). Emerging artificial intelligence applications: metaverse, IoT, cybersecurity, healthcare-an overview. Multimedia Tools and Applications, 1-29.</t>
  </si>
  <si>
    <t xml:space="preserve">Sharma, N., &amp; Jindal, N. </t>
  </si>
  <si>
    <t>The term "artificial intelligence" (AI) refers to "smart" high-tech that is mindful of and able to learn from its surroundings. It is the most revolutionary technology that humans have ever created. Common AI approaches involving machine learning and deep learning techniques can be effectively applied to resolve today's various cybersecurity issues. Furthermore, the metaverse is all about how people communicate and engage with one another through technology. This survey explores the role of AI with its emerging applications and their various technologies, such as the metaverse, healthcare, IoT, gaming, and many more. To determine the strengths, flaws, opportunities, and risks that are inherent in artificial intelligence technologies, using an extensive literature survey, the SWOT (Strengths, Weaknesses, Opportunities, and Threats) assessments have been undertaken in this survey paper. Finally, the survey paper summarises the current state of knowledge of AI applications and discusses the findings present in recent research to ensure a favourable change in artificial intelligence advances and applications. Some technical AI challenges, like high-speed, high-performance hardware and reducing the amount of training data, etc., are also discussed with future scope.</t>
  </si>
  <si>
    <t>Qing, Y., Liu, X., &amp; Du, Y. (2023). Mitigating data imbalance to improve the generalizability in IoT DDoS detection tasks. The Journal of Supercomputing, 1-26.</t>
  </si>
  <si>
    <t xml:space="preserve">Qing, Y., Liu, X., &amp; Du, Y. </t>
  </si>
  <si>
    <t>DDoS attacks launched by IoT botnets can be classified into low-rate and high-rate DDoS attacks, which depict two distinct scenarios of data imbalance, namely, the minimal and maximal proportion of attack traffic. Developing a detection model that can effectively address two data imbalance scenarios concurrently is crucial in safeguarding computers against DDoS attacks. This necessitates the development of a model with enhanced generalizability. However, in the examination of cross-evaluation across datasets which is closely associated with the generalizability of models, there is a limited focus on addressing the issue of data imbalance. This oversight has led to a significant decrease in model performance when compared to training and testing on a single dataset. To identify guiding principles within this context, the literature suggests employing an undersampling technique on benign instances during the preprocessing phase to eliminate redundant data. Additionally, the literature conducts simulations of various cross-evaluation scenarios and evaluates the performance of classifiers. This evaluation is done after applying representative oversamplers, undersamplers, and the method proposed in this paper. After analyzing the experiment results, it is advisable to employ oversamplers for low-rate DDoS datasets and undersamplers for high-rate DDoS datasets. Moreover, optimizing SMOTE-based algorithms for specific models will yield optimal performance.</t>
  </si>
  <si>
    <t>Tyagi, S., &amp; Szénási, S. (2023). Semantic speech analysis using machine learning and deep learning techniques: a comprehensive review. Multimedia Tools and Applications, 1-30.</t>
  </si>
  <si>
    <t>Tyagi, S., &amp; Szénási, S.</t>
  </si>
  <si>
    <t>Human cognitive functions such as perception, attention, learning, memory, reasoning, and problem-solving are all significantly influenced by emotion. Emotion has a particularly potent impact on attention, modifying its selectivity in particular and influencing behavior and action motivation. Artificial Emotional Intelligence (AEI) technologies enable computers to understand a user's emotional state and respond appropriately. These systems enable a realistic dialogue between people and machines. The current generation of adaptive user interference technologies is built on techniques from data analytics and machine learning (ML), namely deep learning (DL) artificial neural networks (ANN) from multimodal data, such as videos of facial expressions, stance, and gesture, voice, and bio-physiological data (such as eye movement, ECG, respiration, EEG, FMRT, EMG, eye tracking). In this study, we reviewed existing literature based on ML and data analytics techniques being used to detect emotions in speech. The efficacy of data analytics and ML techniques in this unique area of multimodal data processing and extracting emotions from speech. This study analyzes how emotional chatbots, facial expressions, images, and social media texts can be effective in detecting emotions. PRISMA methodology is used to review the existing survey. Support Vector Machines (SVM), Naïve Bayes (NB), Random Forests (RF), Recurrent Neural Networks (RNN), Logistic Regression (LR), etc., are commonly used ML techniques for emotion extraction purposes. This study provides a new taxonomy about the application of ML in SER. The result shows that Long-Short Term Memory (LSTM) and Convolutional Neural Networks (CNN) are found to be the most useful methodology for this purpose.</t>
  </si>
  <si>
    <t>Dumbach, P., Schwinn, L., Löhr, T., Elsberger, T., &amp; Eskofier, B. M. (2023). Artificial intelligence trend analysis in German business and politics: a web mining approach. International Journal of Data Science and Analytics, 1-22.</t>
  </si>
  <si>
    <t>Dumbach, P., Schwinn, L., Löhr, T., Elsberger, T., &amp; Eskofier, B. M.</t>
  </si>
  <si>
    <t>Current research on trend detection in artificial intelligence (AI) mainly concerns academic data sources and industrial applications of AI. However, we argue that industrial trends are influenced by public perception and political decisions (e.g., through industry subsidies and grants) and should be reflected in political data sources. To investigate this hypothesis, we examine the AI trend development in German business and politics from 1998 to 2020. Therefore, we propose a web mining approach to collect a novel data set consisting of business and political data sources combining 1.07 million articles and documents. We identify 246 AI-related buzzwords extracted from various glossaries. We use them to conduct an extensive trend detection and analysis study on the collected data using machine learning-based approaches. This study successfully detects an AI trend and follows its evolution in business and political data sources over the past two decades. Moreover, we find a faster adoption of AI in business than in politics, with a considerable increase in policy discourse in recent years. Finally, we show that the collected data can be used for trend detection besides AI-related topics using topic clustering and the COVID-19 pandemic as examples.</t>
  </si>
  <si>
    <t>Wu, Z., Gan, Y., Xu, T., &amp; Wang, F. (2024). Graph-Segmenter: graph transformer with boundary-aware attention for semantic segmentation. Frontiers of Computer Science, 18(5), 1-12.</t>
  </si>
  <si>
    <t>Wu, Z., Gan, Y., Xu, T., &amp; Wang, F.</t>
  </si>
  <si>
    <t>The transformer-based semantic segmentation approaches, which divide the image into different regions by sliding windows and model the relation inside each window, have achieved outstanding success. However, since the relation modeling between windows was not the primary emphasis of previous work, it was not fully utilized. To address this issue, we propose a Graph-Segmenter, including a graph transformer and a boundary-aware attention module, which is an effective network for simultaneously modeling the more profound relation between windows in a global view and various pixels inside each window as a local one, and for substantial low-cost boundary adjustment. Specifically, we treat every window and pixel inside the window as nodes to construct graphs for both views and devise the graph transformer. The introduced boundary-aware attention module optimizes the edge information of the target objects by modeling the relationship between the pixel on the object’s edge. Extensive experiments on three widely used semantic segmentation datasets (Cityscapes, ADE-20k and PASCAL Context) demonstrate that our proposed network, a Graph Transformer with Boundary-aware Attention, can achieve state-of-the-art segmentation performance.</t>
  </si>
  <si>
    <t>Charles, V., Rana, N. P., Pappas, I. O., Kamphaug, M., Siau, K., &amp; Engø-Monsen, K. (2023). The Next ‘Deep’Thing in X to Z Marketing: An Artificial Intelligence-Driven Approach. Information Systems Frontiers, 1-6.</t>
  </si>
  <si>
    <t>Charles, V., Rana, N. P., Pappas, I. O., Kamphaug, M., Siau, K., &amp; Engø-Monsen, K.</t>
  </si>
  <si>
    <t>The existing body of literature indicates a growing interest in research pertaining to the influence of artificial intelligence (AI) on marketing strategies, processes, and practices. However, further studies are required to fully unravel its complete potential and the implications it holds for practical application. The aim of this special issue on “The Next ‘Deep’ Thing in X to Z Marketing: An Artificial Intelligence-Driven Approach” is to explore the next frontiers and delve into the various facets of AI-driven marketing, shedding light on cutting-edge research and practical insights that can shape the future of the field. It also focuses on novel ways of using AI techniques to derive innovative insights that can streamline marketing processes and make businesses more effective. The papers herein contribute not only to the advancement of knowledge and understanding surrounding the utilisation of AI in marketing but also play a crucial role in establishing a renewed and revitalised research agenda.</t>
  </si>
  <si>
    <t>International Conference on Security and Privacy in Cyber-Physical Systems and Smart Vehicles (pp. 83-99). Cham</t>
  </si>
  <si>
    <t xml:space="preserve">Guastalla, M., Li, Y., Hekmati, A., &amp; Krishnamachari, B. </t>
  </si>
  <si>
    <t xml:space="preserve">Network security remains a pressing concern in the digital era, with the rapid advancement of technology opening up new avenues for cyber threats. One emergent solution lies in the application of large language models (LLMs), like OpenAI’s ChatGPT, which harness the power of artificial intelligence for enhanced security measures. As the proliferation of connected devices and systems increases, the potential for Distributed Denial of Service (DDoS) attacks—a prime example of network security threats—grows as well. This article explores the potential of LLMs in bolstering network security, specifically in detecting DDoS attacks. This paper investigates the aptitude of large language models (LLMs), such as OpenAI’s ChatGPT variants (GPT-3.5, GPT-4, and Ada), in enhancing DDoS detection capabilities. We contrasted the efficacy of LLMs against traditional neural networks using two datasets: CICIDS 2017 and the more intricate Urban IoT Dataset. Our findings indicate that LLMs, when applied in a few-shot learning context or through fine-tuning, can not only detect potential DDoS threats with significant accuracy but also elucidate their reasoning. Specifically, fine-tuning achieved an accuracy of approximately 95% on the CICIDS 2017 dataset and close to 96% on the Urban IoT Dataset for aggressive DDoS attacks. These results surpass those of a multi-layer perceptron (MLP) trained with analogous data.
</t>
  </si>
  <si>
    <t>Marvin, G., Hellen, N., Jjingo, D., &amp; Nakatumba-Nabende, J. (2023, June). Prompt Engineering in Large Language Models. In International Conference on Data Intelligence and Cognitive Informatics (pp. 387-402). Singapore: Springer Nature Singapore.</t>
  </si>
  <si>
    <t>International Conference on Data Intelligence and Cognitive Informatics</t>
  </si>
  <si>
    <t>Marvin, G., Hellen, N., Jjingo, D., &amp; Nakatumba-Nabende, J.</t>
  </si>
  <si>
    <t>With the undeniable rapid development of Conversational Artificial Intelligence (AI) particularly Large Language Models (LLMs), prompt engineering has become an obligatory skill for effective communication and interaction with language driven tools like ChatGPT. It can be leveraged in enforcing rules and process automation for ensuring good quality and quantity of output from LLMs. Moreover, the order of providing examples within prompts, automatic instruction generation, and selection methods has been proven to significantly impact the performance of LLMs. Prompts can be optimized to maximize a chosen score function by searching a pool of instruction candidates within LLMs. No wonder automatically generated instructions give better or similar performance than human annotated instructions and outperform baselines of LLMs, this makes prompt engineering a programming procedure for customizing outputs and interactions of LLMs. In this chapter, we provide thorough understanding of prompt engineering, latest prompt engineering techniques with relevant exercises for putting the techniques in practice. We also discuss current and future trends of LLMs and prompt engineering research, including the rise of automatic instruction generation and selection methods. These are very important for prompt and NLP engineers, conversational AI researchers, and all information seekers or users of LLMs and prompt engineering tools in sensitive domains like health care, security, education among others. The chapter provides indepth understanding of prompt engineering principles and techniques for responsible coversational AI.</t>
  </si>
  <si>
    <t>Ma, W., &amp; Cui, B. (2024, February). Fuzzing IoT Devices via Android App Interfaces with Large Language Model. In International Conference on Emerging Internet, Data &amp; Web Technologies (pp. 87-99). Cham: Springer Nature Switzerland.</t>
  </si>
  <si>
    <t>International Conference on Emerging Internet, Data &amp; Web Technologies</t>
  </si>
  <si>
    <t>Ma, W., &amp; Cui, B.</t>
  </si>
  <si>
    <t>Most of the current automated testing methods for IoT devices rely on firmware analysis and firmware emulation. However, due to the diverse architectures and structures of firmware across different vendors, these methods have limited applicability and cannot perform large-scale testing. To address this issue, we have designed a tool called FIAL, a novel IoT device fuzzing method based on accompanying app interfaces. FIAL allows for the discovery of firmware vulnerabilities without the need for firmware analysis. It leverages a large language model to analyze the accompanying app and extract the most effective function interfaces for fuzzing. We applied FIAL to analyze five popular devices and discovered a total of 14 bugs, including 5 new vulnerabilities. We conducted a comparison with two other network fuzzing tools, and the experiment showed that FIAL can uncover more exploitable vulnerabilities using fewer test cases.</t>
  </si>
  <si>
    <t>Lagakis, P., Demetriadis, S., &amp; Psathas, G. (2023). Automated Grading in Coding Exercises Using Large Language Models. In Interactive Mobile Communication, Technologies and Learning (pp. 363-373). Cham: Springer Nature Switzerland.</t>
  </si>
  <si>
    <t xml:space="preserve"> Interactive Mobile Communication, Technologies and Learning</t>
  </si>
  <si>
    <t xml:space="preserve">Lagakis, P., Demetriadis, S., &amp; Psathas, G. </t>
  </si>
  <si>
    <t>In recent years, Massive Open Online Courses (MOOCs) have gained widespread popularity as a means to provide flexible and accessible education to a diverse range of learners. However, MOOCs face a significant challenge in the form of the laborious and time-consuming task of grading, particularly for coding assignments. Prior research has shown the potential of language models in several natural language processing tasks, including code generation and commenting. However, their utility in grading coding exercises within learning environments like MOOCs remains an area that requires further exploration. Additionally, the effectiveness of such models in less-common languages, such as Greek, has not been thoroughly investigated. This study aims to evaluate the efficacy of Large Language Models (LLMs), particularly GPT-3.5 and GPT-4, in automatically grading code submissions in a Greek MOOC setting, focusing on an introductory Python course.</t>
  </si>
  <si>
    <t>Palagin, O., Kaverinskiy, V., Malakhov, K., &amp; Petrenko, M. (2024). Fundamentals of the Integrated Use of Neural Network and Ontolinguistic Paradigms: A Comprehensive Approach. Cybernetics and Systems Analysis, 1-13.</t>
  </si>
  <si>
    <t>Cybernetics and Systems Analysis</t>
  </si>
  <si>
    <t>Palagin, O., Kaverinskiy, V., Malakhov, K., &amp; Petrenko, M.</t>
  </si>
  <si>
    <t>The paper presents an integrated approach that combines neural network and ontolinguistic paradigms. The method encompasses methodological underpinnings, information technology, and the MedRehabBot system. Collectively, they embody the core principles of meta-learning and structured prompts, ultimately enhancing the efficiency of information system interaction with Chatbots and information retrieval rooted in ontologies. The method also offers the flexibility to adapt the MedRehabBot system for utilization within different Large Language Model (LLM) systems.</t>
  </si>
  <si>
    <t>Pears, M., Poussa, C., &amp; Konstantinidis, S. T. (2023). Progressive Healthcare Pedagogy: An Application Merging ChatGPT and AI-Video Technologies for Gamified and Cost-Effective Scenario-Based Learning. In Interactive Mobile Communication, Technologies and Learning (pp. 106-113). Cham: Springer Nature Switzerland.</t>
  </si>
  <si>
    <t>Interactive Mobile Communication, Technologies and Learning</t>
  </si>
  <si>
    <t>Pears, M., Poussa, C., &amp; Konstantinidis, S. T.</t>
  </si>
  <si>
    <t xml:space="preserve">Healthcare education faces numerous challenges in meeting the expanding needs of students while providing personalized learning experiences. Artificial Intelligence (AI) technologies, specifically Large Language Models (LLMs), have emerged as promising solutions to address these challenges. However, the gap between technological advancements and practical implementation remains a significant bottleneck in AI integration. This paper presents an exploration of the practical implementation of AI in healthcare education, focusing on user-friendly, controllable, and transparent AI tools. The study reviews existing literature on AI in healthcare education, emphasizing the potential of LLMs but also addressing challenges, such as bias and fairness. A methodology section describes a serious game-based workshop that leveraged AI tools including ChatGPT-4 to simulate dynamic healthcare scenarios and foster user engagement. Results demonstrate the efficacy and adaptability of AI-driven applications in healthcare education, highlighting their potential as cost-effective learning resources. The paper discusses the implications of AI implementation, including its capacity to transform traditional educational methods, promote curiosity, and foster trust. Ultimately, this paper aims to inspire foster innovation and inform best practices for the practical integration of AI in healthcare education, bridging the gap between theoretical complexity and real-world application.
</t>
  </si>
  <si>
    <t>Jin, W., Zhao, B., &amp; Liu, G. (2023, November). Exploring the Capability of ChatGPT for Cross-Linguistic Agricultural Document Classification: Investigation and Evaluation. In International Conference on Neural Information Processing (pp. 220-237). Singapore: Springer Nature Singapore.</t>
  </si>
  <si>
    <t>Jin, W., Zhao, B., &amp; Liu, G.</t>
  </si>
  <si>
    <t>In the sustainable smart agriculture era, a vast amount of agricultural knowledge is available on the internet, making it necessary to explore effective document classification techniques for enhanced accessibility and efficiency. Over the past few years, fine-tuning strategies based on pre-trained language models (PLMs) have gained popularity as mainstream deep learning approaches, showcasing impressive performance. However, these approaches face several challenges, including a limited availability of training data, poor domain transferability, lack of model interpretability, and the challenges in deploying large models. Inspired by ChatGPT’s significant success, we investigate its capability and utilization in the field of agricultural information processing. We explore various attempts to maximize ChatGPT’s potential, including various prompting construction strategies, ChatGPT question-answering (Q &amp;A) inference, and intermediate answer alignment technique. Our preliminary comparative study demonstrates that ChatGPT effectively addresses research challenges and bottlenecks, positioning it as an ideal solution for agricultural document classification. This findings encourage the development of a general-purpose agricultural document processing paradigm. Our preliminary study also indicates the trend towards achieving Artificial General Intelligence (AGI) for sustainable smart agriculture in the future. Code is available on Github (https://github.com/albert-jin/agricultural_textual_classification_ChatGPT).</t>
  </si>
  <si>
    <t>Lee, S. C., Lee, D. G., &amp; Seo, Y. S. (2024). Determining the best feature combination through text and probabilistic feature analysis for GPT-2-based mobile app review detection. Applied Intelligence, 54(2), 1219-1246.</t>
  </si>
  <si>
    <t>Lee, S. C., Lee, D. G., &amp; Seo, Y. S.</t>
  </si>
  <si>
    <t>Mobile apps, used by many people worldwide, have become an essential part of life. Before using a mobile app, users judge the reliability of apps according to their reviews. Therefore, app reviews are essential components of management for companies. Unfortunately, some fake reviewers write negative reviews for competing apps. Moreover, artificial intelligence (AI)-based macro bot programs that generate app reviews have emerged and can create large numbers of reviews with malicious purposes in a short time. One notable AI technology that can generate such reviews is Generative Pre-trained Transformer-2 (GPT-2). The reviews generated by GPT-2 use human-like grammar; therefore, it is difficult to detect them with only text mining techniques, which use tools like part-of-speech (POS) tagging and sentiment scores. Thus, probability-based sampling techniques in GPT-2 must be used. In this study, we identified features to detect reviews generated by GPT-2 and determined the optimal feature combination for improving detection performance. To achieve this, based on the analysis results, we built a training dataset to find the best feature combination for detecting the generated reviews. Various machine learning models were then trained and evaluated using this dataset. As a result, the model that used both text mining and probability-based sampling techniques detected generated reviews more effectively than the model that used only text mining techniques. This model achieved a top classification accuracy of 90% and a macro F1 of 0.90. We expect the results of this study to help app developers maintain a more stable mobile app ecosystem.</t>
  </si>
  <si>
    <t>An, J., Liu, T., &amp; Chen, Y. (2023, August). Advancing Mass Customization Through GPT Language Models: A Multidimensional Analysis of Market, Technological, and Managerial Innovations. In International Conference on Mechatronics and Intelligent Robotics (pp. 27-40). Singapore: Springer Nature Singapore.</t>
  </si>
  <si>
    <t xml:space="preserve">International Conference on Mechatronics and Intelligent Robotics </t>
  </si>
  <si>
    <t xml:space="preserve">An, J., Liu, T., &amp; Chen, Y. </t>
  </si>
  <si>
    <t>The Fourth Industrial Revolution, characterized by advancements in artificial intelligence and the emergence of technologies such as Chat Generative Pre-training Transformers (ChatGPT), has significantly impacted the manufacturing sector. This paper seeks to elucidate the foundational methodology of Industry 4.0 and explicate the transition process toward its adoption, with a focus on manufacturing and mass customization. The challenges associated with achieving high levels of both volume and mix in manufacturing processes have led to the predominance of High Mix Low Volume (HMLV) and Low Mix High Volume (LMHV) market environments. In response, mass customization has gained prominence, seeking to balance efficiency, and personalization in the production of goods and services. This paper proposes a potential approach for facilitating the transition to Industry 4.0 principles through the utilization of ChatGPT, a cutting-edge artificial intelligence tool for communication. Additionally, the study discusses the limitations associated with the ChatGPT application and outlines future prospects and expectations for its role in enhancing manufacturing flexibility and enabling mass customization.</t>
  </si>
  <si>
    <t>Jain, S., Subzwari, S. W. A., &amp; Subzwari, S. A. A. (2023, December). Generative AI for Healthcare Engineering and Technology Challenges. In International Working Conference on Transfer and Diffusion of IT (pp. 68-80). Cham: Springer Nature Switzerland.</t>
  </si>
  <si>
    <t xml:space="preserve">International Working Conference on Transfer and Diffusion of IT </t>
  </si>
  <si>
    <t xml:space="preserve">Jain, S., Subzwari, S. W. A., &amp; Subzwari, S. A. A. </t>
  </si>
  <si>
    <t>Healthcare field engineers play a critical role in ensuring the smooth operation and maintenance of medical equipment. However, they face numerous challenges such as adhering to standard operating procedures (SOPs), managing inventory, maintaining equipment quality, and optimizing time allocation. This research paper proposes a novel approach that harnesses the power of generative artificial intelligence (AI) to overcome these challenges. In this study, generative AI algorithms are employed to develop an intelligent system that assists healthcare field engineers in following SOPs accurately while being always compliant. This is aimed to ensure consistent and efficient procedures, leading to improved equipment performance and patient safety. Additionally, the system integrates generative AI techniques to uphold equipment quality. It transforms lengthy equipment manuals into interactive Q&amp;A systems, enabling engineers to focus on their tasks and access key information as needed. This enhances engineer productivity and indirectly contributes to the equipment’s working quality. While from a use case perspective, generative AI seems to effectively solve the problem of manually referring SOPs, compliance manuals and product catalogs. There would be technology challenges (especially around Artificial Intelligence) like data security, geo-political influences on data governance, dependency on specific technology platforms in addition to maintaining such systems over time effectively. In summary, this research introduces an innovative solution to address challenges faced by healthcare field engineers through the application of generative AI. By utilizing machine learning algorithms, the proposed system enhances adherence to standard operating procedures (SOPs), streamlines inventory management, improves equipment quality maintenance, and optimizes time management. The study’s outcomes contribute to the efficient implementation of SOP adherence and process guidelines, while also providing guidelines to tackle long-term challenges related to technology maintenance, ethical compliance of AI systems, mitigation of risks and data governance influenced by the dynamic geopolitical landscape.</t>
  </si>
  <si>
    <t>Mechkaroska, D., Domazet, E., Feta, A., &amp; Shikoska, U. R. (2024, March). Architectural Scalability of Conversational Chatbot: The Case of ChatGPT. In Future of Information and Communication Conference (pp. 54-71). Cham: Springer Nature Switzerland.</t>
  </si>
  <si>
    <t>Future of Information and Communication Conference</t>
  </si>
  <si>
    <t>Mechkaroska, D., Domazet, E., Feta, A., &amp; Shikoska, U. R.</t>
  </si>
  <si>
    <t>The growing popularity of chatbots has transformed the way users interact with apps and services. ChatGPT, a cutting-edge conversational Artificial Intelligence (AI) model, has emerged as a strong tool capable of providing tailored interactions and creating human-like responses. However, as the user base grows and workloads become more dynamic, ChatGPT’s architectural scalability becomes critical to maintaining responsiveness, minimizing latency, and optimizing resource use. This research paper provides a complete case study of ChatGPT’s architectural scalability, with a focus on its capacity to handle increasing user demands efficiently. Scaling a complex conversational AI model like ChatGPT comes with its own set of hurdles. We go into the complexities of vertical scaling, which includes raising individual instance resources, and horizontal scaling, which involves adding more instances to manage concurrent user interactions. We do performance studies on different cloud platforms Amazon Web Services (AWS), Google Cloud Platform (GCP), and Microsoft Azure and their available services for scalability of ChatGPT. Our research includes vertical and horizontal scaling scenarios, allowing us to analyze each platform’s effectiveness in handling various workloads and user traffic. Our study’s findings provide important insights into the effective scaling of ChatGPT. The study emphasizes the importance of constant monitoring and dynamic scaling in order to react to shifting user demands while maintaining high availability.</t>
  </si>
  <si>
    <t>In the era of the Internet of Things (IoT), the retrieval of relevant medical information has become essential for efficient clinical decision-making. This paper introduces MedFusionRank, a novel approach to zero-shot medical information retrieval (MIR) that combines the strengths of pre-trained language models and statistical methods while addressing their limitations. The proposed approach leverages a pre-trained BERT-style model to extract compact yet informative keywords. These keywords are then enriched with domain knowledge by linking them to conceptual entities within a medical knowledge graph. Experimental evaluations on medical datasets demonstrate MedFusionRank’s superior performance over existing methods, with promising results with a variety of evaluation metrics. MedFusionRank demonstrates efficacy in retrieving relevant information, even from short or single-term queries.</t>
  </si>
  <si>
    <t>Al-Zoubi, A., &amp; ChatGPT. (2023, September). Designing IoT Introductory Course for Undergraduate Students Using ChatGPT. In International Conference on Interactive Collaborative Learning (pp. 383-394). Cham: Springer Nature Switzerland.</t>
  </si>
  <si>
    <t>International Conference on Interactive Collaborative Learning</t>
  </si>
  <si>
    <t>Al-Zoubi, A., &amp; ChatGPT</t>
  </si>
  <si>
    <t>For the Internet of Things (IoT), a rapidly growing field, it is necessary to have engineers with solid hardware and software backgrounds. Designing an introductory course for a new bachelor’s degree program in IoT Engineering can be difficult due to the diversity of the subject and the need to strike a balance between theoretical concepts and practical applications. ChatGPT's natural language processing capabilities can be used to design the course content, learning outcomes, material, and interactive tests, quizzes, and assessments that provide students with a tailored educational experience. With proper prompt engineering approaches, ChatGPT can assist instructors in developing engaging, dynamic lessons that incorporate real-world examples and use cases. The proposed approach might improve student engagement and understanding while requiring less time and effort to design and deliver the course. The proposed approach offers a promising solution for designing effective engineering courses that equip students with the theoretical knowledge and practical skills to design and implement IoT systems.</t>
  </si>
  <si>
    <t>Song, Z., Shen, P., Liu, C., Liu, C., Gao, H., &amp; Lei, H. (2023, November). A Survey on the Integration of Blockchain Smart Contracts and Natural Language Processing. In International Conference on Computer Engineering and Networks (pp. 467-477). Singapore: Springer Nature Singapore.</t>
  </si>
  <si>
    <t>Song, Z., Shen, P., Liu, C., Liu, C., Gao, H., &amp; Lei, H.</t>
  </si>
  <si>
    <t>Smart contract is an automated contract system based on blockchain technology, which is self-executing, tamper-evident and decentralized. The writing and analysis of smart contracts still face several challenges, including complex programming languages and potential security vulnerabilities. Natural Language Processing (NLP) as a discipline that studies the interaction between natural language and computers, can provide strong support for the development and analysis of smart contracts. This paper explores the cross-application of blockchain, smart contracts and NLP. First, this paper introduces the basic principles of blockchain technology and the concept of smart contracts. Then it points out the problems in the development process of smart contracts, and focuses on the analysis and summary of the relevant research results of NLP technology in the generation of smart contract code and annotation generation, and summarizes and analyzes the important role of NLP technology on the efficiency of smart contract development, the correctness, reliability, readability, and maintainability of the code. Secondly, for the security of smart contracts, the research related to smart contract vulnerability detection using NLP technology is summarized. Finally, the advantages, challenges and future development directions of combining natural language processing with blockchain smart contracts are pointed out to provide reference and inspiration for research and application in related fields.</t>
  </si>
  <si>
    <t>Li, F., Shen, H., Mai, J., Wang, T., Dai, Y., &amp; Miao, X. (2023). Pre-trained language model-enhanced conditional generative adversarial networks for intrusion detection. Peer-to-Peer Networking and Applications, 1-19.</t>
  </si>
  <si>
    <t>Li, F., Shen, H., Mai, J., Wang, T., Dai, Y., &amp; Miao, X.</t>
  </si>
  <si>
    <t>As cyber threats continue to evolve, ensuring network security has become increasingly critical. Deep learning-based intrusion detection systems (IDS) are crucial for addressing this issue. However, imbalanced training data and limited feature extraction weaken classification performance for intrusion detection. This paper presents a conditional generative adversarial network (CGAN) enhanced by Bidirectional Encoder Representations from Transformers (BERT), a pre-trained language model, for multi-class intrusion detection. This approach augments minority attack data through CGAN to mitigate class imbalance. BERT with robust feature extraction is embedded into the CGAN discriminator to enhance input–output dependency and improve detection through adversarial training. Experiments show the proposed model outperforms baselines on CSE-CIC-IDS2018, NF-ToN-IoT-V2, and NF-UNSW-NB15-v2 datasets, achieving F1-scores of 98.230%, 98.799%, and 89.007%, respectively, and improving F1-scores over baselines by 1.218%
13.844% 0.215%
13.779%, and 2.056%
22.587%.</t>
  </si>
  <si>
    <t>Sarafrazi, S., Wheeler, D., Garcia, D., Henrikson, S., Sharif, N., &amp; Wu, H. (2023, October). Enhancing Search Engine Optimization in Healthcare and Clinical Domains with Natural Language Processing and Graph Techniques. In International Workshop on Internet of Things of Big Data for Healthcare (pp. 1-13). Cham: Springer Nature Switzerland.</t>
  </si>
  <si>
    <t>Sarafrazi, S., Wheeler, D., Garcia, D., Henrikson, S., Sharif, N., &amp; Wu, H.</t>
  </si>
  <si>
    <t>Search Engine Optimization (SEO) is the art of refining a website to enhance its visibility in search engine results, capturing the attention of both potential and existing customers. At Kaiser Permanente Digital, our unwavering commitment is to provide individuals with pertinent and precise health-related information. In this study, our primary objective is to elevate the rankings of KP.org webpages. To attain this goal, we leverage data from a third-party platform and harness cutting-edge Natural Language Processing (NLP) techniques, including the powerful large language model BERT. Our NLP arsenal encompasses diverse techniques, such as clustering and topic modeling, designed to extract invaluable insights from our data. Moreover, we complement our findings with practical examples and compelling visualizations tailored to the clinical and healthcare domain. Additionally, we conduct thorough graph analysis, employing methods like node2vec, to identify pages with closely related content within our domain, addressing the issue of keyword cannibalization and content competition for ranking. In this paper, we present our innovative solutions in a visually intuitive manner, showcasing how these approaches not only optimize our content effectively but also ensure strategic and non-redundant keyword utilization across our website.</t>
  </si>
  <si>
    <t>Huang, H. W., Tiangco, J. A. N. Z., Du, X., Tao, J., &amp; Wu, S. (2023, November). Enhancing Tourist Experiences: Integrating ChatGPT and 360 VR Videos in Tourism and Tourist Psychology. In International Conference on Tourism, Technology and Systems (pp. 25-35). Singapore: Springer Nature Singapore.</t>
  </si>
  <si>
    <t>International Conference on Tourism, Technology and Systems</t>
  </si>
  <si>
    <t>Huang, H. W., Tiangco, J. A. N. Z., Du, X., Tao, J., &amp; Wu, S.</t>
  </si>
  <si>
    <t>Emerging technologies are driving the Fourth Industrial Revolution, heralding a transformative paradigm that significantly reshapes people’s daily lives and social interactions. Within the tourism industry, the integration of artificial intelligence (AI) technology and virtual reality (VR) presents promising opportunities to enhance tourist experiences. This conceptual article explores the potential of combining ChatGPT, an AI-powered chatbot, with 360 VR videos to revolutionize the way tourists engage with destinations and make travel decisions. Through this seamless fusion of personalized conversational interactions and immersive virtual experiences, the integration aims to evoke emotions, establish emotional connections, and ultimately enhance overall user satisfaction in the realm of tourism. By effectively implementing ChatGPT and VR technologies, the tourism industry can offer personalized, interactive, and gratifying travel experiences for fostering tourists’ positive psychological engagement with destinations and facilitating more informed travel decisions.</t>
  </si>
  <si>
    <t>Mazhara, G., &amp; Melnychuk, V. (2023, September). Artificial Intelligence Management in Industry 4.0-Challenge or Opportunity. In International Conference on Intelligent Systems in Production Engineering and Maintenance (pp. 578-588). Cham: Springer Nature Switzerland.</t>
  </si>
  <si>
    <t>International Conference on Intelligent Systems in Production Engineering and Maintenance</t>
  </si>
  <si>
    <t>Mazhara, G., &amp; Melnychuk, V.</t>
  </si>
  <si>
    <t>AI as a part of Industry 4.0 moved forward and provide some opportunities for business to integrate it into day-to-day tasks, it can be used to provide automated chat services to customers or copyrighting for goods of the store. Meanwhile the opportunities of using AI, there might be some challenges, which we are describing and analyzing in the article. For example, there are concerns about data privacy and security, as well as the potential for job displacement as AI technologies become more advanced. Additionally, there may be ethical concerns surrounding the use of AI, particularly in the area of customer service. In conclusion, while ChatGPT and other AI technologies present significant challenges to the business world, they also offer tremendous opportunities for growth and success in Industry 4.0. Therefore, it is important for businesses to carefully consider the potential benefits and risks of implementing AI technologies and to develop appropriate strategies for incorporating them into their operations. The purpose of the article is to explore the role of artificial intelligence management in Industry 4.0 and determine whether it represents a challenge or an opportunity.</t>
  </si>
  <si>
    <t>Alarcón-Llontop, L. R., Lomas Chacón, P. E., Cruz Páez, P., Torres Mirez, K., &amp; Pasapera Ramírez, S. (2023, September). Perceptions of Ecuadorian and Peruvian University Teachers on ChatGPT. In International Conference on Communication and Applied Technologies (pp. 149-158). Singapore: Springer Nature Singapore.</t>
  </si>
  <si>
    <t>International Conference on Communication and Applied Technologies</t>
  </si>
  <si>
    <t>Alarcón-Llontop, L. R., Lomas Chacón, P. E., Cruz Páez, P., Torres Mirez, K., &amp; Pasapera Ramírez, S.</t>
  </si>
  <si>
    <t>This research aimed to determine the teachers’ perception of the artificial intelligence (AI) application ChatGPT regarding the academic uses that higher education students can make of it within a framework of digital interconnection. The study is based on an inductive method, basic typology, exploratory scope, non-experimental design, using the positivist paradigm and quantitative approach, and relied on a survey and a 25-question online questionnaire covering five dimensions: uses and knowledge, advantages, disadvantages, challenges, and needs. A convenience sample was used: 177 research professors from 19 universities in Ecuador and Peru. It is concluded that teachers recognize that they know little and use ChatGPT less. Still, they see both opportunities and warning signs in a panorama of challenges and requirements to be covered to respond, with optimism and caution, to what has already opened a new stage in information and communication technologies in the educational field.</t>
  </si>
  <si>
    <t>Mishra, A. K., &amp; Zhong, Y. (2023, October). DIPy-AI: Brain-Cognition-Inspired DIKW Pyramid-Based Agile AI Architecture for Industrial Sensor Data Assimilation. In Biologically Inspired Cognitive Architectures Meeting (pp. 604-611). Cham: Springer Nature Switzerland.</t>
  </si>
  <si>
    <t>Biologically Inspired Cognitive Architectures Meeting</t>
  </si>
  <si>
    <t xml:space="preserve">Mishra, A. K., &amp; Zhong, Y. </t>
  </si>
  <si>
    <t xml:space="preserve">The paper proposes DIPy-AI, an agile AI architecture based on the data-knowledge-information-wisdom (DIKW) pyramid, for processing sensor data in production environments. DIKW is one of the accepted models abstracting the assimilation of sensory data by the human brain. DIPy-AI aims to address challenges related to data assimilation, quality detection, and modular information extraction. The proposed architecture consists of three layers, viz a sensor-dependent data pre-processing layer, a sensor-agnostic ML layer for converting data into information, and an application-specific layer for knowledge extraction. There are two major merits of the proposed architecture. By having a layered architecture, it can easily be repurposed for different industries. Secondly, this agility in the architecture also facilitates the changing of sensors as well as overall goals of the architecture. The work aligns well with sustainable industrial digitization goals (shared by many countries) and offers a flexible solution applicable to multiple industries, promoting sustainability, data-sharing and architecture sharing.
</t>
  </si>
  <si>
    <t>Sainio, K., Abrahamsson, P., &amp; Ahtee, T. (2023, November). Prompt Patterns for Agile Software Project Managers: First Results. In International Conference on Software Business (pp. 190-204). Cham: Springer Nature Switzerland.</t>
  </si>
  <si>
    <t>International Conference on Software Business</t>
  </si>
  <si>
    <t xml:space="preserve">Sainio, K., Abrahamsson, P., &amp; Ahtee, T. </t>
  </si>
  <si>
    <t>In the evolving field of Agile Project Management (APM), the role of the project manager is in transition. This paper identifies common ‘pain points’ in APM through a literature review and constructs a theoretical model to address them. The study introduces ‘Prompt Engineering’ as a novel approach to leverage artificial intelligence (AI), specifically ChatGPT, for mitigating these challenges. Empirical research evaluates ChatGPT's capabilities and reliability in managing various project tasks using engineered prompts. The findings suggest that while ChatGPT cannot fully replace human project managers, it excels in assisting, guiding, and automating specific tasks when guided by well-crafted prompts. As an outcome, prompt engineering patterns for project managers is proposed to facilitate the application of AI in agile settings. In this paper, we introduce patterns for requirements management, stakeholder and management teams and role clarification. The paper concludes that ChatGPT's knowledge is generally reliable but emphasizes the need for expert evaluation in critical areas.</t>
  </si>
  <si>
    <t>Traubinger, V., Heil, S., Grigera, J., Garrido, A., &amp; Gaedke, M. (2023, November). In Search of Dark Patterns in Chatbots. In International Workshop on Chatbot Research and Design (pp. 117-132). Cham: Springer Nature Switzerland.</t>
  </si>
  <si>
    <t xml:space="preserve"> International Workshop on Chatbot Research and Design</t>
  </si>
  <si>
    <t>Traubinger, V., Heil, S., Grigera, J., Garrido, A., &amp; Gaedke, M.</t>
  </si>
  <si>
    <t>While Dark Patterns are widely present in graphical user interfaces, in this research we set out to find out whether they are also starting to appear in Chatbots. Dark Patterns are intentionally deceptive designs that trick users into acting contrary to their intention - and in favor of the organization that implements them. Chatbots, as a kind of conversational user interface, can potentially also suffer from Dark Patterns or other poor interaction design, sometimes referred to as Usability Smells. This keeps users from easily achieving their goals and can lead to frustration or limitations for users. To find Dark Patterns and Usability Smells, we analyzed user reports of negative experiences. Since we found no well known dataset of reports, we created the ChIPS dataset with 69 complaints from different web sources, and then classified them as one of 16 established Dark Patterns, potential new Dark Patterns, Usability Smells, or neither. Results show that, even though there are instances of established Dark Patterns, negative experiences usually are caused by chatbot defects, high expectations from users, or non-intuitive interactions.</t>
  </si>
  <si>
    <t>Liu, Y., &amp; Chen, Z. (2023, September). NLP-Based Test Co-evolution Prediction for IoT Application Maintenance. In International Conference on Green, Pervasive, and Cloud Computing (pp. 155-171). Singapore: Springer Nature Singapore.</t>
  </si>
  <si>
    <t>International Conference on Green, Pervasive, and Cloud Computing</t>
  </si>
  <si>
    <t>Liu, Y., &amp; Chen, Z.</t>
  </si>
  <si>
    <t>The increasing deployment of the Internet of Things (IoT) leads to the diversified development of IoT-based applications. However, due to the fast updates and the growing scale of IoT applications, IoT developers mainly focus on the production code but overlook the co-evolution of the corresponding test code. To facilitate the maintenance of IoT applications, this paper proposes an NLP-based approach to predict whether the test code needs to be co-changed when its production code is updated. We collected data from the most popular projects on GitHub (top 1,000 with the highest stars). Three neural encoders were employed to capture semantic features of commit messages, production code changes, and related test code. We then generated our training samples, in which the features of each sample consist of &lt; Commit Message, Production Code Change, Test Unit Code &gt;. Finally, a neural network model was built by learning the correlations among these features to determine the possibility of test co-evolution. We evaluated the effectiveness of our NLP-based approach on 15 widely used Python projects in the IoT domain. The evaluation result shows that the prediction accuracy of our model achieves 93%, highlighting the practical significance of our approach in the maintenance of IoT applications.</t>
  </si>
  <si>
    <t>Zheng, Y., &amp; Ji, M. (2023, December). A Pioneering Approach to Data Integration at Shanghai Exchange Group. In International Conference on Internet of Things (pp. 64-71). Cham: Springer Nature Switzerland.</t>
  </si>
  <si>
    <t>Zheng, Y., &amp; Ji, M.</t>
  </si>
  <si>
    <t>In the dawn of the digital era, society has unanimously acknowledged data as an enterprise's central asset. Shanghai Exchange Group has crafted an innovative data management framework upon its existing infrastructure. This framework seamlessly intertwines File Space, Graph Space, and Vector Space, bridging the gap between heterogeneous data structure domains. Not only does it provide a potent and precise pathway for extracting value from unstructured data, but also intuitively it unveils the embedded semantic relationships within the data. With this progressive upgrade, the pioneering infrastructure is set to revitalize Shanghai OneNet Trade. This strategic initiative will establish a solid foundation for forthcoming innovations, enriching customer engagements while simultaneously enhancing our competitive edge in the digital trading sphere.</t>
  </si>
  <si>
    <t>Qi, X., Geng, J., Kashef, M., Bhattacharyya, S. S., &amp; Candell, R. (2023, October). Energy-Efficient Access Point Deployment for Industrial IoT Systems. In IFIP International Internet of Things Conference (pp. 182-195). Cham: Springer Nature Switzerland.</t>
  </si>
  <si>
    <t>IFIP International Internet of Things Conference</t>
  </si>
  <si>
    <t>Qi, X., Geng, J., Kashef, M., Bhattacharyya, S. S., &amp; Candell, R.</t>
  </si>
  <si>
    <t>Internet of Things (IoT) technologies have impacted many fields by opening up much deeper and more extensive integration of communications connectivity, sensing, and embedded processing. The industrial sector is among the areas that have been impacted greatly — for example, IoT has the potential to provide novel capabilities for more effective tracking, control and optimization of industrial processes. To maintain reliable embedded processing and connectivity in industrial IoT (IIoT) systems, including systems that involve intensive use of smart wearable technologies, energy consumption is often a critical consideration. With this motivation, this paper develops an energy-efficient deployment strategy for access points in IIoT systems. The developed strategy is based on a novel genetic algorithm called the Access Point Placement Genetic Algorithm (AP2GA). Simulation results with our proposed deployment strategy demonstrate the effectiveness of AP2GA in optimizing energy consumption for IIoT systems</t>
  </si>
  <si>
    <t>Leotta, F., Monti, F., &amp; Silo, L. (2023, November). Services in Industry 4.0. Modeling and Composition for Agile Supply Chains. In International Conference on Service-Oriented Computing (pp. 350-357). Singapore: Springer Nature Singapore.</t>
  </si>
  <si>
    <t>International Conference on Service-Oriented Computing</t>
  </si>
  <si>
    <t>Leotta, F., Monti, F., &amp; Silo, L.</t>
  </si>
  <si>
    <t>In recent years, there has been a growing interest in employing intelligent techniques for managing manufacturing processes in smart manufacturing. These processes often involve tens of resources distributed across several different companies that make up the supply chain. The status of these various resources evolves over time in terms of cost, quality, and the likelihood of failure, necessitating an adaptive process that is resilient to disruptions. The tutorial explores the modeling of Industry 4.0 systems as services and their composition. We discuss how these systems are designed, integrated, and orchestrated to create an interconnected manufacturing environment. The potential and limitations of automated reasoning techniques in enabling decision-making and process optimization in the modeled systems are then analyzed. Finally, a case study and a demonstration (Adaptive Industrial APIs - AIDA) will be presented to illustrate the practical application of intelligent techniques in a real manufacturing environment.</t>
  </si>
  <si>
    <t>Mejía Rivera, K., &amp; Rivera García, M. (2023). Using ChatGPT for Research Report Design: A Collaborative Learning Experience with Students and Professors in Honduras. In Interactive Mobile Communication, Technologies and Learning (pp. 224-231). Cham: Springer Nature Switzerland.</t>
  </si>
  <si>
    <t>Mejía Rivera, K., &amp; Rivera García, M.</t>
  </si>
  <si>
    <t>The launch of ChatGPT has generated a wide debate in academia, high- lighting the concerns of those who perceive its use as a factor that can negatively affect the development of critical thinking in students and compromise their ethical integrity in research. The goal of this research is to determine the knowledge, usage, and perceptions of ChatGPT among university professors and students. This study was conducted with an action research approach. Firstly, a survey was administered to 133 students and 108 professors. Subsequently, a training experience was conducted with both groups, focusing on enhancing their skills to use ChatGPT in research report design. From the survey results, 48.10% of the professors and 43.6% of the students claimed to have a basic knowledge of ChatGPT, while 13.5% of the students and 18.5% of the professors said they did not know it. When analyzing the use of ChatGPT, 70.4% of the professors have never encouraged their students to use the tool, compared to 57.1% of the students who have never or rarely used it for academic purposes. In terms of perceptions, 43.6% of the students consider ChatGPT to be a beneficial tool, a perception shared by 47.2% of the professors who are in favor of promoting its use. After the training experience carried out, it was confirmed that the perception of the benefits of the tool improved. It is essential that Higher Education Institutions take appropriate measures to address this phenomenon, including faculty training and the establishment of institutional policies to guide the correct use of ChatGPT.</t>
  </si>
  <si>
    <t>Tang, Y., Qiu, R., &amp; Li, X. (2023, November). Prompt-based effective input reformulation for legal case retrieval. In Australasian Database Conference (pp. 87-100). Cham: Springer Nature Switzerland.</t>
  </si>
  <si>
    <t xml:space="preserve"> Australasian Database Conference</t>
  </si>
  <si>
    <t xml:space="preserve">Tang, Y., Qiu, R., &amp; Li, X. </t>
  </si>
  <si>
    <t xml:space="preserve">Legal case retrieval plays an important role for legal practitioners to effectively retrieve relevant cases given a query case. Most existing neural legal case retrieval models directly encode the whole legal text of a case to generate a case representation, which is then utilised to conduct a nearest neighbour search for retrieval. Although these straightforward methods have achieved improvement over conventional statistical methods in retrieval accuracy, two significant challenges are identified in this paper: (1) Legal feature alignment: the usage of the whole case text as the input will generally incorporate redundant and noisy information because, from the legal perspective, the determining factor of relevant cases is the alignment of key legal features instead of whole text matching; (2) Legal context preservation: furthermore, since the existing text encoding models usually have an input length limit shorter than the case, the whole case text needs to be truncated or divided into paragraphs, which leads to the loss of the global context of legal information. In this paper, a novel legal case retrieval framework, PromptCase, is proposed to tackle these challenges. Firstly, legal facts and legal issues are identified and formally defined as the key features facilitating legal case retrieval based on a thorough study of the definition of relevant cases from a legal perspective. Secondly, with the determining legal features, a prompt-based encoding scheme is designed to conduct an effective encoding with language models. Extensive zero-shot experiments have been conducted on two benchmark datasets in legal case retrieval, which demonstrate the superior retrieval effectiveness of the proposed PromptCase. The code has been released on https://github.com/yanran-tang/PromptCase.
</t>
  </si>
  <si>
    <t>Mariscal-Melgar, J. C., Moritz, M., Redlich, T., &amp; Wulfsberg, J. P. (2023, November). Sustainable Computing Through Open Standard ISAs: Leveraging Tailor-Fit Hardware Designs for Circular Economies. In Congress of the German Academic Association for Production Technology (pp. 469-480). Cham: Springer Nature Switzerland.</t>
  </si>
  <si>
    <t>Congress of the German Academic Association for Production Technology</t>
  </si>
  <si>
    <t>Mariscal-Melgar, J. C., Moritz, M., Redlich, T., &amp; Wulfsberg, J. P.</t>
  </si>
  <si>
    <t>The increase in demand for computational power along with society’s reliance on proprietary processor architectures, raise concerns about processor sovereignty and prompts the exploration of open standard instruction set architectures (ISAs) such as RISC-V. Concurrently, the impact of e-waste in the environment and society’s resource consumption highlights the need for circular economy principles and sustainable production methods within the electronic industry. In this study, computational power, open standard ISAs are explored to survey recent hardware implementations, particularly of RISC-V processors with a focus on power efficiency gains. We argue that integrating open standard ISAs, circular economy strategies, and sustainable production practices may contribute to resilient and responsible products. This approach addresses some of the questions in resource sustainability and invites further exploration of the potential of open-source processor implementations to improve the way that electronic devices are produced and consumed.</t>
  </si>
  <si>
    <t>Petrik, D., Untermann, A., &amp; Baars, H. (2023, November). Functional Requirements for Enterprise Data Catalogs: A Systematic Literature Review. In International Conference on Software Business (pp. 3-18). Cham: Springer Nature Switzerland.</t>
  </si>
  <si>
    <t>Petrik, D., Untermann, A., &amp; Baars, H.</t>
  </si>
  <si>
    <t>Organizations must gain insights into often fragmented and isolated data assets and overcome data silos to profitably leverage data as a strategic resource. Data catalogs are an increasingly popular approach to achieving these objectives. Despite the perceived importance of data catalogs in practice, relatively little research exists on how to design corporate data catalogs. It is also obvious that the existing market solutions have to be customized to the specific organizational needs. This paper presents a list of functional requirements for enterprise data catalogs extracted from a systematic literature review. The requirements can be used to frame and guide more specific research on data catalogs as well as for system selection and customization in practice.</t>
  </si>
  <si>
    <t>Rusanu, O. A. (2023). A Brain-Computer Interface Application Based on P300 Evoked EEG Potentials for Enabling the Communication Between Users and Chat GPT. In Interactive Mobile Communication, Technologies and Learning (pp. 226-238). Cham: Springer Nature Switzerland.</t>
  </si>
  <si>
    <t xml:space="preserve">Interactive Mobile Communication, Technologies and Learning </t>
  </si>
  <si>
    <t xml:space="preserve">Rusanu, O. A. </t>
  </si>
  <si>
    <t>The brain-computer interface or the BCI is a high-technology provided by the breakthroughs from the biomedical engineering research field. The BCI is aimed at supporting people with neuromotor disabilities by enabling the achievement of movement and communication tasks using only the mental decoded intentions. This paper presents the development and the experimentation of BCI application integrated with the Chat GPT assistant. Considering that this AI modern instrument is really engaging triggering the feeling of communicating with a real human being, then it will prove its usefulness even for the disabled users who need to be treated as normal persons still having unaffected emotions and cognitive abilities. The EEG signals are acquired from the GTEC Unicorn headset embedding eight sensors placed to the frontal, parietal, temporal, and occipital cerebral lobes. The current work also focuses on the implementation of a LabVIEW instrument providing the solution of calling specific Python functions able to achieve the data transfer between computer and the Chat GPT API. Therefore, the originality is determined by solving the challenge underlying the software development of a functional brain-computer interface by combining LabVIEW graphical programming environment, Python language and P300 Speller Unicorn platform. This way, the users firstly need to focus their attention and eyesight to the alphanumeric symbols displayed by the Speller board. The target is to obtain simultaneous real-time data transfer starting with the questions addressed by the P300 Speller board and ending with the answers provided by the Chat GPT.</t>
  </si>
  <si>
    <t>Afroze, D., Tu, Y., &amp; Hei, X. (2023, October). Securing the Future: Exploring Privacy Risks and Security Questions in Robotic Systems. In International Conference on Security and Privacy in Cyber-Physical Systems and Smart Vehicles (pp. 148-157). Cham: Springer Nature Switzerland.</t>
  </si>
  <si>
    <t>Afroze, D., Tu, Y., &amp; Hei, X.</t>
  </si>
  <si>
    <t>The integration of artificial intelligence, especially large language models in robotics, has led to rapid advancements in the field. We are now observing an unprecedented surge in the use of robots in our daily lives. The development and continual improvements of robots are moving at an astonishing pace. Although these remarkable improvements facilitate and enhance our lives, several security and privacy concerns have not been resolved yet. Therefore, it has become crucial to address the privacy and security threats of robotic systems while improving our experiences. In this paper, we aim to present existing applications and threats of robotics, anticipated future evolution, and the security and privacy issues they may imply. We present a series of open questions for researchers and practitioners to explore further.</t>
  </si>
  <si>
    <t>Rajak, A., &amp; Tripathi, R. (2024). DL-SkLSTM approach for cyber security threats detection in 5G enabled IIoT. International Journal of Information Technology, 16(1), 13-20.</t>
  </si>
  <si>
    <t>International Journal of Information Technology</t>
  </si>
  <si>
    <t xml:space="preserve">Rajak, A., &amp; Tripathi, R. </t>
  </si>
  <si>
    <t>The advancement of 5G technology has enabled the IIoT (Industrial Internet of Things) to integrate artificial intelligence, cloud computing, and edge computing in real-time, leading to an improvement in industrial procedures in terms of efficiency. Despite the benefits of 5G technology for the IIoT, it also introduces new security risks and complexity to the control systems used in these ecosystems. Recent cyber-attacks are increasingly targeting vulnerable IoT devices, highlighting the need for enhanced security and privacy measures. To address this issue, this study proposes a 5G-based system that utilizes the DL-SkLSTM (Deep Learning- Stacked Long Short-Term Memory) based architecture to detect and classify the cyber-attack on a publicly accessible IIoT dataset, namely the Edge-IIoTset. SkLSTM is used to differentiate various cyberattacks. Finally, conducting a comprehensive analysis and comparison, we have identified that the proposed system outperforms several state-of-the-art DL and machine learning techniques.</t>
  </si>
  <si>
    <t>Kaszuba, S., Caposiena, J., Sabbella, S. R., Leotta, F., &amp; Nardi, D. (2023, December). Empowering Collaboration: A Pipeline for Human-Robot Spoken Interaction in Collaborative Scenarios. In International Conference on Social Robotics (pp. 95-107). Singapore: Springer Nature Singapore.</t>
  </si>
  <si>
    <t>International Conference on Social Robotics</t>
  </si>
  <si>
    <t>Kaszuba, S., Caposiena, J., Sabbella, S. R., Leotta, F., &amp; Nardi, D.</t>
  </si>
  <si>
    <t>In the context of collaborative robotics, robots share the working space with humans and communication between the two parties is of utmost importance. While different modalities can be employed, speech represents a natural way of interaction for people. In this paper, we introduce a speech-based pipeline for collaborative robotics, specifically designed to operate in the context of precision agriculture. The system exploits frame semantics as a modality-independent way of representing information, which allows for easier management of the dialogue between the robot and the human. One of the key features of this pipeline is the utilization of various techniques from Natural Language Processing (NLP) to extract and manage frames.</t>
  </si>
  <si>
    <t>Jobair, M., Das, D., Islam, N. B., &amp; Dhar, M. (2023, September). Bengali Hate Speech Detection with BERT and Deep Learning Models. In International Conference on Big Data, IoT and Machine Learning (pp. 845-859). Singapore: Springer Nature Singapore.</t>
  </si>
  <si>
    <t>International Conference on Big Data, IoT and Machine Learning</t>
  </si>
  <si>
    <t>Jobair, M., Das, D., Islam, N. B., &amp; Dhar, M.</t>
  </si>
  <si>
    <t>An increasing amount of harmful effects have been linked to prolonged exposure to abusive language on numerous social media sites. If we want to keep the internet safe and peaceful, we must do something about the epidemic of harsh language. Although studies on the topic of identifying hostile speech have been conducted, the vast majority have only covered the English language. Recent instances in Bangladesh, however, have led to the emergence of inflammatory speech in a variety of languages. Therefore, it is crucial to address this type of harmful material. Unfortunately, Bangla hate speech detection on social media sites such as Facebook and YouTube has been hampered by a lack of available public Bangla datasets. Although some datasets are available online, they are sparse, poorly sequenced, and lack necessary data types. As a means of filling this void, we have compiled a new dataset consisting of 8600 user comments from Facebook and YouTube, which we have divided into the following five categories: sports, religion, politics, entertainment, and others. Following that, we used five distinct models to perform a massive study of abusive language in Bengali. After testing a number of different models, we found that the BERT model had the highest accuracy of 80%. The availability of this dataset greatly aids our contribution to the study of identifying hate speech in Bengali. The same models have also been run on an existing dataset of 30,000 records, where we achieved an accuracy of 97%.</t>
  </si>
  <si>
    <t>Dragomir, D., Popișter, F., &amp; Kabak, K. E. (2024, March). Using AI Tools to Enhance the Risk Management Process in the Automotive Industry. In International Scientific-Technical Conference MANUFACTURING (pp. 189-198). Cham: Springer Nature Switzerland.</t>
  </si>
  <si>
    <t>International Scientific-Technical Conference MANUFACTURING</t>
  </si>
  <si>
    <t>Dragomir, D., Popișter, F., &amp; Kabak, K. E</t>
  </si>
  <si>
    <t>The paper presents an exploratory investigation concerning the usage of AI tools in automotive companies in order to streamline their risk management processes. A risk identification procedure is performed at organizational and process levels, and a comparative analysis is undertaken between the classical approach for developing proper mitigation measures and the AI-supported manner of doing the same. Some of the most popular tools in this field are employed and studied, such as large language models, data analytics and knowledge representation. The differences and changes are analyzed from the point of view of their effectiveness, efficiency and adaptability within the existing manufacturing frameworks in the automotive industry.</t>
  </si>
  <si>
    <t>Popovic, M., Popovic, M., Kastelan, I., Djukic, M., &amp; Basicevic, I. (2023, October). A Federated Learning Algorithms Development Paradigm. In International Conference on Engineering of Computer-Based Systems (pp. 26-41). Cham: Springer Nature Switzerland.</t>
  </si>
  <si>
    <t>International Conference on Engineering of Computer-Based Systems</t>
  </si>
  <si>
    <t>Popovic, M., Popovic, M., Kastelan, I., Djukic, M., &amp; Basicevic, I.</t>
  </si>
  <si>
    <t>At present many distributed and decentralized frameworks for federated learning algorithms are already available. However, development of such a framework targeting smart Internet of Things in edge systems is still an open challenge. A solution to that challenge named Python Testbed for Federated Learning Algorithms (PTB-FLA) appeared recently. This solution is written in pure Python, it supports both centralized and decentralized algorithms, and its usage was validated and illustrated by three simple algorithm examples. In this paper, we present the federated learning algorithms development paradigm based on PTB-FLA. The paradigm comprises the four phases named by the code they produce: (1) the sequential code, (2) the federated sequential code, (3) the federated sequential code with callbacks, and (4) the PTB-FLA code. The development paradigm is validated and illustrated in the case study on logistic regression, where both centralized and decentralized algorithms are developed.</t>
  </si>
  <si>
    <t>Lai, Y. W., &amp; Chen, M. Y. (2023, October). Using Explainable Artificial Intelligence and Knowledge Graph to Explain Sentiment Analysis of COVID-19 Post on the Twitter. In International Conference on IoT and Health (pp. 39-49). Cham: Springer Nature Switzerland.</t>
  </si>
  <si>
    <t>International Conference on IoT and Health</t>
  </si>
  <si>
    <t>Lai, Y. W., &amp; Chen, M. Y.</t>
  </si>
  <si>
    <t xml:space="preserve">Social media has become the common way for people to share information and opinions. For analyze opinions about events or products, sentiment analysis has become a hot topic. The existing methods mainly use deep learning models to directly analyze the data collected on the social media and get results. However, deep learning models are generally “black boxes”, and it is impossible to know the relationship between data and results and the adjustment of internal parameters of the model. Therefore, the concept of explainable AI has become important. Explain the results of deep learning models through explainable AI models. In addition, knowledge graphs are constructed through reliable external databases. A reliable relationship diagram can also provide a good explanation effect. The study uses explainable AI and knowledge graphs to assist in explaining the application of deep learning models in sentiment analysis to understand which features in the data are important features, as well as the influence and attributes of these features. In the results, explainable AI specifically shows the impact of each feature in the sentence on the result, and the knowledge graph uses the sentiment of keywords, the sentiment of the post itself and the Subject–Verb–Object knowledge graph formed by the common verbs in the post to assist in explaining the results of the deep learning model. Finally, the concept of explainable AI and knowledge graph can help users better understand how features affect model detection.
</t>
  </si>
  <si>
    <t>Laule, L., &amp; Bick, M. (2024). Communication is Key: A Systematic Literature Review of Transformation Competencies. In European, Mediterranean, and Middle Eastern Conference on Information Systems (pp. 148-163). Springer, Cham.</t>
  </si>
  <si>
    <t>European, Mediterranean, and Middle Eastern Conference on Information Systems</t>
  </si>
  <si>
    <t>Laule, L., &amp; Bick, M.</t>
  </si>
  <si>
    <t>Transformation competencies are essential for individuals tasked with executing organizational transformations, whom we refer to in this study as transformation managers. The transformation manager plays a crucial role as a mediator to successful organizational transformation. Consequently, it is critical to understand what competencies the transformation manager must possess. In this study, we conducted a systematic literature review of transformation competencies by screening an initial sample of 1,932 articles, resulting in a final sample of 11. We examined the characteristics of the final sample and subsequently interpreted the results. Our findings emphasize the novelty of the topic, given the limited extent of prior research in this domain. We further provide a list of competencies necessary for executing transformations where communication and competency in teamwork and collaboration were identified as the most important competencies for the transformation manager. Finally, we conclude with a comprehensive research agenda and provide future research directions.</t>
  </si>
  <si>
    <t>Viswan, V., Shaffi, N., Mahmud, M., Subramanian, K., &amp; Hajamohideen, F. (2024). Explainable artificial intelligence in Alzheimer’s disease classification: A systematic review. Cognitive Computation, 16(1), 1-44.</t>
  </si>
  <si>
    <t>Cognitive Computation</t>
  </si>
  <si>
    <t>Viswan, V., Shaffi, N., Mahmud, M., Subramanian, K., &amp; Hajamohideen, F.</t>
  </si>
  <si>
    <t xml:space="preserve">The unprecedented growth of computational capabilities in recent years has allowed Artificial Intelligence (AI) models to be developed for medical applications with remarkable results. However, a large number of Computer Aided Diagnosis (CAD) methods powered by AI have limited acceptance and adoption in the medical domain due to the typical blackbox nature of these AI models. Therefore, to facilitate the adoption of these AI models among the medical practitioners, the models' predictions must be explainable and interpretable. The emerging field of explainable AI (XAI) aims to justify the trustworthiness of these models' predictions. This work presents a systematic review of the literature reporting Alzheimer's disease (AD) detection using XAI that were communicated during the last decade. Research questions were carefully formulated to categorise AI models into different conceptual approaches (e.g., Post-hoc, Ante-hoc, Model-Agnostic, Model-Specific, Global, Local etc.) and frameworks (Local Interpretable Model-Agnostic Explanation or LIME, SHapley Additive exPlanations or SHAP, Gradient-weighted Class Activation Mapping or GradCAM, Layer-wise Relevance Propagation or LRP, etc.) of XAI. This categorisation provides broad coverage of the interpretation spectrum from intrinsic (e.g., Model-Specific, Ante-hoc models) to complex patterns (e.g., Model-Agnostic, Post-hoc models) and by taking local explanations to a global scope. Additionally, different forms of interpretations providing in-depth insight into the factors that support the clinical diagnosis of AD are also discussed. Finally, limitations, needs and open challenges of XAI research are outlined with possible prospects of their usage in AD detection.
</t>
  </si>
  <si>
    <t>Al-refai, M., Alzu’bi, A., Yaseen, N. B., &amp; Obeidat, T. (2023, September). Arabic Sentiment Analysis with Federated Deep Learning. In UK Workshop on Computational Intelligence (pp. 29-38). Cham: Springer Nature Switzerland.</t>
  </si>
  <si>
    <t>UK Workshop on Computational Intelligence</t>
  </si>
  <si>
    <t>Al-refai, M., Alzu’bi, A., Yaseen, N. B., &amp; Obeidat, T.</t>
  </si>
  <si>
    <t>The application of deep learning techniques in federated learning environments has shown remarkable performance across various domains. This has enabled the development of large-scale systems that enhance responsiveness, reduce processing costs and complexity, and maintain data privacy. In this research paper, we propose a federated deep learning model specifically designed for Arabic sentiment analysis using a Twitter-based benchmark dataset. Our approach leverages the effectiveness of fine-tuning the BERT model as a global learning model to extract discriminating embeddings from Arabic tweets. Through the efficient federated environment, we successfully learn the text patterns and train a classifier with the ability to accurately categorize tweets as positive, negative, or neutral. Despite the inherent complexity of Arabic language processing, extensive experiments were conducted to evaluate the performance of the federated approach in Arabic sentiment analysis. The results demonstrated significant advantages over centralized learning, particularly in terms of training time. Furthermore, our proposed model achieved a weighted average accuracy of 90% across various training and aggregation setups.</t>
  </si>
  <si>
    <t>Martynyuk, P., Kozlov, I., &amp; Panfilkin, A. (2023, September). Applying the Proposed Method for Creating Structural Models to Multilingual Collections of Text Documents Using Multi-and Monolingual BERT Models. In International Russian Automation Conference (pp. 334-343). Cham: Springer Nature Switzerland.</t>
  </si>
  <si>
    <t>International Russian Automation Conference</t>
  </si>
  <si>
    <t>Martynyuk, P., Kozlov, I., &amp; Panfilkin, A.</t>
  </si>
  <si>
    <t>This work is dedicated to the problem of automatically creating structural models of text documents written in different languages. We describe the proposed method for creating structural models which is based on extracting sentences that correspond to various aspects of documents using BERT Question Answering model. We analyze BERT-based models and consider their application to the task of question answering in different languages. The analysis shows that monolingual models can provide higher quality than multilingual ones. We consider the problem of creating structural models when processing multilingual collections of text documents. We analyze several approaches to this problem based on monolingual and multilingual Question Answering models and show that the most promising approach consists in preliminary classification of documents by languages and subsequent processing of each document using a respective monolingual model. We also demonstrate results of experiments carried out on sets of articles in English and Russian languages that prove the advantage of the proposed two-step approach.</t>
  </si>
  <si>
    <t>Shao, Q., Liu, J., Fang, J., Xiong, W., &amp; Xia, L. (2023, November). A Novel Webpage HiddenLink Detection Method Using BERT and Ternary Decision Approach. In International Conference on Computer Engineering and Networks (pp. 420-431). Singapore: Springer Nature Singapore.</t>
  </si>
  <si>
    <t>Shao, Q., Liu, J., Fang, J., Xiong, W., &amp; Xia, L.</t>
  </si>
  <si>
    <t>Webpage hiddenlink is a typical form of cybersecurity threat, whereby malicious actors surreptitiously embed these links with high-authority webpages associated with governmental, educational, or corporate entities. Subsequently, they exploit these webpages to bolster their SEO (Search Engine Optimization) or engage in other illicit activities. Such practices inflict severe security risks and tarnish the reputation of the aforementioned websites. Against this backdrop, this paper presents a web-based hiddenlink detection methodology, founded upon the employment of the Bert model in conjunction with a ternary decision algorithm. The approach involves training the Bert model to discern features pertinent to hiddenlinks in textual content. Leveraging this model, it extracts feature vectors encapsulating textual information from the target webpage. Subsequently, these feature vectors undergo classification using the three-pronged decision algorithm, which, in turn, enables the identification of hiddenlinks. In instances where an unambiguous classification is unattainable, specifically concerning text labels positioned within the algorithm’s boundary domain, the minHashing algorithm is utilized to gauge the similarity of recorded text fields, leading to the establishment and preservation of text label categories. Consequently, any anomalous text in the database is subjected to manual review and scrutiny, thereby updating the dataset and retraining the Bert model. The proposed methodology remarkably enhances the system’s accuracy in detecting hiddenlinks on webpages while simultaneously providing a continuous feedback loop for refining the existing system. As a result, it effectively and comprehensively detects hiddenlinks within websites.</t>
  </si>
  <si>
    <t>Maguraushe, K., Ndayizigamiye, P., &amp; Bokaba, T. (2023, December). Trends and Developments in the Use of Machine Learning for Disaster Management: A Bibliometric Analysis. In International Working Conference on Transfer and Diffusion of IT (pp. 92-104). Cham: Springer Nature Switzerland.</t>
  </si>
  <si>
    <t>International Working Conference on Transfer and Diffusion of IT</t>
  </si>
  <si>
    <t xml:space="preserve">Maguraushe, K., Ndayizigamiye, P., &amp; Bokaba, T. </t>
  </si>
  <si>
    <t>The frequency of the occurrence of disasters, and the severity of their effects have both been significantly rising over the past few decades across the world. Recognizing the potential of Artificial Intelligence (AI), particularly its subset, Machine Learning (ML), this study delves into its application in disaster management. More specifically, this study adopted the bibliometric analysis methodology to examine the most active authors, countries, and institutions in research related to the use of ML in disaster management and to investigate the trending themes associated with ML use in disaster management. Based on the results, it can be concluded that the citation networks demonstrate the close collaboration between the USA, India, China, and Australia. India had the most articles cited with 1672 citations, despite China having the largest production of research related to the use of ML in disaster management. Furthermore, besides “disaster management” and “machine learning” which were expected to be part of the key drivers in this research area, “remote sensing” also emerged as a trending topic. Based on the thematic analysis of the various articles retrieved in this study, future research must include fourth industrial revolution (4IR) technologies, as they are crucial to disaster management.</t>
  </si>
  <si>
    <t>Huang, J., Hwang, H., &amp; Joe, I. (2023). Deep Learning-Based Tag Mapping Automation of Ship Data Models with Natural Language Processing. In Proceedings of the Computational Methods in Systems and Software (pp. 221-232). Cham: Springer International Publishing.</t>
  </si>
  <si>
    <t>Proceedings of the Computational Methods in Systems and Software</t>
  </si>
  <si>
    <t>Huang, J., Hwang, H., &amp; Joe, I.</t>
  </si>
  <si>
    <t>The current Maritime Autonomous Surface Ship (MASS) presents many challenges and complexities in terms of risk, stability and implementation. To overcome these obstacles and realize the MASS vision, it has become imperative to develop a shore-based data platform capable of monitoring and supporting ship conditions in real time. In the data platform, a tag mapping operation is required to collect ship data onshore. The traditional approach is usually for the designer to perform the mapping manually by looking at the description and performance of the ship’s I/O list. Such an approach usually requires a lot of design M/H and may lead to human errors, wasting a lot of time and resources. With the rapid development of deep learning, it becomes possible to realize the tag mapping automation task by converting it into a natural language classification task. Therefore, we propose a deep learning-based framework for tag mapping automation of ship data. Specifically, we consider the tag mapping task as a natural language classification task as follows: Classify the ship data into the corresponding platform data by a natural language classification model, and select the corresponding rules to achieve the tag mapping according to the classification result. Our proposed method reduces the manual involvement in the label mapping operation, minimizes the risk of manual errors, and saves resources. abstract environment.</t>
  </si>
  <si>
    <t>Nejković, V., &amp; Petrović, N. (2024). Ontology Development Approach Adopting Analogy and Competency Questions. In Conference on Information Technology and its Applications (pp. 288-297). Springer, Cham.</t>
  </si>
  <si>
    <t>Conference on Information Technology and its Applications</t>
  </si>
  <si>
    <t>Nejković, V., &amp; Petrović, N.</t>
  </si>
  <si>
    <t>Ontologies provide a useful format for structuring arbitrary knowledge domains. However, their development is a time-consuming and costly process, that requires not only domain expertise, but also knowledge and skills for mapping the domain knowledge to the ontology language of classes, instances and relations. In this paper, we propose a novel method for developing ontologies that exploits analogies between different but related knowledge domains represented by ontologies. Our approach processes two ontologies for related problems or knowledge domains, where one of them is complete, while another needs further development; it then generates a series of competency questions for the domain expert in order to extend the new ontology which will be generated as outcome. The proposed method is evaluated in case of ontology from wireless networking domain – creation of ZigBee ontology starting from the one for WiFi. The main implications of our method are twofold: 1) reduces the time need for an ontology engineer from the ontology development process, and it reuses the domain expertise already encoded in the original ontology making the process faster and less costly 2) provides further cognitive links between different knowledge domain. Our approach also opens some new directions in the knowledge discovery and management research regarding the role of machine-learning algorithms in ontology engineering.</t>
  </si>
  <si>
    <t>Yu, F., Li, S., &amp; Yu, W. (2023, November). Graph-Guided Latent Variable Target Inference for Mitigating Concept Drift in Time Series Forecasting. In Pacific Rim International Conference on Artificial Intelligence (pp. 358-369). Singapore: Springer Nature Singapore.</t>
  </si>
  <si>
    <t>International Conference on Artificial Intelligence</t>
  </si>
  <si>
    <t>Yu, F., Li, S., &amp; Yu, W.</t>
  </si>
  <si>
    <t>With the proliferation of the Internet of Things (IoT), there is an abundance of data available to humans. However, the monitoring environments for data collection are becoming increasingly diverse, leading to the occurrence of concept drift in the collected data. Concept drift refers to the phenomenon where the distribution of data changes over time, making it challenging for prediction models trained on historical data to adapt to the changing distribution. Previous research has primarily focused on predicting or compensating for distributions with fixed durations in Euclidean space to mitigate non-stationarity. However, we have observed that concept drift often occurs at different time scales, and detecting them using fixed scales has inherent limitations. Based on this observation, we propose a Graph-Guided Latent Variable Target Inference network that maps current data and variable duration query targets onto a graph neural network in latent space. We apply self-attention transformations to the representations and correlations on the graph in the dimensions of time, features, and query targets. The model updates its parameters based on these non-Euclidean correlation patterns, enabling the graph to evolve towards the direction of the query targets and obtain an evolved latent distribution. Finally, the decoder generates a prediction data stream regarding the query targets based on the evolved latent distribution. The experiments were conducted on five datasets, where our proposed method was compared against the five most advanced baselines. The findings demonstrated a substantial advantage in prediction performance provided by our approach.</t>
  </si>
  <si>
    <t>Wasielewska-Michniewska, K., Ganzha, M., Paprzycki, M., &amp; Pawłowski, W. (2023, August). Review and Critical Analysis of Ontologies for Artificial Intelligence Systems. In International Conference on Image, Vision and Intelligent Systems (pp. 729-744). Singapore: Springer Nature Singapore.</t>
  </si>
  <si>
    <t>International Conference on Image, Vision and Intelligent Systems</t>
  </si>
  <si>
    <t xml:space="preserve">Wasielewska-Michniewska, K., Ganzha, M., Paprzycki, M., &amp; Pawłowski, W. </t>
  </si>
  <si>
    <t>With the rising popularity of artificial intelligence-based solutions, it is becoming important not only to deploy machine learning models/pipelines with a good accuracy, but also to be able to control and manage their documentation and information related to monitoring, performance tracking, etc. Moreover, crucial aspects of data that is to be used by said applications, needs to be captured and represented in an organized and standardized way. These include, among others, provenance, access restrictions, usage limitations, format. Being able to (pseudo-)formally represent (and communicate) properties of data and applications should enhance efficient MLOps and facilitate governance of artificial intelligence-based systems. This is of particular importance for multi-stakeholder ecosystems, such as Internet of Things deployments, in which collaboration is required. The question thus arises, how such meta-level description of artificial intelligence system components and data that they consume, process and produce, can be realized. In this context, we investigate state-of-the-art of related ontologies, as well as several non-ontological, but important, approaches to represent knowledge about artificial intelligence models/components, related processes and data, to provide transparency into model’s development and system performance. We analyze for which elements of such overall description there are ontologies for potential reuse and where there are gaps that need to be filled to capture the ontological representation of all pertinent aspects of artificial intelligence-based system.</t>
  </si>
  <si>
    <t>Kumar, P., Chauhan, S., &amp; Awasthi, L. K. (2024). Human Activity Recognition (HAR) Using Deep Learning: Review, Methodologies, Progress and Future Research Directions. Archives of Computational Methods in Engineering, 31(1), 179-219.</t>
  </si>
  <si>
    <t>Kumar, P., Chauhan, S., &amp; Awasthi, L. K.</t>
  </si>
  <si>
    <t>Human activity recognition is essential in many domains, including the medical and smart home sectors. Using deep learning, we conduct a comprehensive survey of current state and future directions in human activity recognition (HAR). Key contributions of deep learning to the advancement of HAR, including sensor and video modalities, are the focus of this review. A wide range of databases and performance metrics used in the implementation of HAR methodologies are described in depth. This paper explores the wide range of HAR’s potential uses, from healthcare, emotion calculation and assisted living to security and education. The paper provides an in-depth analysis of the most significant works that employ deep learning techniques for a variety of HAR downstream tasks across both the video and sensor domains including the most recent advances. Finally, it addresses problems and limitations in the current state of HAR research and proposes future research avenues for advancing the field.</t>
  </si>
  <si>
    <t>Nguyen, T. T. V., Heuchenne, C., Tran, K. D., &amp; Tran, K. P. (2023, October). A Novel Transformer-Based Anomaly Detection Approach for ECG Monitoring Healthcare System. In International Conference on Safety and Security in IoT (pp. 111-129). Cham: Springer Nature Switzerland.</t>
  </si>
  <si>
    <t>International Conference on Safety and Security in IoT</t>
  </si>
  <si>
    <t>Nguyen, T. T. V., Heuchenne, C., Tran, K. D., &amp; Tran, K. P.</t>
  </si>
  <si>
    <t>Anomaly detection plays a crucial role across various domains, including healthcare, where identifying deviations from normal patterns can lead to early intervention and improved outcomes. In healthcare, such as in ECG analysis, detecting anomalous signals is essential for timely diagnosis and treatment, as it can help identify potentially life-threatening conditions that might otherwise go unnoticed. In this work, by focusing on ECG anomaly detection as an illustrative healthcare application, we propose to use a transformer-based variational autoencoder network together with a MEWMA-SVDD control chart to achieve anomaly detection. By employing this approach, we can effectively control the false alarm rate, aligning with the intended goal of minimizing unnecessary alerts. Our proposed framework not only excels in terms of accuracy but also reduces the false alarm rate, making it a favorable choice compared to existing methods.</t>
  </si>
  <si>
    <t>Dakir, O., Elmetoui, M., Ahachad, M., &amp; Lafhaj, Z. (2023, October). Review Paper on Integrated Circular Economy in the Construction Sector. In International Conference on Advanced Intelligent Systems for Sustainable Development (pp. 283-292). Cham: Springer Nature Switzerland.</t>
  </si>
  <si>
    <t xml:space="preserve"> International Conference on Advanced Intelligent Systems for Sustainable Development</t>
  </si>
  <si>
    <t>Dakir, O., Elmetoui, M., Ahachad, M., &amp; Lafhaj, Z.</t>
  </si>
  <si>
    <t>Buildings are significant contributors to greenhouse gas emissions because of their energy consumption, construction materials, and operational practices. However, they also hold immense potential to conquer these matters through the basis of the circular economy. Many research studies often emphasis isolated elements such as material reuse, energy efficiency or design strategies, without taking into account the complex interconnections between these elements within the broader construction ecosystem. In order to deliver projects that incorporates circular economy practices, it is crucial to adopt a whole approach that enables collaboration among stakeholders throughout the building's lifecycle. This research aims to address this matter by developing an integrated Circular Economy (CE) model for buildings while incorporating Integrated Project Delivery (IPD) principles. In this research, we employ a mixed-methods approach consisting of a literature review, a qualitative and a quantitative studies and a case study, to gain empirical insights into the interactions between IPD and CE. This paper presents the first milestone of this research; it provides an overview on the current state of research on integrated circular economy in the construction sector. This research contributes to the theoretical understanding of the subject, and aims to provide actionable insights to drive the way toward a more sustainable built environment.</t>
  </si>
  <si>
    <t>Shi, X., Li, N., Zhao, B., Lian, W., &amp; Li, G. (2023, August). A Summary of Research on China Basic Education Evaluation with the Help of Intelligent Technology. In International Conference on Computer Science and Educational Informatization (pp. 277-291). Singapore: Springer Nature Singapore.</t>
  </si>
  <si>
    <t>International Conference on Computer Science and Educational Informatization</t>
  </si>
  <si>
    <t xml:space="preserve">Shi, X., Li, N., Zhao, B., Lian, W., &amp; Li, G. </t>
  </si>
  <si>
    <t>Under the background of China Education Modernization 2035 and Education 4.0, promoting the integration and innovation of intelligent technology and basic education evaluation is the necessary path for education evaluation reform in the new era. Using visualization tools, interdisciplinary research method and literature research method, this paper systematically analyses the current situation of research on basic education evaluation and systematically describes the various achievements of basic education evaluation based on intelligent technology in China from three stages of rapid, fluctuating and stable rise. It also reveals the problems existing in the practice of basic education evaluation. This paper proposes the development direction of the integration and innovation of intelligent technology and basic education evaluation, breaks through the two bottlenecks of “mechanism” and “technology”, gets out of the dilemma of basic education evaluation reform, and provides a reference for exploring the optimization of intelligent technology and deepening basic education evaluation reform.</t>
  </si>
  <si>
    <t>Shi, G., Pan, B., &amp; Ni, Y. (2023, October). MSIN: An Efficient Multi-head Self-attention Framework for Inertial Navigation. In International Conference on Algorithms and Architectures for Parallel Processing (pp. 455-473). Singapore: Springer Nature Singapore.</t>
  </si>
  <si>
    <t>International Conference on Algorithms and Architectures for Parallel Processing</t>
  </si>
  <si>
    <t xml:space="preserve">Shi, G., Pan, B., &amp; Ni, Y. </t>
  </si>
  <si>
    <t>Inertial Measurement Unit (IMU) makes an outstanding contribution to indoor inertial navigation in the era of ubiquitous computing, as it is widely integrated into portable devices. Many prominent works have been proposed by taking gyroscope and accelerometer readings as input to estimate the velocity and orientation. However, most of them focus on the local features of IMU (i.e., single sensor temporal feature or local spatial feature), eventually leading to drift on the trajectory. In this paper, we propose a robust model to mitigate the problem of jitters and drifts in trajectory prediction by exploiting the spatial dependence in accelerometer and gyroscope readings, as well as the contextual relation in motion terms through in-depth analyses of IMU readings. In particular, we design a framework (MSIN) to fuse the local spatial dependence of multiple sensors and incorporate the local spatial and global temporal features by using the multi-head self-attention mechanism. We have conducted extensive experiments on two public datasets and the results show that MSIN achieves a significant improvement in RTE (Relative Trajectory Error) performance, with improvements of up to 6.14% and 15.19% over state-of-the-art methods for RoNIN-Unseen and RIDI-Unseen, respectively.</t>
  </si>
  <si>
    <t>Qi, L., &amp; Zhuang, J. (2024). RLWE-based public key searchable encryption: securer, faster, and lower end-to-end delay for cloud computing. The Journal of Supercomputing, 80(2), 2767-2798.</t>
  </si>
  <si>
    <t xml:space="preserve">Qi, L., &amp; Zhuang, J. </t>
  </si>
  <si>
    <t>Cloud storage and computing offer significant convenience and management efficiency in the information era. Privacy protection is a major challenge in cloud computing. Public key encryption with keyword search (PEKS) is an ingenious tool for ensuring both privacy and functionality in certain scenarios, such as ensuring privacy for data retrieval appearing in cloud computing. Despite much attention received, PEKS schemes still face several challenges in practical applications, such as low computational efficiency, high end-to-end delay, vulnerability to inside keyword guessing attacks, and key management defects in multi-user scenarios. In this work, we first propose a post-quantum secure PEKS scheme in the standard model. The resulting PEKS scheme is based on Ring-LWE/ISIS assumptions. Then, we present two extended schemes. The first is a public-key authenticated encryption with keyword search scheme, which prevents servers from initiating inside keyword guessing attacks. The second is an identity-based public-key authenticated encryption with keyword search scheme, which reduces the complexity of key management in practical applications. Theoretical analyses prove that these schemes enjoy high security. Experimental results indicate that these schemes provide lower end-to-end delay and higher computational efficiency compared to similar ones.</t>
  </si>
  <si>
    <t>Chang, C. Y., Jhang, S. J., Yang, Y. T., Chang, H. C., &amp; Chang, Y. J. (2023, November). Utilizing Skip-Gram for Restaurant Vector Creation and Its Application in the Selection of Ideal Restaurant Locations. In International Conference on Smart Grid and Internet of Things (pp. 141-147). Cham: Springer Nature Switzerland.</t>
  </si>
  <si>
    <t>International Conference on Smart Grid and Internet of Things</t>
  </si>
  <si>
    <t>Chang, C. Y., Jhang, S. J., Yang, Y. T., Chang, H. C., &amp; Chang, Y. J.</t>
  </si>
  <si>
    <t>Restaurant Site Selection (RSS) plays a pivotal role in the success of launching a new restaurant. The core elements of RSS encompass foot traffic and the consumption capacity potential at prospective sites. Previous studies often relied on data gleaned from social media or the Internet, utilizing statistical or machine learning methods to predict foot traffic. Nevertheless, amassing comprehensive data on foot traffic and consumption capacity proves arduous. Multiple factors, such as MRT flow, bus traffic, and business districts, contribute to foot traffic, rendering data collection complex. Similarly, quantifying consumption capacity involves variables like salary and the habits of residents and workers in the vicinity, posing data collection challenges. In contrast to prior work, this study derives proximity insights from numerous restaurant types and their locations. Employing the n-skip gram mechanism from natural language processing, restaurant vectors are generated for each restaurant type. These vectors subtly encapsulate information about foot traffic and consumption capacity. Subsequently, the algorithm utilizes these Restaurant Vectors to recommend optimal restaurant locations. Performance assessments confirm that the generated Restaurant Vectors effectively encompass features related to foot traffic and consumption capacity.</t>
  </si>
  <si>
    <t>Probst, A., Dreher, R., &amp; Lettmayr, K. (2023, September). Digitization in the Field of Engineering Teacher Training. In International Conference on Interactive Collaborative Learning (pp. 169-177). Cham: Springer Nature Switzerland.</t>
  </si>
  <si>
    <t xml:space="preserve"> International Conference on Interactive Collaborative Learning </t>
  </si>
  <si>
    <t>Probst, A., Dreher, R., &amp; Lettmayr, K.</t>
  </si>
  <si>
    <t>In order to teach in German vocational colleges/vocational schools or Austrian vocational schools so called HTL both secondary level II, engineers (usually with a BA degree) need an additional study of vocational pedagogy and technology didactics in addition to the subject study and a professional practice, which should prepare the students for the requirements of everyday school life in the best possible way. In the area of teacher training at the University of Siegen and the Upper Austrian University of Teacher Education, specific concepts and content for the digitization of such courses have been developed and are currently being used in teaching, continuously evaluated and further developed. This paper examines the extent to which the concepts, which were initially developed independently, can be transferred between the universities and what content can be used for teaching.</t>
  </si>
  <si>
    <t>Rodgers, M., Mukherjee, S., Melamed, B., Baveja, A., &amp; Kapoor, A. (2024). Solving business problems: the business-driven data-supported process. Annals of Operations Research, 1-37.</t>
  </si>
  <si>
    <t>Annals of Operations Research</t>
  </si>
  <si>
    <t xml:space="preserve">Rodgers, M., Mukherjee, S., Melamed, B., Baveja, A., &amp; Kapoor, A. </t>
  </si>
  <si>
    <t>Businesses nowadays often feel impelled to rush and implement Big Data and Artificial Intelligence initiatives in their organizations without clarity on their business problems, nor the appropriate methodologies for extracting actionable insights from the data. In contrast, this paper presents a process that starts with an articulated business problem instead of a “data rush”. The presented process, dubbed the Business-Driven Data-Supported (BDDS) process, is rigorously anchored in concepts from Theory of Constraints and Information Theory. BDDS guides businesses in solving their problems by stating observed performance gaps, uncovering their underlying root cause, formulating the “right question”, utilizing only the “right data”, and choosing the “right methodology” to extract the “right information” from the data, leading to the “right actionable insights.” Also provided is a prescriptive framework, dubbed the Data-to-Information-Extraction-Methodology (DIEM), for selecting the “right methodology”, based on the understanding level of relevant system dependencies and the availability of relevant data. The BDDS process is illustrated by an example from the healthcare industry, and the efficacy and applicability of the DIEM framework are supported by eleven case studies from a broad range of industries.</t>
  </si>
  <si>
    <t>Shahariar, G.M., Talukder, T., Sotez, R.A.K., Shawon, M.T.R. (2024). Rank Your Summaries: Enhancing Bengali Text Summarization Via Ranking-Based Approach. In: Arefin, M.S., Kaiser, M.S., Bhuiyan, T., Dey, N., Mahmud, M. (eds) Proceedings of the 2nd International Conference on Big Data, IoT and Machine Learning. BIM 2023. Lecture Notes in Networks and Systems, vol 867. Springer, Singapore. https://doi.org/10.1007/978-981-99-8937-9_11</t>
  </si>
  <si>
    <t>Shahariar, G.M., Talukder, T., Sotez, R.A.K., Shawon, M.T.R.</t>
  </si>
  <si>
    <t xml:space="preserve">With the increasing need for text summarization techniques that are both efficient and accurate, it becomes crucial to explore avenues that enhance the quality and precision of pre-trained models specifically tailored for summarizing Bengali texts. When it comes to text summarization tasks, there are numerous pre-trained transformer models at one’s disposal. Consequently, it becomes quite a challenge to discern the most informative and relevant summary for a given text among the various options generated by these pre-trained summarization models. This paper aims to identify the most accurate and informative summary for a given text by utilizing a simple but effective ranking-based approach that compares the output of four different pre-trained Bengali text summarization models. The process begins by carrying out preprocessing of the input text that involves eliminating unnecessary elements such as special characters and punctuation marks. Next, we utilize four pre-trained summarization models to generate summaries, followed by applying a text ranking algorithm to identify the most suitable summary. Ultimately, the summary with the highest ranking score is chosen as the final one. To evaluate the effectiveness of this approach, the generated summaries are compared against human-annotated summaries using standard NLG metrics such as BLEU, ROUGE, BERTScore, WIL, WER, and METEOR. Experimental results suggest that by leveraging the strengths of each pre-trained transformer model and combining them using a ranking-based approach, our methodology significantly improves the accuracy and effectiveness of the Bengali text summarization.
</t>
  </si>
  <si>
    <t>Reddy, R., Naoman, A. A., Charan, G. V. S., &amp; Fazal, S. N. (2024, February). Sentiment Analysis of Steam Reviews Using Transformer Models. In International Conference on Communications and Cyber Physical Engineering 2018 (pp. 719-727). Singapore: Springer Nature Singapore.</t>
  </si>
  <si>
    <t>International Conference on Communications and Cyber Physical Engineering</t>
  </si>
  <si>
    <t>Reddy, R., Naoman, A. A., Charan, G. V. S., &amp; Fazal, S. N.</t>
  </si>
  <si>
    <t xml:space="preserve">In recent years, deep learning models such as BERT and RoBERTa have shown remarkable performance on various natural language processing tasks, including sentiment analysis. In this study, we compare the performance of BERT and RoBERTa models on the Steam Reviews dataset for sentiment analysis. The Steam Reviews dataset contains over 6.4 million reviews in English from the Steam platform, each labeled as positive or negative sentiment. We preprocessed the data, trained both models, tuned the hyperparameters, evaluated the models, performed statistical analysis, and visualized the resultson a subset of samples. Our findings suggest that the RoBERTa model outperforms the BERT model in terms of accuracy, precision, recall, and F1-score. This study highlights the effectiveness of RoBERTa in the sentiment analysis task and provides insight into the performance differences between BERT and RoBERTa models. We also discuss potential reasons for the observed differences in performance, such as the larger size of the RoBERTa model and its use of dynamic masking during training. Our study contributes to the growing body of research on the use of deep learning models for sentiment analysis tasks and provides valuable insights for practitioners seeking to choose between BERT and RoBERTa models for similar tasks. Overall, our results suggest that RoBERTa is a more effective model than BERT for sentiment analysis on the Steam Reviews dataset.
</t>
  </si>
  <si>
    <t>Elghobashy, Y., Sharaf, N., &amp; Abdennadher, S. (2023). Unleashing the Potential: A Holistic Approach to Adaptive Learning in Virtual Reality. Interactive Mobile Communication, Technologies and Learning, 40-52.</t>
  </si>
  <si>
    <t>Elghobashy, Y., Sharaf, N., &amp; Abdennadher, S.</t>
  </si>
  <si>
    <t>This paper presents a pioneering integrated framework and design guidelines for adaptive learning in Virtual Reality (VR), a novel intersection of diverse fields from pedagogical strategies, adaptive models, design elements, and tech considerations. Informed by a comprehensive review of 271 papers, we’ve crafted a unique interdisciplinary framework that caters to individual dynamic learner profiles, UI/UX, learning gamification, learner analytics, and adaptive model effectiveness. While primarily theoretical, this research serves as a robust foundation for future advancements in adaptive VR educational tools and sets a course for practical assessments. Our thorough study contributes significantly to education and HCI fields, potentially revolutionizing how we approach education and learning experiences.</t>
  </si>
  <si>
    <t>Farjana, M., Chowdhury, B., Rahman, F., Makin, Z. R. B., Rahman, S., &amp; Srizon, A. Y. (2023, September). Gender-Abusive Language Detection in Bengali Using Machine Learning Algorithms. In International Conference on Big Data, IoT and Machine Learning (pp. 861-875). Singapore: Springer Nature Singapore.</t>
  </si>
  <si>
    <t>Farjana, M., Chowdhury, B., Rahman, F., Makin, Z. R. B., Rahman, S., &amp; Srizon, A. Y.</t>
  </si>
  <si>
    <t>The issue of gender-based abuse is a prevalent concern in today’s society. As technology and social media platforms have become increasingly ubiquitous, these platforms have also become a breeding ground for abusive language and harassment, particularly toward women. In this study, we utilized machine learning techniques—logistic regression, decision tree, random forest, K-nearest neighbors, support vector machine, and Naïve Bayes—to classify abusive text based on gender. The considered dataset in this research comprised comments and posts from various social media platforms, which were preprocessed before being subjected to classification. Experimental analysis revealed that support vector machine demonstrated superior performance in terms of precision, recall, accuracy, sensitivity, and specificity indicating its potential effectiveness in identifying and filtering out gender-based abuse from social media platforms. The findings of this study suggest that machine learning techniques can play a critical role in combating gender-based abuse and harassment online.</t>
  </si>
  <si>
    <t>The Internet has become a fundamental necessity for individuals in today’s society. Due to the emergence and growth of Internet users, the information flow is increasing rapidly. People openly express their opinions and views on products, services, and political situations on several social media platforms. Finding the emotion behind their opinions is an important and challenging task in the research area of natural language processing (NLP). Several researchers worked on sentiment analysis, but the preferred language for their research is English. Due to the lack of attention from researchers and the complex morphological structure of the Urdu language, there is tremendous scope for research. In this article, we have analyzed the research work available for Urdu sentiment analysis and found out the dataset and techniques preferred for Urdu sentiment analysis.</t>
  </si>
  <si>
    <t>Gaikwad, H.R., Mujawar, N., Sawant, N., Kiwelekar, A., Netak, L. (2024). Urdu Sentiment Analysis: A Review. In: Nanda, S.J., Yadav, R.P., Gandomi, A.H., Saraswat, M. (eds) Data Science and Applications. ICDSA 2023. Lecture Notes in Networks and Systems, vol 820. Springer, Singapore. https://doi.org/10.1007/978-981-99-7817-5_34</t>
  </si>
  <si>
    <t>Data Science and Applications</t>
  </si>
  <si>
    <t>Gaikwad, H.R., Mujawar, N., Sawant, N., Kiwelekar, A., Netak, L.</t>
  </si>
  <si>
    <t>Khouya, N., Retbi, A., &amp; Bennani, S. (2024, March). Enriching Ontology with Named Entity Recognition (NER) Integration. In International Conference on Advances in Computing Research (pp. 151-159). Cham: Springer Nature Switzerland.</t>
  </si>
  <si>
    <t>International Conference on Advances in Computing Research</t>
  </si>
  <si>
    <t>Khouya, N., Retbi, A., &amp; Bennani, S.</t>
  </si>
  <si>
    <t>Our work focuses on the development of an innovative search and annotation system for arXiv, a platform renowned for its advanced capabilities in exploring research articles, with a particular emphasis on machine learning. Our approach, which enhances content through contextual annotations, goes beyond traditional categorizations. This involves a thorough exploration of machine learning works on arXiv, complementing the existing search features of the platform such as categories, authors, dates, affiliations, etc. The aim is to transcend simple domain categorization by incorporating specific annotations like sub-domains of machine learning, algorithms used, and other relevant information. In this study, we implemented transformer-based natural language processing models to identify and annotate named entities in machine learning articles on arXiv. BERT, in particular, proved to be exceptionally effective, offering high precision in annotation. The methods used and the results obtained highlight the efficiency of these advanced models in enriching academic resources, thus contributing to the creation of an informative and contextual tool for the academic community.</t>
  </si>
  <si>
    <t>Klobučar, T., Kaur, R., &amp; Gabrijelčič, D. (2024, January). Artificial Intelligence for Cybersecurity: Use Cases and Country Perspective. In International Conference on Information Technology &amp; Systems (pp. 117-126). Cham: Springer Nature Switzerland.</t>
  </si>
  <si>
    <t>International Conference on Information Technology &amp; Systems</t>
  </si>
  <si>
    <t xml:space="preserve">Klobučar, T., Kaur, R., &amp; Gabrijelčič, D. </t>
  </si>
  <si>
    <t xml:space="preserve">Artificial intelligence (AI) is one of the technologies that can make cybersecurity more effective. AI methods can already help analyse and process a large number of security-relevant events and detect malicious code, malicious users, attacks, and security anomalies faster and more efficiently. However, many organisations are still unaware of all the opportunities AI methods offer for cybersecurity and are lagging in their adoption. Several challenges in developing and using AI-based cybersecurity solutions also exist at the organisational and national levels. This paper presents the different ways of application of AI for cybersecurity and discusses the status and challenges in this area in Slovenia and the European Union. Based on the review of the situation, short-, medium- and long-term measures are proposed to improve the country’s capacity to develop and deploy new AI-based security solutions. The analysis and proposed actions are useful not only for the country addressed, but for any country facing similar challenges.
</t>
  </si>
  <si>
    <t>Geng, F., &amp; D’Souza, D. (2023). The Development of Interdisciplinary Digital Learning Platform to Advance Digital Learning Strategic Framework. In Interactive Mobile Communication, Technologies and Learning (pp. 141-150). Cham: Springer Nature Switzerland.</t>
  </si>
  <si>
    <t>Geng, F., &amp; D’Souza, D.</t>
  </si>
  <si>
    <t>The field of biotechnology and biomanufacturing is experiencing rapid advancements, necessitating the provision of quality learning materials for students to keep pace with the evolving industry. Digital learning platforms have emerged as indispensable tools, offering convenience and flexibility for learners. However, the abundance of unverified digital resources presents a significant challenge, contributing to the dissemination of inaccurate information and exacerbating the current misinformation pandemic. Moreover, the integration of AI tools, such as ChatGPT, adds complexity as students often lack a comprehensive understanding of these tools’ functioning and limitations. To address these issues, this research paper proposes the development of a verified digital learning platform catering specifically to biotechnology and biomanufacturing education. The platform ensures the reliability and accuracy of learning materials by curating and validating content from reputable sources, creating a reliable resource hub for self-learning and skill development. In addition, the paper aims to cultivate critical thinking skills among students, enabling them to effectively evaluate and utilize AI tools like ChatGPT in their learning journey. Equipping students with the ability to discern the reliability of information from AI tools is crucial to fostering a discerning approach towards digital resources.</t>
  </si>
  <si>
    <t>Subbarao, M. V., Venkatarao, K., Chittineni, S., &amp; Ramana, S. V. (2024, February). Automated Dialogue-Based Response and Resolution of Conversational IT Tickets Using Deep Neural Networks. In International Conference on Communications and Cyber Physical Engineering 2018 (pp. 351-366). Singapore: Springer Nature Singapore.</t>
  </si>
  <si>
    <t>Subbarao, M. V., Venkatarao, K., Chittineni, S., &amp; Ramana, S. V.</t>
  </si>
  <si>
    <t>In this article, we have proposed an automated dialogue-based resolution of IT tickets. The main challenge for this study is that no direct conversational IT ticketing dataset is available. We have used the AirDialogue dataset, which contains conversations between customers and agents on flight bookings. The dialogues related to IT-related booking issues are only considered as they resemble IT tickets. The dialogue dataset is also unsupervised. Therefore we have classified the dataset using Sentiment analysis and Topic modeling techniques. After the preprocessing and classification, we employed Deep neural networks such as DNN, LSTM, and BERT to generate the responses automatically. Our results show that BERT has outperformed the other Neural Networks with an accuracy of 99.79%.</t>
  </si>
  <si>
    <t>Benkassioui, B., Retal, S., Kharmoum, N., Hadi, M. Y., &amp; Rhalem, W. (2023, October). Information Extraction for Biomedical Literature Using Artificial Intelligence: A Comparative Study. In International Conference on Advanced Intelligent Systems for Sustainable Development (pp. 56-69). Cham: Springer Nature Switzerland.</t>
  </si>
  <si>
    <t>Benkassioui, B., Retal, S., Kharmoum, N., Hadi, M. Y., &amp; Rhalem, W.</t>
  </si>
  <si>
    <t xml:space="preserve">Growing biomedical literature necessitates efficient and effective knowledge extraction methodologies. Automated information extraction (IE) techniques offer promising solutions. This article presents a comprehensive comparative study that evaluates the latest research publications focusing on extracting information such as drug interactions and diseases from Biomedical Literature. The study analyses the selected studies, compares their findings, and discusses IE techniques’ attributes. This investigation examines a comprehensive range of IE methods, including deep learning, machine learning, rule-based methods, and hybrid approaches. The performance of specific methods is evaluated using discerning metrics such as F1-score, precision, recall, and accuracy. Evidence suggests that deep learning methods achieved significant improvements in accuracy, while hybrid approaches demonstrated flexibility and robustness. Also, domain-specific models and pre-trained language models are emphasized to enhance contextual understanding. Despite progress, challenges persist, including the handling of complex sentences, data availability, and generalization. In the context of the rapidly evolving biomedical field, IE methods play an increasingly critical role in the development of medical knowledge and patient care. This study highlights the critical need for continued research to develop and refine IE techniques for their broader application.
</t>
  </si>
  <si>
    <t>Li, X., Cai, Y., Wu, R., &amp; Tian, J. (2023, November). Cloud-Network Resource Scheduling for ONAP-Based IDN. In International Conference on Computer Engineering and Networks (pp. 39-52). Singapore: Springer Nature Singapore.</t>
  </si>
  <si>
    <t>Li, X., Cai, Y., Wu, R., &amp; Tian, J.</t>
  </si>
  <si>
    <t>In the 5G and 5G+ scenario, a large number of devices access to the network and a large number of different services are demanded by different vertical industries. To maintain the QoS and satisfy such a lot of demands, MEC (mobile edge computing) deployment and IDN (Intent-Driven Network) scheduling are necessary. MEC could upload the third-part App to the cloud servers, which could save the calculate force in the local UE (user equipment). And IDN could identity and integrate UE intents in natural language and translate them into cloud-network scheduling policy to implement them and manage cloud-network resources. ONAP as the platform for orchestrating, manages and automating network and edge computing services. This paper introduces the intent instance management model of ONAP and IDN, introduces the MEC, containers and slices management and designs intent-and-resource -weighted algorithms to make the policies and ensure the QoS.</t>
  </si>
  <si>
    <t>Gao, D., Li, J., Ding, X., Yao, J., &amp; Feng, B. (2023, November). An Event Relation Extraction Model for Database Alarm Based on Type-Guided Graph Attention Network and CNN. In International Conference on Computer Engineering and Networks (pp. 54-64). Singapore: Springer Nature Singapore.</t>
  </si>
  <si>
    <t>Gao, D., Li, J., Ding, X., Yao, J., &amp; Feng, B.</t>
  </si>
  <si>
    <t>Event relation extraction is a fundamental task in event knowledge graph. However, most existing models fail to use the dependency-type knowledge in the syntactic dependency tree of the sentence to assist in extracting the global information. In order to solve this problem, we propose an event relation extraction model for database alarm based on Type-Guided Graph Attention Network and CNN(TGGAT-CNN). Specifically, the TGGAT is designed to add the dependency-type knowledge into the computation of the graph attention mechanism, thus effectively aggregating semantic context among sentence to extract the global information. Then, to enhance the semantic representation of the sentence, the CNN is used to extract local information of the sentence. The experimental results on Oracle alarm dataset show that Pre, Rec and F1 of our model respectively are 81.5%, 83.7% and 83.4%, which are better than the state-of-the-art models.</t>
  </si>
  <si>
    <t>Shen, Y., Li, K., Mao, L., Li, W., &amp; Li, X. (2023, August). IntelliCon: Confidence-Based Approach for Fine-Grained Vulnerability Analysis in Smart Contracts. In International Conference on Blockchain and Trustworthy Systems (pp. 45-59). Singapore: Springer Nature Singapore.</t>
  </si>
  <si>
    <t xml:space="preserve"> International Conference on Blockchain and Trustworthy Systems</t>
  </si>
  <si>
    <t>Shen, Y., Li, K., Mao, L., Li, W., &amp; Li, X.</t>
  </si>
  <si>
    <t>Ethereum smart contracts are programs that execute transactions on a distributed ledger platform without intermediaries. However, they are prone to various types of vulnerabilities that can affect their security and functionality. In this paper, we present INTELLICON, a novel framework that leverages a pre-trained identifier-aware encoder-decoder CodeT5 model and confident learning to detect seven types of vulnerabilities in Ethereum smart contracts. Confident learning is a technique that improves dataset quality by identifying and correcting noisy labels, particularly in the presence of multiple annotators with varying levels of accuracy. We fine-tune CodeT5 on a dataset of 27,426 smart contracts annotated by multiple tools and pruned by confident learning to ensure that the model learns genuine vulnerability features rather than tool-specific features. Furthermore, we utilize abstract syntax tree (AST) analysis to extract code gadgets with sliding windows to locate the function that may contain code vulnerabilities. We evaluate the effectiveness of our framework in vulnerability detection with F1-score. Our results indicate that INTELLICON achieves high Micro-F1 (0.9591) and Macro-F1 (0.9293), outperforming existing methods. Moreover, our framework demonstrates its ability to handle imbalanced data, noisy labels, and complex code structures. INTELLICON contributes to improving the security and reliability of smart contracts, providing insights for future research on code generation tasks.</t>
  </si>
  <si>
    <t>Guo, J., Peng, J., &amp; Bao, F. (2023, November). Current Challenges in Federated Learning: A Review. In International Conference on Computer Engineering and Networks (pp. 32-38). Singapore: Springer Nature Singapore.</t>
  </si>
  <si>
    <t xml:space="preserve">International Conference on Computer Engineering and Networks </t>
  </si>
  <si>
    <t>Guo, J., Peng, J., &amp; Bao, F.</t>
  </si>
  <si>
    <t>Federated learning is a privacy-preserving solution for distributed machine learning, allowing participants to solve machine learning problems collaboratively without transmitting their local data to a central server. Instead, they exchange model parameters to achieve the desired outcomes. However, recent scholarly research has revealed several challenges in the traditional federated learning framework. This paper aims to address the issues of communication efficiency, privacy leakage, and client selection algorithms within the federated learning paradigm while exploring potential future research directions.</t>
  </si>
  <si>
    <t>Li, J., Si, G., Tian, P., An, Z., &amp; Zhou, F. (2024). Overview of indoor scene recognition and representation methods based on multimodal knowledge graphs. Applied Intelligence, 54(1), 899-923.</t>
  </si>
  <si>
    <t xml:space="preserve">Li, J., Si, G., Tian, P., An, Z., &amp; Zhou, F. </t>
  </si>
  <si>
    <t>This paper provides a comprehensive overview of multi-modal knowledge graph technology and a three-layer framework for scene recognition. Integrating diverse 3D expertise into a deep neural network enhances scene cognition and knowledge representation. Real-time 3D scene graph construction via feature matching is explored, demonstrating the feasibility of effective scene knowledge representation. Leveraging advanced multimodal knowledge graph and scene recognition, the paper presents a promising avenue for AI-driven scene cognition and construction. It contributes to understanding multi-modal knowledge graph technology’s potential in addressing scene recognition challenges and implications for future advancements. This interdisciplinary work establishes a foundation for intelligent scene analysis and interpretation.</t>
  </si>
  <si>
    <t>Yu, C., Yin, K., &amp; Wang, Z. (2023, November). Domain Generalization for Multimodal Disaster Tweet Classification. In International Conference on Computer Engineering and Networks (pp. 278-287). Singapore: Springer Nature Singapore.</t>
  </si>
  <si>
    <t>Yu, C., Yin, K., &amp; Wang, Z.</t>
  </si>
  <si>
    <t xml:space="preserve">Disaster-related information on social media platforms facilitates situational awareness of disaster events. Benefiting from the development of multimodal deep learning, it has become easy to extract and fuse information from different modalities of social media data. However, existing multimodal models are developed on limited disaster datasets and have problems in generalization. The lack of generalization is mainly manifested by significant performance degradation on disaster events outside the dataset. One key reason for overfitting might be that the models combine class information too closely with specific disaster events during training. In multimodal social media applications, existing models are rarely optimized for the representation of event domains. In this paper, we treat different disaster events as separate domains and propose a new domain generalization method for multimodal representation learning. Our method takes multimodal features as the sum of domain-specific features and class-specific features. The proposed model obtains domain-invariant representations through feature separation and reconstruction. In addition, the multimodal information exchange is realized by the cross-modal interaction module, and highly generalized class representations are finally obtained. Experimental results show that the proposed method improves generalization performance on the CrisisMMD benchmark.
</t>
  </si>
  <si>
    <t>Bentotahewa, V., Khattak, S., Hewage, C., Sengar, S. S., &amp; Jenkins, P. (2023, September). Privacy and Security Landscape of Metaverse. In UK Workshop on Computational Intelligence (pp. 403-417). Cham: Springer Nature Switzerland.</t>
  </si>
  <si>
    <t>Bentotahewa, V., Khattak, S., Hewage, C., Sengar, S. S., &amp; Jenkins, P.</t>
  </si>
  <si>
    <t>The Metaverse will create an immersive and interoperable virtual universes for user interaction. The advancement of AR/VR technology, brain–computer interfaces (BCIs) via sensor technologies and 5G/6G links, has important implications for the Metaverse as different application domains will be realized sooner than predicted. However, its immersiveness and interoperability creates significant privacy and security issues beyond Web 2.0 technology. This position paper advances the existing knowledge in the space of privacy and security implications of the proposed platforms with particular focus on the friction between the Metaverse and existing data protection laws such as EU GDPR. Furthermore, this elaborates on Artificial Intelligence (AI) usage in the Metaverse, potential technical solutions for identified privacy and security challenges and future research directions as recommendations.</t>
  </si>
  <si>
    <t>Islam, M. M., Sohag, A., Hasan, M., Islam, M. K., &amp; Sultan, M. N. (2023, September). XAI-Driven Model Explainability and Prediction of P2P Bank Loan Default Network. In International Conference on Big Data, IoT and Machine Learning (pp. 109-121). Singapore: Springer Nature Singapore.</t>
  </si>
  <si>
    <t>Islam, M. M., Sohag, A., Hasan, M., Islam, M. K., &amp; Sultan, M. N.</t>
  </si>
  <si>
    <t>Financial institutions, especially the banking sector, have become one of the major pillars of any economy. Given the modern banking platforms, businesses can conduct their activities more smoothly and fast. However, the banking industry is not immune to criticism. Fraudulent individuals are evident in conducting terrorist financing, financial fraud, money laundering, etc. Non-performing loan, default loan, is the major concern of today’s policymakers. Therefore, figuring out a way to control this threat is of utmost importance. Considering this, in this study, we propose a Machine Learning (ML) and Explainable AI (XAI)-based methodology to predict the P2P Bank Load Default (BLD) network and explain the hidden stories of loan default from the customers’ behavior. We employ 10 well-known ML algorithms to predict the BLD from the secondary dataset and apply four XAI tools (SHAP, SHAPASH, ELI5, LIME) on the top performer ML algorithm. The result reveals that Random Forest (RF) outperforms all the algorithms, and it shows 98% accuracy, precision, recall, and F1-score. The XAI tools find the top features for the bank loan default and the contribution of the top features to the model’s performance in terms of predictions. This study can be a guideline for the bank to verify a customer before issuing the loan and can update their policy based on the explainability outputs.</t>
  </si>
  <si>
    <t>Sadaf, F., Muntakim, A., &amp; Azharul Hasan, K. M. (2023, September). Building an Affective Database for Emotion Detection from Natural Bangla Text. In International Conference on Big Data, IoT and Machine Learning (pp. 621-635). Singapore: Springer Nature Singapore.</t>
  </si>
  <si>
    <t xml:space="preserve">Sadaf, F., Muntakim, A., &amp; Azharul Hasan, K. M. </t>
  </si>
  <si>
    <t>Emotion detection is a task within the field of Affective Computing, which focuses on designing systems and technologies capable of recognizing, interpreting, processing, and simulating human emotions. Building an affective database for Bangla text can have numerous benefits, including improving the accuracy of emotion detection, enhancing natural language processing, and providing a deeper comprehension of how people express emotions in Bangla culture. Identifying emotions from textual data and creating a consistent, reliable, and unbiased emotion dataset pose significant difficulties, especially in low-resourced languages like Bangla. This study addresses the problem of emotion detection in Bangla texts. An emotion dataset was meticulously annotated based on Paul Ekman’s six basic emotions, employing techniques to ensure dataset consistency, reliability, and impartiality. The study achieved an average Cohen’s Kappa score of 87%, indicating nearly perfect agreement between the annotator and the participants. Additionally, various machine learning models and word embeddings were evaluated for emotion detection. The findings demonstrate that Logistic Regression, SVM, and Naïve Bayes yielded the best performance, with Logistic Regression (BOW + Unigram) achieving an accuracy of 68.8% and a macro F1-score of 65%.</t>
  </si>
  <si>
    <t>Hoq, M. N., Yao, J. W., Majumdar, S., Suárez, L., Wang, L., Boukhtouta, A., ... &amp; Debbabi, M. (2023, September). Evaluating the Security Posture of 5G Networks by Combining State Auditing and Event Monitoring. In European Symposium on Research in Computer Security (pp. 123-144). Cham: Springer Nature Switzerland.</t>
  </si>
  <si>
    <t>Hoq, M. N., Yao, J. W., Majumdar, S., Suárez, L., Wang, L., Boukhtouta, A., ... &amp; Debbabi, M.</t>
  </si>
  <si>
    <t>5G network technology is being rapidly adopted in various critical infrastructures, mainly due to its unique benefits (e.g., higher throughput, lower latency, and better scalability). This wide-spread and fast adoption necessitates securing those critical services deployed over 5G technology. However, evaluating the security posture of a 5G network is challenging due to the heterogeneous and large-scale nature of 5G networks coupled with new security threats. Moreover, existing 5G security approaches fall short as their results are typically binary and difficult to be translated into the overall security posture of a 5G network. In this paper, we propose a novel solution for evaluating the security posture of 5G networks by combining the results of existing security solutions for state auditing and event monitoring. To that end, our main idea is to first build a novel event-state model that captures both events and states in a 5G network, and then extend this model to evaluate the overall security posture and how such security posture may evolve over time due to persistent threats. We integrate this approach with free5GC (a popular 5G open-source project) and evaluate its effectiveness.</t>
  </si>
  <si>
    <t>Banerjee, P., &amp; Petersen, S. A. (2023, December). Designing Services for an ICT Platform to Support City Learning for Developing Smart Cities. In European, Mediterranean, and Middle Eastern Conference on Information Systems (pp. 295-308). Cham: Springer Nature Switzerland.</t>
  </si>
  <si>
    <t xml:space="preserve">Banerjee, P., &amp; Petersen, S. A. </t>
  </si>
  <si>
    <t>Cities experiencing rapid urbanisation and technological innovations face multifaceted challenges in demographics, economics, society, and the environment. To address these challenges and ensure sustainable development, the concept of “digital governments” has emerged, leveraging Information and Communication Technologies (ICTs). However, these technocratic approaches lack a citizen-centric focus, potentially widening the digital divide among city residents. Consequently, there has been a shift from “digital government” to “digital governance,” emphasising collaboration among key stakeholders and utilisation of ICT to promote public value. The potential of digital governance lies in supporting city learning, wherein a city learns as an innovation ecosystem for its sustainable citizen-centric development and innovation. There is a lack of focus on how ICT can support city learning as an innovation ecosystem. Based on the Design Science Research Method, this study describes our research-in-progress in designing and developing a suitable ICT platform design, which focuses on citizen engagement and participation to support city learning for transforming cities towards sustainable citizen-centric smart cities. Using service blueprints, we illustrate the services that need to be supported by an ICT platform to support city learning.</t>
  </si>
  <si>
    <t>Yang, X., Xie, H., Mao, J., ZhiguoWang, &amp; GuangqiangYin. (2023, November). Cross Attention Graph Matching Network for Image-Text Retrieval. In International Conference on Computer Engineering and Networks (pp. 274-286). Singapore: Springer Nature Singapore.</t>
  </si>
  <si>
    <t>Yang, X., Xie, H., Mao, J., ZhiguoWang, &amp; GuangqiangYin.</t>
  </si>
  <si>
    <t>Image-text retrieval is a basic cross-modal task whose main idea is to learn image-text matching. As graph convolutional networks are widely used in visual semantic tasks, graph structures are used to represent unstructured information such as information on nodes and correlation between nodes. In this paper, we propose an image-text retrieval model (CAGMN) based on cross attention graph matching. We use the significant regions in the image and the words in the text to model the graph nodes. Then, we use the graph convolutional network respectively to deduce the relationships within the modes and extract the relationships within the modes. At the same time, cross-attention feature extraction method is introduced to promote cross-modal flow of matching information between image regions and words, extract features containing cross-modal matching information, and make full use of intra-modal and inter-modal information. Finally, the graph structure matching and image-text global similarity calculation are carried out. At the same time, the graph structure matching information and global similarity information are used to learn the image-text matching relationship at different levels.</t>
  </si>
  <si>
    <t>Sharma, K., Khreisat, L., &amp; Sinha, N. (2023, September). A Multifaceted, Flexible Methodology to Expand Computer Science Access. In International Conference on Interactive Collaborative Learning (pp. 267-275). Cham: Springer Nature Switzerland.</t>
  </si>
  <si>
    <t xml:space="preserve"> International Conference on Interactive Collaborative Learning</t>
  </si>
  <si>
    <t>Sharma, K., Khreisat, L., &amp; Sinha, N</t>
  </si>
  <si>
    <t xml:space="preserve">Computer Science (CS) has become a driving force across all domains, offering a perspective that encompasses critical and logical thinking skills that extend across diverse fields. However, in the United States a significant number of schools primarily define their computer curricula in terms of computer literacy &amp; rudimentary skills and the for grades k-12, educational content for teacher preparation in CS has lagged. This paper highlights strategies for teacher preparation in CS. It emphasizes techniques to help teachers gain confidence and develop enthusiasm in teaching high quality CS while ensuring that the students meet the newly defined and adopted standards across various states. We present a process that we created for our project titled ‘CS for All’ and that was funded by the State department of education in New Jersey. The purpose of the project was to develop lasting strategies to train novice teachers from elementary to high school based on the 2020 New Jersey Student Learning Standards (NJSLS) in CS. Our mission during the project was 4-pronged with goals to: a) increase numbers &amp; diversity of well-prepared K-12 CS educators; b) develop resources to implement equitable access to high-quality CS, to meet the NJSLS for all K–12 students; c) establish a statewide network of CS educators; d) disseminate curricula materials while providing scaffolding to ensure complete success of participating educators and their students.
</t>
  </si>
  <si>
    <t>Voronin, V. Y., Semenov, N. D., &amp; Smirnov, N. V. (2023, September). Chatbot of a House Management Company. In International Russian Automation Conference (pp. 291-299). Cham: Springer Nature Switzerland.</t>
  </si>
  <si>
    <t xml:space="preserve">Voronin, V. Y., Semenov, N. D., &amp; Smirnov, N. V. </t>
  </si>
  <si>
    <t>The paper considers the task of developing the house management company chatbot. The tasks solved by the chatbot are receiving and processing messages from citizens, conducting a dialogue, preparing and sending requests, and providing the necessary information to citizens. The main goal of chatbot development is to automate the work of dispatchers for house management companies. The paper presents the results of the study: the developed architecture of the chatbot system and methods for solving the main tasks that arise in the development of the chatbot, such as classifying messages and extracting named entities. Dialogue management that uses scripts is proposed. A tree-like structure of dialogues has been developed; a general diagram of the dialogue has been given in the form of a business process diagram and an example of a dialogue has been given.</t>
  </si>
  <si>
    <t>Prakash, P., &amp; Sakthivel, V. (2024, February). Layoffs Analysis and Prediction Using Machine Learning Algorithms. In International Conference on Communications and Cyber Physical Engineering 2018 (pp. 535-543). Singapore: Springer Nature Singapore.</t>
  </si>
  <si>
    <t xml:space="preserve"> International Conference on Communications and Cyber Physical Engineering</t>
  </si>
  <si>
    <t xml:space="preserve">Prakash, P., &amp; Sakthivel, V. </t>
  </si>
  <si>
    <t>This research aims to develop a model that can predict layoffs within a company using a combination of financial performance, industry trends, and company demographics as input variables. A machine learning algorithm was trained and tested using a dataset of historical data to identify patterns and correlations between these factors and layoffs. The model was then evaluated using a separate dataset to determine its accuracy in predicting future layoffs. The results showed that the model performed well, with high degree of accuracy in predicting layoffs. The research provides valuable insights for companies to better prepare for potential workforce reductions and for employees to anticipate potential job loss. The ability to predict layoffs can also help companies make better decisions on how to manage their workforce and minimize the impact on their employees. This research provides a valuable tool for companies to better plan for future workforce reductions, and for employees to be more aware of potential job loss.</t>
  </si>
  <si>
    <t>Cibuļska, E., &amp; Boločko, K. (2023). Collaborative Virtual Reality Environment Structural Model Development for Higher Education Remote Learning. In Interactive Mobile Communication, Technologies and Learning (pp. 61-68). Cham: Springer Nature Switzerland.</t>
  </si>
  <si>
    <t>Cibuļska, E., &amp; Boločko, K.</t>
  </si>
  <si>
    <t>The modern education environment has been facing multiple technological and social challenges in recent years. Due to recent global events such as the COVID-19 pandemic, multiple rising technologies such as Virtual Reality and Artificial Intelligence solutions have been introduced as an alternative to traditional learning methods. At the higher education level, universities are now looking for solutions that could modernize the ever-changing learning environment as well as digitalize already existing educational content, find ways to make study courses more understandable and contextually adaptable to each individual student and their learning style. The goal of this research is an in-depth assessment of development tools for collaborative Virtual Reality Environment (VRE) design and evaluation of the technological limitations and challenges for the implementation of remote laboratories in higher education. A remote laboratory is an interactive digital solution for collaborative work within a virtual classroom. Collaborative VRE can provide an inclusive and immersive learning experience, however, extensive research into the necessary tools and functionality is needed for the development and implementation of this technology in higher education.</t>
  </si>
  <si>
    <t>Altulayhi, M., &amp; Alhrgan, A. (2024, March). Evaluating Study Between Vision Transformers and Pre-trained CNN Learning Algorithms to Classify Breast Cancer Histopathological Images. In International Conference on Advances in Computing Research (pp. 3-14). Cham: Springer Nature Switzerland.</t>
  </si>
  <si>
    <t xml:space="preserve">International Conference on Advances in Computing Research </t>
  </si>
  <si>
    <t xml:space="preserve">Altulayhi, M., &amp; Alhrgan, A. </t>
  </si>
  <si>
    <t xml:space="preserve">Breast cancer exhibits a higher incidence rate among women compared to other forms of cancer. In the Kingdom of Saudi Arabia, there exists a higher propensity for the development of breast cancer in women aged 40 and above, as compared to their younger counterparts. Convolutional neural networks (CNNs) are the well-known approach for classifying breast cancer mammographic images. The utilization of convolutional neural networks has proven to be effective in the interpretation of mammograms and the study of medical imaging recent times, a new revelation called Vision Transformers (ViT) has been able to attend to global information in earlier layers, facilitating a more adaptable methodology for the exploration and identification of features. This study conducted a comparative analysis between the vision transformer ViT_16 and the ResNet18 convolutional neural network, which is considered the current leading model in the field. The models were trained using datasets obtained from the King Abdulaziz University Breast Cancer Mammography Dataset (KAU-BCMD) version 1. The results have been identified by evaluating the accuracy metrics. ResNet18 outperformed ViT_16 by 8% in overall accuracy. However, ViT_16 exhibit superior performance in detecting suspicious abnormality. This emphasizes the potential benefit of ViT_16 model in classifying breast cancer images. Overall, ViT_16 model performance could be improved when trained with sufficient data.
</t>
  </si>
  <si>
    <t>Qiao, N., Mao, J., Xie, H., Wang, Z., &amp; Yin, G. (2023, November). Cross-Modal Retrieval Based on Semantic Filtering and Adaptive Pooling. In International Conference on Computer Engineering and Networks (pp. 296-310). Singapore: Springer Nature Singapore.</t>
  </si>
  <si>
    <t>Qiao, N., Mao, J., Xie, H., Wang, Z., &amp; Yin, G</t>
  </si>
  <si>
    <t>Studies on cross-modal retrieval have caught a lot of attention in recent years, in previous studies, researchers apply attention mechanisms to cross-modal retrieval tasks and gain significant performance improvement. However, the previous cross-attention mechanisms between visual and textual modals may lead to semantic misalignment issues. In this paper, we present Semantic Filtering and Adaptive Pooling to address the issue of semantic misalignment and improve the aggregation of local features into global features. Our approach outperforms multiple state-of-the-art models on the Flickr30K dataset.</t>
  </si>
  <si>
    <t>Aksan, A., &amp; Akdağ, H. C. (2023, October). Comparative Analysis of Public Transportation Through Sentiment Analysis and Topic Modeling. In The International Symposium for Production Research (pp. 3-15). Cham: Springer Nature Switzerland.</t>
  </si>
  <si>
    <t>International Symposium for Production Research</t>
  </si>
  <si>
    <t xml:space="preserve">Aksan, A., &amp; Akdağ, H. C. </t>
  </si>
  <si>
    <t>In the modern digital age, social media emerges as a powerful tool for extracting various public opinions on a wide range of subjects. Among various platforms, Twitter stands as a comprehensive source of real-time, global sentiment analysis. This research uses Twitter’s expansive reach to delve into public opinions on public transportation in both the United Kingdom and India. Employing the RoBERTa (Robustly Optimized BERT Pretraining Approach), this study categorizes tweets into positive, neutral, and negative sentiments, offering a structured analysis of public feelings toward transportation services in these nations. Subsequent application of Latent Dirichlet Allocation (LDA) reveals the causes within the identified sentiments on specific areas of satisfaction and concern in both countries’ public transportation systems. The crucial insights obtained from this study aim to guide informed and strategic enhancements in the public transportation sectors of both nations, pinpointing exact areas that demand attention and improvement.</t>
  </si>
  <si>
    <t>Fan, J. (2024). A big data and neural networks driven approach to design students management system. Soft Computing, 28(2), 1255-1276.</t>
  </si>
  <si>
    <t>Soft Computing</t>
  </si>
  <si>
    <t xml:space="preserve">Fan, J. </t>
  </si>
  <si>
    <t>Designing a Student Management System based on big data and deep learning is paramount in the modern educational landscape. This innovative approach allows institutions to harness the power of vast datasets to gain actionable insights into student performance, preferences, and learning patterns. The research begins by identifying various facets and modules within the student ecosystem that impact student success, including examination results, health records, grades analysis, demographics, co-curricular activities, teacher information, and parental details. The data pertaining to these modules are inherently distributed, and the system organizes it into a unified format using the big data tool Apache Hadoop. The goal is to consolidate the data for utilization by deep learning models in predicting student success. Apache Hadoop, as a robust big data tool, facilitates efficient storage and analysis of large datasets. Subsequently, a Feed Forward Neural Network (FNN) model is developed to extract distinctive patterns indicative of student success. The planned FNN architecture incorporates 128 neurons and employs Rectified Linear Unit (RELU) and SoftMax activation functions to enhance predictive capabilities. The increased number of neurons in the model allows for a comprehensive exploration of all student data sources, thereby improving the true positive rate. Ultimately, the computation of execution and timely interventions by teachers, parents, and administration demonstrates heightened precision resulting from the analysis and rotation creation methods, leading to an efficient student management system. A thorough comparison with earlier approaches underscores its superior effectiveness, with a noteworthy 45% increase in accuracy and a significant 55% enhancement in precision.</t>
  </si>
  <si>
    <t>Upadhya, J., Vargas, J., Poudel, K., &amp; Ranganathan, J. (2024, March). Improving the Efficiency of Multimodal Approach for Chest X-Ray. In International Conference on Advances in Computing Research (pp. 47-59). Cham: Springer Nature Switzerland.</t>
  </si>
  <si>
    <t>Upadhya, J., Vargas, J., Poudel, K., &amp; Ranganathan, J.</t>
  </si>
  <si>
    <t>Medical data analysis with limited data has been a challenging problem in machine learning. Privacy regulations limit the sharing and use of patient data, making it challenging to access and aggregate large datasets for research purposes. To address this challenge, we propose a deep learning-based Multimodal network that incorporates data from multiple data sources: images, and text in the learning process. When faced with limited data of one type, incorporating data from multiple sources can enhance the model’s performance and generalization. Our approach integrates the text sub-model and image sub-model with deep network of Dense 512 using the transfer learning process. Specifically, the goal is to explore the impact of hyperparameter adjustments on the performance of the model with different learning rates. Evaluation of our proposed approach on the Indiana University Chest X-ray dataset that consists of textual (radiological reports) and visual (X-ray images) show that our approach significantly outperforms several baseline methods in classification accuracy.</t>
  </si>
  <si>
    <t>Cheng, X., Yang, X., Li, H., ZhiguoWang, &amp; GuangqiangYin. (2023, November). Cross Modal Retrieval Algorithm Based on Iterative Queries. In International Conference on Computer Engineering and Networks (pp. 332-344). Singapore: Springer Nature Singapore.</t>
  </si>
  <si>
    <t xml:space="preserve"> International Conference on Computer Engineering and Networks </t>
  </si>
  <si>
    <t>Cheng, X., Yang, X., Li, H., ZhiguoWang, &amp; GuangqiangYin.</t>
  </si>
  <si>
    <t>The single-modal information retrieval pattern is gradually unable to meet the growing information processing needs. Cross-modal retrieval based on deep learning, as a new information retrieval scheme, is gradually receiving more attention. To address the potential issue of imprecise text queries in cross-modal retrieval, an iterative query-based cross-modal retrieval model is proposed. The model is generally divided into four modules: image feature extraction, text feature extraction, matching ranking, and query reinforcement. The model first extracts feature of images and text through deep learning models, then performs matching and retrieval of image-text features through the image-text stacked cross-attention algorithm. Finally, in the query reinforcement module, the most distinctive object category in the retrieval results is obtained through deep reinforcement learning for user confirmation, thereby increasing text richness and improving retrieval performance.</t>
  </si>
  <si>
    <t>Ramasamy, M., &amp; Elangovan, M. (2024). Optimized neural attention mechanism for aspect-based sentiment analysis framework with optimal polarity-based weighted features. Knowledge and Information Systems, 1-35.</t>
  </si>
  <si>
    <t xml:space="preserve">Ramasamy, M., &amp; Elangovan, M. </t>
  </si>
  <si>
    <t>In recent years, sentimental analysis has been broadly investigated to extract information to identify whether it is positive, negative or neutral. Sentimental analysis can be broadly performed in social media content, survey response and review. Still, it faces issues while detecting and analyzing social media content. Moreover, a social media network contains indirect sentiments and natural language ambiguities make it complicated to classify the words. Thus, the aspect-based sentiment analysis (ABSA) is emerged to develop explicating extraction methods by utilizing the syntactic parsers to make use of the relation among sentiments and aspects terms. Along with this extraction method, the word embedding is performed through Word2Vec methods to attain a low-dimensional vector depiction of text, which could not capture valuable information. Thus, it aims to design a novel ABSA model using the optimized neural network along with optimal text feature extraction. Initially, various data is collected through the benchmark dataset are given to the image pre-processing. Then, it might undergo different techniques like stemming, stop word removal as well as punctuation removal. Then, the preprocessed data are further given into the feature extraction phase to attain adequate extracted aspects. Then, it further undergoes for deep feature extraction stage, where the text conventional neural network and Glove embedding are utilized to obtain the deep features. Further, the feature concatenation is done to attain the optimization for polarity-based weighted features utilized by the enhanced hybrid optimization algorithm called hybrid Chameleon rat swarm optimization (HCRSO) for improving the performance in sentiment analysis. The optimal features are selected by the HCRSO that provides the polarity-based-weight features; thus, it separates the polarity, and the weighted features are occurred by multiplying the weight with polarities. Especially, the optimized features of polarity-based weighted features and also the parameters of epochs and hidden neuron count of neural attention mechanism-based long short-term network (NAM-LSTM) are optimized using the HCRSO algorithm. The weighted feature is applied by incorporating the NAM-LSTM and proposed HCRSO algorithm for improving the model efficiency. The empirical outcome of the recommended method shows 94% and 93% regarding accuracy and specificity. Thus, the experimental outcomes of the proposed ABSA model reveal the model’s efficiency while validating with other conventional approaches.</t>
  </si>
  <si>
    <t>Song, S., Gao, N., Zhang, Y., &amp; Ma, C. (2024). BRITD: behavior rhythm insider threat detection with time awareness and user adaptation. Cybersecurity, 7(1), 2.</t>
  </si>
  <si>
    <t>Cybersecurity</t>
  </si>
  <si>
    <t xml:space="preserve">Song, S., Gao, N., Zhang, Y., &amp; Ma, C. </t>
  </si>
  <si>
    <t>Researchers usually detect insider threats by analyzing user behavior. The time information of user behavior is an important concern in internal threat detection. Existing works on insider threat detection fail to make full use of the time information, which leads to their poor detection performance. In this paper, we propose a novel behavioral feature extraction scheme: we implicitly encode absolute time information in the behavioral feature sequences and use a feature sequence construction method taking covariance into account to make our scheme adaptive to users. We select Stacked Bidirectional LSTM and Feedforward Neural Network to build a deep learning-based insider threat detection model: Behavior Rhythm Insider Threat Detection (BRITD). BRITD is universally applicable to various insider threat scenarios, and it has good insider threat detection performance: it achieves an AUC of 0.9730 and a precision of 0.8072 with the CMU CERT dataset, which exceeds all baselines.</t>
  </si>
  <si>
    <t>Alt, R., Fridgen, G., &amp; Chang, Y. (2024). The future of fintech—Towards ubiquitous financial services. Electronic Markets, 34(1), 3.</t>
  </si>
  <si>
    <t>Alt, R., Fridgen, G., &amp; Chang, Y.</t>
  </si>
  <si>
    <t>Fintech has transformed the financial industry for almost 15 years now. Although banks and insurance companies have a long tradition of applying information technology (IT), fintech was a wake-up call. From this perspective, financial (information) technologies may be conceived as an evolution as well as a revolution since the impact of the fintech movement was profound. The latter becomes visible in the rise of an entirely new fintech industry sector since the 2010s. Following a recent report, the worldwide value of investments in fintech companies grew substantially from 9 billion USD in 2010 to 247.2 billion USD in 2021. Although momentum stalled in 2020 when investments dropped below 140 billion USD in 2020 and to 209.3 billion USD in 2022, investments were still estimated at 52.4 billion USD in the first half of 2023 (Statista, 2023b). This activity is also reflected in the number of fintech startup businesses worldwide. As of May 2023, BCG reported a total of 11,651 fintech startups in the Americas (up from 5686 in 2018), making it the region with the most fintech startups globally. In comparison, there were 9681 fintech startups in the EMEA region (up from 3581 in 2018) and 5061 in the Asia Pacific region (up from 2864 in 2018) (Statista, 2023a). It may be expected that, in view of intensified competition between fintech (startup) companies and between fintech companies and incumbents, the number of fintech companies will decrease in the long run. Nevertheless, a bright future may be expected for fintech since aspects of financial technology are ubiquitous in economic life, as argued in the present preface of this third special issue of Electronic Markets on the fintech topic.</t>
  </si>
  <si>
    <t>Perera, A. R., Warrier, V., Sundararaman, S., Hsiao, Y., Ghosh, S., Kularatnarajah, L., &amp; Pitt, J. J. (2024). Melvin is a conversational voice interface for cancer genomics data. Communications Biology, 7(1), 30.</t>
  </si>
  <si>
    <t>Communications Biology</t>
  </si>
  <si>
    <t xml:space="preserve">Perera, A. R., Warrier, V., Sundararaman, S., Hsiao, Y., Ghosh, S., Kularatnarajah, L., &amp; Pitt, J. J. </t>
  </si>
  <si>
    <t xml:space="preserve">Cancer genome sequencing initiatives have generated petabytes of data across tens of thousands of samples. While this has spurred multiple challenges in data processing and warehousing, the majority of those who consume cancer genomics data – namely researchers and clinicians – need efficient ways to perform basic queries and analyses. There is a high demand for intuitive tools to explore downstream results stemming from projects such as The Cancer Genome Atlas (TCGA)1. Web-based graphical user interfaces (GUIs) have been developed to address this need1,2. However, for many users, standard GUIs lack accessibility and can require minutes to answer questions such as, “What percentage of TCGA breast cancer patients have TP53 mutations?” Modern interfaces – particularly those leveraging augmented intelligence – show promise to streamline inquiries, democratize analytics, and enhance digital health applications in cancer genomics3,4.
Voice user interfaces (VUIs) are revolutionizing how we access information and perform tasks. VUIs have multiple advantages over GUIs. 1) A minimal learning curve makes them convenient for a broad user base. 2) Their conversational nature allows queries to be resolved both quickly and progressively. For both English and Mandarin, users are able to provide input nearly three times faster through speech-to-text than manual typing5. 3) They are readily accessible via mobile phones, computers, and smart home devices. Within the biosciences, VUIs have been developed only for basic information retrieval (e.g. gene definitions)6 or managing laboratory operations7,8. These tools do not retain the context necessary to progressively answer deeper scientific questions. However, when designed to be conversational, VUIs provide an opportunity for anyone to query complex data – such as cancer genomics – in real time using natural language.
</t>
  </si>
  <si>
    <t>Liang, Z., Guo, J., Qiu, W., Huang, Z., &amp; Li, S. (2024). When graph convolution meets double attention: online privacy disclosure detection with multi-label text classification. Data Mining and Knowledge Discovery, 1-22.</t>
  </si>
  <si>
    <t>Data Mining and Knowledge Discovery</t>
  </si>
  <si>
    <t>Liang, Z., Guo, J., Qiu, W., Huang, Z., &amp; Li, S.</t>
  </si>
  <si>
    <t xml:space="preserve">With the rise of Web 2.0 platforms such as online social media, people’s private information, such as their location, occupation and even family information, is often inadvertently disclosed through online discussions. Therefore, it is important to detect such unwanted privacy disclosures to help alert people affected and the online platform. In this paper, privacy disclosure detection is modeled as a multi-label text classification (MLTC) problem, and a new privacy disclosure detection model is proposed to construct an MLTC classifier for detecting online privacy disclosures. This classifier takes an online post as the input and outputs multiple labels, each reflecting a possible privacy disclosure. The proposed presentation method combines three different sources of information, the input text itself, the label-to-text correlation and the label-to-label correlation. A double-attention mechanism is used to combine the first two sources of information, and a graph convolutional network is employed to extract the third source of information that is then used to help fuse features extracted from the first two sources of information. Our extensive experimental results, obtained on a public dataset of privacy-disclosing posts on Twitter, demonstrated that our proposed privacy disclosure detection method significantly and consistently outperformed other state-of-the-art methods in terms of all key performance indicators.
</t>
  </si>
  <si>
    <t>Tigre, F. B., Henriques, P. L., &amp; Curado, C. (2024). The digital leadership emerging construct: a multi-method approach. Management Review Quarterly, 1-48.</t>
  </si>
  <si>
    <t>Management Review Quarterly</t>
  </si>
  <si>
    <t>Tigre, F. B., Henriques, P. L., &amp; Curado, C.</t>
  </si>
  <si>
    <t>This study presents new insights into the capabilities that a leader needs to thrive in the digital scenario. These insights come from a systematic literature review of 21-years of publications on leadership in the digital environment that supports a four-round Delphi study with a panel of 24 experts from diverse geographical backgrounds (six countries across 3 continents). The e-leadership concept has evolved to digital leadership by transitioning from an electronic way of communication to a broader context of how to lead effectively in a digital environment. Digital leadership is a way of thinking and behaving in a complex time. The findings show that digital leadership has two main aspects within four dimensions: the first aspect is related to business, and it is strategy focused and delivery related; the second one involves personal attributes, and it is interpersonal oriented. Moreover, we identify the associated leadership capabilities for each of these aspects.</t>
  </si>
  <si>
    <t>Yu, Z., Wu, S., Jiang, J., &amp; Liu, D. (2024). A knowledge-graph based text summarization scheme for mobile edge computing. Journal of Cloud Computing, 13(1), 9.</t>
  </si>
  <si>
    <t>Yu, Z., Wu, S., Jiang, J., &amp; Liu, D.</t>
  </si>
  <si>
    <t xml:space="preserve">As the demand for edge services intensifies, text, being the most common type of data, has seen a significant expansion in data volume and an escalation in processing complexity. Furthermore, mobile edge computing (MEC) service systems often faces challenges such as limited computational capabilities and difficulties in data integration, requiring the development and implementation of more efficient and lightweight methodologies for text data processing. To swiftly extract and analysis vital information from MEC text data, an automatic generation scheme of multi-document text summarization based on knowledge graph is proposed in this paper, named KGCPN. For the text data from MEC devices and applications, the natural language processing technology is used to execute the data pre-processing steps, which transforms the MEC text data into a computationally tractable and semantically comprehensible format. Then, the knowledge graph of multi-document text is constructed by integrating the relationship paths and entity descriptions. The nodes and edges of the knowledge graph serve to symbolize the semantic relationships within the text, and the Graph Convolution Neural network (GCN) is used to understand the text and learn the semantic representation. Finally, a pointer-generator network model accepts the encoding information from GCN and automatically generate a general text summarization. The experimental results indicate that our scheme can effectively facilitate the smart pre-processing and integration of MEC data.
</t>
  </si>
  <si>
    <t>Miyazaki, K., Murayama, T., Uchiba, T., An, J., &amp; Kwak, H. (2024). Public perception of generative AI on Twitter: an empirical study based on occupation and usage. EPJ Data Science, 13(1), 2.</t>
  </si>
  <si>
    <t xml:space="preserve"> EPJ Data Science</t>
  </si>
  <si>
    <t>Miyazaki, K., Murayama, T., Uchiba, T., An, J., &amp; Kwak, H.</t>
  </si>
  <si>
    <t xml:space="preserve">The emergence of generative AI has sparked substantial discussions, with the potential to have profound impacts on society in all aspects. As emerging technologies continue to advance, it is imperative to facilitate their proper integration into society, managing expectations and fear. This paper investigates users’ perceptions of generative AI using 3M posts on Twitter from January 2019 to March 2023, especially focusing on their occupation and usage. We find that people across various occupations, not just IT-related ones, show a strong interest in generative AI. The sentiment toward generative AI is generally positive, and remarkably, their sentiments are positively correlated with their exposure to AI. Among occupations, illustrators show exceptionally negative sentiment mainly due to concerns about the unethical usage of artworks in constructing AI. People use ChatGPT in diverse ways, and notably the casual usage in which they “play with” ChatGPT tends to be associated with positive sentiments. These findings would offer valuable lessons for policymaking on the emergence of new technology and also empirical insights for the considerations of future human-AI symbiosis.
</t>
  </si>
  <si>
    <t>Shaelou, S. L., &amp; Razmetaeva, Y. (2024, January). Challenges to Fundamental Human Rights in the age of Artificial Intelligence Systems: shaping the digital legal order while upholding Rule of Law principles and European values. In ERA Forum (pp. 1-21). Berlin/Heidelberg: Springer Berlin Heidelberg.</t>
  </si>
  <si>
    <t>ERA Forum</t>
  </si>
  <si>
    <t>Shaelou, S. L., &amp; Razmetaeva, Y.</t>
  </si>
  <si>
    <t xml:space="preserve">Recently, the concept of the ‘European digital legal order’ seems to have gained more importance than the overarching concept of European legal order, of which the former is arguably a modern manifestation. The European legal order traditionally entails a set of fundamental human rights, Rule of Law principles and Democratic values as enshrined in the multinational legal order. From maintaining the Rule of Law derive the sustainability of Democratic values, and freedoms under the law enshrined in fundamental human rights. To the extent that the European digital legal order is the manifestation of the European legal order in the modern digital world, the fundamental question of the nature, scope and upholding of fundamental human rights, Rule of Law principles and Democratic values remains. Without disputing the need for digital transformation and its proper regulation, this paper will turn its attention to the current status of fundamental principles in the modern setting of democratic societies.
Artificial Intelligence or Artificial Intelligence Systems are technologies that have and will have a serious impact on the European legal order at large. Without dismissing the value of a human-centered regulatory approach in the field of AI, in this paper we discuss why this may be difficult as digitisation and algorithmisation deepen. This paper reviews the regulatory framework of AI and proposes potential new/renewed/modernised rights that should enhance and/or supplement the current catalogue of fundamental human rights, as contained inter alia in the EU Charter and the ECHR. This paper also argues that regulatory standards regarding AI should be clearer and stronger as well as suggests a new wording of some standards. The particular new rights and/or their new wording will be suggested in the paper.
</t>
  </si>
  <si>
    <t>Farina, M., Lavazza, A., Sartori, G., &amp; Pedrycz, W. (2024). Machine learning in human creativity: status and perspectives. AI &amp; SOCIETY, 1-13.</t>
  </si>
  <si>
    <t xml:space="preserve">Farina, M., Lavazza, A., Sartori, G., &amp; Pedrycz, W. </t>
  </si>
  <si>
    <t>As we write this research paper, we notice an explosion in popularity of machine learning in numerous fields (ranging from governance, education, and management to criminal justice, fraud detection, and internet of things). In this contribution, rather than focusing on any of those fields, which have been well-reviewed already, we decided to concentrate on a series of more recent applications of deep learning models and technologies that have only recently gained significant track in the relevant literature. These applications are concerned with artistic production (Sect. 2.1), the writing process (Sect. 2.2), music production (Sect. 2.3), text recognition and attribution (Sect.  2.4). After reviewing and analyzing the positive contributions as well as some of the major limitations of these technologies in each of those fields, we critically reflect (Sect.  3) on how their widespread implementation may affect humans and their creativity. In Sect. 4, we notice that deep learning models are here to stay; so, rather than embracing a negative or pessimistic stance with respect to their future applications in creative domains, we suggest a balanced approach for their assessment and beneficial usage. Finally (Sect. 5), we conclude by summarising what we have achieved and by pointing out possible future research directions.</t>
  </si>
  <si>
    <t>Parashar, G., Chaudhary, A., &amp; Pandey, D. (2024). Machine Learning for Prediction of Cardiovascular Disease and Respiratory Disease: A Review. SN Computer Science, 5(1), 196.</t>
  </si>
  <si>
    <t>Parashar, G., Chaudhary, A., &amp; Pandey, D</t>
  </si>
  <si>
    <t>Cardiovascular (CVD) and respiratory diseases (RD) have been in the active domain for machine learning (ML) researchers as these diseases significantly contribute to mortality in humans. Some studies suggest that CVD problems such as cerebrovascular problems, dysrhythmia, inflammatory heart disease, ischemic heart disease (IHD), and RD related problems remain high even after COVID-19 infection clears up. To the best of our knowledge, this is the only study that surveyed these two diseases. This paper’s goal is to explore the existing state of the art in the application of ML in the detection, categorization, and prediction of disorders related to CVD and RD. The review highlights ML algorithms used in prediction of CVD and RD related diseases, datasets used by the articles, technique used for feature selection, features selected for the study, dataset used in the article was unimodal or multimodal, and performance of the algorithm. In CVD category, it was observed that about 15 studies had their performance metrics range between 91% and 100%, 7 studies had between 81% and 90% and about 2 studies had their performance between 70% and 80%. CNN is the most used Feature Selection technique. Only three studies were found in our set that worked on the multimodal dataset and others used the unimodal dataset. In case of RDs, it was observed that about 15 studies had their performance metrics range between 91% and 100%, 7 studies had between 81% and 90% and about 2 studies had their performance between 70% and 80%. CNN is the most used feature selection technique. Only three studies were found in our set that worked on the multimodal dataset and others used the unimodal dataset. The intent of this review is to stimulate the interest of scientists in this challenging field and to acquaint them with current advances in the field. To design a system that predict CVD or RD in a patient using uni or multi modal datasets, approaches such as data cleaning, feature selection, region of interest (ROI) identification, and classification are applied. This article provided details related to publicly available datasets, most used classification algorithm with performance metric.</t>
  </si>
  <si>
    <t>de Andrés-Sánchez, J., &amp; Gené-Albesa, J. (2024). Not with the bot! The relevance of trust to explain the acceptance of chatbots by insurance customers. Humanities and Social Sciences Communications, 11(1), 1-12.</t>
  </si>
  <si>
    <t>Humanities and Social Sciences Communications</t>
  </si>
  <si>
    <t>de Andrés-Sánchez, J., &amp; Gené-Albesa, J.</t>
  </si>
  <si>
    <t>Industry 4.0 profoundly impacts the insurance sector, as evidenced by the significant growth of insurtech. One of these technologies is chatbots, which enable policyholders to seamlessly manage their active insurance policies. This paper analyses policyholders’ attitude toward conversational bots in this context. To achieve this objective, we employed a structured survey involving policyholders. The survey aimed to determine the average degree of acceptance of chatbots for contacting the insurer to take action such as claim reporting. We also assessed the role of variables of the technology acceptance model, perceived usefulness, and perceived ease of use, as well as trust, in explaining attitude and behavioral intention. We have observed a low acceptance of insureds to implement insurance procedures with the assistance of a chatbot. The theoretical model proposed to explain chatbot acceptance provides good adjustment and prediction capability. Even though the three assessed factors are relevant for explaining attitude toward interactions with conversational robots and behavioral intention to use them, the variable trust exhibited the greatest impact. The findings of this paper have fair potential theoretical and practical implications. They outline the special relevance of trust in explaining customers’ acceptance of chatbots since this construct impacts directly on attitude but also perceived usefulness and perceived ease of use. Likewise, improvements in the utility and ease of use of robots are also needed to prevent customers’ reluctance toward their services.</t>
  </si>
  <si>
    <t>Sousa-Silva, R. (2024). ‘We Attempted to Deliver Your Package’: Forensic Translation in the Fight Against Cross-Border Cybercrime. International Journal for the Semiotics of Law-Revue internationale de Sémiotique juridique, 1-27.</t>
  </si>
  <si>
    <t>International Journal for the Semiotics of Law-Revue internationale de Sémiotique juridique</t>
  </si>
  <si>
    <t>Sousa-Silva, R.</t>
  </si>
  <si>
    <t>Cybercrime has increased significantly, recently, as a result of both individual and group criminal practice, and is now a threat to individuals, organisations, and democratic systems worldwide. However, cybercrime raises two main challenges for legal systems: firstly, because cybercriminals operate online, cybercrime spans beyond the boundaries of specific jurisdictions, which constrains the operation of the police and, subsequently, the conviction of the perpetrators; secondly, since cybercriminals can operate from anywhere in the world, law enforcement agencies struggle to identify the origin of the communications, especially when obfuscation strategies are used, e.g. dark web fora. Nevertheless, cybercriminals inherently use language to communicate, so the linguistic analysis of suspect communications is particularly helpful in deterring cybercriminal practice. This article reports the potential of forensic translation in the fight against cybercrime. Although the term ‘forensic translation’ is typically understood as a synonym of ‘legal translation’, it is argued that the implications of forensic translation span beyond those of legal translation, to include analyses of language rights, of the right to interpretation and translation in legal procedures (in the EU), or even investigative and intelligence practices. Translation is a pervasive activity that is conducted, not only by professional translators, but also by lay speakers of language, often using machine translation systems. The ease of use of the latter makes it particularly suitable for cross-border criminal (e.g. extortion or fraud) and cybercriminal communications (e.g. cybertrespass, cyberfraud, cyberpiracy, cyberporn or child online porn, cyberviolence or cyberstalking). This article presents the results of the analysis of cybercriminal communications from a forensic translation perspective. It demonstrates that translation is frequently used to spread cybercriminal communications, and that reverse-engineering the translational procedure will assist law enforcement agencies in narrowing down their pool of suspects and, consequently, deter cybercriminal threats.</t>
  </si>
  <si>
    <t>Shen, Y., &amp; Zhang, X. (2024). The impact of artificial intelligence on employment: the role of virtual agglomeration. Humanities and Social Sciences Communications, 11(1), 1-14.</t>
  </si>
  <si>
    <t xml:space="preserve"> Humanities and Social Sciences Communications</t>
  </si>
  <si>
    <t>Shen, Y., &amp; Zhang, X.</t>
  </si>
  <si>
    <t xml:space="preserve">Sustainable Development Goal 8 proposes the promotion of full and productive employment for all. Intelligent production factors, such as robots, the Internet of Things, and extensive data analysis, are reshaping the dynamics of labour supply and demand. In China, which is a developing country with a large population and labour force, analysing the impact of artificial intelligence technology on the labour market is of particular importance. Based on panel data from 30 provinces in China from 2006 to 2020, a two-way fixed-effect model and the two-stage least squares method are used to analyse the impact of AI on employment and to assess its heterogeneity. The introduction and installation of artificial intelligence technology as represented by industrial robots in Chinese enterprises has increased the number of jobs. The results of some mechanism studies show that the increase of labour productivity, the deepening of capital and the refinement of the division of labour that has been introduced into industrial enterprises through the introduction of robotics have successfully mitigated the damaging impact of the adoption of robot technology on employment. Rather than the traditional perceptions of robotics crowding out labour jobs, the overall impact on the labour market has exerted a promotional effect. The positive effect of artificial intelligence on employment exhibits an inevitable heterogeneity, and it serves to relatively improves the job share of women and workers in labour-intensive industries. Mechanism research has shown that virtual agglomeration, which evolved from traditional industrial agglomeration in the era of the digital economy, is an important channel for increasing employment. The findings of this study contribute to the understanding of the impact of modern digital technologies on the well-being of people in developing countries. To give full play to the positive role of artificial intelligence technology in employment, we should improve the social security system, accelerate the process of developing high-end domestic robots and deepen the reform of the education and training system.
</t>
  </si>
  <si>
    <t>Akhter, M., Hossain, S. M. M., Nigar, R. S., Paul, S., Kamal, K. M. A., Sen, A., &amp; Sarker, I. H. (2024). COVID-19 Fake News Detection using Deep Learning Model. Annals of Data Science, 1-32.</t>
  </si>
  <si>
    <t>Akhter, M., Hossain, S. M. M., Nigar, R. S., Paul, S., Kamal, K. M. A., Sen, A., &amp; Sarker, I. H.</t>
  </si>
  <si>
    <t>People may now receive and share information more quickly and easily than ever due to the widespread use of mobile networked devices. However, this can occasionally lead to the spread of false information. Such information is being disseminated widely, which may cause people to make incorrect decisions about potentially crucial topics. This occurred in 2020, the year of the fatal and extremely contagious Coronavirus Disease (COVID-19) outbreak. The spread of false information about COVID-19 on social media has already been labeled as an “infodemic” by the World Health Organization (WHO), causing serious difficulties for governments attempting to control the pandemic. Consequently, it is crucial to have a model for detecting fake news related to COVID-19. In this paper, we present an effective Convolutional Neural Network (CNN)-based deep learning model using word embedding. For selecting the best CNN architecture, we take into account the optimal values of model hyper-parameters using grid search. Further, for measuring the effectiveness of our proposed CNN model, various state-of-the-art machine learning algorithms are conducted for COVID-19 fake news detection. Among them, CNN outperforms with 96.19% mean accuracy, 95% mean F1-score, and 0.985 area under ROC curve (AUC).</t>
  </si>
  <si>
    <t>Murthy, J. S., &amp; Siddesh, G. M. (2024). A smart video analytical framework for sarcasm detection using novel adaptive fusion network and SarcasNet-99 model. The Visual Computer, 1-13.</t>
  </si>
  <si>
    <t xml:space="preserve">Murthy, J. S., &amp; Siddesh, G. M. </t>
  </si>
  <si>
    <t>Sarcasm is often related to something that has created a mass confusion among the general uninformed public. It is always associated with a mockery tone or trenchancy facial expression or weird language. Existing literatures that are profound in the field of sarcasm detection mainly focused on text-based input with sarcastic comments or facial expression-based analysis, i.e., image input. But both text and image input are not sufficient to analyze the underlying sarcasm behind the scene. This kind of analysis can also be misleading sometimes as the emotional expression can change with social circumstances (i.e., audio tone) over time. Hence to address these challenges, “A Smart Video Analytical framework for Sarcasm Detection using Deep Learning” is introduced where sarcasm detection is done by considering video modality. Proposed model extracts three important features from the video, i.e., text using proposed Enhanced-BERT, image using ImageNet and audio using Librosa. After extraction, each modality is addressed individually and is finally fused using proposed adaptive early fusion approach. The final task prediction of classification is done using novel deep neural network called “SarcasNet-99” to detect sarcasm in video over distributed framework called Apache Storm. TedX and GIF Reply datasets are used for model training and testing with around 10,000 + video clips. When compared against existing state-of-the-art techniques such as AlexNet, DenseNet, SqueezeNet and ResNet, the proposed model predicted accuracy 99.005% with LeakyReLU activation function.</t>
  </si>
  <si>
    <t>Hu, Y., Pan, Y., Yu, M., &amp; Chen, P. (2024). Navigating Digital Transformation and Knowledge Structures: Insights for Small and Medium-Sized Enterprises. Journal of the Knowledge Economy, 1-34.</t>
  </si>
  <si>
    <t xml:space="preserve"> Journal of the Knowledge Economy</t>
  </si>
  <si>
    <t>Hu, Y., Pan, Y., Yu, M., &amp; Chen, P</t>
  </si>
  <si>
    <t>In today’s rapidly evolving business landscape, digital transformation has become synonymous with the strategic integration of cloud computing, mobile internet, social media, and big data. This paradigm shift has reshaped traditional business models, presenting organizational challenges and opportunities. Small and medium-sized enterprises (SMEs), in particular, face a unique set of obstacles as they navigate the complexities of this digital revolution. This research paper delves into the intricacies of digital transformation within the SME context. It acknowledges the significance of this transformation for enhancing core competencies and sustainable development, emphasizing the convergence of business strategy and technological advancement. To provide a comprehensive understanding, this study employs bibliometric analysis using CiteSpace, shedding light on underappreciated procedures, steps, and data related to SMEs’ digital transformation. A systematic literature review extracts a theoretical framework, offering valuable insights and guidance for SMEs operating in an increasingly digitalized business environment. The research contributes to the ongoing global discussion on digital transformation and highlights differences and similarities across various research domains. It identifies thematic clusters such as “Digital transformation of SMEs,” “Industry 4.0,” “Adoption paths,” and “Business model,” revealing trends, themes, and shifts in studying digital transformation in SMEs worldwide. This paper provides a valuable synthesis of previous research accomplishments, offering theoretical implications for academia and practical managerial insights. It emphasizes the importance of collaborative mechanisms and research networks, fostering knowledge exchange and driving innovation in the field of digital transformation for SMEs, both nationally and internationally.</t>
  </si>
  <si>
    <t>Li, Q., Mai, Q., Wang, M., &amp; Ma, M. (2024). Chinese dialect speech recognition: a comprehensive survey. Artificial Intelligence Review, 57(2), 1-39.</t>
  </si>
  <si>
    <t>Li, Q., Mai, Q., Wang, M., &amp; Ma, M.</t>
  </si>
  <si>
    <t>As a multi-ethnic country with a large population, China is endowed with diverse dialects, which brings considerable challenges to speech recognition work. In fact, due to geographical location, population migration, and other factors, the research progress and practical application of Chinese dialect speech recognition are currently at different stages. Therefore, exploring the significant regional heterogeneities in specific recognition approaches and effects, dialect corpus, and other resources is of vital importance for Chinese speech recognition work. Based on this, we first start with the regional classification of dialects and analyze the pivotal acoustic characteristics of dialects, including specific vowels and tones patterns. Secondly, we comprehensively summarize the existing dialect phonetic corpus in China, which is of some assistance in exploring the general construction methods of dialect phonetic corpus. Moreover, we expound on the general process of dialect recognition. Several critical dialect recognition approaches are summarized and introduced in detail, especially the hybrid method of Artificial Neural Network (ANN) combined with the Hidden Markov Model(HMM), as well as the End-to-End (E2E). Thirdly, through the in-depth comparison of their principles, merits, disadvantages, and recognition performance for different dialects, the development trends and challenges in dialect recognition in the future are pointed out. Finally, some application examples of dialect speech recognition are collected and discussed.</t>
  </si>
  <si>
    <t>Radanliev, P. (2024). The rise and fall of cryptocurrencies: defining the economic and social values of blockchain technologies, assessing the opportunities, and defining the financial and cybersecurity risks of the Metaverse. Financial Innovation, 10(1), 1.</t>
  </si>
  <si>
    <t>Financial Innovation</t>
  </si>
  <si>
    <t xml:space="preserve">Radanliev, P. </t>
  </si>
  <si>
    <t>This study examines blockchain technologies and their pivotal role in the evolving Metaverse, shedding light on topics such as how to invest in cryptocurrency, the mechanics behind crypto mining, and strategies to effectively buy and trade cryptocurrencies. While it contextualises the common queries of "why is crypto crashing?" and "why is crypto down?", the research transcends beyond the frequent market fluctuations to unravel how cryptocurrencies fundamentally work and the step-by-step process on how to create a cryptocurrency. Contrasting existing literature, this comprehensive investigation encompasses both the economic and cybersecurity risks inherent in the blockchain and fintech spheres. Through an interdisciplinary approach, the research transitions from the fundamental principles of fintech investment strategies to the overarching implications of blockchain within the Metaverse. Alongside exploring machine learning potentials in financial sectors and risk assessment methodologies, the study critically assesses whether developed or developing nations are poised to reap greater benefits from these technologies. Moreover, it probes into both enduring and dubious crypto projects, drawing a distinct line between genuine blockchain applications and Ponzi-like schemes. The conclusion resolutely affirms the staying power of blockchain technologies, underlined by a profound exploration of their intrinsic value and a reflective commentary by the author on the potential risks confronting individual investors.</t>
  </si>
  <si>
    <t>Kotstein, S., &amp; Decker, C. (2024). RESTBERTa: a Transformer-based question answering approach for semantic search in Web API documentation. Cluster Computing, 1-27.</t>
  </si>
  <si>
    <t>Kotstein, S., &amp; Decker, C.</t>
  </si>
  <si>
    <t>To enable machines to process state-of-practice Web API documentation, we propose a Transformer model for the generic task of identifying a Web API element within a syntax structure that matches a natural language query. We solve this semantic-search task with Transformer-based question answering and demonstrate the applicability of our approach to two different tasks, namely the discovery of endpoints and the identification of parameters in payload schemas. With samples from 2321 OpenAPI documentation, we prepare different datasets and fine-tune pre-trained BERT models to these two tasks. We evaluate the generalizability and the robustness of our fine-tuned models. We achieve accuracies of 81.95% for the parameter-matching and 88.44% for the endpoint-discovery task.</t>
  </si>
  <si>
    <t>Myers, D., Mohawesh, R., Chellaboina, V. I., Sathvik, A. L., Venkatesh, P., Ho, Y. H., ... &amp; Jararweh, Y. (2023). Foundation and large language models: fundamentals, challenges, opportunities, and social impacts. Cluster Computing, 1-26.</t>
  </si>
  <si>
    <t xml:space="preserve">Myers, D., Mohawesh, R., Chellaboina, V. I., Sathvik, A. L., Venkatesh, P., Ho, Y. H., ... &amp; Jararweh, Y. </t>
  </si>
  <si>
    <t>Foundation and Large Language Models (FLLMs) are models that are trained using a massive amount of data with the intent to perform a variety of downstream tasks. FLLMs are very promising drivers for different domains, such as Natural Language Processing (NLP) and other AI-related applications. These models emerged as a result of the AI paradigm shift, involving the use of pre-trained language models (PLMs) and extensive data to train transformer models. FLLMs have also demonstrated impressive proficiency in addressing a wide range of NLP applications, including language generation, summarization, comprehension, complex reasoning, and question answering, among others. In recent years, there has been unprecedented interest in FLLMs-related research, driven by contributions from both academic institutions and industry players. Notably, the development of ChatGPT, a highly capable AI chatbot built around FLLMs concepts, has garnered considerable interest from various segments of society. The technological advancement of large language models (LLMs) has had a significant influence on the broader artificial intelligence (AI) community, potentially transforming the processes involved in the development and use of AI systems. Our study provides a comprehensive survey of existing resources related to the development of FLLMs and addresses current concerns, challenges and social impacts. Moreover, we emphasize on the current research gaps and potential future directions in this emerging and promising field.</t>
  </si>
  <si>
    <t>Karapantelakis, A., Alizadeh, P., Alabassi, A., Dey, K., &amp; Nikou, A. (2024). Generative ai in mobile networks: a survey. Annals of Telecommunications, 79(1), 15-33.</t>
  </si>
  <si>
    <t>Annals of Telecommunications</t>
  </si>
  <si>
    <t xml:space="preserve">
Karapantelakis, A., Alizadeh, P., Alabassi, A., Dey, K., &amp; Nikou, A</t>
  </si>
  <si>
    <t>This paper provides a comprehensive review of recent challenges and results in the field of generative AI with application to mobile telecommunications networks. The objective is to classify the literature using an approach that encompasses the type of generative AI technology employed, the functional purpose, and the specific component of the mobile network that each solution targets. Moreover, performance requirements for generative AI applications are considered. Thereafter, state-of-the-art generative AI algorithms and an examination of their use cases across various industry verticals are presented. The discussion extends to the current level of AI integration in telecom standardization bodies, such as the 3rd Generation Partnership Project (3GPP). Finally, the open research challenges that the generative AI technology aims to address are thoroughly investigated.</t>
  </si>
  <si>
    <t>Ebert, C., &amp; Beck, M. (2024). Generative Artificial Intelligence for Automotive Cybersecurity. ATZelectronics worldwide, 19(1), 50-54.</t>
  </si>
  <si>
    <t>ATZelectronics worldwide</t>
  </si>
  <si>
    <t>Ebert, C., &amp; Beck, M.</t>
  </si>
  <si>
    <t>Silvestri, S., Islam, S., Amelin, D., Weiler, G., Papastergiou, S., &amp; Ciampi, M. (2023). Cyber threat assessment and management for securing healthcare ecosystems using natural language processing. International Journal of Information Security, 1-20.</t>
  </si>
  <si>
    <t>Silvestri, S., Islam, S., Amelin, D., Weiler, G., Papastergiou, S., &amp; Ciampi, M.</t>
  </si>
  <si>
    <t>The healthcare sectors have constantly faced significant challenge due to the rapid rise of cyber threats. These threats can pose any potential risk within the system context and disrupt the critical healthcare service delivery. It is therefore necessary for the healthcare organisations to understand and tackle the threats to ensure overall security and resilience. However, threats are continuously evolved and there is large amount of unstructured security-related textual information is available. This makes the threat assessment and management task very challenging. There are a number of existing works that consider Machine Learning models for detection and prediction of cyber attack but they lack of focus on the Natural Language Processing (NLP) to extract the threat information from unstructured security-related text. To this end, this work proposes a novel method to assess and manage threats by adopting natural language processing. The proposed method has been tailored for the healthcare ecosystem and allows to identify and assess the possible threats within healthcare information infrastructure so that appropriate control and mitigation actions can be taken into consideration to tackle the threat. In detail, NLP techniques are used to extract the useful threat information related to specific assets of the healthcare ecosystems from the largely available security-related information on Internet (e.g. cyber security news), to evaluate the level of the identified threats and to select the required mitigation actions. We have performed experiments on real healthcare ecosystems in Fraunhofer Institute for Biomedical Engineering, considering in particular three different healthcare scenarios, namely implantable medical devices, wearables, and biobank, with the purpose of demonstrating the feasibility of our approach, which is able to provide a realistic manner to identify and assess the threats, evaluate the threat level and suggest the required mitigation actions.</t>
  </si>
  <si>
    <t>Fu, X., Jiang, J., Wu, X., Huang, L., Han, R., Li, K., ... &amp; Wang, Z. (2024). Deep learning in water protection of resources, environment, and ecology: achievement and challenges. Environmental Science and Pollution Research, 1-34.</t>
  </si>
  <si>
    <t>Fu, X., Jiang, J., Wu, X., Huang, L., Han, R., Li, K., ... &amp; Wang, Z</t>
  </si>
  <si>
    <t>The breathtaking economic development put a heavy toll on ecology, especially on water pollution. Efficient water resource management has a long-term influence on the sustainable development of the economy and society. Economic development and ecology preservation are tangled together, and the growth of one is not possible without the other. Deep learning (DL) is ubiquitous in autonomous driving, medical imaging, speech recognition, etc. The spectacular success of deep learning comes from its power of richer representation of data. In view of the bright prospects of DL, this review comprehensively focuses on the development of DL applications in water resources management, water environment protection, and water ecology. First, the concept and modeling steps of DL are briefly introduced, including data preparation, algorithm selection, and model evaluation. Finally, the advantages and disadvantages of commonly used algorithms are analyzed according to their structures and mechanisms, and recommendations on the selection of DL algorithms for different studies, as well as prospects for the application and development of DL in water science are proposed. This review provides references for solving a wider range of water-related problems and brings further insights into the intelligent development of water science.</t>
  </si>
  <si>
    <t>Michael, J., Bork, D., Wimmer, M., &amp; Mayr, H. C. (2023). Quo vadis modeling. Software and Systems Modeling.</t>
  </si>
  <si>
    <t>Michael, J., Bork, D., Wimmer, M., &amp; Mayr, H. C.</t>
  </si>
  <si>
    <t>Models are the key tools humans use to manage complexity in description, development, and analysis. This applies to all scientific and engineering disciplines, and in particular to the development of software and data-intensive systems. However, different methods and terminologies have become established in the individual disciplines, even in the sub-fields of Informatics, which raises the need for a comprehensive and cross-sectional analysis of the past, present, and future of modeling research. This paper aims to shed some light on how different modeling disciplines emerged and what characterizes them with a discussion of the potential toward a common modeling future. It focuses on the areas of software, data, and process modeling and reports on an analysis of the research approaches, goals, and visions pursued in each, as well as the methods used. This analysis is based on the results of a survey conducted in the communities concerned, on a bibliometric study, and on interviews with a prominent representative of each of these communities. The paper discusses the different viewpoints of the communities, their commonalities and differences, and identifies possible starting points for further collaboration. It further discusses current challenges for the communities in general and modeling as a research topic in particular and highlights visions for the future.</t>
  </si>
  <si>
    <t>Caragea, D., Cojoianu, T., Dobri, M., Hoepner, A., Peia, O., &amp; Romelli, D. (2024). Competition and innovation in the financial sector: Evidence from the rise of FinTech start-ups. Journal of Financial Services Research, 65(1), 103-140.</t>
  </si>
  <si>
    <t>Journal of Financial Services Research</t>
  </si>
  <si>
    <t xml:space="preserve">Caragea, D., Cojoianu, T., Dobri, M., Hoepner, A., Peia, O., &amp; Romelli, D. </t>
  </si>
  <si>
    <t xml:space="preserve">This paper provides new evidence on the effects of entry on incumbents’ incentives to innovate by examining the rise of FinTech innovations over the period 2000-2016. We employ machine learning algorithms to classify a large sample of patent applications into five types of FinTech innovations. We then show that greater competition from innovators outside the financial sector increases the probability that incumbent financial firms will innovate. Our identification strategy exploits the variation over time in the share of FinTech patent applications by non-financial start-ups relative to incumbent financial firms, as a proxy for competitive pressures from outside the financial industry. We also find that this increased competition results in a higher number of FinTech patent applications by financial incumbents relative to non-financial ones, especially when the FinTech innovations are more important, as proxied by the number of their future patent citations.
</t>
  </si>
  <si>
    <t>Wang, Q., Li, H., Xiong, H., Wang, W., Bian, J., Lu, Y., ... &amp; Yin, D. (2024). A Simple yet Effective Framework for Active Learning to Rank. Machine Intelligence Research, 21(1), 169-183.</t>
  </si>
  <si>
    <t>Wang, Q., Li, H., Xiong, H., Wang, W., Bian, J., Lu, Y., ... &amp; Yin, D.</t>
  </si>
  <si>
    <t>While China has become the largest online market in the world with approximately 1 billion internet users, Baidu runs the world’s largest Chinese search engine serving more than hundreds of millions of daily active users and responding to billions of queries per day. To handle the diverse query requests from users at the web-scale, Baidu has made tremendous efforts in understanding users’ queries, retrieving relevant content from a pool of trillions of webpages, and ranking the most relevant webpages on the top of the results. Among the components used in Baidu search, learning to rank (LTR) plays a critical role and we need to timely label an extremely large number of queries together with relevant webpages to train and update the online LTR models. To reduce the costs and time consumption of query/webpage labelling, we study the problem of active learning to rank (active LTR) that selects unlabeled queries for annotation and training in this work. Specifically, we first investigate the criterion–Ranking entropy (RE) characterizing the entropy of relevant webpages under a query produced by a sequence of online LTR models updated by different checkpoints, using a query-by-committee (QBC) method. Then, we explore a new criterion namely prediction variances (PV) that measures the variance of prediction results for all relevant webpages under a query. Our empirical studies find that RE may favor low-frequency queries from the pool for labelling while PV prioritizes high-frequency queries more. Finally, we combine these two complementary criteria as the sample selection strategies for active learning. Extensive experiments with comparisons to baseline algorithms show that the proposed approach could train LTR models to achieve higher discounted cumulative gain (i.e., the relative improvement ΔDCG4 = 1.38%) with the same budgeted labelling efforts.</t>
  </si>
  <si>
    <t>Lu, Z., Du, C., Jiang, Y., Xie, X., Li, T., &amp; Yang, F. (2023). Quantitative evaluation of deep learning frameworks in heterogeneous computing environment. CCF Transactions on High Performance Computing, 1-18.</t>
  </si>
  <si>
    <t>CCF Transactions on High Performance Computing</t>
  </si>
  <si>
    <t>Lu, Z., Du, C., Jiang, Y., Xie, X., Li, T., &amp; Yang, F.</t>
  </si>
  <si>
    <t xml:space="preserve">Deep learning frameworks are powerful tools to support model training. They dispatch operators by mapping them into a series of kernel functions and launching these kernel functions to specialized devices such as GPUs. However, there is little known about the performance of dispatching and mapping mechanisms in different frameworks, although these mechanisms directly affect training time. This paper presents a performance evaluation in various frameworks by examining their kernel function efficiency and operator dispatching mechanisms. We introduce two evaluation metrics, device computing time (DCT) and device occupancy ratio (DOR), based on the device’s active and idle states. To ensure comparable evaluation results, we propose a three-step verification method including hyper-parameter, model, and updating method equivalences. Due to inequivalent implementations in frameworks, we present an equivalence adjustment method based on the number of operators. Our evaluation results demonstrate the device utilization capability of five frameworks, namely PyTorch, TensorFlow 1, TensorFlow 2, MXNet, and PaddlePaddle, and reveal the potential for further optimizing the training performance of deep learning frameworks.
</t>
  </si>
  <si>
    <t>Jain, V. K., &amp; Tripathi, M. (2024). An integrated deep learning model for Ethereum smart contract vulnerability detection. International Journal of Information Security, 23(1), 557-575.</t>
  </si>
  <si>
    <t>Jain, V. K., &amp; Tripathi, M.</t>
  </si>
  <si>
    <t>Smart contracts are utilized widely in developing safe, secure, and efficient decentralized applications. Smart contracts hold a significant amount of cryptocurrencies, and upgrading or changing them after deployment on the blockchain is difficult. Therefore, it is essential to analyze the integrity of contracts to design secure contracts before deploying them. As a result, the effective detection of various class vulnerabilities in smart contracts is a significant concern. While human specialists are still necessary for vulnerability detection methods that utilize machine learning and deep learning, these approaches often miss numerous vulnerabilities, leading to a significant false-negative rate. This research proposes a two-step hierarchical model using deep learning techniques that significantly improve the feature extraction mechanism for Ethereum smart contracts to circumvent these limitations. The first step is to determine the relationship between opcodes using a transformer for extracting the internal features of contracts to strengthen the contextual information. Then, a Bi-GRU is employed to aggregate forward and backward sequential information for long-term reliance, including vulnerable code. In the second step, the Text-CNN and spatial attention extract the local features to emphasize the significant semantics. Experiments conducted on 49,552 real-world smart contracts have demonstrated that the proposed method is more effective than state-of-the-art methods. Extensive ablation experiments are carried out to additional illustrate the framework design option's efficacy.</t>
  </si>
  <si>
    <t>Sourek, M. (2024). AI in architecture and engineering from misconceptions to game-changing prospects. Architectural Intelligence, 3(1), 4.</t>
  </si>
  <si>
    <t>Architectural Intelligence</t>
  </si>
  <si>
    <t>Sourek, M.</t>
  </si>
  <si>
    <t>Artificial intelligence invades our lives and professions at an ever-increasing pace and intensity. Architecture, engineering, construction, and operation of the real estate have been joining the trend only timidly and belatedly. The paper overviews the basic concepts, methods, general background, and results of artificial intelligence in architecture to date, discusses the achievements and prospects, and concludes the perspectives on the deployment of machine learning in the field. The record of some of the most recent “famous achievements” in the field is set straight and challenged, the flawed idea of a (truly) creative potential of the technology is debunked. Its roots equidistributed both in a farsighted vision of the next workflow of both productive and creative architectural and engineering designing, and construction and real estate management on the one hand and state-of-the-art machine learning on the other, an ambitious though realistic blueprint for R&amp;D of AI-fostered architectural creativity, building design, planning, and operation is tabled for discussion. The attention turns to open-source patterns platforms, generative patterns processing, generative pre-design, parametric evaluation and optimization, latest achievements in machine learning building on reinforcement learning, imitation-based learning, learning a behavior policy from demonstration, and self-learning paradigms zooming in on the design-development processes instead of only on their results. Leveraging the objectivity of assessments and streamlining workflows, artificial intelligence promises to unleash true architectural creativity and leverage the productivity and efficiency of the design, planning, and operation processes.</t>
  </si>
  <si>
    <t>Soliman, M. M., Ahmed, E., Darwish, A., &amp; Hassanien, A. E. (2024). Artificial intelligence powered Metaverse: analysis, challenges and future perspectives. Artificial Intelligence Review, 57(2), 36.</t>
  </si>
  <si>
    <t>Soliman, M. M., Ahmed, E., Darwish, A., &amp; Hassanien, A. E.</t>
  </si>
  <si>
    <t>The Metaverse, a virtual reality (VR) space where users can interact with each other and digital objects, is rapidly becoming a reality. As this new world evolves, Artificial Intelligence (AI) is playing an increasingly important role in shaping its development. Integrating AI with emerging technologies in the Metaverse creates new possibilities for immersive experiences that were previously impossible. This paper explores how AI is integrated with technologies such as the Internet of Things, blockchain, Natural Language Processing, virtual reality, Augmented Reality, Mixed Reality, and Extended Reality. One potential benefit of using AI in the Metaverse is the ability to create personalized experiences for individual users, based on their behavior and preferences. Another potential benefit of using AI in the Metaverse is the ability to automate repetitive tasks, freeing up time and resources for more complex and creative endeavors. However, there are also challenges associated with using AI in the Metaverse, such as ensuring user privacy and addressing issues of bias and discrimination. By examining the potential benefits and challenges of using AI in the Metaverse, including ethical considerations, we can better prepare for this exciting new era of VR. This paper presents a comprehensive survey of AI and its integration with other emerging technologies in the Metaverse, as the Metaverse continues to evolve and grow, it will be important for developers and researchers to stay up to date with the latest developments in AI and emerging technologies to fully leverage their potential.</t>
  </si>
  <si>
    <t>Subbaiah, B., Murugesan, K., Saravanan, P., &amp; Marudhamuthu, K. (2024). An efficient multimodal sentiment analysis in social media using hybrid optimal multi-scale residual attention network. Artificial Intelligence Review, 57(2), 34.</t>
  </si>
  <si>
    <t>Subbaiah, B., Murugesan, K., Saravanan, P., &amp; Marudhamuthu, K.</t>
  </si>
  <si>
    <t>Sentiment analysis is a key component of many social media analysis projects. Additionally, prior research has concentrated on a single modality in particular, such as text descriptions for visual information. In contrast to standard image databases, social images frequently connect to one another, making sentiment analysis challenging. The majority of methods now in use consider different images individually, rendering them useless for interrelated images. We proposed a hybrid Arithmetic Optimization Algorithm- Hunger Games Search (AOA-HGS)-optimized Ensemble Multi-scale Residual Attention Network (EMRA-Net) technique in this paper to explore the modal correlations including texts, audio, social links, and video for more effective multimodal sentiment analysis. The hybrid AOA-HGS technique learns complementary and comprehensive features. The EMRA-Net uses two segments, including Ensemble Attention CNN (EA-CNN) and Three-scale Residual Attention Convolutional Neural Network (TRA-CNN), to analyze the multimodal sentiments. The loss of spatial domain image texture features can be reduced by adding the Wavelet transform to TRA-CNN. The feature-level fusion technique known as EA-CNN is used to combine visual, audio, and textual information. The proposed method performs significantly better than the existing multimodel sentimental analysis techniques of HALCB, HDF, and MMLatch when evaluated using the Multimodal Emotion Lines Dataset (MELD) and EmoryNLP datasets. Also, even though the size of the training set varies, the proposed method outperformed other techniques in terms of recall, accuracy, F score, and precision and takes less time to compute in both datasets.</t>
  </si>
  <si>
    <t>Ambarita, E. E., Karlsen, A., Scibilia, F., &amp; Hasan, A. (2024). Industrial digital twins in offshore wind farms. Energy Informatics, 7(1), 5.</t>
  </si>
  <si>
    <t>Ambarita, E. E., Karlsen, A., Scibilia, F., &amp; Hasan, A.</t>
  </si>
  <si>
    <t xml:space="preserve">Digital twin technology, aligned with Industry 4.0 standard, has witnessed widespread adoption in various industries, notably in manufacturing. Meanwhile, the concept of digital twin itself is yet to be clearly defined in wind farm sector. Our primary contribution lies in investigating the potential for transferring knowledge of industrial digital twins for the wind farm industry. Through a comprehensive literature study, we explored the digital twin concept within the context of wind farm applications. Also, we conducted a comparative analysis of digital twin frameworks employed in wind farm and manufacturing sectors. We aim to identify commonalities and differences between these frameworks and to determine how they could be adapted to the unique requirements of the offshore wind sector. A case study is presented, wherein the Industry 4.0 standard framework, Asset Administration Shell (AAS), is conceptually applied to the wind farm sector. Additionally, we briefly explored the AASX Package Explorer and concluded that implementing the AAS could be a promising option for enhancing digital twin functionality in offshore wind farms, and for achieving interoperability in line with Industry 4.0 standard.
</t>
  </si>
  <si>
    <t>Li, H., Yang, W., Wang, W., &amp; Wang, H. (2024). Harmfulness metrics in digital twins of social network rumors detection in cloud computing environment. Journal of Cloud Computing, 13(1), 36.</t>
  </si>
  <si>
    <t>Li, H., Yang, W., Wang, W., &amp; Wang, H.</t>
  </si>
  <si>
    <t>Social network rumor harm metric is a task to score the harm caused by a rumor by analyzing the spreading range of the rumor, the users affected, the repercussions caused, etc., and then the harm caused by the rumor. Rumor hazard metric models can help rumor detection digital twins to understand and analyze user behaviors and assist social network network managers to make more informed decisions. However, there is a lack of models that can quantify the harm of rumors and automated harm metric models in rumor detection digital twins. To address this issue, this paper proposes an innovative social network rumor harm metric based on rumor propagation knowledge and a large language model (LLM), RSK-T5. The method first completes the joint task of rumor comment stance detection and sentiment analysis to capture critical features of rumor propagation. Then, this knowledge is used in the pre-training process of LLM to improve the model's understanding of rumor propagation patterns. Finally, the fine-tuning phase focuses on the hazard metrics task to improve the generalization energy. We compare with some existing variants of rumor detection methods, and experimental results demonstrate that RSK-T5 achieves the lowest MSE scores on three well-known rumor detection datasets. The ablative learning work demonstrates the effectiveness of RSK-T5's knowledge of two rumor spreads.</t>
  </si>
  <si>
    <t>Abualigah, L., Al-Ajlouni, Y. Y., Daoud, M. S., Altalhi, M., &amp; Migdady, H. (2024). Fake news detection using recurrent neural network based on bidirectional LSTM and GloVe. Social Network Analysis and Mining, 14(1), 1-16.</t>
  </si>
  <si>
    <t>Abualigah, L., Al-Ajlouni, Y. Y., Daoud, M. S., Altalhi, M., &amp; Migdady, H.</t>
  </si>
  <si>
    <t>In the world of technology, the electronic and technical development of the fields of communication and the internet has increased, which has caused a renaissance in the virtual world. This development has greatly impacted virtual communities for the ease and speed of communication and information transfer through social media platforms, making these platforms likable and easy to use. The social network faces major challenges due to its extensive use. As a result, many people have become involved in cybercrimes. There are accounts on the internet that are malicious. Platforms for social networking online, such as Facebook and Twitter, allow all users to freely generate and consume massive volumes of material regardless of their traits. While individuals and businesses utilize this information to gain a competitive edge, spam or phony users create important data. According to estimates, 1 in 200 posts on social media contain spam, and 1 in 21 tweets contain spam. The problem was centered around the accuracy of detecting false news and correcting it or preventing its dissemination before it spread in the network. A new method is given based on improving the false news detection system; the level of improvement was significant in the preprocessing stage where Glove is used, which is an unsupervised learning algorithm developed by researchers at Stanford University aiming to generate word embeddings by aggregating global word co-occurrence matrices from a given corpus. The basic idea behind the GloVe word embedding is to derive the relationship between the words from statistics. The proposed method contains deep learning algorithms of convolutional neural network (CNN), deep neural network (DNN), and long short-term memory (LSTM). The RNN with GloVe in the preprocessing stage using the Curpos fake news dataset to enhance the system, due to the sequential processes and classification, has the highest accuracy of 98.974%.</t>
  </si>
  <si>
    <t>Malakhatka, E., Pitz, M., Maghnie, M., Mazidi, M., Plamanescu, R., Sumereder, C., ... &amp; Monti, A. (2024). From use cases to business cases: I-GReta use cases portfolio analysis from innovation management and digital entrepreneurship models perspectives. Energy Informatics, 7(1), 1-26.</t>
  </si>
  <si>
    <t>Malakhatka, E., Pitz, M., Maghnie, M., Mazidi, M., Plamanescu, R., Sumereder, C., ... &amp; Monti, A.</t>
  </si>
  <si>
    <t xml:space="preserve">This study provides a detailed exploration of how innovation management and digital entrepreneurship models can help transform technical use cases in smart grid contexts into viable business cases, thereby bridging the gap between technical potential and market application in the field of energy informatics. It focuses on the I-GReta project Use Cases (UCs). The study employs methodologies like Use Case Analysis, Portfolio Mapping of Innovation Level, Innovation Readiness Level, and the Tech Solution Business Model Canvas (TSBMC) to analyse and transition from technical use cases to viable business cases. This approach aligns technological solutions with market demands and regulatory frameworks, leveraging digital entrepreneurship models to navigate market challenges and foster energy management, sustainability, and digitalization.
</t>
  </si>
  <si>
    <t>Zhang, J., Kang, N., Qu, Q., Zhou, L., &amp; Zhang, H. (2024). Automatic fruit picking technology: a comprehensive review of research advances. Artificial Intelligence Review, 57(3), 1-39.</t>
  </si>
  <si>
    <t>Zhang, J., Kang, N., Qu, Q., Zhou, L., &amp; Zhang, H.</t>
  </si>
  <si>
    <t>In recent years, the fruit industry has become an important part of agricultural development, and fruit harvesting is a key stage in the production process. However, picking fruits during the harvest season is always a major challenge. In order to solve the challenges of time-consuming, costly, and inefficient fruit picking, researchers have conducted a lot of studies on automatic fruit picking equipment. Existing picking technologies still require further research and development to improve efficiency and reduce fruit damage. Aiming at the efficient and non-destructive picking of fruits, this paper reviews machine vision and mechanical fruit picking technology and the current research status, including the current application status, equipment structure, working principle, picking process, and experimental results. As a promising tool, machine vision technology has been widely researched and applied due to its low hardware cost and rich visual information. With the development of science and technology, automated fruit picking technology integrates information technology, integrates automatic perception, transmission, control, and operation, etc., saves manpower costs, and continuously promotes the development of modern agriculture in the direction of refinement of equipment technology, automation, and intelligence. Finally, the challenges faced by automated fruit picking are discussed, and future development is looked forward to with a view to contributing to its sustainable development.</t>
  </si>
  <si>
    <t>McAra-Hunter, D. (2024). How AI hype impacts the LGBTQ+ community. AI and Ethics, 1-20.</t>
  </si>
  <si>
    <t xml:space="preserve">McAra-Hunter, D. </t>
  </si>
  <si>
    <t xml:space="preserve">Hype around Artificial Intelligence (AI) has been a feature of this technology since its inception. However, the most recent wave of AI hype has been leveraged to encourage adoption of AI technologies that cause issues for marginalised communities. Hype is also a means to obfuscate real issues of bias, harm, and exploitation felt most sharply by marginalised communities when AI is implemented. This therefore raises the question of power imbalances as a feature of AI technologies as we currently know them. This paper will study the relationship of AI hype and marginalised communities, with particular emphasis on the LGBTQ + community, and look at the way that AI impacts on this community. This paper will pose two key questions: does hype affect marginalised communities, particularly hype around new technologies such as AI; and what impact does the LGBTQ + community experience as a result of hype. This paper will then move on to discuss areas that provide a focus for discourse of AI hype and the impact on the LGBTQ + community: policy and decision-making, the maintenance of the cisgender heteronormative (cishet) baseline, the ubiquity of a mythology of AI, and the role of market expansion.
</t>
  </si>
  <si>
    <t>Boot, M., Ulak, M. B., Geurs, K. T., &amp; Havinga, P. J. (2024). Using body sensors for evaluating the impact of smart cycling technologies on cycling experiences: a systematic literature review and conceptual framework. European Transport Research Review, 16(1), 13.</t>
  </si>
  <si>
    <t>European Transport Research Review</t>
  </si>
  <si>
    <t xml:space="preserve">Boot, M., Ulak, M. B., Geurs, K. T., &amp; Havinga, P. J. </t>
  </si>
  <si>
    <t>Digital technologies in, on, and around bicycles and cyclists are gaining ground. Collectively called Smart Cycling Technologies (SCTs), it is important to evaluate their impact on subjective cycling experiences. Future evaluations can inform the design of SCTs, which in turn can help to realize the abundant benefits of cycling. Wearable body sensors and advanced driver assistance systems are increasingly studied in other domains, however evaluation methods integrating such sensors and systems in the field of cycling research were under-reviewed and under-conceptualized. This paper therefore presents a systematic literature review and conceptual framework to support the use of body sensors in evaluations of the impact of SCTs on perceptions, emotions, feelings, affect, and more, during outdoor bicycle rides. The literature review (n = 40) showed that there is scarce research on this specific use of body sensors. Moreover, existing research designs are typically not tailored to determine impact of SCTs on cycling experience at large scale. Most studies had small sample sizes and explored limited sensors in chest belts and wristbands for evaluating stress response. The evaluation framework helps to overcome these limitations, by synthesizing crucial factors and methods for future evaluations in four categories: (1) experiences with SCTs, (2) experience measurements, (3) causal analysis, (4) confounding variables. The framework also identifies which types of sensors fit well to which types of experiences and SCTs. The seven directions for future research include, for example, experiences of psychological flow, sensors in e-textiles, and cycling with biofeedback. Future interactions between cyclists and SCTs will likely resemble a collaboration between humans and artificial intelligence. Altogether, this paper helps to understand if future support systems for cyclists truly make cycling safer and more attractive.</t>
  </si>
  <si>
    <t>Wang, X., Shang, Y., &amp; Li, G. (2024). DTM-GCN: A traffic flow prediction model based on dynamic graph convolutional network. Multimedia Tools and Applications, 1-17.</t>
  </si>
  <si>
    <t>Wang, X., Shang, Y., &amp; Li, G.</t>
  </si>
  <si>
    <t xml:space="preserve">A traffic network possesses all the basic characteristics of networks, as well as its own distinct features, which have research significance. In this study, we address the issues of poor adaptability to predefined topology graphs and fuzzy representation of graph structures through a Dynamic Topology Man-GCN (DTM-GCN) model based on dynamic graph convolutional networks for spatiotemporal traffic flow prediction. By incorporating an adaptive dynamic topology graph module and an MK temporal prediction module, the model effectively addresses the characteristics of self-similarity and spatial heterogeneity in traffic network flow, thereby resolving the issue of poor adaptability. The proposed model was evaluated using the Los Angeles and PeMS07 datasets for 15-min predictions, with respective RMSE values of 4.9651 and 4.8861, MAE values of 3.4906 and 3.2754, MAPE values of 6.642% and 6.548%, and R2 values of 0.9034 and 0.8905. ChatGPT has achieved some success in predicting traffic flow, but it is not as good as the graph convolution method, and there are also some limitations in long-term prediction. The experimental results indicate that the DTM-GCN model is widely used and has good processing ability in dealing with network mutations.
</t>
  </si>
  <si>
    <t>Shen, Y. (2024). Future jobs: analyzing the impact of artificial intelligence on employment and its mechanisms. Economic Change and Restructuring, 57(2), 34.</t>
  </si>
  <si>
    <t>Economic Change and Restructuring</t>
  </si>
  <si>
    <t xml:space="preserve">Shen, Y. </t>
  </si>
  <si>
    <t xml:space="preserve">Technological innovation has promoted the development of human flourishing. Based on panel data for 30 provinces in China from 2006 to 2022, this study examines the impact of artificial intelligence (AI) on manufacturing employment in China using the two-way fixed-effect model and the instrumental variable method. The study finds that contrary to the traditional impression of “machines replacing humans,” AI technology is correlated with increasing the total number of jobs on the market. Thanks to more efficient labor productivity, capital deepening, and specialized division of labor from integrating digital technology, AI offsets the negative effect of robots on employment and significantly increases manufacturing enterprises’ market size and production scale, with a significant job creation effect. Heterogeneity is evident in the positive impact of AI on employment, which has increased the number of jobs in labor-intensive industries and for female workers. Regions with more complete digital infrastructure construction exhibit stronger job creation effects. Mechanism research reveals that the geographical agglomeration mode of traditional industries are undergoing evolutionary transitions under the transformation of digital technology, and modern industrial agglomeration represented by virtual agglomeration is an indispensable mediating mechanism for AI to create jobs. The study’s conclusions can alleviate citizen’s concerns regarding AI crowding-out jobs, encouraging workers and policymakers to make full use of AI technology to improve employment in the digital economy era.
</t>
  </si>
  <si>
    <t>Malatji, M., &amp; Tolah, A. (2024). Artificial intelligence (AI) cybersecurity dimensions: a comprehensive framework for understanding adversarial and offensive AI. AI and Ethics, 1-28.</t>
  </si>
  <si>
    <t xml:space="preserve">Malatji, M., &amp; Tolah, A. </t>
  </si>
  <si>
    <t xml:space="preserve">As Artificial Intelligence (AI) rapidly advances and integrates into various domains, cybersecurity emerges as a critical field grappling with both the benefits and pitfalls of AI technologies. This paper explores the multifaceted dimensions of AI-driven cyberattacks, offering insights into their implications, mitigation strategies, underlying motivations, and profound societal impacts. The research centres on developing and presenting the AI Cybersecurity Dimensions (AICD) Framework, a comprehensive, multidimensional schema designed to guide academics, policymakers, and industry professionals in understanding and combating the evolving challenges posed by AI-driven cyber threats. The research unveils the complex dynamics of offensive AI, stressing the need for adaptive defences and ethical considerations. Concurrently, the study highlights adversarial AI threats, calling for proactive measures to address their potential ramifications. Through rigorous textual analyses and extensive literature reviews, the paper underscores the urgency for interdisciplinary approaches to bridge the technology-humanity chasm traditionally observed in cybersecurity discussions. By synthesising these diverse elements, the AICD Framework emerges as an instrumental tool for holistic understanding and practical interventions in the AI-infused cybersecurity landscape. The paper concludes with an urgent call for collaborative efforts in research and practice to navigate the intricate challenges and capitalise on the opportunities borne from the convergence of AI and cybersecurity.
</t>
  </si>
  <si>
    <t>Wang, F., Shao, M., Meng, L., &amp; Liu, F. (2024). Dual stage black-box adversarial attack against vision transformer. International Journal of Machine Learning and Cybernetics, 1-12.</t>
  </si>
  <si>
    <t>Wang, F., Shao, M., Meng, L., &amp; Liu, F.</t>
  </si>
  <si>
    <t>Relying on wide receptive fields, Vision Transformers (ViTs) are more robust than Convolutional Neural Networks (CNNs). Consequently, some transfer-based attack methods that perform well on CNNs perform poorly when attacking ViTs. To address the aforementioned issues, we propose dual-stage attack framework named DSA. More specifically, we introduce a dual spatial optimization strategy involving both decision space and feature space optimization to improve the transferability of adversarial examples across different ViTs. Adversarial perturbations are generated by our proposed semi self-integrated module in the first stage and optimized by the feature extractor in the second stage. During this process, our proposed integrated model makes full use of the discriminative information in the deep transformer blocks and achieves significant improvements in transferability. To further enhance the transferability, we design the random perturbation masking module to alleviate the over-fitting of adversarial examples to the surrogate model. We evaluate the transferability of attacks on state-of-the-art ViTs, CNNs, and robustly trained CNNs. Extensive experiments demonstrate that the proposed dual-stage attack can greatly boost transferability between ViTs and from ViTs to CNNs.</t>
  </si>
  <si>
    <t>Kaur, K., &amp; Kaur, P. (2024). The application of AI techniques in requirements classification: a systematic mapping. Artificial Intelligence Review, 57(3), 57.</t>
  </si>
  <si>
    <t>Artificial Intelligence Review,</t>
  </si>
  <si>
    <t>Kaur, K., &amp; Kaur, P.</t>
  </si>
  <si>
    <t xml:space="preserve">Requirement Analysis is the essential sub-field of requirements engineering (RE). From the last decade, numerous automatic techniques are widely exploited in requirements analysis. In this context, requirements identification and classification is challenging for RE community, especially in context of large corpus and app review. As a consequence, several Artificial Intelligence (AI) techniques such as Machine learning (ML), Deep learning (DL) and transfer learning (TL)) have been proposed to reduce the manual efforts of requirement engineer. Although, these approaches reported promising results than traditional automated techniques, but the knowledge of their applicability in real-life and actual use of these approaches is yet incomplete. The main objective of this paper is to systematically investigate and better understand the role of Artificial Intelligence (AI) techniques in identification and classification of software requirements. This study conducted a systematic literature review (SLR) and collect the primary studies on the use of AI techniques in requirements classification. (1) this study found that 60 studies are published that adopted automated techniques in requirements classification. The reported results indicate that transfer learning based approaches extensively used in classification and yielding most accurate results and outperforms the other ML and DL techniques. (2) The data extraction process of SLR indicates that Support Vector Machine (SVM) and Convolutional Neural Network (CNN) are widely used in selected studies. (3) Precision and Recall are the commonly used metrics for evaluating the performance of automated techniques. This paper revealed that while these AI approaches reported promising results in classification. The applicability of these existing techniques in complex and real-world settings has not been reported yet. This SLR calls for the urge for the close alliance between RE and AI techniques to handle the open issues confronted in the development of some real-world automated system.
</t>
  </si>
  <si>
    <t>Al-Ani, A., Rayyan, A., Maswadeh, A., Sultan, H., Alhammouri, A., Asfour, H., ... &amp; Al-Hussaini, M. (2024). Evaluating the understanding of the ethical and moral challenges of Big Data and AI among Jordanian medical students, physicians in training, and senior practitioners: a cross-sectional study. BMC Medical Ethics, 25(1), 18.</t>
  </si>
  <si>
    <t xml:space="preserve">Al-Ani, A., Rayyan, A., Maswadeh, A., Sultan, H., Alhammouri, A., Asfour, H., ... &amp; Al-Hussaini, M. </t>
  </si>
  <si>
    <t>To examine the understanding of the ethical dilemmas associated with Big Data and artificial intelligence (AI) among Jordanian medical students, physicians in training, and senior practitioners. We implemented a literature-validated questionnaire to examine the knowledge, attitudes, and practices of the target population during the period between April and August 2023. Themes of ethical debate included privacy breaches, consent, ownership, augmented biases, epistemology, and accountability. Participants’ responses were showcased using descriptive statistics and compared between groups using t-test or ANOVA. We included 466 participants. The greater majority of respondents were interns and residents (50.2%), followed by medical students (38.0%). Most participants were affiliated with university institutions (62.4%). In terms of privacy, participants acknowledged that Big Data and AI were susceptible to privacy breaches (39.3%); however, 59.0% found such breaches justifiable under certain conditions. For ethical debacles involving informed consent, 41.6% and 44.6% were aware that obtaining informed consent posed an ethical limitation in Big Data and AI applications and denounced the concept of “broad consent”, respectively. In terms of ownership, 49.6% acknowledged that data cannot be owned yet accepted that institutions could hold a quasi-control of such data (59.0%). Less than 50% of participants were aware of Big Data and AI’s abilities to augment or create new biases in healthcare. Furthermore, participants agreed that researchers, institutions, and legislative bodies were responsible for ensuring the ethical implementation of Big Data and AI. Finally, while demonstrating limited experience with using such technology, participants generally had positive views of the role of Big Data and AI in complementing healthcare. Jordanian medical students, physicians in training and senior practitioners have limited awareness of the ethical risks associated with Big Data and AI. Institutions are responsible for raising awareness, especially with the upsurge of such technology.</t>
  </si>
  <si>
    <t>Fadhil, M. J., Gharghan, S. K., &amp; Saeed, T. R. (2024). Path-Loss Model for Wireless Sensor Networks in Air Pollution Environments Leveraging of Drones. Arabian Journal for Science and Engineering, 1-17.</t>
  </si>
  <si>
    <t>Fadhil, M. J., Gharghan, S. K., &amp; Saeed, T. R.</t>
  </si>
  <si>
    <t>Recently, interest in wireless sensor networks (WSNs) and applications has grown significantly. The path loss caused by buildings and tall trees is a major obstacle in the distribution of sensor nodes. Because of absorption, dispersion, and attenuation by the structures or trees, a degradation occurs in the reliability of the communication link. In this paper, four path-loss models (PLMs) were developed for a LoRa (long-range) wireless sensor node mounted on the drone as a part of a WSN for monitoring air pollution over a distance of approximately 1,000 m utilising the received signal strength indicator (RSSI). Four novel PLMs were created using MATLAB’s curve-fitting tools, employing polynomial (POLY), exponential (EXP), Gaussian, and power equations. To improve the accuracy of these equations, their coefficients were fine-tuned using the particle swarm optimisation (PSO) algorithm, resulting in the development of hybrid algorithms—EXP-PSO, POLY-PSO, Gaussian-PSO, and power-PSO. The results demonstrated that PSO-enhanced PLMs achieved an outstanding correlation coefficient (R2) value of 1, indicating their exceptional ability to represent PLMs accurately in the tested air population environment utilising WSNs. Notably, the POLY-PSO algorithm outperformed other algorithms, achieving the lowest root-mean-square error (RMSE) of 1.945 × 10−4 and sum of squares error (SSE) of 1.853 × 10−26. The PLMs based on hybridisation algorithms outperformed existing PLMs regarding the correlation coefficient. These findings hold significant implications for designing and optimising WSNs in air pollution applications, offering valuable insights into radio path-loss modelling in this area.</t>
  </si>
  <si>
    <t>Rodrigues, M., Pereira, J. P., Lopes, A. M., Mestric, I. I., &amp; Bjelogrlic, S. (2024). Unlabeled learning algorithms and operations: overview and future trends in defense sector. Artificial Intelligence Review, 57(3), 1-41.</t>
  </si>
  <si>
    <t>Rodrigues, M., Pereira, J. P., Lopes, A. M., Mestric, I. I., &amp; Bjelogrlic, S.</t>
  </si>
  <si>
    <t>In the defense sector, artificial intelligence (AI) and machine learning (ML) have been used to analyse and decipher massive volumes of data, namely for target recognition, surveillance, threat detection and cybersecurity, autonomous vehicles and drones guidance, and language translation. However, there are key points that have been identified as barriers or challenges, especially related to data curation. For this reason, and also due to the need for quick response, the defense sector is looking for AI technologies capable of successfully processing and extracting results from huge amounts of unlabelled or very poorly labelled data. This paper presents an in-depth review of AI/ML algorithms for unsupervised or poorly supervised data, and machine learning operations (MLOps) techniques that are suitable for the defense industry. The algorithms are divided according to their nature, meaning that they either focus on techniques, or on applications. Techniques can belong to the supervision spectrum, or focus on explainability. Applications are either focused on text processing or computer vision. MLOps techniques, tools and practices are then discussed, revealing approaches and reporting experiences with the objective of declaring how to make the operationalization of ML integrated systems more efficient. Despite many contributions from several researchers and industry, further efforts are required to construct substantially robust and reliable models and supporting infrastructures for AI systems, which are reliable and suitable for the defense sector. This review brings up-to-date information regarding AI algorithms and MLOps that will be helpful for future research in the field.</t>
  </si>
  <si>
    <t>Zhang, H., Zhao, Q., &amp; Chen, C. (2024). A light-weight quantum self-attention model for classical data classification. Applied Intelligence, 1-15.</t>
  </si>
  <si>
    <t>Zhang, H., Zhao, Q., &amp; Chen, C.</t>
  </si>
  <si>
    <t>As an interdisciplinary field combining quantum computation and machine learning, Quantum Machine Learning (QML) has shown the potential to outperform classical machine learning on some algorithms. Given that the transformer, with self-attention as its core mechanism, has become a popular backbone model in the field of machine learning, the exploration of a quantum version of the self-attention mechanism has become an intriguing topic. In this paper, we propose a Quantum Self-Attention Model (QSAM) based on Variational Quantum Algorithms (VQA), aiming to combine the advantages of quantum neural network and self-attention together. To implement the self-attention mechanism on quantum neural network, we employ parameterized quantum circuits to learn the features of input data in quantum-enhanced spaces, then introduce the innovative Amplitude-Phase Decomposition Measurement (APDM) to obtain the essential components of self-attention model: 
, 
 and 
. By introducing APDM, we can implement the quantum self-attention model with a lower parameter quantity than that of previous methods, making our QSAM have a better deployability on near-term quantum devices. We apply QSAM on both NLP and CV datasets for binary and multiple classification. The results show that our QSAM outperforms its classical counterpart and is as good as the state-of-the-art quantum self-attention model on NLP datasets. On CV datasets, our QSAM achieves better performance than other quantum image classifiers. These results demonstrate the powerful learning ability of our QSAM.</t>
  </si>
  <si>
    <t>Ghobakhloo, M., Mahdiraji, H. A., Iranmanesh, M., &amp; Jafari-Sadeghi, V. (2024). From Industry 4.0 Digital Manufacturing to Industry 5.0 Digital Society: a Roadmap Toward Human-Centric, Sustainable, and Resilient Production. Information Systems Frontiers, 1-33.</t>
  </si>
  <si>
    <t xml:space="preserve"> Information Systems Frontiers</t>
  </si>
  <si>
    <t>Ghobakhloo, M., Mahdiraji, H. A., Iranmanesh, M., &amp; Jafari-Sadeghi, V.</t>
  </si>
  <si>
    <t>The present study addresses two critical controversies surrounding the emerging Industry 5.0 agenda. Firstly, it seeks to elucidate the driving forces behind the accelerated momentum of the Industry 5.0 agenda amidst the ongoing digital industrial transformation. Secondly, it explores how the agenda’s sustainability values can be effectively realised. The study conducted a comprehensive content-centric literature synthesis and identified how Industry 4.0 shortcomings adversely impacted sustainability values. Furthermore, the study implements a novel approach that determines how and in what order the sustainability functions of Industry 4.0 should be leveraged to promote the sustainability objectives of Industry 5.0. Results reveal that Industry 4.0 has benefited economic and environmental sustainability values most at the organisational and supply chain levels. Nonetheless, most micro and meso-social sustainability values have been adversely impacted by Industry 4.0. Similarly, Industry 4.0 has been worryingly detrimental to macro sustainability values like social or economic growth equality. These contradictory implications of Industry 4.0 have pulled the Industry 5.0 agenda. However, the results identified nine sustainability functions of Industry 4.0 that, when leveraged appropriately and in the correct order, can offer important implications for realising the economic and socio-environmental goals of Industry 5.0. For example, under extreme unpredictability of business world uncertainties, the business should first leverage the automation and integration capabilities of Industry 4.0 to gain the necessary cost-saving, resource efficiency, risk management capability, and business antifragility that allow them to introduce sustainable innovation into their business model without jeopardising their survival. Various scenarios for empowering Industry 5.0 sustainability values identified in the present study offer important implications for knowledge and practice.</t>
  </si>
  <si>
    <t>Xiang, D., Lin, Y., Nie, L., Zheng, Y., Xu, Z., Ding, Z., &amp; Liu, Y. (2024). An empirical study of attack-related events in DeFi projects development. Empirical Software Engineering, 29(2), 1-40.</t>
  </si>
  <si>
    <t>Xiang, D., Lin, Y., Nie, L., Zheng, Y., Xu, Z., Ding, Z., &amp; Liu, Y.</t>
  </si>
  <si>
    <t xml:space="preserve">Decentralized Finance (DeFi) offers users decentralized financial services that are associated with the security of their assets. If DeFi is attacked, it could lead to considerable losses. Unfortunately, there is a lack of research on how DeFi developers respond to attacks during the development process. This lack of knowledge makes it difficult to identify which attacks to protect against and to create a comprehensive attack response system. This paper presents an empirical study to understand the current state of developers’ response to attacks during the development process. In addition, we conduct an analytical framework to help developers take preventive measures against attacks. Our research has revealed that Overflow Attack-related events are the most frequent (63, 19.75% of all attack-related events), and high-value DeFi projects tend to have more feedback and active development activities. We have observed that most of the attack instances (61, 85.92%) do not have corresponding attack-related development events, which can lead to a lack of trust between project teams and users if it is unclear whether the team responds to attacks. Furthermore, we have noticed that after the resolution of the same attack-related event, some attacks may recur, even though they could have been prevented. Consequently, we suggest some future research directions and provide some advice for DeFi project developers.
</t>
  </si>
  <si>
    <t>Sundaram, S., &amp; Zeid, A. (2024). Technical language processing for Prognostics and Health Management: applying text similarity and topic modeling to maintenance work orders. Journal of Intelligent Manufacturing, 1-21.</t>
  </si>
  <si>
    <t xml:space="preserve">Sundaram, S., &amp; Zeid, A. </t>
  </si>
  <si>
    <t xml:space="preserve">Modern manufacturing paradigms have incorporated Prognostics and Health Management (PHM) to implement data-driven methods for fault detection, failure prediction, and assessment of system health. The maintenance operation has similarly benefitted from these advancements, and predictive maintenance is now being used across the industry. Despite these developments, most of the approaches in maintenance rely on numerical data from sensors and field devices for any sort of analysis. Text data from Maintenance Work Orders (MWOs) contain some of the most crucial information pertaining to the functioning of systems and components, but are still regarded as ‘black holes’, i.e., they store valuable data without being used in decision-making. The analysis of this data can help save time and costs in maintenance. While Natural Language Processing (NLP) methods have been very successful in understanding and examining text data from non-technical sources, progress in the analysis of technical text data has been limited. Non-technical text data are usually structured and consist of standardized vocabularies allowing the use of out-of-the-box language processing methods in their analysis. On the other hand, records from MWOs are often semi-structured or unstructured; and consist of complicated terminologies, technical jargon, and industry-specific abbreviations. Deploying traditional NLP to such data can result in an imprecise and flawed analysis which can be very costly. Owing to these challenges, we propose a Technical Language Processing (TLP) framework for PHM. To illustrate its capabilities, we use text data from MWOs of aircraft to address two scenarios. First, we predict corrective actions for new maintenance problems by comparing them with existing problems using syntactic and semantic textual similarity matching and evaluate the results with cosine similarity scores. In the second scenario, we identify and extract the most dominant topics and salient terms from the data using Latent Dirichlet Allocation (LDA). Using the results, we are able to successfully link maintenance problems to standardized maintenance codes used in the aviation industry.
</t>
  </si>
  <si>
    <t>Buiten, M. C. (2024). Product liability for defective AI. European Journal of Law and Economics, 1-35.</t>
  </si>
  <si>
    <t>European Journal of Law and Economics</t>
  </si>
  <si>
    <t>Buiten, M. C.</t>
  </si>
  <si>
    <t xml:space="preserve">This paper studies the efficient definition of product defects for AI systems with autonomous capabilities. It argues that defining defects in product liability law is central to distributing responsibility between producers and users. The paper proposes aligning the standard for defect with the relative control over and awareness of product risk possessed by the producer and the user. AI systems disrupt the traditional balance of control and risk awareness between users and producers. The paper provides suggestions for defining AI product defects in a way that promotes an efficient allocation of liability in AI-related accidents. It assesses whether the recent EU policy proposal on product liability aligns with this approach.
</t>
  </si>
  <si>
    <t>Ramya, S. P., &amp; Eswari, R. (2024). A regularization based simple shallow perceptron network for detection of fake news in social networks. Multimedia Tools and Applications, 1-21.</t>
  </si>
  <si>
    <t>Ramya, S. P., &amp; Eswari, R.</t>
  </si>
  <si>
    <t>There is an ever-increasing number of public users of the internet just to remain learned and updated as well as distribute millions of posts, articles, and videos across platforms such as Twitter, Facebook and YouTube etc. The speedy acceptance of social media has forced to an explosive growth in information-distribution among users, with fake news becoming a fundamental intrusion of our digital day-to-day life. The spread of disinformation is in part associated to social media failing to verify the correctness of a news item. Although it is technically possible, it is challenging for a deep neural network to "attend to" the false alone portions of each news piece because the linguistics of fake news will approximate that of true news. In this paper, a Simple Shallow Perceptron Network (SSPN) has been proposed and will reduce the complications such as the curse of high dimensionality, high training time of Deep Neural Networks, over-fitting and over-thinking problem during network training. The effectiveness of the proposed SSPN model for false news identification using the benchmark LIAR dataset and the more recent FakeNewsNet dataset have also been examined. The proposed model outperformed all other existing models, with an F1-score of 0.73 for the LIAR dataset and 0.90 for the FakeNewsNet dataset.</t>
  </si>
  <si>
    <t>Wei, Z., Zhang, Y., Lian, B., Fan, Y., &amp; Zhao, J. (2024). Joint data augmentation and knowledge distillation for few-shot continual relation extraction. Applied Intelligence, 1-13.</t>
  </si>
  <si>
    <t>Wei, Z., Zhang, Y., Lian, B., Fan, Y., &amp; Zhao, J.</t>
  </si>
  <si>
    <t>Few-shot continual relation extraction (CRE) aims to perpetually learn new relations through a limited set of training samples. Its primary challenges include few-shot problems and catastrophic forgetting of old relations. Through empirical research on the existing CRE works, we observe that the cause of catastrophic forgetting is not only an increase in the number of new classes but confusion between similar relations. To address the above issues, we propose a joint data augmentation and knowledge distillation method for few-shot continual relation extraction (JDAKD). Specifically, JDAKD is designed to learn more accurate and robust relationship representations via a similar class-adversarial enhancement mechanism. Furthermore, a novel distillation structure is implemented in which the base model and the model from the previous stage serve as complementary teacher models to guide the learning process. Additionally, a generative adversarial network is employed to augment the data, effectively mitigating the few-shot problem. Extensive experiments conducted on the FewRel and TACRED datasets demonstrate that our proposed JDAKD model outperforms several competitive baseline methods. Notably, in the last task, JDAKD achieves remarkable accuracy improvements, surpassing the second-best model, SCKD, by 4.43% and 3.1%, respectively.</t>
  </si>
  <si>
    <t>Churi, P., &amp; Pawar, A. (2024). RUBAC: Proposed Access Control for Flexible Utility–Privacy Model in Healthcare. SN Computer Science, 5(3), 1-21.</t>
  </si>
  <si>
    <t>Churi, P., &amp; Pawar, A.</t>
  </si>
  <si>
    <t>With the rapid advancement of healthcare analytics, the need of security of privacy of health data is extremely needed. Electronic health record (abbreviated as EHR) is a communication tool which supports the services such as early prediction of disease, clinical decision support system, and personalized healthcare through intelligent mechanism such as artificial intelligence, and machine and deep learning. With the advent of the ICT and availability of big data in the healthcare systems, the privacy concerns are raised. Developing an access control model EHR is one of the solutions to preserve the privacy and confidentiality of the data. There are umpteen number of access control models such as RBAC and MAC have been invented. The said models are security focused meaning their primary focus is to provide security to health data which differs from safeguarding privacy of personal information in health records. Although tremendous amount of work has been done around access control models for preserving privacy, there a still a space for improvement in terms of effective access of data through better access control model. In addition, most of the access control models for past are static and do not consider the case wherein the privacy–utility of the EHR changes according to the requirement of healthcare organizations. This paper presents a risk- and utility-based access control (henceforth called RUBAC) model for flexible privacy–utility situation in healthcare. The proposed privacy-enabled model consists of three major entities, viz. risk and utility factors (X-axis), data access scenarios (Y-axis) and roles (Z-axis). All the entities are flexible. The model is evaluated against uses case and the 25 criteria given in [1],the model outperformed in accessing the healthcare records efficiently. The proposed model provides dynamic and flexible control through a 3-D framework, exceeding current approaches and opening the door to improved healthcare security practices.</t>
  </si>
  <si>
    <t>Xu, Z., Elomri, A., Baldacci, R., Kerbache, L., &amp; Wu, Z. (2024). Frontiers and trends of supply chain optimization in the age of industry 4.0: an operations research perspective. Annals of Operations Research, 1-43.</t>
  </si>
  <si>
    <t>Xu, Z., Elomri, A., Baldacci, R., Kerbache, L., &amp; Wu, Z.</t>
  </si>
  <si>
    <t xml:space="preserve">Industrial 4.0 (I4.0) is believed to revolutionize supply chain (SC) management and the articles in this domain have experienced remarkable increments in recent years. However, the existing insights are scattered over different sub-topics and most of the existing review papers have ignored the underground decision-making process using OR methods. This paper aims to depict the current state of the art of the articles on SC optimization in I4.0 and identify the frontiers and limitations as well as the promising research avenue in this arena. In this study, the systematic literature review methodology combined with the content analysis is adopted to survey the literature between 2013 and 2022. It contributes to the literature by identifying the four OR innovations to typify the recent advances in SC optimization: new modeling conditions, new inputs, new decisions, and new algorithms. Furthermore, we recommend four promising research avenues in this interplay: (1) incorporating new decisions relevant to data-enabled SC decisions, (2) developing data-enabled modeling approaches, (3) preprocessing parameters, and (4) developing data-enabled algorithms. Scholars can take this investigation as a means to ignite collaborative research that tackles the emerging problems in business, whereas practitioners can glean a better understanding of how to employ their OR experts to support digital SC decision-making.
</t>
  </si>
  <si>
    <t>Guhl, D., Paetz, F., Wagner, U., &amp; Wedel, M. (2024). Predicting and optimizing marketing performance in dynamic markets. OR Spectrum, 1-27.</t>
  </si>
  <si>
    <t>OR Spectrum</t>
  </si>
  <si>
    <t>Guhl, D., Paetz, F., Wagner, U., &amp; Wedel, M.</t>
  </si>
  <si>
    <t>Our world is turbulent: ecological, social, political, technological, economic, and competitive business environments change constantly. Consumers have changing preferences, learn, build trust in brands, adopt new products, and are persuaded by advertising. Firms innovate and engage in and respond to competition. Exogenous events, such as changes in economic conditions and regulations, as well as human crises, also cause major shifts in markets. This special issue focuses on novel Marketing data and modern methodologies from different fields (e.g., Operations Research (OR), Statistics, Econometrics, and Computer Science), which help firms understand, utilize, and respond to market dynamics more efficiently. Here we propose a framework comprising analytical methods and data for dynamic markets that is useful for structuring research in this domain. Next, we summarize the history of the Marketing/OR interface. We highlight studies at the Marketing/OR interface from the last decade focusing specifically on dynamic markets and use our proposed framework to identify trends and gaps in the extant literature. After that, we present and summarize the papers of the current special issue and their contributions to the field against the backdrop of our framework and the trends in the literature. Finally, we conclude and discuss which future Marketing/OR research could tackle important issues in dynamic markets.</t>
  </si>
  <si>
    <t>Hügle, T. (2024). Advancing Rheumatology Care Through Machine Learning. Pharmaceutical Medicine, 1-10.</t>
  </si>
  <si>
    <t>Pharmaceutical Medicine</t>
  </si>
  <si>
    <t>Hügle, T.</t>
  </si>
  <si>
    <t>Rheumatologic diseases are marked by their complexity, involving immune-, metabolic- and mechanically mediated processes which can affect different organ systems. Despite a growing arsenal of targeted medications, many rheumatology patients fail to achieve full remission. Assessing disease activity remains challenging, as patients prioritize different symptoms and disease phenotypes vary. This is also reflected in clinical trials where the efficacy of drugs is not necessarily measured in an optimal way with the traditional outcome assessment. The recent COVID-19 pandemic has catalyzed a digital transformation in healthcare, embracing telemonitoring and patient-reported data via apps and wearables. As a further driver of digital medicine, electronic medical record (EMR) providers are actively engaged in developing algorithms for clinical decision support, heralding a shift towards patient-centered, decentralized care. Machine learning algorithms have emerged as valuable tools for handling the increasing volume of patient data, promising to enhance treatment quality and patient well-being. Convolutional neural networks (CNN) are particularly promising for radiological image analysis, aiding in the detection of specific lesions such as erosions, sacroiliitis, or osteoarthritis, with several FDA-approved applications. Clinical predictions, including numerical disease activity forecasts and medication choices, offer the potential to optimize treatment strategies. Numeric predictions can be integrated into clinical workflows, allowing for shared decision making with patients. Clustering patients based on disease characteristics provides a personalized care approach. Digital biomarkers, such as patient-reported outcomes and wearables data, offer insights into disease progression and therapy response more flexibly and outside patient consultations. In association with patient-reported outcomes, disease-specific digital biomarkers via image recognition or single-camera motion capture enables more efficient remote patient monitoring. Digital biomarkers may also play a major role in clinical trials in the future as continuous, disease-specific outcome measurement facilitating decentralized studies. Prediction models can help with patient selection in clinical trials, such as by predicting high disease activity. Efforts are underway to integrate these advancements into clinical workflows using digital pathways and remote patient monitoring platforms. In summary, machine learning, digital biomarkers, and advanced imaging technologies hold immense promise for enhancing clinical decision support and clinical trials in rheumatology. Effective integration will require a multidisciplinary approach and continued validation through prospective studies.</t>
  </si>
  <si>
    <t>Sai, S., Mittal, U., Chamola, V., Huang, K., Spinelli, I., Scardapane, S., ... &amp; Hussain, A. (2023). Machine Un-learning: An Overview of Techniques, Applications, and Future Directions. Cognitive Computation, 1-25.</t>
  </si>
  <si>
    <t>Sai, S., Mittal, U., Chamola, V., Huang, K., Spinelli, I., Scardapane, S., ... &amp; Hussain, A.</t>
  </si>
  <si>
    <t xml:space="preserve">ML applications proliferate across various sectors. Large internet firms employ ML to train intelligent models using vast datasets, including sensitive user information. However, new regulations like GDPR require data removal by businesses. Deleting data from ML models is more complex than databases. Machine Un-learning (MUL), an emerging field, garners academic interest for selectively erasing learned data from ML models. MUL benefits multiple disciplines, enhancing privacy, security, usability, and accuracy. This article reviews MUL’s significance, providing a taxonomy and summarizing key MUL algorithms. We categorize modern MUL models by criteria, including model independence, data driven, and implementation considerations. We explore MUL applications in smart devices and recommendation systems. We also identify open questions and future research areas. This work advances methods for implementing regulations like GDPR and safeguarding user privacy.
</t>
  </si>
  <si>
    <t>Zhao, X., Qu, H., Xu, J., Li, X., Lv, W., &amp; Wang, G. G. (2023). A systematic review of fuzzing. Soft Computing, 1-30.</t>
  </si>
  <si>
    <t>Zhao, X., Qu, H., Xu, J., Li, X., Lv, W., &amp; Wang, G. G.</t>
  </si>
  <si>
    <t>Fuzzing is an important technique in software and security testing that involves continuously generating a large number of test cases against target programs to discover unexpected behaviors such as bugs, crashes, and vulnerabilities. Recently, fuzzing has advanced considerably owing to the emergence of new methods and corresponding tools. However, it still suffers from low coverage, ineffective detection of specific vulnerabilities, and difficulty in deploying complex applications. Therefore, to comprehensively survey the development of fuzzing techniques and analyze their advantages and existing challenges, this paper provides a comprehensive survey of the development of fuzzing techniques, summarizes the main research issues, and provides a categorized overview of the latest research advances and applications. The paper first introduces the background and related work on fuzzing. Research issues are subsequently addressed and summarized, along with the latest research developments. Furthermore, various customized fuzzing techniques in different applications are presented. Finally, the paper discusses future research directions.</t>
  </si>
  <si>
    <t>Tao, F., Zhang, H., &amp; Zhang, C. (2024). Advancements and challenges of digital twins in industry. Nature Computational Science, 4(3), 169-177.</t>
  </si>
  <si>
    <t>Nature Computational Science</t>
  </si>
  <si>
    <t>Tao, F., Zhang, H., &amp; Zhang, C.</t>
  </si>
  <si>
    <t>Digital twins, which are considered an effective approach to realize the fusion between virtual and physical spaces, have attracted a substantial amount of attention in the past decade. With their rapid development in recent years, digital twins have been applied in various fields, particularly in industry. However, there are still some gaps to be filled and some limitations to be addressed. Here we provide a brief overview of digital twin advancements in industry and highlight the main pitfalls to avoid and challenges to overcome, to improve the maturity of digital twins and facilitate large-scale industrial applications in the future.</t>
  </si>
  <si>
    <t>Kim, M. J., Hall, C. M., &amp; Chung, N. (2024). The influence of AI and smart apps on tourist public transport use: applying mixed methods. Information Technology &amp; Tourism, 26(1), 1-24.</t>
  </si>
  <si>
    <t>Information Technology &amp; Tourism</t>
  </si>
  <si>
    <t>Kim, M. J., Hall, C. M., &amp; Chung, N.</t>
  </si>
  <si>
    <t>The purpose of this research is to examine the roles of benefits and awareness of AI, as well as the usefulness and knowledge of smart apps in shaping tourist public transport use in South Korea, considering senior and younger population segments and gender. This research utilizes a mixed-methods approach (partial least squares structural equation modeling (PLS-SEM), multigroup analysis (MGA), fuzzy-set Qualitative Comparative Analysis (fsQCA)), combining symmetric and asymmetric methods to explore the roles of AI and smart apps in influencing public transport usage among different age and gender groups for domestic tourism. The findings of this research provide key insights into the roles of AI and smart apps on tourist public transport usage, considering age and gender. Based on PLS-SEM, smart app usefulness was the most important for participating in public transport, followed by AI benefits and smart app knowledge. While the benefits of AI are necessary for seniors and males, the usefulness of smart apps is recognized by all ages and genders. The benefits of AI and usefulness of smart apps are sufficient for all ages and genders, but other input variables differ. The use of PLS-SEM, MGA, and fsQCA allow for the identification of complex causal relationships and configurations among the variables of interest, revealing the specific AI and smart app features that cater to the unique needs and preferences of different demographic groups.</t>
  </si>
  <si>
    <t>Yang, J., Chen, S., Wang, G., Wang, Z., Jie, Z., &amp; Arif, M. (2023). GFL-ALDPA: a gradient compression federated learning framework based on adaptive local differential privacy budget allocation. Multimedia Tools and Applications, 1-20.</t>
  </si>
  <si>
    <t>Yang, J., Chen, S., Wang, G., Wang, Z., Jie, Z., &amp; Arif, M.</t>
  </si>
  <si>
    <t>Federated learning(FL) is a popular distributed machine learning framework which can protect users’ private data from being exposed to adversaries. However, related work shows that sensitive private information can still be compromised by analyzing parameters uploaded by clients. Applying differential privacy to federated learning has been a popular privacy-preserving way to achieve strict privacy guarantees in recent years. To reduce the impact of noise, this paper proposes to apply local differential privacy(LDP) to federated learning. We propose a gradient compression federated learning framework based on adaptive local differential privacy budget allocation(GFL-ALDPA). We propose a novel adaptive privacy budget allocation scheme based on communication rounds to reduce the loss of privacy budget and the amount of model noise. It can maximize the limited privacy budget and improve the model accuracy by assigning different privacy budgets to different communication rounds during training. Furthermore, we also propose a gradient compression mechanism based on dimension reduction, which can reduce the communication cost, overall noise size, and loss of the total privacy budget of the model simultaneously to ensure accuracy under a specific privacy-preserving guarantee. Finally, this paper presents the experimental evaluation on the MINIST dataset. Theoretical analysis and experiments demonstrate that our framework can achieve a better trade-off between privacy preservation, communication efficiency, and model accuracy.</t>
  </si>
  <si>
    <t>Varma, G. (2023). A study of synergy between programming practices evolution and information disclosure-causing vulnerabilities. Iran Journal of Computer Science, 1-16.</t>
  </si>
  <si>
    <t>Iran Journal of Computer Science</t>
  </si>
  <si>
    <t>Varma, G.</t>
  </si>
  <si>
    <t>The Common Vulnerabilities and Exposures (CVE) is a formal dictionary of vulnerabilities and associated weaknesses reported by the community. As programming practices, platforms, hardware, and networking capabilities have evolved, the trends in reported vulnerabilities have also changed. This paper focuses on vulnerabilities that resulted in information disclosure and how their characteristics changed over two decades, from 1999 to 2020. The purpose of this analysis was to understand the development in conventional programming and its relationship with information disclosure-causing vulnerabilities. The focus period of this study was divided into two decades: 1999–2010 and 2010–2020. To understand the vulnerabilities that were reported in the first decade and remained popular in the second decade, the crawled CVEs were filtered based on their publication and update dates. The analysis revealed that the execution of arbitrary code remained a favorite among hackers over the two-decade focus period. As attackers' skills have improved, restrictions bypass and memory violations also increased. The study aimed to discover and represent factors that quantify the severity of a reported CVE. Additionally, it highlights the reciprocal relationship between conventional software development strategies and the minimization of a computing system’s exploit potential.</t>
  </si>
  <si>
    <t>Han, Z., &amp; Wang, J. (2024). Knowledge enhanced graph inference network based entity-relation extraction and knowledge graph construction for industrial domain. Frontiers of Engineering Management, 1-16.</t>
  </si>
  <si>
    <t xml:space="preserve">Han, Z., &amp; Wang, J. </t>
  </si>
  <si>
    <t>With the escalating complexity in production scenarios, vast amounts of production information are retained within enterprises in the industrial domain. Probing questions of how to meticulously excavate value from complex document information and establish coherent information links arise. In this work, we present a framework for knowledge graph construction in the industrial domain, predicated on knowledge-enhanced document-level entity and relation extraction. This approach alleviates the shortage of annotated data in the industrial domain and models the interplay of industrial documents. To augment the accuracy of named entity recognition, domain-specific knowledge is incorporated into the initialization of the word embedding matrix within the bidirectional long short-term memory conditional random field (BiLSTM-CRF) framework. For relation extraction, this paper introduces the knowledge-enhanced graph inference (KEGI) network, a pioneering method designed for long paragraphs in the industrial domain. This method discerns intricate interactions among entities by constructing a document graph and innovatively integrates knowledge representation into both node construction and path inference through TransR. On the application stratum, BiLSTM-CRF and KEGI are utilized to craft a knowledge graph from a knowledge representation model and Chinese fault reports for a steel production line, specifically SPOnto and SPFRDoc. The F1 value for entity and relation extraction has been enhanced by 2% to 6%. The quality of the extracted knowledge graph complies with the requirements of real-world production environment applications. The results demonstrate that KEGI can profoundly delve into production reports, extracting a wealth of knowledge and patterns, thereby providing a comprehensive solution for production management.</t>
  </si>
  <si>
    <t>Fredericks, E. M., Moore, J. M., &amp; Diller, A. C. (2024). GenerativeGI: creating generative art with genetic improvement. Automated Software Engineering, 31(1), 23.</t>
  </si>
  <si>
    <t>Automated Software Engineering</t>
  </si>
  <si>
    <t>Fredericks, E. M., Moore, J. M., &amp; Diller, A. C.</t>
  </si>
  <si>
    <t xml:space="preserve">Generative art is a domain in which artistic output is created via a procedure or heuristic that may result in digital and/or physical results. A generative artist will typically act as a domain expert by specifying the algorithms that will form the basis of the piece as well as defining and refining parameters that can impact the results, however such efforts can require a significant amount of time to generate the final output. This article presents and extends GenerativeGI, an evolutionary computation-based technique for creating generative art by automatically searching through combinations of artistic techniques and their accompanying parameters to produce outputs desirable by the designer. Generative art techniques and their respective parameters are encoded within a grammar that is then the target for genetic improvement. This grammar-based approach, combined with a many-objective evolutionary algorithm, enables the designer to efficiently search through a massive number of possible outputs that reflect their aesthetic preferences. We included a total of 15 generative art techniques and performed three separate empirical evaluations, each of which targets different aesthetic preferences and varying aspects of the search heuristic. Experimental results suggest that GenerativeGI can produce outputs that are significantly more novel than those generated by random or single objective search. Furthermore, GenerativeGI produces individuals with a larger number of relevant techniques used to generate their overall composition.
</t>
  </si>
  <si>
    <t>Tang, C., Yi, W., Occhipinti, E., Dai, Y., Gao, S., &amp; Occhipinti, L. G. (2024). A roadmap for the development of human body digital twins. Nature Reviews Electrical Engineering, 1-9.</t>
  </si>
  <si>
    <t>Nature Reviews Electrical Engineering</t>
  </si>
  <si>
    <t>Tang, C., Yi, W., Occhipinti, E., Dai, Y., Gao, S., &amp; Occhipinti, L. G.</t>
  </si>
  <si>
    <t>A digital twin (DT) of the human body is a virtual representation of an individual’s physiological state, created using real-time data from sensors and medical devices, with the purpose of simulating, predicting and optimizing health outcomes through advanced analysis and modelling. Human body DTs have the potential to revolutionize healthcare and wellness, but their responsible and effective implementation requires consideration of multiple intertwined engineering aspects. This Perspective presents an overview of the status and prospects of the human body DT and proposes a five-level roadmap to guide its development, from the sensing components, in the form of wearable devices, to the data collection, analysis and decision-making systems. The support, security, cost and ethical considerations that must be addressed are also highlighted. Finally, we provide a framework for the development and a perspective on the future of the human body DT, to aid interdisciplinary research and solutions for this evolving field.</t>
  </si>
  <si>
    <t>Kaur, P., Malhi, A. K., &amp; Pannu, H. S. (2023). Sentiment analysis of linguistic cues to assist medical image classification. Multimedia Tools and Applications, 1-20.</t>
  </si>
  <si>
    <t xml:space="preserve">Kaur, P., Malhi, A. K., &amp; Pannu, H. S. </t>
  </si>
  <si>
    <t>Image classification is a challenging problem and often suffers from the bottleneck of visual features. With the ever-growing availability of multimedia data with the help of the Internet and social platforms, many images are available along with their collateral text. These linguistic keywords can be used as additional “sensors” to enhance efficiency while acting as another mode of information. This article has proposed a framework to perform the sentiment analysis on the rich textual information available from the linguistic cues of related images and incorporate them to enhance image classification. The case study has been performed on the binary classification of in-vivo gastral images and related text obtained from a known gastroenterologist. After the image classification is performed, there is a certain complex family of images that often cannot be further classified. Thus, the classification accuracy is further assisted by performing the sentiment analysis using Long Short Term Memory (LSTM) deep learning network and Bag of Words. Experimental results of the proof-of-concept have been compared with the state-of-the-art techniques to demonstrate the performance improvement of the multi-modal system.</t>
  </si>
  <si>
    <t>Shukla, S. S. P., Jain, V. K., Yadav, A. K., &amp; Pandey, S. K. (2023). Fourth wave Covid19 analyzing using mathematical seirs epidemic model &amp; deep neural network. Multimedia Tools and Applications, 1-20.</t>
  </si>
  <si>
    <t>Shukla, S. S. P., Jain, V. K., Yadav, A. K., &amp; Pandey, S. K</t>
  </si>
  <si>
    <t xml:space="preserve">The novel coronavirus (COVID-19) is caused by severe acute respiratory syndrome coronavirus 2 and becomes a global pandemic in a few months. Due to this, many of the country has taken harsh measures such as a complete lockdown, which has severely affected the country's economic growth. Thus, predicting the 4th wave of Covid 19 cases in India and knowing the forecast on the Covid19 cases like confirmed cases, death cases and recovered Cases helps the country to pre-planned the measures to be taken. Mathematical modelling and trending AI algorithms can analyze data to trace the spread of diseases or predict future trends, enabling proactive measures and resource allocation. For analyzing the fourth wave Covid19 the SEIRS epidemic model analyze the ideation of epidemics flow and deep neural network model, i.e., optimized LSTM model supports the ideation with trained on the pre-processed featured datasets and predicting or forecasting the confirmed cases, recovered cases and death cases due to Covid19. The model has been trained and tested on real datasets from genuine government sites. The model produces the RSME as 967.94 and R-squared as 0.6. The model also has forecasted confirmed cases from Jan to April 2022 in India, which is very close to the real datasets. Cross-validation has been applied to ensure the performance of the optimized model.
</t>
  </si>
  <si>
    <t>Kargarnovin, O., Sadeghzadeh, A. M., &amp; Jalili, R. (2024). Mal2GCN: a robust malware detection approach using deep graph convolutional networks with non-negative weights. Journal of Computer Virology and Hacking Techniques, 20(1), 95-111.</t>
  </si>
  <si>
    <t>Journal of Computer Virology and Hacking Techniques</t>
  </si>
  <si>
    <t>Kargarnovin, O., Sadeghzadeh, A. M., &amp; Jalili, R.</t>
  </si>
  <si>
    <t>With the growing use of Deep Learning (DL) to tackle various problems, securing these models against adversaries has become a primary concern for researchers. Recent studies have shown that DL-based malware detectors are vulnerable to adversarial examples. An adversary can create carefully crafted adversarial examples to evade DL-based malware detectors. In this paper, we propose Mal2GCN, a robust malware detection model that uses Function Call Graph (FCG) representation of executable files combined with Graph Convolution Network (GCN) to detect Windows malware. Since the FCG representation of executable files is more robust than the raw byte sequence representation, numerous proposed adversarial example generating methods are ineffective in evading Mal2GCN. Moreover, we use the non-negative training method to transform Mal2GCN into a monotonically non-decreasing function; thereby, making it theoretically robust against appending attacks. Besides, experimental results on a collected dataset of PE executables demonstrate that Mal2GCN can detect malware with 98.15% accuracy, outperforming its counterparts. We then present a black-box source code-based adversarial malware generation approach that can be used to evaluate the robustness of malware detection models against real-world adversaries. This approach injects adversarial code into various locations of malware source code, aiming to evade malware detection models. The experiments indicate that Mal2GCN with non-negative weights achieves high accuracy in detecting Windows malware while also exhibiting robustness against adversarial attacks that add benign features to the malware source code.</t>
  </si>
  <si>
    <t>Tekouabou, S. C., Gherghina, Ş. C., Kameni, E. D., Filali, Y., &amp; Gartoumi, K. I. (2023). AI-Based on Machine Learning Methods for Urban Real Estate Prediction: A Systematic Survey. Archives of Computational Methods in Engineering, 1-17.</t>
  </si>
  <si>
    <t xml:space="preserve">Tekouabou, S. C., Gherghina, Ş. C., Kameni, E. D., Filali, Y., &amp; Gartoumi, K. I. </t>
  </si>
  <si>
    <t>The advanced urban digitization enhancing a huge volume of data collected in many areas has led to the emergence of artificial intelligence (AI) based tools in decision support systems. These use various machine learning algorithms to extract valuable information for important decision-making such as house price predictions. The urban real estate investment business model is undergoing a fundamental overhaul attributed to digitization and a growing market for smart and environmentally demanding buildings. This technological breakthrough is reinforced by AI data analysis which greatly improves decision-making by anticipating price changes through predictive modelling. This issue is reinforced by the strong growth in the number of scientific papers published in recent years on this problem. Nevertheless, scarce effort has been made to assess what has been done thus far in order to identify the possibilities, the most popular or flexible techniques, the effect, and the challenges in order to expand the scope going forward. To fill this gap we evaluated 70 of the most relevant papers selected from the Scopus database. Overall, our study revealed a significant concentration of publications from the USA, China, India, Japan, and Hong Kong. These countries have the particularity not only to be very digitized and the more advanced research but also the higher stakes requiring the best decision-making. On the other hand, the data sizes used were often relatively small and the research areas of the authors would favour the strong use of simple ML methods over deep learning methods. Future research and applications should not only be enriched by the large and accurate data coming from the increased digitalization of cities and thus urban real estate but also address the explainability challenges of the models built. Addressing these non-exhaustive challenges would allow for better management of both research and business model design through a better understanding and use of intelligent decision support systems by real estate stakeholders.</t>
  </si>
  <si>
    <t>El-Tallawy, S. N., Pergolizzi, J. V., Vasiliu-Feltes, I., Ahmed, R. S., LeQuang, J. K., El-Tallawy, H. N., ... &amp; Nagiub, M. S. (2024). Incorporation of “Artificial Intelligence” for Objective Pain Assessment: A Comprehensive Review. Pain and Therapy, 1-25.</t>
  </si>
  <si>
    <t>Pain and Therapy</t>
  </si>
  <si>
    <t>El-Tallawy, S. N., Pergolizzi, J. V., Vasiliu-Feltes, I., Ahmed, R. S., LeQuang, J. K., El-Tallawy, H. N., ... &amp; Nagiub, M. S.</t>
  </si>
  <si>
    <t xml:space="preserve">Pain is a significant health issue, and pain assessment is essential for proper diagnosis, follow-up, and effective management of pain. The conventional methods of pain assessment often suffer from subjectivity and variability. The main issue is to understand better how people experience pain. In recent years, artificial intelligence (AI) has been playing a growing role in improving clinical diagnosis and decision-making. The application of AI offers promising opportunities to improve the accuracy and efficiency of pain assessment. This review article provides an overview of the current state of AI in pain assessment and explores its potential for improving accuracy, efficiency, and personalized care. By examining the existing literature, research gaps, and future directions, this article aims to guide further advancements in the field of pain management. An online database search was conducted via multiple websites to identify the relevant articles. The inclusion criteria were English articles published between January 2014 and January 2024). Articles that were available as full text clinical trials, observational studies, review articles, systemic reviews, and meta-analyses were included in this review. The exclusion criteria were articles that were not in the English language, not available as free full text, those involving pediatric patients, case reports, and editorials. A total of (47) articles were included in this review. In conclusion, the application of AI in pain management could present promising solutions for pain assessment. AI can potentially increase the accuracy, precision, and efficiency of objective pain assessment.
</t>
  </si>
  <si>
    <t>Eger, T., &amp; Scheufen, M. (2024). The law and economics of the data economy: introduction to the special issue. European Journal of Law and Economics, 1-19.</t>
  </si>
  <si>
    <t>Eger, T., &amp; Scheufen, M.</t>
  </si>
  <si>
    <t>This article intends to provide a framework to better understand the economic problems and legal challenges resulting from the transition of the European economy to a data economy. We discuss some policy concerns surrounding the data economy, such as concentration in the data economy, anticompetitive business practices in the data economy, access to data and data sharing, data reliability, distributional effects of the data economy, and cybercrime. Moreover, we provide an overview of some important EU legal initiatives and reforms and clarify how the papers in this special issue contribute to assessing these initiatives from an economic point of view.</t>
  </si>
  <si>
    <t>Jiang, Y., Jin, F., Chen, M., Liu, G., Pang, H., &amp; Yuan, Y. (2024). Cross-domain NER in the data-poor scenarios for human mobility knowledge. GeoInformatica, 1-23.</t>
  </si>
  <si>
    <t>GeoInformatica</t>
  </si>
  <si>
    <t xml:space="preserve">Jiang, Y., Jin, F., Chen, M., Liu, G., Pang, H., &amp; Yuan, Y. </t>
  </si>
  <si>
    <t xml:space="preserve">In recent years, the exploration of knowledge in large-scale human mobility has gained significant attention. In order to achieve a semantic understanding of human behavior and uncover patterns in large-scale human mobility, Named Entity Recognition (NER) is a crucial technology. The rapid advancements in IoT and CPS technologies have led to the collection of massive human mobility data from various sources. Therefore, there’s a need for Cross-domain NER which can transfer entity information from the source domain to automatically identify and classify entities in different target domain texts. In the situation of the data-poor, how could we transfer human mobility knowledge over time and space is particularly significant, therefore this paper proposes an Adaptive Text Sequence Enhancement Module (at-SAM) to help the model enhance the association between entities in sentences in the data-poor target domains. This paper also proposes a Predicted Label-Guided Dual Sequence Aware Information Module (Dual-SAM) to improve the transferability of label information. Experiments were conducted in domains that contain hidden knowledge about human mobility, the results show that this method can transfer task knowledge between multiple different domains in the data-poor scenarios and achieve SOTA performance.
</t>
  </si>
  <si>
    <t>Yaroson, E. V., Chowdhury, S., Mangla, S. K., &amp; Dey, P. K. (2024). Unearthing the interplay between organisational resources, knowledge and industry 4.0 analytical decision support tools to achieve sustainability and supply chain wellbeing. Annals of Operations Research, 1-48.</t>
  </si>
  <si>
    <t xml:space="preserve"> Annals of Operations Research</t>
  </si>
  <si>
    <t>Yaroson, E. V., Chowdhury, S., Mangla, S. K., &amp; Dey, P. K.</t>
  </si>
  <si>
    <t>Due to increasing supply chain disruptions and stakeholder demands for more environmentally friendly business models, managers are searching for ways to ensure sustainability and supply chain performance. We propose supply chain well-being (SCWB) as a new concept that offers a more comprehensive way of managing supply networks. Similarly, the opportunities for SCWB and sustainable business performance (SBP) are facilitated through the application of Industry 4.0 (I4.0) data-driven analytical decision support systems (ADSS). In this context, our study examined the role of ADSS in fostering SBP and SCWB by integrating the theoretical perspectives stemming from organisational information processing theory (OIPT), resource-based view and the knowledge-based view. Our conceptual model was tested on 350 Vietnamese manufacturing SME managers using covariance-based structural equation modelling. The findings highlight the importance of understanding how tacit resources are generated, stored, and analysed for effectively leveraging I4.0 decision support tools. This paper contributes to the existing literature in several ways. First, we extend the supply performance literature by proposing SCWB as a more comprehensive approach to managing supply chain networks. We also show how ADSS can be absorbed by SMEs and extend the OIPT literature by elucidating the role of knowledge sharing, generation, and analysis for information processing capabilities. The findings offer policymakers, technology providers and practitioners to focus on information processing fit for achieving SBP and SCWB.</t>
  </si>
  <si>
    <t>Louati, F., Ktata, F. B., &amp; Amous, I. (2024). Big-IDS: a decentralized multi agent reinforcement learning approach for distributed intrusion detection in big data networks. Cluster Computing, 1-19.</t>
  </si>
  <si>
    <t>Louati, F., Ktata, F. B., &amp; Amous, I.</t>
  </si>
  <si>
    <t xml:space="preserve">The growing complexity of security threats and the pervasive prevalence of cyberattacks have become more apparent in the present era, and the advent of big data, characterized by its distinctive features, has introduced layers of complexity to security tasks. Intrusion Detection Systems (IDSs) constitute a crucial line of defense, but their adaptation to the realm of big data is imperative. While traditional Machine Learning (ML)-based IDSs have been pivotal in detecting malicious patterns, they are often incapable to keep pace with the demands of expansive big data networks. This paper proposes a novel decentralized Multi-Agent Reinforcement Learning (MARL)-based IDS designed to address the specific challenges posed by big data. Our solution employs decentralized cooperative MARL, securing communicative channels throughout the detection process and concurrent data preprocessing which significantly reduces the overall processing time. Furthermore, the integration of Cloud computing and Big Data streaming techniques further facilitates real-time intrusion detection as cloud’s resources allow rapid pre-process and analyse of massive data streams using powerful clusters. Likewise, Big Data streaming techniques ensure that potential intrusions are identified and addressed as they occur. Experimental results, conducted on the widely recognized NSLKDD benchmark dataset, demonstrate the superiority of our solution over other state-of-the-art approaches for big data networks, achieving an accuracy rate of 97.44%.
</t>
  </si>
  <si>
    <t>Dempsey, R. P., Coin, A., &amp; Dubljević, V. (2024). Is the Internet a Cognitive Enhancement?. Journal of Cognitive Enhancement, 1-15.</t>
  </si>
  <si>
    <t>Journal of Cognitive Enhancement</t>
  </si>
  <si>
    <t>Dempsey, R. P., Coin, A., &amp; Dubljević, V.</t>
  </si>
  <si>
    <t xml:space="preserve">The Internet allows humans to effortlessly communicate with each other in novel ways and delivers instantaneous access to vast amounts of information and accumulated knowledge. Recently, several scholars have made the case that the Internet can enhance human cognition, while others are skeptical or disagree. Within the context of the wider debate around human enhancement, to what extent can it be argued that the Internet enhances human cognition? In an effort to resolve this question, we examine three critical assumptions: (1) the Internet fosters an active learning environment characterized by deep and constructive learning, (2) the current design of the Internet benefits users and promotes adaptive behaviors, and (3) the Internet improves cognitive function. Our analysis systematizes the evidence presented in recent scholarship that points to either an optimistic or pessimistic view on whether the Internet can function as a cognitive enhancement—with some evidence, such as the “Google effect,” being cited by either side of the debate. Moreover, we find a clash of differing ideological views, which risks polarizing both the academic and the public debate on the topic. In the effort to advance this debate toward a conclusion based on the available objective facts and evidence, we argue for a nuanced approach: to designate the Internet as a technologically enabled environment, not as a single technological intervention that can be reliably expected to enhance or decrease cognition.
</t>
  </si>
  <si>
    <t>Anju, A., &amp; Krishnamurthy, M. (2024). M-EOS: modified-equilibrium optimization-based stacked CNN for insider threat detection. Wireless Networks, 1-20.</t>
  </si>
  <si>
    <t>Anju, A., &amp; Krishnamurthy, M.</t>
  </si>
  <si>
    <t xml:space="preserve">Insider threats remain a serious anxiety for organizations, government agencies, and businesses. Normally, the most hazardous cyber attacks are formed by trusted insiders and not by malicious outsiders. The malicious behaviors resulting from unplanned or planned mishandling of resources, data, networks, and systems of an organization constitute an insider threat. The unsupervised behavioral anomaly detection methods are mostly developed by the traditional machine learning methods for identifying unusual or anomalous variations in user behavior. The insider threat mainly originates from an individual inside the organization who is a current or former employee who has access to sensitive information about the organization. For achieving an improvement over traditional methods, the Stacked Convolutional Neural Network- Attentional Bi-directional Gated Recurrent Unit model is proposed in this paper to detect insider threats. The CNN-Attentional BiGRU model utilizes the user activity logs and user information for time-series classification. Using the log files, the temporal data representations, and weekly and daily numerical features from various sub-models of CNN are learned by the stacked generalization. Based on the chosen feature vectors, a model is trained on the CERT insider threat dataset. The stacked CNN is combined with the Attentional BiGRU model to incorporate more complex features of the user activity logs and user data during each convolution operation without raising network parameters. Thus the classification performance is improved with less complexity. The non-linear time control, chaos-based strategy, update rules, and opposite-based learning strategies are evaluated for generating the Modified-Equilibrium Optimization. The simulation outputs obtained by the model are 92.52% accuracy, 98% Precision, 95% Recall, and 96% F1-score. Thus, the proposed model has reached higher detection performance.
</t>
  </si>
  <si>
    <t>Yin, N., Yang, P., Liu, S., Pan, S., &amp; Zhang, Z. (2024). AI for tribology: Present and future. Friction, 1-38.</t>
  </si>
  <si>
    <t>Friction</t>
  </si>
  <si>
    <t>Yin, N., Yang, P., Liu, S., Pan, S., &amp; Zhang, Z.</t>
  </si>
  <si>
    <t>With remarkable learning capabilities and swift operational speeds, artificial intelligence (AI) can assist researchers in swiftly extracting valuable patterns, trends, and associations from subjective information. Tribological behaviors are characterized by dependence on systems, evolution with time, and multidisciplinary coupling. The friction process involves a variety of phenomena, including mechanics, thermology, electricity, optics, magnetics, and so on. Hence, tribological information possesses the distinct characteristics of being multidisciplinary, multilevel, and multiscale, so that the application of AI in tribology is highly extensive. To delineate the scope, classification, and recent trends of AI implementation in tribology, this review embarks on exploration of the tribology research domain. It comprehensively outlines the utilization of AI in basic theory of tribology, intelligent tribology, component tribology, extreme tribology, bio-tribology, green tribology, and other fields. Finally, considering the emergence of “tribo-informatics” as a novel interdisciplinary field, which combines tribology with informatics, this review elucidates the future directions and research framework of “AI for tribology”. In this paper, tribo-system information is divided into 5 categories: input information (I), system intrinsic information (S), output information (O), tribological state information (Ts), and derived state information (Ds). Then, a fusion method among 5 types of tribo-system information and different AI technologies (regression, classification, clustering, and dimension reduction) has been proposed, which enables tribo-informatics methods to solve common problems such as tribological behavior state monitoring, behavior prediction, and system optimization. The purpose of this review is to offer a systematic comprehension of tribo-informatics and to inspire new research ideas of tribo-informatics. Ultimately, it aspires to enhance the efficiency of problem-solving in tribology.</t>
  </si>
  <si>
    <t>Hassan, A., Javed, S., Hussain, S., Ahmad, R., &amp; Qazi, S. (2024). Arithmetic N-gram: an efficient data compression technique. Discover Computing, 27(1), 1-14.</t>
  </si>
  <si>
    <t>Discover Computing</t>
  </si>
  <si>
    <t>Hassan, A., Javed, S., Hussain, S., Ahmad, R., &amp; Qazi, S.</t>
  </si>
  <si>
    <t xml:space="preserve">Due to the increase in the growth of data in this era of the digital world and limited resources, there is a need for more efficient data compression techniques for storing and transmitting data. Data compression can significantly reduce the amount of storage space and transmission time to store and transmit given data. More specifically, text compression has got more attention for effectively managing and processing data due to the increased use of the internet, digital devices, data transfer, etc. Over the years, various algorithms have been used for text compression such as Huffman coding, Lempel-Ziv-Welch (LZW) coding, arithmetic coding, etc. However, these methods have a limited compression ratio specifically for data storage applications where a considerable amount of data must be compressed to use storage resources efficiently. They consider individual characters to compress data. It can be more advantageous to consider words or sequences of words rather than individual characters to get a better compression ratio. Compressing individual characters results in a sizeable compressed representation due to their less repetition and structure in the data. In this paper, we proposed the ArthNgram model, in which the N-gram language model coupled with arithmetic coding is used to compress data more efficiently for data storage applications. The performance of the proposed model is evaluated based on compression ratio and compression speed. Results show that the proposed model performs better than traditional techniques.
</t>
  </si>
  <si>
    <t>Obrenovic, B., Gu, X., Wang, G., Godinic, D., &amp; Jakhongirov, I. (2024). Generative AI and human–robot interaction: implications and future agenda for business, society and ethics. AI &amp; SOCIETY, 1-14.</t>
  </si>
  <si>
    <t>Obrenovic, B., Gu, X., Wang, G., Godinic, D., &amp; Jakhongirov, I.</t>
  </si>
  <si>
    <t>The revolution of artificial intelligence (AI), particularly generative AI, and its implications for human–robot interaction (HRI) opened up the debate on crucial regulatory, business, societal, and ethical considerations. This paper explores essential issues from the anthropomorphic perspective, examining the complex interplay between humans and AI models in societal and corporate contexts. We provided a comprehensive review of existing literature on HRI, with a special emphasis on the impact of generative models such as ChatGPT. The scientometric study posits that due to their advanced linguistic capabilities and ability to mimic human-like behavior, generative AIs like ChatGPT will continue to grow in popularity in pair with human rational empathy, tendency for personification and their advanced linguistic capabilities and ability to mimic human-like behavior. As they blur the boundaries between humans and robots, these models introduce fresh moral and philosophical dilemmas. Our research aims to extrapolate key trends and unique factors in HRI and to elucidate the technical aspects of generative AI that enhance its effectiveness in this field compared to traditional rule-based AI systems. We further discuss the challenges and limitations of applying generative AI in HRI, providing a future research agenda for AI optimization in diverse applications, including education, entertainment, and healthcare.</t>
  </si>
  <si>
    <t>Gongane, V. U., Munot, M. V., &amp; Anuse, A. D. (2024). A survey of explainable AI techniques for detection of fake news and hate speech on social media platforms. Journal of Computational Social Science, 1-37.</t>
  </si>
  <si>
    <t>Journal of Computational Social Science</t>
  </si>
  <si>
    <t xml:space="preserve">Gongane, V. U., Munot, M. V., &amp; Anuse, A. D. </t>
  </si>
  <si>
    <t>Artificial intelligence (AI) is a computing field that has played a pivotal role in delivering technological revolutions in various sectors like business, healthcare, finance, social networking, entertainment, and news. With an inimitable ability of AI to process and analyze any form of data (image, text, audio, and video) with the help of high-power computing machines, it is considered as an integral part of Industry 4.0. Social media and internet are another form of technology advancement in digital communication that has created a tremendous impact in the society. Social networking sites like Facebook, Twitter, YouTube, and Instagram provide a platform for people to freely express their thoughts and views. The past decade is witnessing an awful side of social media through the dissemination of online fake news and hate speech content. Social networking sites make use of AI tools to tackle with the increasing hate speech and fake news content. Natural language processing (NLP), a field of AI, include techniques that process vast amount of online content accompanied with machine learning (ML) and deep learning (DL) algorithms that learn the representations of data for detection, classification, and prediction tasks. AI algorithms are considered as “black box” where the decisions made by the algorithms are sometimes biased and lack in transparency. Many state-of-art AI algorithms show low recall and low F1-score metric for diverse forms of hate speech and fake news. The inadequacy of explanations about the decisions made by AI for classification and prediction task is a crucial challenge that needs to be considered. Explainable AI (XAI) is an upcoming research field that has added a new dimension to AI which is “Explainability”. XAI shows a unique ability of interpreting and explaining the decisions made by ML models. This feature of XAI is deployed in various applications like autonomous vehicles and medical diagnostics. In context of social media content, XAI plays an important role in interpreting the diverse forms of hate speech and fake news. Literature studies have reported various XAI models like SHAP (SHapley Additive exPlanations) and Local Interpretable Model-agnostic Explanations (LIME) for detection of hate speech and fake news content. The paper aims to explore XAI models for detection and classification of hate speech and fake news on social media platforms as reported in the research literature. This paper provides a review of evaluation metrics that quantify the XAI technique used in hate speech and fake news detection. The paper leaps into the technical and ethical challenges involved when using XAI models to handle the nuance of online text published on social media platforms.</t>
  </si>
  <si>
    <t>Karamchandani, A., Mozo, A., Gómez-Canaval, S., &amp; Pastor, A. (2024). A methodological framework for optimizing the energy consumption of deep neural networks: a case study of a cyber threat detector. Neural Computing and Applications, 1-42.</t>
  </si>
  <si>
    <t>Karamchandani, A., Mozo, A., Gómez-Canaval, S., &amp; Pastor, A.</t>
  </si>
  <si>
    <t xml:space="preserve">The growing prevalence of deep neural networks (DNNs) across various fields raises concerns about their increasing energy consumption, especially in large data center applications. Identifying the best combination of optimization techniques to achieve maximum energy efficiency while maintaining system performance is challenging due to the vast number of techniques available, their complex interplay, and the rigorous evaluation required to assess their impact on the model. To address this gap, we propose an open-source methodological framework for the systematic study of the influence of various optimization techniques on diverse tasks and datasets. The goal is to automate experimentation, addressing common pitfalls and inefficiencies of trial and error, saving time, and allowing fair and reliable comparisons. The methodology includes model training, automatic application of optimizations, export of the model to a production-ready format, and pre- and post-optimization energy consumption and performance evaluation at inference time using various batch sizes. As a novelty, the framework provides pre-configured "optimization strategies" for combining state-of-the-art optimization techniques that can be systematically evaluated to determine the most effective strategy based on real-time energy consumption and performance feedback throughout the model life cycle. As an additional novelty, "optimization profiles" allow the selection of the optimal strategy for a specific application, considering user preferences regarding the trade-off between energy efficiency and performance. Validated through an empirical study on a DNN-based cyber threat detector, the framework demonstrates up to 82% reduction in energy consumption during inference with minimal accuracy loss.
</t>
  </si>
  <si>
    <t>Pitakaso, R., Sethanan, K., Worasan, K., &amp; Golinska-Dawson, P. (2024). Utilization of data and information flows for enhancing a chambermaid scheduling decision making in a smart hospitality supply chain. Annals of Operations Research, 1-26.</t>
  </si>
  <si>
    <t>Pitakaso, R., Sethanan, K., Worasan, K., &amp; Golinska-Dawson, P.</t>
  </si>
  <si>
    <t>This study presents a novel approach for chambermaid scheduling that integrates data and information flows through mobile applications and a technique called variable neighborhood strategy adaptive search (VaNSAS). VaNSAS employs two simple heuristics, moving network method (MNM) and simple neighborhood search routine (SNSR), along with a simplified differential evolution (SDE) to create schedules. The study demonstrates the effectiveness of the proposed approach, which outperforms traditional manual methods. The use of VaNSAS results in an average improvement of 184.39% in finding better solutions, a reduction in scheduling time by 175.78%, an enhancement in load balancing among chambermaids by 94.25%, and a productivity increase by 50%. The results contribute to improving overall efficiency in the hotel business by facilitating workforce management and demand uncertainties, reducing workload, enabling control of work duration, and enhancing customer satisfaction by allowing customers to better manage their daily schedules. The integration of data and information flows with VaNSAS for chambermaid scheduling has the potential to revolutionize the hospitality sector. In order to facilitate decision-making for the allocation and scheduling of chambermaids, an Internet of Things integrated chambermaid allocation and scheduling software is adopted, which provides a more efficient approach.</t>
  </si>
  <si>
    <t>Kaushal, A., Kumar, S., &amp; Kumar, R. (2024). A review on deepfake generation and detection: bibliometric analysis. Multimedia Tools and Applications, 1-41.</t>
  </si>
  <si>
    <t>Kaushal, A., Kumar, S., &amp; Kumar, R.</t>
  </si>
  <si>
    <t xml:space="preserve">Deepfake refers to an artificial intelligence-based technique to produce manipulated videos that look realistic. However, this good aspect of Deepfake sometimes pose serious threats to society as malicious intenet users exploit deepfakes to disseminate false information. That’s why a lot of research and applications are being developed in both the deepfake generation as well as detection field to mitigate its negative effect. Given the intensity of the work and its imporatnce in the field, there is a need to comprehensively review the existing literature and provide probable directions for future works considering the identified gaps and limitations. So, in this paper, a bibliometric analysis is conducted to provide a comprehensive analysis of this topic from various aspects such as influential authors who are active in this field and their collaboration, as well as countries and more specific institutions investing annually. In this study, the primary source of data is Web of Science (WoS), and we’ve employed keyword-based searches to retrieve pertinent information. The collected data from WoS has been scrutinized along several dimensions, including top document types, publication trends, source titles, and the productivity of various locations with an annual breakdown. To delve into collaborative efforts among institutions, authors, and regions, we utilized the VOSviewer tool. Additionally, the CiteSpace tool aided in identifying key focal points, research trajectories, and pinpointing significant shifts in citations for keywords. This comprehensive approach contributes to the in-depth analysis presented in this paper.
</t>
  </si>
  <si>
    <t>Heyn, H. M., Knauss, E., Malleswaran, I., &amp; Dinakaran, S. (2024). An empirical investigation of challenges of specifying training data and runtime monitors for critical software with machine learning and their relation to architectural decisions. Requirements Engineering, 1-21.</t>
  </si>
  <si>
    <t>Requirements Engineering</t>
  </si>
  <si>
    <t>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Runtime monitors for example check that the data at runtime is compatible with the data used to train the model. In a first step towards identifying challenges when specifying requirements for training data and runtime monitors, we conducted and thematically analysed ten interviews with practitioners who develop ML models for critical applications in the automotive industry. We identified 17 themes describing the challenges and classified them in six challenge groups. In a second step, we found interconnection between the challenge themes through an additional semantic analysis of the interviews. We explored how the identified challenge themes and their interconnections can be mapped to different architecture views. This step involved identifying relevant architecture views such as data, context, hardware, AI model, and functional safety views that can address the identified challenges. The article presents a list of the identified underlying challenges, identified relations between the challenges and a mapping to architecture views. The intention of this work is to highlight once more that requirement specifications and system architecture are interlinked, even for AI-specific specification challenges such as specifying requirements for training data and runtime monitoring.</t>
  </si>
  <si>
    <t>Sun, Y., Wang, Y., Jiang, G., Cheng, B., &amp; Zhou, H. (2024). Deep learning-based power usage effectiveness optimization for IoT-enabled data center. Peer-to-Peer Networking and Applications, 1-18.</t>
  </si>
  <si>
    <t xml:space="preserve">Sun, Y., Wang, Y., Jiang, G., Cheng, B., &amp; Zhou, H. </t>
  </si>
  <si>
    <t>The proliferation of data centers is driving increased energy consumption, leading to environmentally unacceptable carbon emissions. As the use of Internet-of-Things (IoT) techniques for extensive data collection in data centers continues to grow, deep learning-based solutions have emerged as attractive alternatives to suboptimal traditional methods. However, existing approaches suffer from unsatisfactory performance, unrealistic assumptions, and an inability to address practical data center optimization. In this paper, we focus on power usage effectiveness (PUE) optimization in IoT-enabled data centers using deep learning algorithms. We first develop a deep learning-based PUE optimization framework tailored to IoT-enabled data centers. We then formulate the general PUE optimization problem, simplifying and specifying it for the minimization of long-term energy consumption in chiller cooling systems. Additionally, we introduce a transformer-based prediction network designed for energy consumption forecasting. Subsequently, we transform this formulation into a Markov decision process (MDP) and present the branching double dueling deep Q-network. This approach effectively tackles the challenges posed by enormous action spaces within MDP by branching actions into sub-actions. Extensive experiments conducted on real-world datasets demonstrate the exceptional performance of our algorithms, excelling in prediction precision, optimization convergence, and optimality while effectively managing a substantial number of actions on the order of 
.</t>
  </si>
  <si>
    <t>Ayanwale, M. A., &amp; Molefi, R. R. (2024). Exploring intention of undergraduate students to embrace chatbots: from the vantage point of Lesotho. International Journal of Educational Technology in Higher Education, 21(1), 20.</t>
  </si>
  <si>
    <t>Ayanwale, M. A., &amp; Molefi, R. R.</t>
  </si>
  <si>
    <t xml:space="preserve">The increasing prevalence of Fourth Industrial Revolution (4IR) technologies has led to a surge in the popularity of AI application tools, particularly chatbots, in various fields, including education. This research explores the factors influencing undergraduate students' inclination to embrace AI application tools, specifically chatbots, for educational purposes. Using an expanded diffusion theory of innovation framework, the study investigates the relationship between relative advantages, compatibility, trialability, perceived trust, perceived usefulness, perceived ease of use, and behavioral intention. Using a 7-point scale, a questionnaire was given to 842 undergraduate students to collect data. The analysis, conducted using SmartPLS 4.0.9.2 software with a covariance-based structural equation model, produced significant findings. The study confirms hypotheses related to the relative advantages, compatibility, trialability, perceived usefulness, and perceived trust associated with chatbots. Notably, students who perceive the benefits of chatbots show a strong intention to use them for academic purposes. The perception of compatibility between students and chatbots positively influences adoption intention, highlighting the importance of compatibility. Additionally, students who have the opportunity to trial chatbots are more likely to use them, emphasizing the significance of trialability. Interestingly, the study did not establish direct relationships between perceived usefulness, perceived ease of use, and behavioral intention. This suggests the presence of other influential factors or dynamics in the adoption of chatbots for educational purposes. These findings offer practical insights for students and contribute to the theoretical understanding of the diffusion theory of innovation. Future research can further explore these insights to unravel the complexities of chatbot adoption and facilitate the broader adoption of AI tools in educational settings.
</t>
  </si>
  <si>
    <t>Kotagiri, S., Sowjanya, A. M., Anilkumar, B., &amp; Devi, N. L. (2024). Aspect-oriented extraction and sentiment analysis using optimized hybrid deep learning approaches. Multimedia Tools and Applications, 1-32.</t>
  </si>
  <si>
    <t>Kotagiri, S., Sowjanya, A. M., Anilkumar, B., &amp; Devi, N. L.</t>
  </si>
  <si>
    <t xml:space="preserve">Aspect-oriented extraction involves the identification and extraction of specific aspects, features, or entities within a piece of text. Traditional methods often struggled with the complexity and variability of language, leading to the exploration of advanced deep learning approaches. In the realm of sentiment analysis, the conventional approaches often fall short when it comes to providing a nuanced understanding of sentiments expressed in textual data. Traditional sentiment analysis models often overlook the specific aspects or entities within the text that contribute to the overall sentiment. This limitation poses a significant challenge for businesses and organizations aiming to gain detailed insights into customer opinions, product reviews, and other forms of user-generated content.In this research, we propose an innovative approach for aspect-oriented extraction and sentiment analysis leveraging optimized hybrid deep learning techniques. Our methodology integrates the powerful capabilities of deep learning models with the efficiency of Reptile Search Optimization. Furthermore, we introduce an advanced sentiment analysis framework employing the state-of-the-art Extreme Gradient Boosting Algorithm. The fusion of these techniques aims to enhance the precision and interpretability of aspect-oriented sentiment analysis. The proposed approach first utilizes deep learning architectures to extract and comprehend diverse aspects within textual data. Through the incorporation of Reptile Search Optimization, we optimize the learning process, ensuring adaptability and improved model generalization across various datasets. Subsequently, the sentiment analysis phase employs the robust Extreme Gradient Boosting Algorithm, known for its effectiveness in handling complex relationships and patterns within data. Our experiments, conducted on diverse datasets, demonstrate the superior performance of the proposed methodology in comparison to traditional approaches. The optimized hybrid deep learning approach, coupled with the Reptile Search Optimization and Extreme Gradient Boosting Algorithm, showcases promising results in accurately capturing nuanced sentiments associated with different aspects. This research contributes to the advancement of aspect-oriented sentiment analysis techniques, offering a comprehensive and efficient solution for understanding sentiment nuances in textual data across various domains. The ResNet 50 and EfficientNet B7 architecture of the modified pre-trained model is proposed for the aspect extraction function. The Reptile Search Optimization based Extreme Gradient Boosting Algorithm (RSO-EGBA) is proposed to analyze and predict customer sentiments. The execution of this study is carried out using python software. It has been observed that the overall accuracy of our proposed method is 99.8%, while that of the other state-of-the-art. The overall accuracy of our proposed method shows an increment of 9–16% from that of the state-of-the-art methods.
</t>
  </si>
  <si>
    <t>Koessler, L. (2024). Fiduciary requirements for virtual assistants. Ethics and Information Technology, 26(2), 21.</t>
  </si>
  <si>
    <t>Koessler, L.</t>
  </si>
  <si>
    <t>Virtual assistants (VAs), like Amazon’s Alexa, Google’s Assistant, and Apple’s Siri, are on the rise. However, despite allegedly being ‘assistants’ to users, they ultimately help firms to maximise profits. With more and more tasks and leeway bestowed upon VAs, the severity as well as the extent of conflicts of interest between firms and users increase. This article builds on the common law field of fiduciary law to argue why and how regulators should address this phenomenon. First, the functions of VAs resemble established fiduciaries, namely mandataries when they perform tasks on behalf of users, and increasingly advisors whenever they provide recommendations or suggestions. Second, users grant firms deploying VAs ever more discretion over their economic, and more and more significant non-economic interests, such as their health or finances. This delegation of power renders users vulnerable to abuse of power and inadequate performance by firms deploying VAs. Moreover, neither specification or monitoring nor market forces are alternatives that can sufficiently protect users. Thus, regulation is needed, departing from the recognition of the relationship between firms deploying VAs and users as a fiduciary relationship. In the EU, this could be realised through fiduciary requirements for VAs. First and foremost, to adequately protect users from abuse of power by firms deploying VAs, the core fiduciary duty of loyalty should be converted into corresponding fiduciary requirements for VAs, obliging firms to align VAs with their users.</t>
  </si>
  <si>
    <t>Sebt, M. V., Sadati-Keneti, Y., Rahbari, M., Gholipour, Z., &amp; Mehri, H. (2024). Regression Method in Data Mining: A Systematic Literature Review. Archives of Computational Methods in Engineering, 1-20.</t>
  </si>
  <si>
    <t>Sebt, M. V., Sadati-Keneti, Y., Rahbari, M., Gholipour, Z., &amp; Mehri, H.</t>
  </si>
  <si>
    <t>Regression is one of the most important supervised learning methods in data mining that is used to predict and discover knowledge in data mining science. After reviewing the studies conducted in the field of regression, it has been found that the tendency to use this method is increasing day by day among researchers. This study reviews 500 articles from about 230 reputable journals under one framework over the twenty-first century and also discusses the status and use of regression in data mining research. The systematic framework presented in this study includes the following steps: 1—Examining the position of regression in research conducted in data mining and determining the trend of different journals to conduct research in the field of regression in different years 2—Examining different study areas in the field of regression and determining the trend to conduct research in various areas of study in different years 3—Examining the algorithms used in the field of regression and determining the most widely used and trend to use algorithms by researchers in different years 4—Examining the keywords used in regression research in data mining and determining the strongest and most attractive rules obtained from the relationships of these keywords with each other using the Apriori algorithm.</t>
  </si>
  <si>
    <t>Yu, Y., Yang, Y., &amp; Xing, J. (2024). PMGAN: pretrained model-based generative adversarial network for text-to-image generation. The Visual Computer, 1-12.</t>
  </si>
  <si>
    <t xml:space="preserve">Yu, Y., Yang, Y., &amp; Xing, J. </t>
  </si>
  <si>
    <t xml:space="preserve">Text-to-image generation is a challenging task. Although diffusion models can generate high-quality images of complex scenes, they sometimes suffer from a lack of realism. Additionally, there is often a large diversity among images generated from different text with the same semantics. Furthermore, the generation of details is sometimes insufficient. Generative adversarial networks can generate realism images. These images are consistent with the text descriptions. And the networks can generate content-consistent images. In this paper, we argue that generating images that are more consistent with the text descriptions is more important than generating higher-quality images. Therefore, this paper proposes the pretrained model-based generative adversarial network (PMGAN). PMGAN utilizes multiple pre-trained models in both generator and discriminator. Specifically, in the generator, the deep attentional multimodal similarity model text encoder extracts word and sentence embeddings from the input text, and the contrastive language-image pre-training (CLIP) text encoder extracts initial image features from the input text. In the discriminator, a pre-trained CLIP image encoder extracts image features from the input image. The CLIP encoder can map text and images into a common semantic space, which is beneficial to generate high-quality images. Experimental results show that compared to the state-of-the-art methods, PMGAN achieves better scores on both inception score and Fréchet inception distance and can produce higher quality images while maintaining greater consistency with text descriptions.
</t>
  </si>
  <si>
    <t>NEW</t>
  </si>
  <si>
    <t>Brohan, A., Brown, N., Carbajal, J., Chebotar, Y., Chen, X., Choromanski, K., ... &amp; Zitkovich, B. (2023). Rt-2: Vision-language-action models transfer web knowledge to robotic control. arXiv preprint arXiv:2307.15818.</t>
  </si>
  <si>
    <t>Brohan, A., Brown, N., Carbajal, J., Chebotar, Y., Chen, X., Choromanski, K., ... &amp; Zitkovich, B.</t>
  </si>
  <si>
    <t>Rt-2: Vision-language-action models transfer web knowledge to robotic control.</t>
  </si>
  <si>
    <t>arXiv</t>
  </si>
  <si>
    <t>We study how vision-language models trained on Internet-scale data can be incorporated directly into
end-to-end robotic control to boost generalization and enable emergent semantic reasoning. Our goal is
to enable a single end-to-end trained model to both learn to map robot observations to actions and enjoy
the benefits of large-scale pretraining on language and vision-language data from the web. To this end,
we propose to co-fine-tune state-of-the-art vision-language models on both robotic trajectory data and
Internet-scale vision-language tasks, such as visual question answering. In contrast to other approaches,
we propose a simple, general recipe to achieve this goal: in order to fit both natural language responses
and robotic actions into the same format, we express the actions as text tokens and incorporate them
directly into the training set of the model in the same way as natural language tokens. We refer to
such category of models as vision-language-action models (VLA) and instantiate an example of such
a model, which we call RT-2. Our extensive evaluation (6k evaluation trials) shows that our approach
leads to performant robotic policies and enables RT-2 to obtain a range of emergent capabilities from
Internet-scale training. This includes significantly improved generalization to novel objects, the ability
to interpret commands not present in the robot training data (such as placing an object onto a particular
number or icon), and the ability to perform rudimentary reasoning in response to user commands (such
as picking up the smallest or largest object, or the one closest to another object). We further show that
incorporating chain of thought reasoning allows RT-2 to perform multi-stage semantic reasoning, for
example figuring out which object to pick up for use as an improvised hammer (a rock), or which type
of drink is best suited for someone who is tired (an energy drink).</t>
  </si>
  <si>
    <t>Tom Brown, Benjamin Mann, Nick Ryder, Melanie Subbiah, Jared D Kaplan, Prafulla Dhariwal, Arvind Neelakantan, Pranav Shyam, Girish Sastry, Amanda Askell, et al.</t>
  </si>
  <si>
    <t>Advances in neural information processing systems,</t>
  </si>
  <si>
    <t>NeurIPS</t>
  </si>
  <si>
    <t>We demonstrate that scaling up language models greatly improves task-agnostic, few-shot performance, sometimes even becoming competitive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 answering, and cloze tasks. We also identify some datasets where GPT3’s few-shot learning still struggles, as well as some datasets where GPT-3 faces methodological issues related to training on large web corpora.</t>
  </si>
  <si>
    <t>Brown, T., Mann, B., Ryder, N., Subbiah, M., Kaplan, J. D., Dhariwal, P., ... &amp; Amodei, D. (2020). Language models are few-shot learners. Advances in neural information processing systems, 33, 1877-1901.</t>
  </si>
  <si>
    <t>Iterative Zero-Shot LLM Prompting for Knowledge Graph Construction.</t>
  </si>
  <si>
    <t>Carta, S., Giuliani, A., Piano, L., Podda, A. S., Pompianu, L., &amp; Tiddia, S. G.</t>
  </si>
  <si>
    <t>ArXiv</t>
  </si>
  <si>
    <t>Carta, S., Giuliani, A., Piano, L., Podda, A. S., Pompianu, L., &amp; Tiddia, S. G. (2023). Iterative zero-shot llm prompting for knowledge graph construction. arXiv preprint arXiv:2307.01128.</t>
  </si>
  <si>
    <t>Selection-inference: Exploiting large language models for interpretable logical reasoning.</t>
  </si>
  <si>
    <t>Creswell, A., Shanahan, M., &amp; Higgins, I.</t>
  </si>
  <si>
    <t>Creswell, A., Shanahan, M., &amp; Higgins, I. (2022). Selection-inference: Exploiting large language models for interpretable logical reasoning. arXiv preprint arXiv:2205.09712.</t>
  </si>
  <si>
    <t>In the current digitalization era, capturing and effectively representing knowledge is crucial in most
real-world scenarios. In this context, knowledge graphs represent a potent tool for retrieving and
organizing a vast amount of information in a properly interconnected and interpretable structure.
However, their generation is still challenging and often requires considerable human effort and
domain expertise, hampering the scalability and flexibility across different application fields. This
paper proposes an innovative knowledge graph generation approach that leverages the potential of the
latest generative large language models, such as GPT-3.5, that can address all the main critical issues
in knowledge graph building. The approach is conveyed in a pipeline that comprises novel iterative
zero-shot and external knowledge-agnostic strategies in the main stages of the generation process.
Our unique manifold approach may encompass significant benefits to the scientific community. In
particular, the main contribution can be summarized by: (i) an innovative strategy for iteratively
prompting large language models to extract relevant components of the final graph; (ii) a zero-shot
strategy for each prompt, meaning that there is no need for providing examples for “guiding” the
prompt result; (iii) a scalable solution, as the adoption of LLMs avoids the need for any external
resources or human expertise. To assess the effectiveness of our proposed model, we performed
experiments on a dataset that covered a specific domain. We claim that our proposal is a suitable
solution for scalable and versatile knowledge graph construction and may be applied to different and
novel contexts.</t>
  </si>
  <si>
    <t>Large language models (LLMs) have been shown to be capable of impressive few-shot generalisation
to new tasks. However, they still tend to perform poorly on multi-step logical reasoning problems.
Here we carry out a comprehensive evaluation of LLMs on 50 tasks that probe different aspects of
logical reasoning. We show that language models tend to perform fairly well at single step inference
or entailment tasks, but struggle to chain together multiple reasoning steps to solve more complex
problems. In light of this, we propose a Selection-Inference (SI) framework that exploits pre-trained
LLMs as general processing modules, and alternates between selection and inference to generate a
series of interpretable, casual reasoning steps leading to the final answer. We show that a 7B parameter
LLM used within the SI framework in a 5-shot generalisation setting, with no fine-tuning, yields a
performance improvement of over 100% compared to an equivalent vanilla baseline on a suite of 10
logical reasoning tasks. The same model in the same setting even outperforms a significantly larger
280B parameter baseline on the same suite of tasks. Moreover, answers produced by the SI framework
are accompanied by a causal natural-language-based reasoning trace, which has important implications
for the safety and trustworthiness of the system.</t>
  </si>
  <si>
    <t>A survey of embodied ai: From simulators to research tasks</t>
  </si>
  <si>
    <t>Duan, J., Yu, S., Tan, H. L., Zhu, H., &amp; Tan, C.</t>
  </si>
  <si>
    <t>IEEE Transactions on Emerging Topics in Computational Intelligence</t>
  </si>
  <si>
    <t>Duan, J., Yu, S., Tan, H. L., Zhu, H., &amp; Tan, C. (2022). A survey of embodied ai: From simulators to research tasks. IEEE Transactions on Emerging Topics in Computational Intelligence, 6(2), 230-244.</t>
  </si>
  <si>
    <t>There has been an emerging paradigm shift from the era of “internet AI” to “embodied AI,” where AI algorithms and agents no longer learn from datasets of images, videos or text curated primarily from the internet. Instead, they learn through interactions with their environments from an egocentric perception similar to humans. Consequently, there has been substantial growth in the demand for embodied AI simulators to support various embodied AI research tasks. This growing interest in embodied AI is beneficial to the greater pursuit of Artificial General Intelligence (AGI), but there has not been a contemporary and comprehensive survey of this field. This paper aims to provide an encyclopedic survey for the field of embodied AI, from its simulators to its research. By evaluating nine current embodied AI simulators with our proposed seven features, this paper aims to understand the simulators in their provision for use in embodied AI research and their limitations. Lastly, this paper surveys the three main research tasks in embodied AI – visual exploration, visual navigation and embodied question answering (QA), covering the state-of-the-art approaches, evaluation metrics and datasets. Finally, with the new insights revealed through surveying the field, the paper will provide suggestions for simulator-for-task selections and recommendations for the future directions of the field.</t>
  </si>
  <si>
    <t>Embodied AI, computer vision, 3D simulators</t>
  </si>
  <si>
    <t>Chat-rec: Towards interactive and explainable llms-augmented recommender system</t>
  </si>
  <si>
    <t>Gao, Y., Sheng, T., Xiang, Y., Xiong, Y., Wang, H., &amp; Zhang, J.</t>
  </si>
  <si>
    <t>Gao, Y., Sheng, T., Xiang, Y., Xiong, Y., Wang, H., &amp; Zhang, J. (2023). Chat-rec: Towards interactive and explainable llms-augmented recommender system. arXiv preprint arXiv:2303.14524.</t>
  </si>
  <si>
    <t>Large language models (LLMs) have demonstrated their significant potential to be applied for addressing various application tasks. However, traditional recommender systems continue to face great challenges such as poor interactivity and explainability, which actually also hinder their broad deployment in real-world systems. To address these limitations, this paper proposes a novel paradigm called Chat-Rec (ChatGPT Augmented Recommender System) that innovatively augments LLMs for building conversational recommender systems by converting user profiles and historical interactions into prompts. Chat-Rec is demonstrated to be effective in learning user preferences and establishing connections between users and products through in-context learning, which also makes the recommendation process more interactive and explainable. What’s more, within the Chat-Rec framework, user’s preferences can transfer to different products for cross-domain recommendations, and prompt-based injection of information into LLMs can also handle the cold-start scenarios with new items. In our experiments, Chat-Rec effectively improve the results of top-k recommendations and performs better in zero-shot rating prediction task. Chat-Rec offers a novel approach to improving recommender systems and presents new practical scenarios for the implementation of AIGC (AI generated content) in recommender system studies.</t>
  </si>
  <si>
    <t>LLMs
· Recommender System
· Prompt Engineering</t>
  </si>
  <si>
    <t>Imagebind: One embedding space to bind them all</t>
  </si>
  <si>
    <t>Girdhar, R., El-Nouby, A., Liu, Z., Singh, M., Alwala, K. V., Joulin, A., &amp; Misra, I.</t>
  </si>
  <si>
    <t>IEEE/CVF Conference on Computer Vision and Pattern Recognition</t>
  </si>
  <si>
    <t>Girdhar, R., El-Nouby, A., Liu, Z., Singh, M., Alwala, K. V., Joulin, A., &amp; Misra, I. (2023). Imagebind: One embedding space to bind them all. In Proceedings of the IEEE/CVF Conference on Computer Vision and Pattern Recognition (pp. 15180-15190).</t>
  </si>
  <si>
    <t>We present IMAGEBIND, an approach to learn a joint embedding across six different modalities - images, text, audio, depth, thermal, and IMU data. We show that all combinations of paired data are not necessary to train such a joint embedding, and only image-paired data is sufficient to bind the modalities together. IMAGEBIND can leverage recent large scale vision-language models, and extends their zeroshot capabilities to new modalities just by using their natural pairing with images. It enables novel emergent applications ‘out-of-the-box’ including cross-modal retrieval, composing modalities with arithmetic, cross-modal detection and generation. The emergent capabilities improve with the strength of the image encoder and we set a new state-of-theart on emergent zero-shot recognition tasks across modalities, outperforming specialist supervised models. Finally, we show strong few-shot recognition results outperforming prior work, and that IMAGEBIND serves as a new way to evaluate vision models for visual and non-visual tasks</t>
  </si>
  <si>
    <t>Large language models as traffic signal control agents: Capacity and opportunity</t>
  </si>
  <si>
    <t>Lai, S., Xu, Z., Zhang, W., Liu, H., &amp; Xiong, H.</t>
  </si>
  <si>
    <t>Lai, S., Xu, Z., Zhang, W., Liu, H., &amp; Xiong, H. (2023). Large language models as traffic signal control agents: Capacity and opportunity. arXiv preprint arXiv:2312.16044.</t>
  </si>
  <si>
    <t>Traffic Signal Control (TSC) is a crucial component in urban traffic management, aiming to optimize road network efficiency and reduce congestion. Traditional methods in TSC, primarily based on transportation engineering and reinforcement learning (RL), often exhibit limitations in generalization across varied traffic scenarios and lack interpretability. This paper presents LLMLight, a novel
framework employing Large Language Models (LLMs) as decisionmaking agents for TSC. Specifically, the framework begins by instructing the LLM with a knowledgeable prompt detailing real-time traffic conditions. Leveraging the advanced generalization capabilities of LLMs, LLMLight engages a reasoning and decision-making process akin to human intuition for effective traffic control. Moreover, we build LightGPT, a specialized backbone LLM tailored for TSC tasks. By learning nuanced traffic patterns and control strategies, LightGPT enhances the LLMLight framework cost-effectively. Extensive experiments on nine real-world and synthetic datasets showcase the remarkable effectiveness, generalization ability, and interpretability of LLMLight against nine transportation-based and RL-based baselines.</t>
  </si>
  <si>
    <t>traffic signal control, large language model, traffic control agent,
intelligent transportation</t>
  </si>
  <si>
    <t>A path towards autonomous machine intelligence version</t>
  </si>
  <si>
    <t>LeCun, Y.</t>
  </si>
  <si>
    <t>LeCun, Y. (2022). A path towards autonomous machine intelligence version 0.9. 2, 2022-06-27. Open Review, 62(1).</t>
  </si>
  <si>
    <t>Artificial Intelligence, Machine Common Sense, Cognitive Architecture, Deep
Learning, Self-Supervised Learning, Energy-Based Model, World Models, Joint Embedding
Architecture, Intrinsic Motivation</t>
  </si>
  <si>
    <t>How could machines learn as efficiently as humans and animals? How could machines learn to reason and plan? How could machines learn representations of percepts and action plans at multiple levels of abstraction, enabling them to reason, predict, and plan at multiple time horizons? This position paper proposes an architecture and training paradigms with which to construct autonomous intelligent agents. It combines concepts such as configurable predictive world model, behavior driven through intrinsic motivation, and hierarchical joint embedding architectures trained with self-supervised learning.</t>
  </si>
  <si>
    <t>Open Review</t>
  </si>
  <si>
    <t>Videochat: Chat-centric video understanding.</t>
  </si>
  <si>
    <t>Li, K., He, Y., Wang, Y., Li, Y., Wang, W., Luo, P., ... &amp; Qiao, Y. (2023). Videochat: Chat-centric video understanding. arXiv preprint arXiv:2305.06355.</t>
  </si>
  <si>
    <t xml:space="preserve">Li, K., He, Y., Wang, Y., Li, Y., Wang, W., Luo, P., ... &amp; Qiao, Y. </t>
  </si>
  <si>
    <t>In this paper, we initiate an attempt of developing an end-to-end chat-centric videounderstanding system, coined as VideoChat. It integrates video foundation models and large language models via a learnable neural interface, excelling in spatiotemporal reasoning, event localization, and causal relationship inference. To instructively tune this system, we build a video-centric instruction dataset, composed of thousands of videos associated with detailed descriptions and conversations. This dataset emphasizes spatiotemporal reasoning and captures causal relationships, providing a valuable asset for training our chat-centric video understanding system. Preliminary qualitative experiments demonstrate the potential of our system across a broad spectrum of video applications, which could serve as a simple prototype system for future research on chat-centric video understanding.</t>
  </si>
  <si>
    <t xml:space="preserve">Code as policies: Language model programs for embodied control. </t>
  </si>
  <si>
    <t xml:space="preserve">Liang, J., Huang, W., Xia, F., Xu, P., Hausman, K., Ichter, B., ... &amp; Zeng, A. </t>
  </si>
  <si>
    <t xml:space="preserve"> IEEE International Conference on Robotics and Automation (ICRA)</t>
  </si>
  <si>
    <t>conference</t>
  </si>
  <si>
    <t>Liang, J., Huang, W., Xia, F., Xu, P., Hausman, K., Ichter, B., ... &amp; Zeng, A. (2023, May). Code as policies: Language model programs for embodied control. In 2023 IEEE International Conference on Robotics and Automation (ICRA) (pp. 9493-9500). IEEE.</t>
  </si>
  <si>
    <t>Large language models (LLMs) trained on code-completion have been shown to be capable of synthesizing simple Python programs from docstrings [1]. We find that these code-writing LLMs can be re-purposed to write robot policy code, given natural language commands. Specifically, policy code can express functions or feedback loops that process perception outputs (e.g., from object detectors [2], [3]) and parameterize control primitive APIs. When provided as input several example language commands (formatted as comments) followed by corresponding policy code (via few-shot prompting), LLMs can take in new commands and autonomously re-compose API calls to generate new policy code respectively. By chaining classic logic structures and referencing third-party libraries (e.g., NumPy, Shapely) to perform arithmetic, LLMs used in this way can write robot policies that (i) exhibit spatial-geometric reasoning, (ii) generalize to new instructions, and (iii) prescribe precise values (e.g., velocities) to ambiguous descriptions (‘faster’) depending on context (i.e., behavioral commonsense). This paper presents Code as Policies: a robot-centric formulation of language model generated programs (LMPs) that can represent reactive policies (e.g., impedance controllers), as well as waypoint-based policies (vision-based pick and place, trajectory-based control), demonstrated across multiple real robot platforms. Central to our approach is prompting hierarchical code-gen (recursively defining undefined functions), which can write more complex code and also improves state-of-the-art to solve 39.8% of problems on the HumanEval [1] benchmark. Code and videos are available at https://code-as-policies.github.io</t>
  </si>
  <si>
    <t>Feedback loop
,
Codes
,
Natural languages
,
Process control
,
Detectors
,
Libraries
,
Impedance</t>
  </si>
  <si>
    <t>Is chatgpt a good recommender? a preliminary study.</t>
  </si>
  <si>
    <t xml:space="preserve">Liu, J., Liu, C., Lv, R., Zhou, K., &amp; Zhang, Y. </t>
  </si>
  <si>
    <t>Liu, J., Liu, C., Lv, R., Zhou, K., &amp; Zhang, Y. (2023). Is chatgpt a good recommender? a preliminary study. arXiv preprint arXiv:2304.10149.</t>
  </si>
  <si>
    <t>Recommendation systems have witnessed significant advancements and have been widely used over the past decades. However, most traditional recommendation methods are task-specific and therefore lack efficient generalization ability. Recently, the emergence of ChatGPT has significantly advanced NLP tasks by enhancingthe capabilities of conversational models. Nonetheless, the application of ChatGPT in the recommendation domain has not been thoroughly investigated. In this paper, we employ ChatGPT as a general-purpose recommendation model to explore its potential for transferring extensive linguistic and world knowledge acquired from large-scale corpora to recommendation scenarios. Specifically, we design a set of prompts and evaluate ChatGPT’s performance on five recommendation scenarios, including rating prediction, sequential recommendation, direct recommendation, explanation generation, and review summarization. Unlike traditional recommendation methods, we do not fine-tune ChatGPT during the entire evaluation process, relying only on the prompts themselves to convert recommendation tasks into natural language tasks. Further, we explore the use of few-shot prompting to inject interaction information that contains user potential interest to help ChatGPT better understand user needs and interests. Comprehensive experimental results on Amazon Beauty dataset show that ChatGPT has achieved promising results in certain tasks and is capable of reaching the baseline level in others. We conduct human evaluations on two explainability-oriented tasks to more accurately evaluate the quality of contents generated by different models. The human evaluations show ChatGPT can truly understand the provided information and generate clearer and more reasonable results. We hope that our study can inspire researchers to further explore the potential of language models like ChatGPT to improve recommendation performance and contribute to the advancement of the recommendation systems field. The prompts and codes are available in https://github.com/williamliujl/LLMRec.</t>
  </si>
  <si>
    <t>Large-Language Model, ChatGPT, Recommendation System</t>
  </si>
  <si>
    <t xml:space="preserve">Large language models are few-shot health learners. </t>
  </si>
  <si>
    <t>Liu, X., McDuff, D., Kovacs, G., Galatzer-Levy, I., Sunshine, J., Zhan, J., ... &amp; Patel, S.</t>
  </si>
  <si>
    <t>Liu, X., McDuff, D., Kovacs, G., Galatzer-Levy, I., Sunshine, J., Zhan, J., ... &amp; Patel, S. (2023). Large language models are few-shot health learners. arXiv preprint arXiv:2305.15525.</t>
  </si>
  <si>
    <t>Large language models (LLMs) can capture rich representations of concepts that are useful for real-world tasks. However, language alone is limited. While existing LLMs excel at text-based inferences, health applications require that models be grounded in numerical data (e.g., vital signs, laboratory values in clinical domains; steps, movement in the wellness domain) that is not easily or readily expressed as text in existing training corpus. We demonstrate that withonly few-shot tuning, a large language model is capable of grounding various physiological and behavioral time-series data and making meaningful inferences on numerous health tasks for both clinical and wellness contexts. Using data from wearable and medical sensor recordings, we evaluate these capabilities on the tasks of cardiac signal analysis, physical activity recognition, metabolic calculation (e.g., calories burned), and estimation of stress reports and mental health screeners.</t>
  </si>
  <si>
    <t xml:space="preserve">Large language models as general pattern machines. </t>
  </si>
  <si>
    <t>Mirchandani, S., Xia, F., Florence, P., Ichter, B., Driess, D., Arenas, M. G., ... &amp; Zeng, A</t>
  </si>
  <si>
    <t>Mirchandani, S., Xia, F., Florence, P., Ichter, B., Driess, D., Arenas, M. G., ... &amp; Zeng, A. (2023). Large language models as general pattern machines. arXiv preprint arXiv:2307.04721.</t>
  </si>
  <si>
    <t>We observe that pre-trained large language models (LLMs) are capable of autoregressively completing complex token sequences—from arbitrary ones procedurally generated by probabilistic context-free grammars (PCFG), to more rich spatial patterns found in the Abstraction and Reasoning Corpus (ARC), a general AI benchmark, prompted in the style of ASCII art. Surprisingly, pattern completion proficiency can be partially retained even when the sequences are expressed using tokens randomly sampled from the vocabulary. These results suggest that without any additional training, LLMs can serve as general sequence modelers, driven by in-context learning. In this work, we investigate how these zero-shot capabilities may be applied to problems in robotics— from extrapolating sequences of numbers that represent states over time to complete simple motions, to least-to-most prompting of reward-conditioned trajectories that can discover and represent closed-loop policies (e.g., a stabilizing controller for CartPole). While difficult to deploy today for real systems due to latency, context size limitations, and compute costs, the approach of using LLMs to drive low-level control may provide an exciting glimpse into how the patterns among words could be transferred to actions.</t>
  </si>
  <si>
    <t>large language models, in-context learning, language for robotics</t>
  </si>
  <si>
    <t>Generative agents: Interactive simulacra of human behavior.</t>
  </si>
  <si>
    <t xml:space="preserve">Park, J. S., O'Brien, J., Cai, C. J., Morris, M. R., Liang, P., &amp; Bernstein, M. S. </t>
  </si>
  <si>
    <t>Annual ACM Symposium on User Interface Software and Technology</t>
  </si>
  <si>
    <t>Park, J. S., O'Brien, J., Cai, C. J., Morris, M. R., Liang, P., &amp; Bernstein, M. S. (2023, October). Generative agents: Interactive simulacra of human behavior. In Proceedings of the 36th Annual ACM Symposium on User Interface Software and Technology (pp. 1-22).</t>
  </si>
  <si>
    <t>Human-AI interaction, agents, generative AI, large language models</t>
  </si>
  <si>
    <t>Believable proxies of human behavior can empower interactive applications ranging from immersive environments to rehearsal spaces for interpersonal communication to prototyping tools. In this paper, we introduce generative agents: computational software agents that simulate believable human behavior. Generative agents wake up, cook breakfast, and head to work; artists paint, while authors write; they form opinions, notice each other, and initiate conversations; they remember and reflect on days past as they plan the next day. To enable generative agents, we describe an architecture that extends a large language model to store a complete record of the agent’s experiences using natural language, synthesize those memories over time into higher-level reflections, and retrieve them dynamically to plan behavior. We instantiate generative agents to populate an interactive sandbox environment inspired by The Sims, where end users can interact with a small town of twenty-five agents using natural language. In an evaluation, these generative agents produce believable individual and emergent social behaviors. For example, starting with only a single user-specified notion that one agent wants to throw a Valentine’s Day party, the agents autonomously spread invitations to the party over the next two days, make new acquaintances, ask each other out on dates to the party, and coordinate to show up for the party together at the right time. We demonstrate through ablation that the components of our agent architecture—observation, planning, and reflection—each contribute critically to the believability of agent behavior. By fusing large language models with computational interactive agents, this work introduces architectural and interaction patterns for enabling believable simulations of human behavior.</t>
  </si>
  <si>
    <t>Toolllm: Facilitating large language models to master 16000+ real-world apis.</t>
  </si>
  <si>
    <t xml:space="preserve">Qin, Y., Liang, S., Ye, Y., Zhu, K., Yan, L., Lu, Y., ... &amp; Sun, M. </t>
  </si>
  <si>
    <t>Qin, Y., Liang, S., Ye, Y., Zhu, K., Yan, L., Lu, Y., ... &amp; Sun, M. (2023). Toolllm: Facilitating large language models to master 16000+ real-world apis. arXiv preprint arXiv:2307.16789.</t>
  </si>
  <si>
    <t>Despite the advancements of open-source large language models (LLMs), e.g., LLaMA, they remain significantly limited in tool-use capabilities, i.e., using external tools (APIs) to fulfill human instructions. The reason is that current instruction tuning largely focuses on basic language tasks but ignores the tool-use domain. This is in contrast to the excellent tool-use capabilities of state-of-the-art (SOTA) closed-source LLMs, e.g., ChatGPT. To bridge this gap, we introduce ToolLLM, a general tool-use framework encompassing data construction, model training, and evaluation. We first present ToolBench, an instruction-tuning dataset for tool use, which is constructed automatically using ChatGPT. Specifically, the construction can be divided into three stages: (i) API collection: we collect 16,464 real-world RESTful APIs spanning 49 categories from RapidAPI Hub; (ii) instruction generation: we prompt ChatGPT to generate diverse instructions involving these APIs, covering both single-tool and multi-tool scenarios; (iii) solution path annotation: we use ChatGPT to search for a valid solution path (chain of API calls) for each instruction. To enhance the reasoning capabilities of LLMs, we develop a novel depth-first search-based decision tree algorithm. It enables LLMs to evaluate multiple reasoning traces and expand the search space. Moreover, to evaluate the tool-use capabilities of LLMs, we develop an automatic evaluator: ToolEval. Based on ToolBench, we fine-tune LLaMA to obtain an LLM ToolLLaMA, and equip it with a neural API retriever to recommend appropriate APIs for each instruction. Experiments show that ToolLLaMA demonstrates a remarkable ability to execute complex instructions and generalize to unseen APIs, and exhibits comparable performance to ChatGPT. Our ToolLLaMA also demonstrates strong zero-shot generalization ability in an out-of-distribution tool-use dataset: APIBench.</t>
  </si>
  <si>
    <t>Bloom: A 176b-parameter open-access multilingual language model.</t>
  </si>
  <si>
    <t xml:space="preserve">Le Scao, T., Fan, A., Akiki, C., Pavlick, E., Ilić, S., Hesslow, D., ... &amp; Al-Shaibani, M. S. </t>
  </si>
  <si>
    <t>Le Scao, T., Fan, A., Akiki, C., Pavlick, E., Ilić, S., Hesslow, D., ... &amp; Al-Shaibani, M. S. (2022). Bloom: A 176b-parameter open-access multilingual language model.</t>
  </si>
  <si>
    <t>Large language models (LLMs) have been shown to be able to perform new tasks based on a few demonstrations or natural language instructions. While these capabilities have led to widespread adoption, most LLMs are developed by resource-rich organizations and are frequently kept from the public. As a step towards democratizing this powerful technology, we present BLOOM, a 176B-parameter open-access language model designed and built thanks to a collaboration of hundreds of researchers. BLOOM is a decoder-only Transformer language model that was trained on the ROOTS corpus, a dataset comprising hundreds of sources in 46 natural and 13 programming languages (59 in total). We find that BLOOM achieves competitive performance on a wide variety of benchmarks, with stronger results after undergoing multitask prompted finetuning. To facilitate future research and applications using LLMs, we publicly release our models and code under the Responsible AI License.</t>
  </si>
  <si>
    <t>Progprompt: Generating situated robot task plans using large language models.</t>
  </si>
  <si>
    <t xml:space="preserve">Singh, I., Blukis, V., Mousavian, A., Goyal, A., Xu, D., Tremblay, J., ... &amp; Garg, A. </t>
  </si>
  <si>
    <t xml:space="preserve">IEEE International Conference on Robotics and Automation (ICRA) </t>
  </si>
  <si>
    <t>Singh, I., Blukis, V., Mousavian, A., Goyal, A., Xu, D., Tremblay, J., ... &amp; Garg, A. (2023, May). Progprompt: Generating situated robot task plans using large language models. In 2023 IEEE International Conference on Robotics and Automation (ICRA) (pp. 11523-11530). IEEE.</t>
  </si>
  <si>
    <t>Task planning can require defining myriad domain knowledge about the world in which a robot needs to act. To ameliorate that effort, large language models (LLMs) can be used to score potential next actions during task planning, and even generate action sequences directly, given an instruction in natural language with no additional domain information. However, such methods either require enumerating all possible next steps for scoring, or generate free-form text that may contain actions not possible on a given robot in its current context. We present a programmatic LLM prompt structure that enables plan generation functional across situated environments, robot capabilities, and tasks. Our key insight is to prompt the LLM with program-like specifications of the available actions and objects in an environment, as well as with example programs that can be executed. We make concrete recommendations about prompt structure and generation constraints through ablation experiments, demonstrate state of the art success rates in VirtualHome household tasks, and deploy our method on a physical robot arm for tabletop tasks. Website at progprompt.github.io</t>
  </si>
  <si>
    <t xml:space="preserve">Think-on-graph: Deep and responsible reasoning of large language model with knowledge graph. </t>
  </si>
  <si>
    <t xml:space="preserve">Sun, J., Xu, C., Tang, L., Wang, S., Lin, C., Gong, Y., ... &amp; Guo, J. </t>
  </si>
  <si>
    <t>Sun, J., Xu, C., Tang, L., Wang, S., Lin, C., Gong, Y., ... &amp; Guo, J. (2023). Think-on-graph: Deep and responsible reasoning of large language model with knowledge graph. arXiv preprint arXiv:2307.07697.</t>
  </si>
  <si>
    <t>Although large language models (LLMs) have achieved significant success in various tasks, they often struggle with hallucination problems, especially in scenarios requiring deep and responsible reasoning. These issues could be partially addressed by introducing external knowledge graphs (KG) in LLM reasoning. In this paper, we propose a new LLM-KG integrating paradigm “LLM ⊗ KG” which treats the LLM as an agent to interactively explore related entities and relations on KGs and perform reasoning based on the retrieved knowledge. We further implement this paradigm by introducing a new approach called Think-on-Graph (ToG), in which the LLM agent iteratively executes beam search on KG, discovers the most promising reasoning paths, and returns the most likely reasoning results. We use a number of well-designed experiments to examine and illustrate the following advantages of ToG: 1) compared with LLMs, ToG has better deep reasoning power; 2) ToG has the ability of knowledge traceability and knowledge correctability by leveraging LLMs reasoning and expert feedback; 3) ToG provides a flexible plugand-play framework for different LLMs, KGs and prompting strategies without any additional training cost; 4) the performance of ToG with small LLM models could exceed large LLM such as GPT-4 in certain scenarios and this reduces the cost of LLM deployment and application. As a training-free method with lower computational cost and better generality, ToG achieves overall SOTA in 6 out of 9 datasets where most previous SOTAs rely on additional training. Our code is publicly available at https://github.com/IDEA-FinAI/ToG.</t>
  </si>
  <si>
    <t xml:space="preserve"> Voyager: An open-ended embodied agent with large language models. </t>
  </si>
  <si>
    <t>Wang, G., Xie, Y., Jiang, Y., Mandlekar, A., Xiao, C., Zhu, Y., ... &amp; Anandkumar, A.</t>
  </si>
  <si>
    <t>Wang, G., Xie, Y., Jiang, Y., Mandlekar, A., Xiao, C., Zhu, Y., ... &amp; Anandkumar, A. (2023). Voyager: An open-ended embodied agent with large language models. arXiv preprint arXiv:2305.16291.</t>
  </si>
  <si>
    <t>We introduce Voyager, the first LLM-powered embodied lifelong learning agent in Minecraft that continuously explores the world, acquires diverse skills, and makes novel discoveries without human intervention. Voyager consists of three key components: 1) an automatic curriculum that maximizes exploration, 2) an ever-growing skill library of executable code for storing and retrieving complex behaviors, and 3) a new iterative prompting mechanism that incorporates environment feedback, execution errors, and self-verification for program improvement. Voyager interacts with GPT-4 via blackbox queries, which bypasses the need for model parameter fine-tuning. The skills developed by Voyager are temporally extended, interpretable, and compositional, which compounds the agent's abilities rapidly and alleviates catastrophic forgetting. Empirically, Voyager shows strong in-context lifelong learning capability and exhibits exceptional proficiency in playing Minecraft. It obtains 3.3x more unique items, travels 2.3x longer distances, and unlocks key tech tree milestones up to 15.3x faster than prior SOTA. Voyager is able to utilize the learned skill library in a new Minecraft world to solve novel tasks from scratch, while other techniques struggle to generalize. We open-source our full codebase and prompts at this https URL.</t>
  </si>
  <si>
    <t>Visual chatgpt: Talking, drawing and editing with visual foundation model</t>
  </si>
  <si>
    <t xml:space="preserve">Wu, C., Yin, S., Qi, W., Wang, X., Tang, Z., &amp; Duan, N. </t>
  </si>
  <si>
    <t>Wu, C., Yin, S., Qi, W., Wang, X., Tang, Z., &amp; Duan, N. (2023). Visual chatgpt: Talking, drawing and editing with visual foundation models. arXiv preprint arXiv:2303.04671.</t>
  </si>
  <si>
    <t>Limu-bert: Unleashing the potential of unlabeled data for imu sensing applications.</t>
  </si>
  <si>
    <t>Xu, H., Zhou, P., Tan, R., Li, M., &amp; Shen, G.</t>
  </si>
  <si>
    <t>Xu, H., Zhou, P., Tan, R., Li, M., &amp; Shen, G. (2021, November). Limu-bert: Unleashing the potential of unlabeled data for imu sensing applications. In Proceedings of the 19th ACM Conference on Embedded Networked Sensor Systems (pp. 220-233).</t>
  </si>
  <si>
    <t xml:space="preserve">ACM Conference on Embedded Networked Sensor Systems </t>
  </si>
  <si>
    <t>Deep learning greatly empowers Inertial Measurement Unit (IMU) sensors for various mobile sensing applications, including human activity recognition, human-computer interaction, localization and tracking, and many more. Most existing works require substantial amounts of well-curated labeled data to train IMU-based sensing models, which incurs high annotation and training costs. Compared with labeled data, unlabeled IMU data are abundant and easily accessible. In this work, we present LIMU-BERT, a novel representation learning model that can make use of unlabeled IMU data and extract generalized rather than task-specific features. LIMU-BERT adopts the principle of self-supervised training of the natural language model BERT to effectively capture temporal relations and feature distributions in IMU sensor measurements. However, the original BERT is not adaptive to mobile IMU data. By meticulously observing the characteristics of IMU sensors, we propose a series of techniques and accordingly adapt LIMU-BERT to IMU sensing tasks. The designed models are lightweight and easily deployable on mobile devices. With the representations learned via LIMU-BERT, task-specific models trained with limited labeled samples can achieve superior performances. We extensively evaluate LIMU-BERT with four open datasets. The results show that the LIMU-BERT enhanced models significantly outperform existing approaches in two typical IMU sensing applications.</t>
  </si>
  <si>
    <t>IMU, Mobile Sensing, Representation Learning, BERT</t>
  </si>
  <si>
    <t xml:space="preserve">React: Synergizing reasoning and acting in language models. </t>
  </si>
  <si>
    <t xml:space="preserve">Yao, S., Zhao, J., Yu, D., Du, N., Shafran, I., Narasimhan, K., &amp; Cao, Y. </t>
  </si>
  <si>
    <t>Yao, S., Zhao, J., Yu, D., Du, N., Shafran, I., Narasimhan, K., &amp; Cao, Y. (2022). React: Synergizing reasoning and acting in language models. arXiv preprint arXiv:2210.03629.</t>
  </si>
  <si>
    <t>While large language models (LLMs) have demonstrated impressive capabilities across tasks in language understanding and interactive decision making, their abilities for reasoning (e.g. chain-of-thought prompting) and acting (e.g. action plan generation) have primarily been studied as separate topics. In this paper, we explore the use of LLMs to generate both reasoning traces and task-specific actions in an interleaved manner, allowing for greater synergy between the two: reasoning traces help the model induce, track, and update action plans as well as handle exceptions, while actions allow it to interface with external sources, such as knowledge bases or environments, to gather additional information. We apply our approach, named ReAct, to a diverse set of language and decision making tasks and demonstrate its effectiveness over state-of-the-art baselines, as well as improved human interpretability and trustworthiness over methods without reasoning or acting components. Concretely, on question answering (HotpotQA) and fact verification (Fever), ReAct overcomes issues of hallucination and error propagation prevalent in chain-of-thought reasoning by interacting with a simple Wikipedia API, and generates human-like task-solving trajectories that are more interpretable than baselines without reasoning traces. On two interactive decision making benchmarks (ALFWorld and WebShop), ReAct outperforms imitation and reinforcement learning methods by an absolute success rate of 34% and 10% respectively, while being prompted with only one or two in-context examples. Project site with code: this https URL</t>
  </si>
  <si>
    <t xml:space="preserve">Glm-130b: An open bilingual pre-trained model. </t>
  </si>
  <si>
    <t xml:space="preserve">Zeng, A., Liu, X., Du, Z., Wang, Z., Lai, H., Ding, M., ... &amp; Tang, J. </t>
  </si>
  <si>
    <t>Zeng, A., Liu, X., Du, Z., Wang, Z., Lai, H., Ding, M., ... &amp; Tang, J. (2022). Glm-130b: An open bilingual pre-trained model. arXiv preprint arXiv:2210.02414.</t>
  </si>
  <si>
    <t>We introduce GLM-130B, a bilingual (English and Chinese) pre-trained language model with 130 billion parameters. It is an attempt to open-source a 100B-scale model at least as good as GPT-3 (davinci) and unveil how models of such a scale can be successfully pre-trained. Over the course of this effort, we face numerous unexpected technical and engineering challenges, particularly on loss spikes and divergence. In this paper, we introduce the training process of GLM-130B including its design choices, training strategies for both efficiency and stability, and engineering efforts. The resultant GLM-130B model offers significant outperformance over GPT-3 175B (davinci) on a wide range of popular English benchmarks while the performance advantage is not observed in OPT-175B and BLOOM-176B. It also consistently and significantly outperforms ERNIE TITAN 3.0 260B -- the largest Chinese language model -- across related benchmarks. Finally, we leverage a unique scaling property of GLM-130B to reach INT4 quantization without post training, with almost no performance loss, making it the first among 100B-scale models and more importantly, allowing its effective inference on 4×RTX 3090 (24G) or 8×RTX 2080 Ti (11G) GPUs, the most affordable GPUs required for using 100B-scale models. The GLM-130B model weights are publicly accessible and its code, training logs, related toolkit, and lessons learned are open-sourced at \url{this https URL}.</t>
  </si>
  <si>
    <t>Therapeutic strategies for thrombosis: new targets and approaches.</t>
  </si>
  <si>
    <t>Mackman, N., Bergmeier, W., Stouffer, G. A., &amp; Weitz, J. I.</t>
  </si>
  <si>
    <t>Nature reviews Drug discovery</t>
  </si>
  <si>
    <t>Mackman, N., Bergmeier, W., Stouffer, G. A., &amp; Weitz, J. I. (2020). Therapeutic strategies for thrombosis: new targets and approaches. Nature reviews Drug discovery, 19(5), 333-352.</t>
  </si>
  <si>
    <t>Antiplatelet agents and anticoagulants are a mainstay for the prevention and treatment of thrombosis. However, despite advances in antithrombotic therapy, a fundamental challenge is the side effect of bleeding. Improved understanding of the mechanisms of haemostasis and thrombosis has revealed new targets for attenuating thrombosis with the potential for less bleeding, including glycoprotein VI on platelets and factor XIa of the coagulation system. The efficacy and safety of new agents are currently being evaluated in phase III trials. This Review provides an overview of haemostasis and thrombosis, details the current landscape of antithrombotic agents, addresses challenges with preventing thromboembolic events in patients at high risk and describes the emerging therapeutic strategies that may break the inexorable link between antithrombotic therapy and bleeding risk.</t>
  </si>
  <si>
    <t>A survey on IoT security: application areas, security threats, and solution architectures.</t>
  </si>
  <si>
    <t>Hassija, V., Chamola, V., Saxena, V., Jain, D., Goyal, P., &amp; Sikdar, B</t>
  </si>
  <si>
    <t>Hassija, V., Chamola, V., Saxena, V., Jain, D., Goyal, P., &amp; Sikdar, B. (2019). A survey on IoT security: application areas, security threats, and solution architectures. IEEE Access, 7, 82721-82743.</t>
  </si>
  <si>
    <t>The Internet of Things (IoT) is the next era of communication. Using the IoT, physical objects can be empowered to create, receive, and exchange data in a seamless manner. Various IoT applications focus on automating different tasks and are trying to empower the inanimate physical objects to act without any human intervention. The existing and upcoming IoT applications are highly promising to increase the level of comfort, efficiency, and automation for the users. To be able to implement such a world in an ever-growing fashion requires high security, privacy, authentication, and recovery from attacks. In this regard, it is imperative to make the required changes in the architecture of the IoT applications for achieving end-to-end secure IoT environments. In this paper, a detailed review of the security-related challenges and sources of threat in the IoT applications is presented. After discussing the security issues, various emerging and existing technologies focused on achieving a high degree of trust in the IoT applications are discussed. Four different technologies, blockchain, fog computing, edge computing, and machine learning, to increase the level of security in IoT are discussed.</t>
  </si>
  <si>
    <t>Internet of Things, Security, Edge computing, Computer architecture, Privacy, Blockchain</t>
  </si>
  <si>
    <t>Yang, L., &amp; Liu, Y. (2021). IoT medical image detection and rivaroxaban prevent thrombosis in patients with atrial fibrillation.</t>
  </si>
  <si>
    <t>IoT medical image detection and rivaroxaban prevent thrombosis in patients with atrial fibrillation.</t>
  </si>
  <si>
    <t>Yang, L., &amp; Liu, Y.</t>
  </si>
  <si>
    <t>Green IoT-Low Cost Device for the Detection of Deep Vein Thrombosis using Edge Computing.</t>
  </si>
  <si>
    <t xml:space="preserve">Jebadurai, J., Jebadurai, I. J., Paulraj, G. J. L., &amp; Joseph, B. R. C. </t>
  </si>
  <si>
    <t>Journal of Green Engineering</t>
  </si>
  <si>
    <t>Jebadurai, J., Jebadurai, I. J., Paulraj, G. J. L., &amp; Joseph, B. R. C. (2021). Green IoT-Low Cost Device for the Detection of Deep Vein Thrombosis using Edge Computing. Journal of Green Engineering, 11, 1266-1276.</t>
  </si>
  <si>
    <t>Alpha Publishers</t>
  </si>
  <si>
    <t xml:space="preserve">The detection of Deep Vein Thrombosis (DVT) during the early stage is critical for preventing any adverse effect. DVT is one of the major causes of diseases that are related to blood circulatory system in human. This article proposes a methodology for the early detection of DVT through the photographic images captured using smartphones as edge devices. Unlike the traditional methods, the proposed methodology utilizes the edge computing as a green computing initiative. The manifestation of telangiectasia is used as the early bio marker. The proposed image analysis model uses image superresolution (SR) for pre-processing. The telangiectasia in the skin on the legs are detected using hessian matrix based image detection approach. The experiments were done with the globally available DVT and Varicose vein </t>
  </si>
  <si>
    <t>Roberta: A robustly optimized bert pretraining approach.</t>
  </si>
  <si>
    <t>Liu, Y., Ott, M., Goyal, N., Du, J., Joshi, M., Chen, D., ... &amp; Stoyanov, V.</t>
  </si>
  <si>
    <t>Liu, Y., Ott, M., Goyal, N., Du, J., Joshi, M., Chen, D., ... &amp; Stoyanov, V. (2019). Roberta: A robustly optimized bert pretraining approach. arXiv preprint arXiv:1907.11692.</t>
  </si>
  <si>
    <t xml:space="preserve">IoT in healthcare: Achieving interoperability of high-quality data acquired by IoT medical devices. </t>
  </si>
  <si>
    <t>Mavrogiorgou, A., Kiourtis, A., Perakis, K., Pitsios, S., &amp; Kyriazis, D.</t>
  </si>
  <si>
    <t>Mavrogiorgou, A., Kiourtis, A., Perakis, K., Pitsios, S., &amp; Kyriazis, D. (2019). IoT in healthcare: Achieving interoperability of high-quality data acquired by IoT medical devices. Sensors, 19(9), 1978.</t>
  </si>
  <si>
    <t>It is an undeniable fact that Internet of Things (IoT) technologies have become a milestone advancement in the digital healthcare domain, since the number of IoT medical devices is grown exponentially, and it is now anticipated that by 2020 there will be over 161 million of them connected worldwide. Therefore, in an era of continuous growth, IoT healthcare faces various challenges, such as the collection, the quality estimation, as well as the interpretation and the harmonization of the data that derive from the existing huge amounts of heterogeneous IoT medical devices. Even though various approaches have been developed so far for solving each one of these challenges, none of these proposes a holistic approach for successfully achieving data interoperability between high-quality data that derive from heterogeneous devices. For that reason, in this manuscript a mechanism is produced for effectively addressing the intersection of these challenges. Through this mechanism, initially, the collection of the different devices’ datasets occurs, followed by the cleaning of them. In sequel, the produced cleaning results are used in order to capture the levels of the overall data quality of each dataset, in combination with the measurements of the availability of each device that produced each dataset, and the reliability of it. Consequently, only the high-quality data is kept and translated into a common format, being able to be used for further utilization. The proposed mechanism is evaluated through a specific scenario, producing reliable results, achieving data interoperability of 100% accuracy, and data quality of more than 90% accuracy.</t>
  </si>
  <si>
    <t>internet of things; healthcare; medical devices; heterogeneous devices; data heterogeneity; quality assessment; data cleaning; data quality; data interoperability</t>
  </si>
  <si>
    <t>Challenges and opportunities in IoT healthcare systems: a systematic review.</t>
  </si>
  <si>
    <t>Selvaraj, S., &amp; Sundaravaradhan, S.</t>
  </si>
  <si>
    <t>Selvaraj, S., &amp; Sundaravaradhan, S. (2020). Challenges and opportunities in IoT healthcare systems: a systematic review. SN Applied Sciences, 2(1), 139.</t>
  </si>
  <si>
    <t>In this study, the latest research articles which are involved in the Internet of Things (IoT) based healthcare system are analyzed as the IoT is growing enormously in the healthcare systems such as health monitoring, fitness programs, etc. Numerous research has been carried out in the IoT based healthcare system to improve monitoring efficiency. The architecture used in the IoT especially the cloud integrated systems are investigated in this work. The factors such as accuracy and power consumption are the important concern in the IoT, hence the research works which are involved in improving the performance of the IoT based healthcare systems are discussed. Data management methods in the IoT based healthcare system with cloud facilities are also systematically analyzed in this study. The performance of the IoT based healthcare system along with its advantages and limitations are reviewed. Most research works are efficient in detecting several symptoms and can accurately predict the diseases. The IoT based healthcare system designed especially for elders is an efficient solution in monitoring their healthcare issues. Major limitations in the existing systems are high power consumption, availability of fewer resources and security issues due to the utilization of many devices.</t>
  </si>
  <si>
    <t>Iot healthcare: Benefits, issues and challenges.</t>
  </si>
  <si>
    <t>De Michele, R., &amp; Furini, M.</t>
  </si>
  <si>
    <t xml:space="preserve">EAI international conference on smart objects and technologies for social good </t>
  </si>
  <si>
    <t>De Michele, R., &amp; Furini, M. (2019, September). Iot healthcare: Benefits, issues and challenges. In Proceedings of the 5th EAI international conference on smart objects and technologies for social good (pp. 160-164).</t>
  </si>
  <si>
    <t>A sportsman's watch no longer marks the time, but it also provides information on the geographical location, on the number of steps, on the heart rate, on the blood oxygenation, on the blood pressure, etc. The bracelet of an elderly person can measure different physiological signals and can transmit them in real time to her doctor, allowing him to monitor the state of health even if the two are not in the same place. Thanks to the implementation and use of sensors, watches and bracelets have become smart objects. It is the world of the Internet of things that enters the health sector and fills the shelves of electronic stores with objects that can monitor our bodies. A market sector that is worth billions of dollars, but that has several implications along with its benefits. What happens to our data? Who has access to our data? Is it possible to cyber-attack these devices? Is our behavior influenced by reading this data? These are some of the questions that arise from the use of IoT devices in the health sector and in this paper we will address them by analyzing this scenario in detail, by highlighting threats and vulnerabilities and by proposing approaches that might mitigate issues related to the use of IoT in the health scenario.</t>
  </si>
  <si>
    <t>Graph neural networks: A review of methods and applications.</t>
  </si>
  <si>
    <t xml:space="preserve">Zhou, J., Cui, G., Hu, S., Zhang, Z., Yang, C., Liu, Z., ... &amp; Sun, M. </t>
  </si>
  <si>
    <t>AI open</t>
  </si>
  <si>
    <t>Zhou, J., Cui, G., Hu, S., Zhang, Z., Yang, C., Liu, Z., ... &amp; Sun, M. (2020). Graph neural networks: A review of methods and applications. AI open, 1, 57-81.</t>
  </si>
  <si>
    <t>Lots of learning tasks require dealing with graph data which contains rich relation information among elements. Modeling physics systems, learning molecular fingerprints, predicting protein interface, and classifying diseases demand a model to learn from graph inputs. In other domains such as learning from non-structural data like texts and images, reasoning on extracted structures (like the dependency trees of sentences and the scene graphs of images) is an important research topic which also needs graph reasoning models. Graph neural networks (GNNs) are neural models that capture the dependence of graphs via message passing between the nodes of graphs. In recent years, variants of GNNs such as graph convolutional network (GCN), graph attention network (GAT), graph recurrent network (GRN) have demonstrated ground-breaking performances on many deep learning tasks. In this survey, we propose a general design pipeline for GNN models and discuss the variants of each component, systematically categorize the applications, and propose four open problems for future research.</t>
  </si>
  <si>
    <t>Deep learningGraph neural network</t>
  </si>
  <si>
    <t>CatBoost for big data: an interdisciplinary review.</t>
  </si>
  <si>
    <t xml:space="preserve">Hancock, J. T., &amp; Khoshgoftaar, T. M. </t>
  </si>
  <si>
    <t>Journal of big data</t>
  </si>
  <si>
    <t>springer</t>
  </si>
  <si>
    <t>Hancock, J. T., &amp; Khoshgoftaar, T. M. (2020). CatBoost for big data: an interdisciplinary review. Journal of big data, 7(1), 94.</t>
  </si>
  <si>
    <t>Gradient Boosted Decision Trees (GBDT’s) are a powerful tool for classification and regression tasks in Big Data. Researchers should be familiar with the strengths and weaknesses of current implementations of GBDT’s in order to use them effectively and make successful contributions. CatBoost is a member of the family of GBDT machine learning ensemble techniques. Since its debut in late 2018, researchers have successfully used CatBoost for machine learning studies involving Big Data. We take this opportunity to review recent research on CatBoost as it relates to Big Data, and learn best practices from studies that cast CatBoost in a positive light, as well as studies where CatBoost does not outshine other techniques, since we can learn lessons from both types of scenarios. Furthermore, as a Decision Tree based algorithm, CatBoost is well-suited to machine learning tasks involving categorical, heterogeneous data. Recent work across multiple disciplines illustrates CatBoost’s effectiveness and shortcomings in classification and regression tasks. Another important issue we expose in literature on CatBoost is its sensitivity to hyper-parameters and the importance of hyper-parameter tuning. One contribution we make is to take an interdisciplinary approach to cover studies related to CatBoost in a single work. This provides researchers an in-depth understanding to help clarify proper application of CatBoost in solving problems. To the best of our knowledge, this is the first survey that studies all works related to CatBoost in a single publication.</t>
  </si>
  <si>
    <t xml:space="preserve">Employee turnover prediction using machine learning. </t>
  </si>
  <si>
    <t xml:space="preserve">Alaskar, L., Crane, M., &amp; Alduailij, M. </t>
  </si>
  <si>
    <t>Advances in Data Science, Cyber Security and IT Applications: First International Conference on Computing, ICC 2019</t>
  </si>
  <si>
    <t>Alaskar, L., Crane, M., &amp; Alduailij, M. (2019). Employee turnover prediction using machine learning. In Advances in Data Science, Cyber Security and IT Applications: First International Conference on Computing, ICC 2019, Riyadh, Saudi Arabia, December 10–12, 2019, Proceedings, Part I 1 (pp. 301-316). Springer International Publishing.</t>
  </si>
  <si>
    <t>High employee turnover is a common problem that can affect organizational performance and growth. The ability to predict employee turnover would be an invaluable tool for any organization seeking to retain employees and predict their future behavior. This study employed machine learning (ML) algorithms to predict whether employees would leave a company. It presented a comparative performance combination of five ML algorithms and three Feature Selection techniques. In this experiment, the best predictors were identified using the SelectKBest, Recursive Feature Elimination (RFE) and Random Forest (RF) model. Different ML algorithms were trained, which included logistic regression, decision tree (DT), naïve Bayes, support vector machine (SVM) and AdaBoost with optimal hyperparameters. In the last phase of the experiment, the predictive models’ performance was evaluated using several critical metrics. The empirical results have demonstrated that two predictive models performed better: DT with SelectKBest and the SVM-polynomial kernel using RF.</t>
  </si>
  <si>
    <t xml:space="preserve">SMOTE based class-specific extreme learning machine for imbalanced learning. </t>
  </si>
  <si>
    <t>Raghuwanshi, B. S., &amp; Shukla, S.</t>
  </si>
  <si>
    <t>Raghuwanshi, B. S., &amp; Shukla, S. (2020). SMOTE based class-specific extreme learning machine for imbalanced learning. Knowledge-Based Systems, 187, 104814.</t>
  </si>
  <si>
    <t>Imbalanced learning is one of the substantial challenging problems in the field of data mining. The datasets that have skewed class distribution pose hindrance to conventional learning methods. Conventional learning methods give the same importance to all the samples. This leads to biased accuracy, which favors the majority classes. Several classifiers have been designed to tackle the class imbalance problems. Weighted kernel-based SMOTE (WKSMOTE) is a recently proposed method, which employs the minority oversampling in kernel space to tackle the class imbalance problem. Motivated by WKSMOTE, this work proposes a novel SMOTE based class-specific extreme learning machine (SMOTE-CSELM), a variant of class-specific extreme learning machine (CS-ELM), which exploits the benefit of both the minority oversampling and the class-specific regularization. For minority oversampling, this work uses synthetic minority oversampling technique (SMOTE). It increases the significance of the minority class samples for determining the decision region of the classifiers. The proposed method has comparable computational complexity than the weighted extreme learning machine (WELM) for imbalanced learning. The extensive experimental results evaluated on the real-world benchmark datasets demonstrate the efficacy of our proposed method.</t>
  </si>
  <si>
    <t>SMOTEImbalanced learningClass-specific extreme learning machineClass-specific regularizationClassification</t>
  </si>
  <si>
    <t xml:space="preserve">Data-driven pattern identification and outlier detection in time series. </t>
  </si>
  <si>
    <t>Khoshrou, A., &amp; Pauwels, E. J.</t>
  </si>
  <si>
    <t>Computing Conference</t>
  </si>
  <si>
    <t>Khoshrou, A., &amp; Pauwels, E. J. (2019). Data-driven pattern identification and outlier detection in time series. In Intelligent Computing: Proceedings of the 2018 Computing Conference, Volume 1 (pp. 471-484). Springer International Publishing.</t>
  </si>
  <si>
    <t>We address the problem of data-driven pattern identification and outlier detection in time series. To this end, we use singular value decomposition (SVD) which is a well-known technique to compute a low-rank approximation for an arbitrary matrix. By recasting the time series as a matrix it becomes possible to use SVD to highlight the underlying patterns and periodicities. This is done without the need for specifying user-defined parameters. From a data mining perspective, this opens up new ways of analyzing time series in a data-driven, bottom-up fashion. However, in order to get correct results, it is important to understand how the SVD-spectrum of a time series is influenced by various characteristics of the underlying signal and noise. In this paper, we have extended the work in earlier papers by initiating a more systematic analysis of these effects. We then illustrate our findings on some real-life data.</t>
  </si>
  <si>
    <t>Feature engineering for machine learning: principles and techniques for data scientists</t>
  </si>
  <si>
    <t xml:space="preserve">Zheng, A., &amp; Casari, A. </t>
  </si>
  <si>
    <t>O'Reilly Media, Inc</t>
  </si>
  <si>
    <t>Zheng, A., &amp; Casari, A. (2018). Feature engineering for machine learning: principles and techniques for data scientists. " O'Reilly Media, Inc.".</t>
  </si>
  <si>
    <t xml:space="preserve">The advantages of the Matthews correlation coefficient (MCC) over F1 score and accuracy in binary classification evaluation. </t>
  </si>
  <si>
    <t>Chicco, D., &amp; Jurman, G.</t>
  </si>
  <si>
    <t>BMC genomics</t>
  </si>
  <si>
    <t>Chicco, D., &amp; Jurman, G. (2020). The advantages of the Matthews correlation coefficient (MCC) over F1 score and accuracy in binary classification evaluation. BMC genomics, 21, 1-13.</t>
  </si>
  <si>
    <t xml:space="preserve">To evaluate binary classifications and their confusion matrices, scientific researchers can employ several statistical rates, accordingly to the goal of the experiment they are investigating. Despite being a crucial issue in machine learning, no widespread consensus has been reached on a unified elective chosen measure yet. Accuracy and F1 score computed on confusion matrices have been (and still are) among the most popular adopted metrics in binary classification tasks. However, these statistical measures can dangerously show overoptimistic inflated results, especially on imbalanced datasets. The Matthews correlation coefficient (MCC), instead, is a more reliable statistical rate which produces a high score only if the prediction obtained good results in all of the four confusion matrix categories (true positives, false negatives, true negatives, and false positives), proportionally both to the size of positive elements and the size of negative elements in the dataset. In this article, we show how MCC produces a more informative and truthful score in evaluating binary classifications than accuracy and F1 score, by first explaining the mathematical properties, and then the asset of MCC in six synthetic use cases and in a real genomics scenario. We believe that the Matthews correlation coefficient should be preferred to accuracy and F1 score in evaluating binary classification tasks by all scientific communities.
</t>
  </si>
  <si>
    <t>Abdullahi, M., Baashar, Y., Alhussian, H., Alwadain, A., Aziz, N., Capretz, L. F., &amp; Abdulkadir, S. J. (2022). Detecting cybersecurity attacks in internet of things using artificial intelligence methods: A systematic literature review. Electronics, 11(2), 198.</t>
  </si>
  <si>
    <t xml:space="preserve">Detecting cybersecurity attacks in internet of things using artificial intelligence methods: A systematic literature review. </t>
  </si>
  <si>
    <t xml:space="preserve">Abdullahi, M., Baashar, Y., Alhussian, H., Alwadain, A., Aziz, N., Capretz, L. F., &amp; Abdulkadir, S. J. </t>
  </si>
  <si>
    <t>In recent years, technology has advanced to the fourth industrial revolution (Industry 4.0), where the Internet of things (IoTs), fog computing, computer security, and cyberattacks have evolved exponentially on a large scale. The rapid development of IoT devices and networks in various forms generate enormous amounts of data which in turn demand careful authentication and security. Artificial intelligence (AI) is considered one of the most promising methods for addressing cybersecurity threats and providing security. In this study, we present a systematic literature review (SLR) that categorize, map and survey the existing literature on AI methods used to detect cybersecurity attacks in the IoT environment. The scope of this SLR includes an in-depth investigation on most AI trending techniques in cybersecurity and state-of-art solutions. A systematic search was performed on various electronic databases (SCOPUS, Science Direct, IEEE Xplore, Web of Science, ACM, and MDPI). Out of the identified records, 80 studies published between 2016 and 2021 were selected, surveyed and carefully assessed. This review has explored deep learning (DL) and machine learning (ML) techniques used in IoT security, and their effectiveness in detecting attacks. However, several studies have proposed smart intrusion detection systems (IDS) with intelligent architectural frameworks using AI to overcome the existing security and privacy challenges. It is found that support vector machines (SVM) and random forest (RF) are among the most used methods, due to high accuracy detection another reason may be efficient memory. In addition, other methods also provide better performance such as extreme gradient boosting (XGBoost), neural networks (NN) and recurrent neural networks (RNN). This analysis also provides an insight into the AI roadmap to detect threats based on attack categories. Finally, we present recommendations for potential future investigations.</t>
  </si>
  <si>
    <t>systematic literature review; internet of things; artificial intelligence; machine learning; deep learning; intrusion detection systems; cybersecurity; cyberattacks</t>
  </si>
  <si>
    <t>Potential use of chat gpt in global warming.</t>
  </si>
  <si>
    <t xml:space="preserve">Biswas, S. S. </t>
  </si>
  <si>
    <t>Annals of biomedical engineering</t>
  </si>
  <si>
    <t>Biswas, S. S. (2023). Potential use of chat gpt in global warming. Annals of biomedical engineering, 51(6), 1126-1127.</t>
  </si>
  <si>
    <t>Climate change is a major global challenge that requires the integration of many different scientific disciplines, including atmospheric science, oceanography, and ecology. The complexity and scale of the problem require sophisticated tools and techniques to understand, model, and project future climate conditions. Artificial intelligence and natural language processing technologies, such as ChatGPT, have the potential to play a critical role in advancing our understanding of climate change and improving the accuracy of climate projections. ChatGPT can be used in a variety of ways to aid climate research, including in model parameterization, data analysis and interpretation, scenario generation, and model evaluation. This technology provides researchers and policy-makers with a powerful tool for generating and analyzing different climate scenarios based on a wide range of data inputs, and for improving the accuracy of climate projections. The author acknowledges asking chatGPT questions regarding its uses for Climate Change Research. Some of the uses that it states are possible now and some are potentials for the future. The author has analyzed and edited the replies of chat GPT.</t>
  </si>
  <si>
    <t>Role of chat gpt in public health.</t>
  </si>
  <si>
    <t>Biswas, S. S. (2023). Role of chat gpt in public health. Annals of biomedical engineering, 51(5), 868-869.</t>
  </si>
  <si>
    <t>ChatGPT, a language model developed by OpenAI, has the potential to play a role in public health. With its ability to generate human-like text based on large amounts of data, ChatGPT has the potential to support individuals and communities in making informed decisions about their health (Panch et al. Lancet Digit Health 1:e13–e14, 2019; Baclic et al. Canada Commun Dis Rep 46.6:161, 2020). However, as with any technology, there are limitations and challenges to consider when using ChatGPT in public health. In this overview, we will examine the potential uses of ChatGPT in public health, as well as the advantages and disadvantages of its use.</t>
  </si>
  <si>
    <t xml:space="preserve">Brown, T., Mann, B., Ryder, N., Subbiah, M., Kaplan, J. D., Dhariwal, P., ... &amp; Amodei, D. </t>
  </si>
  <si>
    <t>Revolutionizing Cyber Threat Detection with Large Language Models: A privacy-preserving BERT-based Lightweight Model for IoT/IIoT Devices.</t>
  </si>
  <si>
    <t>The field of Natural Language Processing (NLP) is currently undergoing a revolutionary transformation driven by the power of pre-trained Large Language Models (LLMs) based on groundbreaking Transformer architectures. As the frequency and diversity of cybersecurity attacks continue to rise, the importance of incident detection has significantly increased. IoT devices are expanding rapidly, resulting in a growing need for efficient techniques to autonomously identify network-based attacks in IoT networks with both high precision and minimal computational requirements. This paper presents SecurityBERT, a novel architecture that leverages the Bidirectional Encoder Representations from Transformers (BERT) model for cyber threat detection in IoT networks. During the training of SecurityBERT, we incorporated a novel privacy-preserving encoding technique called Privacy-Preserving Fixed-Length Encoding (PPFLE). We effectively represented network traffic data in a structured format by combining PPFLE with the Byte-level Byte-Pair Encoder (BBPE) Tokenizer. Our research demonstrates that SecurityBERT outperforms traditional Machine Learning (ML) and Deep Learning (DL) methods, such as Convolutional Neural Networks (CNNs) or Recurrent Neural Networks (RNNs), in cyber threat detection. Employing the Edge-IIoTset cybersecurity dataset, our experimental analysis shows that SecurityBERT achieved an impressive 98.2% overall accuracy in identifying fourteen distinct attack types, surpassing previous records set by hybrid solutions such as GAN-Transformer-based architectures and CNN-LSTM models. With an inference time of less than 0.15 seconds on an average CPU and a compact model size of just 16.7MB, SecurityBERT is ideally suited for real-life traffic analysis and a suitable choice for deployment on resource-constrained IoT devices.</t>
  </si>
  <si>
    <t>Cyber threat detection,IoT networks,generative AI,BERT,large language models</t>
  </si>
  <si>
    <t>Dataset: Large-scale urban IoT activity data for DDOS attack emulation</t>
  </si>
  <si>
    <t xml:space="preserve">Hekmati, A., Grippo, E., &amp; Krishnamachari, B. </t>
  </si>
  <si>
    <t>Hekmati, A., Grippo, E., &amp; Krishnamachari, B. (2021). Dataset: Large-scale urban IoT activity data for DDOS attack emulation. arXiv preprint arXiv:2110.01842.</t>
  </si>
  <si>
    <t>As IoT deployments grow in scale for applications such as smart cities, they face increasing cyber-security threats. In particular, as evidenced by the famous Mirai incident and other ongoing threats, large-scale IoT device networks are particularly susceptible to being hijacked and used as botnets to launch distributed denial of service (DDoS) attacks. Real large-scale datasets are needed to train and evaluate the use of machine learning algorithms such as deep neural networks to detect and defend against such DDoS attacks. We present a dataset from an urban IoT deployment of 4060 nodes describing their spatio-temporal activity under benign conditions. We also provide a synthetic DDoS attack generator that injects attack activity into the dataset based on tunable parameters such as number of nodes attacked and duration of attack. We discuss some of the features of the dataset. We also demonstrate the utility of the dataset as well as our synthetic DDoS attack generator by using them for the training and evaluation of a simple multi-label feed-forward neural network that aims to identify which nodes are under attack and when.</t>
  </si>
  <si>
    <t>Neural networks for DDOS attack detection using an enhanced urban IoT dataset.</t>
  </si>
  <si>
    <t>Hekmati, A., Grippo, E., &amp; Krishnamachari, B.</t>
  </si>
  <si>
    <t xml:space="preserve"> International Conference on Computer Communications and Networks (ICCCN) </t>
  </si>
  <si>
    <t>Hekmati, A., Grippo, E., &amp; Krishnamachari, B. (2022, July). Neural networks for DDOS attack detection using an enhanced urban IoT dataset. In 2022 International Conference on Computer Communications and Networks (ICCCN) (pp. 1-8). IEEE.</t>
  </si>
  <si>
    <t>We investigate the application of artificial intelligence to cybersecurity, to contribute to the safe and secure growth of the internet of things (IoT). Specifically, we train and evaluate different neural networks models to detect distributed denial of service (DDoS) attacks in a large-scale IoT system. We consider futuristic attacks launched by sophisticated malicious entities that take over multiple distributed IoT nodes and are able to disguise their intrusion by closely mimicking the benign traffic of the network. Using data from prior work, we find that a truncated Cauchy distribution is a suitable fit for benign traffic volume from IoT devices, and we model the attack traffic volume as following the same distribution but with different parameters for location and scale. We emulate both benign and attack traffic by overlaying these traffic volume distributions on top of an activity status data trace from a real urban IoT deployment consisting of about 4000 nodes. Using our enhanced dataset, we compare four neural network models: multi-layer perceptron (MLP), convolutional neural network (CNN), long short-term memory (LSTM), and autoencoder (AEN), analyzing their performance as a function of a parameter that measures the deviation of the attacks from the benign data. We observe that all four models are sensitive to the distance between benign and attack traffic. We further observe that LSTM gives the best overall performance in terms of both high accuracy and high recall.</t>
  </si>
  <si>
    <t>IoT DDoS Attacks, datasets, neural networks, machine learning, botnet , Cauchy distribution</t>
  </si>
  <si>
    <t xml:space="preserve">Correlation-aware neural networks for DDOS attack detection in IoT systems. </t>
  </si>
  <si>
    <t>Hekmati, A., Jethwa, N., Grippo, E., &amp; Krishnamachari, B.</t>
  </si>
  <si>
    <t>Hekmati, A., Jethwa, N., Grippo, E., &amp; Krishnamachari, B. (2023). Correlation-aware neural networks for DDOS attack detection in IoT systems. arXiv preprint arXiv:2302.07982.</t>
  </si>
  <si>
    <t>We present a comprehensive study on applying machine learning to detect distributed Denial of service (DDoS) attacks using large-scale Internet of Things (IoT) systems. While prior works and existing DDoS attacks have largely focused on individual nodes transmitting packets at a high volume, we investigate more sophisticated futuristic attacks that use large numbers of IoT devices and camouflage their attack by having each node transmit at a volume typical of benign traffic. We introduce new correlation-aware architectures that take into account the correlation of traffic across IoT nodes, and we also compare the effectiveness of centralized and distributed detection models. We extensively analyze the proposed architectures by evaluating five different neural network models trained on a dataset derived from a 4060-node real-world IoT system. We observe that long short-term memory (LSTM) and a transformer-based model, in conjunction with the architectures that use correlation information of the IoT nodes, provide higher performance (in terms of F1 score and binary accuracy) than the other models and architectures, especially when the attacker camouflages itself by following benign traffic distribution on each transmitting node. For instance, by using the LSTM model, the distributed correlation-aware architecture gives 81% F1 score for the attacker that camouflages their attack with benign traffic as compared to 35% for the architecture that does not use correlation information. We also investigate the performance of heuristics for selecting a subset of nodes to share their data for correlation-aware architectures to meet resource constraints.</t>
  </si>
  <si>
    <t>Towards reasoning in large language models: A survey.</t>
  </si>
  <si>
    <t xml:space="preserve">Huang, J., &amp; Chang, K. C. C. </t>
  </si>
  <si>
    <t>Huang, J., &amp; Chang, K. C. C. (2022). Towards reasoning in large language models: A survey. arXiv preprint arXiv:2212.10403.</t>
  </si>
  <si>
    <t>Reasoning is a fundamental aspect of human intelligence that plays a crucial role in activities such as problem solving, decision making, and critical thinking. In recent years, large language models (LLMs) have made significant progress in natural language processing, and there is observation that these models may exhibit reasoning abilities when they are sufficiently large. However, it is not yet clear to what extent LLMs are capable of reasoning. This paper provides a comprehensive overview of the current state of knowledge on reasoning in LLMs, including techniques for improving and eliciting reasoning in these models, methods and benchmarks for evaluating reasoning abilities, findings and implications of previous research in this field, and suggestions on future directions. Our aim is to provide a detailed and up-to-date review of this topic and stimulate meaningful discussion and future work.</t>
  </si>
  <si>
    <t xml:space="preserve">CICIDS-2017 dataset feature analysis with information gain for anomaly detection. </t>
  </si>
  <si>
    <t>Stiawan, D., Idris, M. Y. B., Bamhdi, A. M., &amp; Budiarto, R.</t>
  </si>
  <si>
    <t>Stiawan, D., Idris, M. Y. B., Bamhdi, A. M., &amp; Budiarto, R. (2020). CICIDS-2017 dataset feature analysis with information gain for anomaly detection. IEEE Access, 8, 132911-132921.</t>
  </si>
  <si>
    <t>Feature selection (FS) is one of the important tasks of data preprocessing in data analytics. The data with a large number of features will affect the computational complexity, increase a huge amount of resource usage and time consumption for data analytics. The objective of this study is to analyze relevant and significant features of huge network traffic to be used to improve the accuracy of traffic anomaly detection and to decrease its execution time. Information Gain is the most feature selection technique used in Intrusion Detection System (IDS) research. This study uses Information Gain, ranking and grouping the features according to the minimum weight values to select relevant and significant features, and then implements Random Forest (RF), Bayes Net (BN), Random Tree (RT), Naive Bayes (NB) and J48 classifier algorithms in experiments on CICIDS-2017 dataset. The experiment results show that the number of relevant and significant features yielded by Information Gain affects significantly the improvement of detection accuracy and execution time. Specifically, the Random Forest algorithm has the highest accuracy of 99.86% using the relevant selected features of 22, whereas the J48 classifier algorithm provides an accuracy of 99.87% using 52 relevant selected features with longer execution time.</t>
  </si>
  <si>
    <t xml:space="preserve">Security challenges in internet of things: Distributed denial of service attack detection using support vector machine‐based expert systems. </t>
  </si>
  <si>
    <t>Mubarakali, A., Srinivasan, K., Mukhalid, R., Jaganathan, S. C., &amp; Marina, N.</t>
  </si>
  <si>
    <t>Computational Intelligence</t>
  </si>
  <si>
    <t>Mubarakali, A., Srinivasan, K., Mukhalid, R., Jaganathan, S. C., &amp; Marina, N. (2020). Security challenges in internet of things: Distributed denial of service attack detection using support vector machine‐based expert systems. Computational Intelligence, 36(4), 1580-1592.</t>
  </si>
  <si>
    <t>The rapid development of internet of things (IoT) is to be the next generation of the IoT devices are a simple target for attackers due to the lack of security. Attackers can easily hack the IoT devices that can be used to form botnets, which can be used to launch distributed denial of service (DDoS) attack against networks. Botnets are the most dangerous threat to the security systems. Software-defined networking (SDN) is one of the developing filed, which introduce the capacity of dynamic program to the network. Use the flexibility and multidimensional characteristics of SDN used to prevent DDoS attacks. The DDoS attack is the major attack to the network, which makes the entire network down, so that normal users might not avail the services from the server. In this article, we proposed the DDoS attack detection model based on SDN environment by combining support vector machine classification algorithm is used to collect flow table values in sampling time periods. From the flow table values, the five-tuple characteristic values extracted and based on it the DDoS attack can be detected. Based on the experimental results, we found the average accuracy rate is 96.23% with a normal amount of traffic flow. Proposed research offers a better DDoS detection rate on SDN.</t>
  </si>
  <si>
    <t>Toward generating a new intrusion detection dataset and intrusion traffic characterization.</t>
  </si>
  <si>
    <t xml:space="preserve">Sharafaldin, I., Lashkari, A. H., &amp; Ghorbani, A. A. </t>
  </si>
  <si>
    <t>ICISSp</t>
  </si>
  <si>
    <t>Sharafaldin, I., Lashkari, A. H., &amp; Ghorbani, A. A. (2018). Toward generating a new intrusion detection dataset and intrusion traffic characterization. ICISSp, 1, 108-116.</t>
  </si>
  <si>
    <t>Scite Press</t>
  </si>
  <si>
    <t>With exponential growth in the size of computer networks and developed applications, the significant increasing of the potential damage that can be caused by launching attacks is becoming obvious. Meanwhile,
Intrusion Detection Systems (IDSs) and Intrusion Prevention Systems (IPSs) are one of the most important
defense tools against the sophisticated and ever-growing network attacks. Due to the lack of adequate dataset, anomaly-based approaches in intrusion detection systems are suffering from accurate deployment, analysis and evaluation. There exist a number of such datasets such as DARPA98, KDD99, ISC2012, and ADFA13 that have been used by the researchers to evaluate the performance of their proposed intrusion detection and intrusion prevention approaches. Based on our study over eleven available datasets since 1998, many such datasets are out of date and unreliable to use. Some of these datasets suffer from lack of traffic diversity and volumes, some of them do not cover the variety of attacks, while others anonymized packet information and payload which cannot reflect the current trends, or they lack feature set and metadata. This paper produces a reliable dataset that contains benign and seven common attack network flows, which meets real world criteria and is publicly avaliable. Consequently, the paper evaluates the performance of a comprehensive set of network traffic features and machine learning algorithms to indicate the best set of features for detecting the certain attack categories.</t>
  </si>
  <si>
    <t>Intrusion Detection, IDS Dataset, DoS, Web Attack, Infiltration, Brute Force.</t>
  </si>
  <si>
    <t xml:space="preserve">A survey on machine learning techniques for cyber security in the last decade. </t>
  </si>
  <si>
    <t>Shaukat, K., Luo, S., Varadharajan, V., Hameed, I. A., &amp; Xu, M. (2020). A survey on machine learning techniques for cyber security in the last decade. IEEE access, 8, 222310-222354.</t>
  </si>
  <si>
    <t xml:space="preserve">Shaukat, K., Luo, S., Varadharajan, V., Hameed, I. A., &amp; Xu, M. </t>
  </si>
  <si>
    <t>Pervasive growth and usage of the Internet and mobile applications have expanded cyberspace. The cyberspace has become more vulnerable to automated and prolonged cyberattacks. Cyber security techniques provide enhancements in security measures to detect and react against cyberattacks. The previously used security systems are no longer sufficient because cybercriminals are smart enough to evade conventional security systems. Conventional security systems lack efficiency in detecting previously unseen and polymorphic security attacks. Machine learning (ML) techniques are playing a vital role in numerous applications of cyber security. However, despite the ongoing success, there are significant challenges in ensuring the trustworthiness of ML systems. There are incentivized malicious adversaries present in the cyberspace that are willing to game and exploit such ML vulnerabilities. This paper aims to provide a comprehensive overview of the challenges that ML techniques face in protecting cyberspace against attacks, by presenting a literature on ML techniques for cyber security including intrusion detection, spam detection, and malware detection on computer networks and mobile networks in the last decade. It also provides brief descriptions of each ML method, frequently used security datasets, essential ML tools, and evaluation metrics to evaluate a classification model. It finally discusses the challenges of using ML techniques in cyber security. This paper provides the latest extensive bibliography and the current trends of ML in cyber security.</t>
  </si>
  <si>
    <t>Cyber security, deep learning, intrusion detection, malware, machine learning, spam</t>
  </si>
  <si>
    <t>Use chat gpt to solve programming bugs.</t>
  </si>
  <si>
    <t>Surameery, N. M. S., &amp; Shakor, M. Y.</t>
  </si>
  <si>
    <t>International Journal of Information technology and Computer Engineering</t>
  </si>
  <si>
    <t>Surameery, N. M. S., &amp; Shakor, M. Y. (2023). Use chat gpt to solve programming bugs. International Journal of Information technology and Computer Engineering, (31), 17-22.</t>
  </si>
  <si>
    <t>This research paper explores the use of Chat GPT in solving programming bugs. The paper examines the characteristics of Chat GPT and how they can be leveraged to provide debugging assistance, bug prediction, and bug explanation to help solve programming problems. The paper also explores the limitations of Chat GPT in solving programming bugs and the importance of using other debugging tools and techniques to validate its predictions and explanations. The paper concludes by highlighting the potential of Chat GPT as one part of a comprehensive debugging toolkit, and the benefits of combining its strengths with the strengths of other debugging tools to identify and fix bugs more effectively.</t>
  </si>
  <si>
    <t xml:space="preserve">A critical cybersecurity analysis and future research directions for the Internet of Things: A comprehensive review. </t>
  </si>
  <si>
    <t xml:space="preserve">Tariq, U., Ahmed, I., Bashir, A. K., &amp; Shaukat, K. </t>
  </si>
  <si>
    <t>Tariq, U., Ahmed, I., Bashir, A. K., &amp; Shaukat, K. (2023). A critical cybersecurity analysis and future research directions for the Internet of Things: A comprehensive review. Sensors, 23(8), 4117.</t>
  </si>
  <si>
    <t>The emergence of the Internet of Things (IoT) technology has brought about tremendous possibilities, but at the same time, it has opened up new vulnerabilities and attack vectors that could compromise the confidentiality, integrity, and availability of connected systems. Developing a secure IoT ecosystem is a daunting challenge that requires a systematic and holistic approach to identify and mitigate potential security threats. Cybersecurity research considerations play a critical role in this regard, as they provide the foundation for designing and implementing security measures that can address emerging risks. To achieve a secure IoT ecosystem, scientists and engineers must first define rigorous security specifications that serve as the foundation for developing secure devices, chipsets, and networks. Developing such specifications requires an interdisciplinary approach that involves multiple stakeholders, including cybersecurity experts, network architects, system designers, and domain experts. The primary challenge in IoT security is ensuring the system can defend against both known and unknown attacks. To date, the IoT research community has identified several key security concerns related to the architecture of IoT systems. These concerns include issues related to connectivity, communication, and management protocols. This research paper provides an all-inclusive and lucid review of the current state of anomalies and security concepts related to the IoT. We classify and analyze prevalent security distresses regarding IoT’s layered architecture, including connectivity, communication, and management protocols. We establish the foundation of IoT security by examining the current attacks, threats, and cutting-edge solutions. Furthermore, we set security goals that will serve as the benchmark for assessing whether a solution satisfies the specific IoT use cases.</t>
  </si>
  <si>
    <t>IoT security; data security; network security; anomaly detection and countermeasures</t>
  </si>
  <si>
    <t xml:space="preserve">A survey of DDoS attacking techniques and defence mechanisms in the IoT network. </t>
  </si>
  <si>
    <t>Vishwakarma, R., &amp; Jain, A. K.</t>
  </si>
  <si>
    <t>Telecommunication systems</t>
  </si>
  <si>
    <t>Vishwakarma, R., &amp; Jain, A. K. (2020). A survey of DDoS attacking techniques and defence mechanisms in the IoT network. Telecommunication systems, 73(1), 3-25.</t>
  </si>
  <si>
    <t>Internet-of-things has emerged out as an important invention towards employing the tremendous power of wireless media in the real world. We can control our surroundings by interacting with numerous smart applications running independently on different platforms, almost everywhere in the world. IoT, with such a ubiquitous popularity often serve itself as a potential platform for escalating malicious entities. These entities get an access to the legitimate devices by exploiting IoT vulnerabilities which results from several constraints like limited resources, weaker security, etc. and can further take form of various attacks. Distributed Denial-of-service (DDoS) in IoT network is an attack which targets the availability of the servers by flooding the communication channel with impersonated requests coming from distributed IoT devices. Defending DDoS in IoT has now become an exigent area of research due to the recent incidents of demolishment of some renowned servers, reported in previous few years. In this paper, we discuss the concept of malware and botnets working behind ‘Distributed’ DoS in IoT. The various DDoS defence techniques are broadly described and compared in order to identify the security gaps present in them. Moreover, we list out the open research issues and challenges that need to be addressed for a stronger as well as smarter DDoS defence.</t>
  </si>
  <si>
    <t>Differentially private fine-tuning of language models</t>
  </si>
  <si>
    <t>Yu, D., Naik, S., Backurs, A., Gopi, S., Inan, H. A., Kamath, G., ... &amp; Zhang, H.</t>
  </si>
  <si>
    <t>Yu, D., Naik, S., Backurs, A., Gopi, S., Inan, H. A., Kamath, G., ... &amp; Zhang, H. (2021). Differentially private fine-tuning of language models. arXiv preprint arXiv:2110.06500.</t>
  </si>
  <si>
    <t>We give simpler, sparser, and faster algorithms for differentially private fine-tuning of large-scale pre-trained language models, which achieve the state-of-the-art privacy versus utility tradeoffs on many standard NLP tasks. We propose a meta-framework for this problem, inspired by the recent success of highly parameter-efficient methods for fine-tuning. Our experiments show that differentially private adaptations of these approaches outperform previous private algorithms in three important dimensions: utility, privacy, and the computational and memory cost of private training. On many commonly studied datasets, the utility of private models approaches that of non-private models. For example, on the MNLI dataset we achieve an accuracy of 87.8% using RoBERTa-Large and 83.5% using RoBERTa-Base with a privacy budget of ϵ=6.7. In comparison, absent privacy constraints, RoBERTa-Large achieves an accuracy of 90.2%. Our findings are similar for natural language generation tasks. Privately fine-tuning with DART, GPT-2-Small, GPT-2-Medium, GPT-2-Large, and GPT-2-XL achieve BLEU scores of 38.5, 42.0, 43.1, and 43.8 respectively (privacy budget of ϵ=6.8,δ= 1e-5) whereas the non-private baseline is 48.1. All our experiments suggest that larger models are better suited for private fine-tuning: while they are well known to achieve superior accuracy non-privately, we find that they also better maintain their accuracy when privacy is introduced.</t>
  </si>
  <si>
    <t>A survey of large language models.</t>
  </si>
  <si>
    <t>Zhao, W. X., Zhou, K., Li, J., Tang, T., Wang, X., Hou, Y., ... &amp; Wen, J. R.</t>
  </si>
  <si>
    <t>Zhao, W. X., Zhou, K., Li, J., Tang, T., Wang, X., Hou, Y., ... &amp; Wen, J. R. (2023). A survey of large language models. arXiv preprint arXiv:2303.18223.</t>
  </si>
  <si>
    <t>Language is essentially a complex, intricate system of human expressions governed by grammatical rules. It poses a significant challenge to develop capable AI algorithms for comprehending and grasping a language. As a major approach, language modeling has been widely studied for language understanding and generation in the past two decades, evolving from statistical language models to neural language models. Recently, pre-trained language models (PLMs) have been proposed by pre-training Transformer models over large-scale corpora, showing strong capabilities in solving various NLP tasks. Since researchers have found that model scaling can lead to performance improvement, they further study the scaling effect by increasing the model size to an even larger size. Interestingly, when the parameter scale exceeds a certain level, these enlarged language models not only achieve a significant performance improvement but also show some special abilities that are not present in small-scale language models. To discriminate the difference in parameter scale, the research community has coined the term large language models (LLM) for the PLMs of significant size. Recently, the research on LLMs has been largely advanced by both academia and industry, and a remarkable progress is the launch of ChatGPT, which has attracted widespread attention from society. The technical evolution of LLMs has been making an important impact on the entire AI community, which would revolutionize the way how we develop and use AI algorithms. In this survey, we review the recent advances of LLMs by introducing the background, key findings, and mainstream techniques. In particular, we focus on four major aspects of LLMs, namely pre-training, adaptation tuning, utilization, and capacity evaluation. Besides, we also summarize the available resources for developing LLMs and discuss the remaining issues for future directions.</t>
  </si>
  <si>
    <t>Industrial Internet of Things: A Systematic Literature Review and Insights</t>
  </si>
  <si>
    <t>Liao, Y., Loures, E. D. F. R., &amp; Deschamps, F.</t>
  </si>
  <si>
    <t>Liao, Y., Loures, E. D. F. R., &amp; Deschamps, F. (2018). Industrial Internet of Things: A systematic literature review and insights. IEEE Internet of Things Journal, 5(6), 4515-4525.</t>
  </si>
  <si>
    <t>The connection of embedded computing devices via the Internet has dramatically changed the way people live. This concept has also been extended to the industrial sector. It not only provides a more reliable, real-time and secure communications, but also enables the smart factory concept in the fourth industrial revolution to be realized. However, in the current literature, there is still a lack of a formal and objective review that specifically focuses on this topic. This paper aims to address this gap. First, the applied systematic literature review method is explained. Findings and insights are then illustrated through the analysis of the collected data related to the four research questions. Finally, the strengths and limitations of the work are summarized.</t>
  </si>
  <si>
    <t>Energy-Efficient Multiaccess Edge Computing for Terrestrial-Satellite Internet of Things</t>
  </si>
  <si>
    <t xml:space="preserve">Song, Z., Hao, Y., Liu, Y., &amp; Sun, X. </t>
  </si>
  <si>
    <t>Song, Z., Hao, Y., Liu, Y., &amp; Sun, X. (2021). Energy-efficient multiaccess edge computing for terrestrial-satellite Internet of Things. IEEE Internet of Things Journal, 8(18), 14202-14218.</t>
  </si>
  <si>
    <t>The recent advances in low earth orbit (LEO) satellites enable the satellites to provide task processing capability for remote Internet-of-Things (IoT) mobile devices (IMDs) without proximal multiaccess edge computing (MEC) servers. In this article, by leveraging the LEO satellites, a novel MEC framework for terrestrial-satellite IoT is proposed. With the aid of terrestrial-satellite terminal (TST), the computation offloading from IMDs to LEO satellites is divided into two stages in the ground and space segments. In order to minimize the weighted-sum energy consumption of IMDs, we decompose the formulated problem into two layered subproblems: 1) the lower layer subproblem minimizing the latency of space segment, which is solved by sequential fractional programming with attaining the first-order optimality and 2) the upper layer subproblem that is solved by exploiting the convex structure and applying the Lagrangian dual decomposition method. Based on the solutions to the two layered subproblems, an energy-efficient computation offloading and resource allocation algorithm (E-CORA) is proposed. By simulations, it is shown that: 1) there exists a specific amount of offloading bits, which can minimize the energy consumption of IMDs and the proposed E-CORA outperforms full offloading and local computing only; 2) larger transmit power of the TST helps to save the energy of IMDs; and 3) by increasing the number of visible satellites, the ratio of offloading bits increases while the energy consumption of IMDs can be decreased.</t>
  </si>
  <si>
    <t>Latency Optimization for Hybrid GEO–LEO Satellite-Assisted IoT Networks.</t>
  </si>
  <si>
    <t>Cui, G., Duan, P., Xu, L., &amp; Wang, W.</t>
  </si>
  <si>
    <t>Cui, G., Duan, P., Xu, L., &amp; Wang, W. (2022). Latency Optimization for Hybrid GEO–LEO Satellite-Assisted IoT Networks. IEEE Internet of Things Journal, 10(7), 6286-6297.</t>
  </si>
  <si>
    <t>Benefiting from the development of satellite on-board processing capability, the orbital computing can be realized by deploying edge computing servers on satellites to reduce the task processing latency. However, edge computing based on geostationary Earth orbit (GEO) or low-Earth orbit (LEO) alone can hardly meet the latency requirements of Satellite-assisted Internet of Things (SIoT) services. Moreover, the uneven distribution of tasks generated by SIoT devices will also cause the load unbalancing among different satellites. In this article, hybrid GEO–LEO SIoT networks is investigated with joint computing and communication resource allocation. To tackle the load unbalancing problem, tasks generated by SIoT devices can be processed by collaborative LEO satellites or forwarded to gateways on ground via GEO satellite. Thus, the joint task offloading, communication and computing resources allocation for the hybrid SIoT network can be formulated as a mixed integer dynamic programming problem with satellites-ground cooperation and intersatellite cooperation via the intersatellite links. Then, an intelligent task offloading and multidimensional resources allocation algorithm (TOMRA) is proposed to minimize the latency of task offloading and processing. First, a method base on deep reinforcement learning is utilized to solve the subproblem of task offloading and channel allocation. And then, convex optimization is adopted to solve the subproblem of computing resource allocation under fixed offloading and channel allocation decisions. Simulation results show that the proposed TOMRA can achieve better performance than the reference schemes.</t>
  </si>
  <si>
    <t xml:space="preserve">The Internet of Animals: what it is, what it could be. </t>
  </si>
  <si>
    <t>Kays, R., &amp; Wikelski, M.</t>
  </si>
  <si>
    <t>Trends in Ecology &amp; Evolution.</t>
  </si>
  <si>
    <t>Kays, R., &amp; Wikelski, M. (2023). The Internet of Animals: what it is, what it could be. Trends in Ecology &amp; Evolution.</t>
  </si>
  <si>
    <t>Our use of the internet to link data sets and process new information in real time has revolutionized the way humans navigate, do business, and find love. The internet has evolved from a simple network of linked computers to a complex web of data that encompasses all aspects of information. Key innovations in this evolution include a web of linked and machine-readable data sets, constant growth in the flow of new information through live data streams (see Glossary), and the development of Artificial Intelligence (AI) to make sense of it all [1.]. Most of the internet is built to serve humans, but there is a growing portion of cyberspace focused on the natural world that describes aspects of animal species, populations, and societies that we think also has the potential to make ecological predictions useful for humans and conservation. For example, BirdCast now produces daily bird migration forecasts by combining multiple live and legacy data sets into one automated, AI-driven analysis [2.]. There have always been data about animals on the internet, but the past few years have seen four major innovations. First, the amount of data is growing exponentially, as more aspects of ecology transition into Big Data fields [3.]. Second, we see a growing variety and velocity of live data streams about animals [4.,5.]. Third, there are now some formal linkages between these data sets (e.g., [2.,6.]), although we suggest there is potential for much more. Finally, researchers are applying AI tools for both data collection and automated analysis [7.]. Here, we recognize the synergy of these advances by developing the concept of the IoA and hope that this will encourage its growth. This term was originally coined to describe live animal-tracking data systems [8.], but here we expand its scope to include all types of animal data, linkages between these databases, and automated analyses. We focus this discussion on animals, currently especially vertebrates, and not life in general, because they provide the most well-developed examples. Furthermore, linking data sets requires standards and, when describing aspects of life on Earth, this starts with a standardized taxonomy. While still in flux, only the taxonomy of vertebrates is relatively complete and stable [9.]. Here, we first describe the main components of the IoA, then present examples of systems that already exist, and finally highlight ideas of what could be possible in the future.</t>
  </si>
  <si>
    <t xml:space="preserve">Edge computing for the Internet of Things: A case study. </t>
  </si>
  <si>
    <t>Premsankar, G., Di Francesco, M., &amp; Taleb, T.</t>
  </si>
  <si>
    <t>Premsankar, G., Di Francesco, M., &amp; Taleb, T. (2018). Edge computing for the Internet of Things: A case study. IEEE Internet of Things Journal, 5(2), 1275-1284.</t>
  </si>
  <si>
    <t>The amount of data generated by sensors, actuators, and other devices in the Internet of Things (IoT) has substantially increased in the last few years. IoT data are currently processed in the cloud, mostly through computing resources located in distant data centers. As a consequence, network bandwidth and communication latency become serious bottlenecks. This paper advocates edge computing for emerging IoT applications that leverage sensor streams to augment interactive applications. First, we classify and survey current edge computing architectures and platforms, then describe key IoT application scenarios that benefit from edge computing. Second, we carry out an experimental evaluation of edge computing and its enabling technologies in a selected use case represented by mobile gaming. To this end, we consider a resource-intensive 3-D application as a paradigmatic example and evaluate the response delay in different deployment scenarios. Our experimental results show that edge computing is necessary to meet the latency requirements of applications involving virtual and augmented reality. We conclude by discussing what can be achieved with current edge computing platforms and how emerging technologies will impact on the deployment of future IoT applications.</t>
  </si>
  <si>
    <t>When to preprocess? Keeping information fresh for computing-enable Internet of Things.</t>
  </si>
  <si>
    <t xml:space="preserve">Wang, X., Fang, M., Xu, C., Yang, H. H., Sun, X., Chen, X., &amp; Quek, T. Q. </t>
  </si>
  <si>
    <t>Wang, X., Fang, M., Xu, C., Yang, H. H., Sun, X., Chen, X., &amp; Quek, T. Q. (2021). When to preprocess? Keeping information fresh for computing-enable Internet of Things. IEEE Internet of Things Journal, 9(6), 4303-4317.</t>
  </si>
  <si>
    <t>Age of Information (AoI), a notion that measures the information freshness, is an essential performance measure for time-critical applications in Internet of Things (IoT). With the surge of computing resources at the IoT devices, it is possible to preprocess the information packets that contain the status update before sending them to the destination so as to alleviate the transmission burden. However, the additional time and energy expenditure induced by computing also make the optimal updating a nontrivial problem. In this article, we consider a time-critical IoT system, where the IoT device is capable of preprocessing the status update before the transmission. Particularly, we aim to jointly design the preprocessing and transmission so that the weighted sum of the average AoI of the destination and the energy consumption of the IoT device is minimized. Due to the heterogeneity in transmission and computation capacities, the durations of distinct actions of the IoT device are nonuniform. Therefore, we formulate the status updating problem as an infinite horizon average cost semi-Markov decision process (SMDP) and then transform it into a discrete-time Markov decision process. We demonstrate that the optimal policy is of threshold type with respect to the AoI. Equipped with this, a structure-aware relative policy iteration algorithm is proposed to obtain the optimal policy of the SMDP. Our analysis shows that preprocessing is more beneficial in regimes of high AoIs, given it can reduce the time required for updates. We further prove the switching structure of the optimal policy in a special scenario, where the status updates are transmitted over a reliable channel and derive the optimal threshold. Finally, simulation results demonstrate the efficacy of preprocessing and show that the proposed policy outperforms two baseline policies.</t>
  </si>
  <si>
    <t>Learning transferable visual models from natural language supervision</t>
  </si>
  <si>
    <t>Radford, A., Kim, J. W., Hallacy, C., Ramesh, A., Goh, G., Agarwal, S., ... &amp; Sutskever, I.</t>
  </si>
  <si>
    <t>International conference on machine learning</t>
  </si>
  <si>
    <t>Radford, A., Kim, J. W., Hallacy, C., Ramesh, A., Goh, G., Agarwal, S., ... &amp; Sutskever, I. (2021, July). Learning transferable visual models from natural language supervision. In International conference on machine learning (pp. 8748-8763). PMLR.</t>
  </si>
  <si>
    <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t>
  </si>
  <si>
    <t>Camel: Communicative agents for" mind" exploration of large scale language model society.</t>
  </si>
  <si>
    <t>Li, G., Hammoud, H. A. A. K., Itani, H., Khizbullin, D., &amp; Ghanem, B.</t>
  </si>
  <si>
    <t>Advances in Neural Information Processing Systems 36 (NeurIPS 2023) Main Conference Track</t>
  </si>
  <si>
    <t>The rapid advancement of chat-based language models has led to remarkable progress in complex task-solving. However, their success heavily relies on human input to guide the conversation, which can be challenging and time-consuming. This paper explores the potential of building scalable techniques to facilitate autonomous cooperation among communicative agents, and provides insight into their “cognitive” processes. To address the challenges of achieving autonomous cooperation, we propose a novel communicative agent framework named role-playing . Our approach involves using inception prompting to guide chat agents toward task completion while maintaining consistency with human intentions. We showcase how role-playing can be used to generate conversational data for studying the behaviors and capabilities of a society of agents, providing a valuable resource for investigating conversational language models. In particular, we conduct comprehensive studies on instruction-following cooperation in multi-agent settings. Our contributions include introducing a novel communicative agent framework, offering a scalable approach for studying the cooperative behaviors and capabilities of multi-agent systems, and open-sourcing our library to support research on communicative agents and beyond: https://github.com/camel-ai/camel.</t>
  </si>
  <si>
    <t>Li, G., Hammoud, H., Itani, H., Khizbullin, D., &amp; Ghanem, B. (2024). Camel: Communicative agents for" mind" exploration of large language model society. Advances in Neural Information Processing Systems, 36.</t>
  </si>
  <si>
    <t>An overview on edge computing research.</t>
  </si>
  <si>
    <t>Cao, K., Liu, Y., Meng, G., &amp; Sun, Q.</t>
  </si>
  <si>
    <t>Cao, K., Liu, Y., Meng, G., &amp; Sun, Q. (2020). An overview on edge computing research. IEEE access, 8, 85714-85728.</t>
  </si>
  <si>
    <t>With the rapid development of the Internet of Everything (IoE), the number of smart devices connected to the Internet is increasing, resulting in large-scale data, which has caused problems such as bandwidth load, slow response speed, poor security, and poor privacy in traditional cloud computing models. Traditional cloud computing is no longer sufficient to support the diverse needs of today's intelligent society for data processing, so edge computing technologies have emerged. It is a new computing paradigm for performing calculations at the edge of the network. Unlike cloud computing, it emphasizes closer to the user and closer to the source of the data. At the edge of the network, it is lightweight for local, small-scale data storage and processing. This article mainly reviews the related research and results of edge computing. First, it summarizes the concept of edge computing and compares it with cloud computing. Then summarize the architecture of edge computing, keyword technology, security and privacy protection, and finally summarize the applications of edge computing.</t>
  </si>
  <si>
    <t>Edge computing for the Internet of Things: A case study.</t>
  </si>
  <si>
    <t xml:space="preserve">Premsankar, G., Di Francesco, M., &amp; Taleb, T. </t>
  </si>
  <si>
    <t>Decentralized edge intelligence: A dynamic resource allocation framework for hierarchical federated learning.</t>
  </si>
  <si>
    <t xml:space="preserve">Lim, W. Y. B., Ng, J. S., Xiong, Z., Jin, J., Zhang, Y., Niyato, D., ... &amp; Miao, C. </t>
  </si>
  <si>
    <t>IEEE Transactions on Parallel and Distributed Systems</t>
  </si>
  <si>
    <t>Lim, W. Y. B., Ng, J. S., Xiong, Z., Jin, J., Zhang, Y., Niyato, D., ... &amp; Miao, C. (2021). Decentralized edge intelligence: A dynamic resource allocation framework for hierarchical federated learning. IEEE Transactions on Parallel and Distributed Systems, 33(3), 536-550.</t>
  </si>
  <si>
    <t>To enable the large scale and efficient deployment of Artificial Intelligence (AI), the confluence of AI and Edge Computing has given rise to Edge Intelligence, which leverages on the computation and communication capabilities of end devices and edge servers to process data closer to where it is produced. One of the enabling technologies of Edge Intelligence is the privacy preserving machine learning paradigm known as Federated Learning (FL), which enables data owners to conduct model training without having to transmit their raw data to third-party servers. However, the FL network is envisioned to involve thousands of heterogeneous distributed devices. As a result, communication inefficiency remains a key bottleneck. To reduce node failures and device dropouts, the Hierarchical Federated Learning (HFL) framework has been proposed whereby cluster heads are designated to support the data owners through intermediate model aggregation. This decentralized learning approach reduces the reliance on a central controller, e.g., the model owner. However, the issues of resource allocation and incentive design are not well-studied in the HFL framework. In this article, we consider a two-level resource allocation and incentive mechanism design problem. In the lower level, the cluster heads offer rewards in exchange for the data owners' participation, and the data owners are free to choose which cluster to join. Specifically, we apply the evolutionary game theory to model the dynamics of the cluster selection process. In the upper level, each cluster head can choose to serve a model owner, whereas the model owners have to compete amongst each other for the services of the cluster heads. As such, we propose a deep learning based auction mechanism to derive the valuation of each cluster head's services. The performance evaluation shows the uniqueness and stability of our proposed evolutionary game, as well as the revenue maximizing properties of the deep learning based auction.</t>
  </si>
  <si>
    <t xml:space="preserve">Communication-efficient federated learning for wireless edge intelligence in IoT. </t>
  </si>
  <si>
    <t>Mills, J., Hu, J., &amp; Min, G.</t>
  </si>
  <si>
    <t>Mills, J., Hu, J., &amp; Min, G. (2019). Communication-efficient federated learning for wireless edge intelligence in IoT. IEEE Internet of Things Journal, 7(7), 5986-5994.</t>
  </si>
  <si>
    <t>The rapidly expanding number of Internet of Things (IoT) devices is generating huge quantities of data, but public concern over data privacy means users are apprehensive to send data to a central server for machine learning (ML) purposes. The easily changed behaviors of edge infrastructure that software-defined networking (SDN) provides makes it possible to collate IoT data at edge servers and gateways, where federated learning (FL) can be performed: building a central model without uploading data to the server. FedAvg is an FL algorithm which has been the subject of much study, however, it suffers from a large number of rounds to convergence with non-independent identically distributed (non-IID) client data sets and high communication costs per round. We propose adapting FedAvg to use a distributed form of Adam optimization, greatly reducing the number of rounds to convergence, along with the novel compression techniques, to produce communication-efficient FedAvg (CE-FedAvg). We perform extensive experiments with the MNIST/CIFAR-10 data sets, IID/non-IID client data, varying numbers of clients, client participation rates, and compression rates. These show that CE-FedAvg can converge to a target accuracy in up to 6× less rounds than similarly compressed FedAvg, while uploading up to 3× less data, and is more robust to aggressive compression. Experiments on an edge-computing-like testbed using Raspberry Pi clients also show that CE-FedAvg is able to reach a target accuracy in up to 1.7× less real time than FedAvg.</t>
  </si>
  <si>
    <t xml:space="preserve"> Edge intelligence for energy-efficient computation offloading and resource allocation in 5G beyond. </t>
  </si>
  <si>
    <t>Dai, Y., Zhang, K., Maharjan, S., &amp; Zhang, Y.</t>
  </si>
  <si>
    <t>IEEE Transactions on Vehicular Technology</t>
  </si>
  <si>
    <t>Dai, Y., Zhang, K., Maharjan, S., &amp; Zhang, Y. (2020). Edge intelligence for energy-efficient computation offloading and resource allocation in 5G beyond. IEEE Transactions on Vehicular Technology, 69(10), 12175-12186.</t>
  </si>
  <si>
    <t>5G beyond is an end-edge-cloud orchestrated network that can exploit heterogeneous capabilities of the end devices, edge servers, and the cloud and thus has the potential to enable computation-intensive and delay-sensitive applications via computation offloading. However, in multi user wireless networks, diverse application requirements and the possibility of various radio access modes for communication among devices make it challenging to design an optimal computation offloading scheme. In addition, having access to complete network information that includes variables such as wireless channel state, available bandwidth and computation resources, is a major issue. Deep Reinforcement Learning (DRL) is an emerging technique to address such an issue with limited and less accurate network information. In this paper, we utilize DRL to design an optimal computation offloading and resource allocation strategy for minimizing system energy consumption. We first present a multi-user end-edge-cloud orchestrated network where all devices and base stations have computation capabilities. Then, we formulate the joint computation offloading and resource allocation problem as a Markov Decision Process (MDP) and propose a new DRL algorithm to minimize system energy consumption. Numerical results based on a real-world dataset demonstrate that the proposed DRL-based algorithm significantly outperforms the benchmark policies in terms of system energy consumption. Extensive simulations show that learning rate, discount factor, and number of devices have considerable influence on the performance of the proposed algorithm.</t>
  </si>
  <si>
    <t>Ethical challenges in data-driven dialogue systems.</t>
  </si>
  <si>
    <t xml:space="preserve">Henderson, P., Sinha, K., Angelard-Gontier, N., Ke, N. R., Fried, G., Lowe, R., &amp; Pineau, J. </t>
  </si>
  <si>
    <t>Henderson, P., Sinha, K., Angelard-Gontier, N., Ke, N. R., Fried, G., Lowe, R., &amp; Pineau, J. (2018, December). Ethical challenges in data-driven dialogue systems. In Proceedings of the 2018 AAAI/ACM Conference on AI, Ethics, and Society (pp. 123-129).</t>
  </si>
  <si>
    <t>The use of dialogue systems as a medium for human-machine interaction is an increasingly prevalent paradigm. A growing number of dialogue systems use conversation strategies that are learned from large datasets. There are well documented instances where interactions with these system have resulted in biased or even offensive conversations due to the data-driven training process. Here, we highlight potential ethical issues that arise in dialogue systems research, including: implicit biases in data-driven systems, the rise of adversarial examples, potential sources of privacy violations, safety concerns, special considerations for reinforcement learning systems, and reproducibility concerns. We also suggest areas stemming from these issues that deserve further investigation. Through this initial survey, we hope to spur research leading to robust, safe, and ethically sound dialogue systems.</t>
  </si>
  <si>
    <t>Deep Learning in ChatGPT-A Survey.</t>
  </si>
  <si>
    <t>Hashana, A. J., Brundha, P., Ayoobkhan, M. U. A., &amp; Fazila, S.</t>
  </si>
  <si>
    <t>International Conference on Trends in Electronics and Informatics (ICOEI)</t>
  </si>
  <si>
    <t>Hashana, A. J., Brundha, P., Ayoobkhan, M. U. A., &amp; Fazila, S. (2023, April). Deep Learning in ChatGPT-A Survey. In 2023 7th International Conference on Trends in Electronics and Informatics (ICOEI) (pp. 1001-1005). IEEE.</t>
  </si>
  <si>
    <t>Abstract-As a subset of machine learning, deep learning makes use of multiple-layer neural networks to learn with available data and make decisions or predictions. A large language model called ChatGPT is based on deep learning, specifically a type of neural network called a transformer. ChatGPT's transformer architecture uses attention mechanisms to focus on the most important parts of the input, allowing it to process and comprehend a large amount of text data. In order for the model to comprehend the context and meaning of natural language text, it is trained on a huge database of text, including articles and books. One of the main importance of using deep learning in ChatGPT is its intelligence to understand relationships and patterns from the input text and generate or predict new text that is homogeneous to the input/training data. Because of this, ChatGPT is able to respond to questions and prompts in a manner that is comparable to that of a human, making it useful for a wide scope of natural language processing missions like translating languages, summarizing texts, and responding to questions. It's worth noting that, while deep learning has been highly effective in ChatGPT, it is not without its limitations. To train, deep learning models can be very complex and require a lot of data and computing power.</t>
  </si>
  <si>
    <t>Harnessing the power of ChatGPT to decimate mis/disinformation: Using ChatGPT for fake news detection.</t>
  </si>
  <si>
    <t xml:space="preserve">Caramancion, K. M. </t>
  </si>
  <si>
    <t xml:space="preserve">IEEE World AI IoT Congress (AIIoT) </t>
  </si>
  <si>
    <t>Caramancion, K. M. (2023, June). Harnessing the power of ChatGPT to decimate mis/disinformation: Using ChatGPT for fake news detection. In 2023 IEEE World AI IoT Congress (AIIoT) (pp. 0042-0046). IEEE.</t>
  </si>
  <si>
    <t>In this paper, the ability of ChatGPT v3.5 to distinguish mis/disinformation against legitimate news content is tested using the current standard fake news test designed for human subject experiments. The test items consist of both news headlines on or before September 2021 in purely textual forms and headlines supported by graphics uploaded as links to an image hosting service. ChatGPT’s response to every test item is then compared with the associated legitimacy of the news headline as fact-checked by independent fact-checking agencies. Results indicate that ChatGPT could predict the legitimacy of every item with a solid 100% accuracy. Furthermore, the yield response time for the prompts is barely a second on average per test item. In the next iteration of this work, newer variants of ChatGPT will be examined to determine if they can detect more sophisticated forms of AI-generated cyber deception, particularly deepfakes.</t>
  </si>
  <si>
    <t xml:space="preserve">Chain-of-thought prompting elicits reasoning in large language models. </t>
  </si>
  <si>
    <t>Wei, J., Wang, X., Schuurmans, D., Bosma, M., Xia, F., Chi, E., ... &amp; Zhou, D.</t>
  </si>
  <si>
    <t>Wei, J., Wang, X., Schuurmans, D., Bosma, M., Xia, F., Chi, E., ... &amp; Zhou, D. (2022). Chain-of-thought prompting elicits reasoning in large language models. Advances in neural information processing systems, 35, 24824-24837.</t>
  </si>
  <si>
    <t xml:space="preserve">We explore how generating a chain of thought---a series of intermediate reasoning steps---significantly improves the ability of large language models to perform complex reasoning. In particular, we show how such reasoning abilities emerge naturally in sufficiently large language models via a simple method called chain of thought prompting, where a few chain of thought demonstrations are provided as exemplars in prompting. Experiments on three large language models show that chain of thought prompting improves performance on a range of arithmetic, commonsense, and symbolic reasoning tasks. The empirical gains can be striking. For instance, prompting a 540B-parameter language model with just eight chain of thought exemplars achieves state of the art accuracy on the GSM8K benchmark of math word problems, surpassing even finetuned GPT-3 with a verifier.
</t>
  </si>
  <si>
    <t xml:space="preserve">Dehallucinating large language models using formal methods guided iterative prompting. </t>
  </si>
  <si>
    <t>Jha, S., Jha, S. K., Lincoln, P., Bastian, N. D., Velasquez, A., &amp; Neema, S.</t>
  </si>
  <si>
    <t>IEEE International Conference on Assured Autonomy (ICAA)</t>
  </si>
  <si>
    <t>Jha, S., Jha, S. K., Lincoln, P., Bastian, N. D., Velasquez, A., &amp; Neema, S. (2023, June). Dehallucinating large language models using formal methods guided iterative prompting. In 2023 IEEE International Conference on Assured Autonomy (ICAA) (pp. 149-152). IEEE.</t>
  </si>
  <si>
    <t>Large language models (LLMs) such as ChatGPT have been trained to generate human-like responses to natural language prompts. LLMs use a vast corpus of text data for training, and can generate coherent and contextually relevant responses to a wide range of questions and statements. Despite this remarkable progress, LLMs are prone to hallucinations making their application to safety-critical applications such as autonomous systems difficult. The hallucinations in LLMs refer to instances where the model generates responses that are not factually accurate or contextually appropriate. These hallucinations can occur due to a variety of factors, such as the model’s lack of real-world knowledge, the influence of biased or inaccurate training data, or the model’s tendency to generate responses based on statistical patterns rather than a true understanding of the input. While these hallucinations are a nuisance in tasks such as text summarization and question-answering, they can be catastrophic when LLMs are used in autonomy-relevant applications such as planning. In this paper, we focus on the application of LLMs in autonomous systems and sketch a novel self-monitoring and iterative prompting architecture that uses formal methods to detect these errors in the LLM response automatically. We exploit the dialog capability of LLMs to iteratively steer them to responses that are consistent with our correctness specification. We report preliminary experiments that show the promise of the proposed approach on tasks such as automated planning.</t>
  </si>
  <si>
    <t>Nuances are the key: Unlocking chatgpt to find failure-inducing tests with differential prompting.</t>
  </si>
  <si>
    <t xml:space="preserve">Li, T. O., Zong, W., Wang, Y., Tian, H., Wang, Y., Cheung, S. C., &amp; Kramer, J. </t>
  </si>
  <si>
    <t>IEEE/ACM International Conference on Automated Software Engineering (ASE)</t>
  </si>
  <si>
    <t>Li, T. O., Zong, W., Wang, Y., Tian, H., Wang, Y., Cheung, S. C., &amp; Kramer, J. (2023, September). Nuances are the key: Unlocking chatgpt to find failure-inducing tests with differential prompting. In 2023 38th IEEE/ACM International Conference on Automated Software Engineering (ASE) (pp. 14-26). IEEE.</t>
  </si>
  <si>
    <t>Automated detection of software failures is an important but challenging software engineering task. It involves finding in a vast search space the failure-inducing test cases that contain an input triggering the software fault and an oracle asserting the incorrect execution. We are motivated to study how far this outstanding challenge can be solved by recent advances in large language models (LLMs) such as ChatGPT. However, our study reveals that ChatGPT has a relatively low success rate (28.8%) in finding correct failure-inducing test cases for buggy programs. A possible conjecture is that finding failure-inducing test cases requires analyzing the subtle differences (nuances) between the tokens of a program's correct version and those for its buggy version. When these two versions have similar sets of tokens and attentions, ChatGPT is weak in distinguishing their differences. We find that ChatGPT can successfully generate failure-inducing test cases when it is guided to focus on the nuances. Our solution is inspired by an interesting observation that ChatGPT could infer the intended functionality of buggy code if it is similar to the correct version. Driven by the inspiration, we develop a novel technique, called Differential Prompting, to effectively find failure-inducing test cases with the help of the compilable code synthesized by the inferred intention. Prompts are constructed based on the nuances between the given version and the synthesized code. We evaluate Differential Prompting on Quixbugs (a popular benchmark of buggy programs) and recent programs published at Codeforces (a popular programming contest portal, which is also an official benchmark of ChatGPT). We compare Differential Prompting with two baselines constructed using conventional ChatGPT prompting and Pynguin (the state-of-the-art unit test generation tool for Python programs). Our evaluation results show that for programs of Quixbugs, Differential Prompting can achieve a success rate of 75.0% in finding failure-inducing test cases, outperforming the best baseline by 2.6X. For programs of Codeforces, Differential Prompting's success rate is 66.7%, outperforming the best baseline by 4.0X.</t>
  </si>
  <si>
    <t xml:space="preserve">Deep reinforcement learning for multiagent systems: A review of challenges, solutions, and applications. </t>
  </si>
  <si>
    <t>Nguyen, T. T., Nguyen, N. D., &amp; Nahavandi, S.</t>
  </si>
  <si>
    <t>IEEE transactions on cybernetics</t>
  </si>
  <si>
    <t>Nguyen, T. T., Nguyen, N. D., &amp; Nahavandi, S. (2020). Deep reinforcement learning for multiagent systems: A review of challenges, solutions, and applications. IEEE transactions on cybernetics, 50(9), 3826-3839.</t>
  </si>
  <si>
    <t>Reinforcement learning (RL) algorithms have been around for decades and employed to solve various sequential decision-making problems. These algorithms, however, have faced great challenges when dealing with high-dimensional environments. The recent development of deep learning has enabled RL methods to drive optimal policies for sophisticated and capable agents, which can perform efficiently in these challenging environments. This article addresses an important aspect of deep RL related to situations that require multiple agents to communicate and cooperate to solve complex tasks. A survey of different approaches to problems related to multiagent deep RL (MADRL) is presented, including nonstationarity, partial observability, continuous state and action spaces, multiagent training schemes, and multiagent transfer learning. The merits and demerits of the reviewed methods will be analyzed and discussed with their corresponding applications explored. It is envisaged that this review provides insights about various MADRL methods and can lead to the future development of more robust and highly useful multiagent learning methods for solving real-world problems.</t>
  </si>
  <si>
    <t>Single and multi-agent deep reinforcement learning for AI-enabled wireless networks: A tutorial.</t>
  </si>
  <si>
    <t xml:space="preserve">Feriani, A., &amp; Hossain, E. </t>
  </si>
  <si>
    <t>Feriani, A., &amp; Hossain, E. (2021). Single and multi-agent deep reinforcement learning for AI-enabled wireless networks: A tutorial. IEEE Communications Surveys &amp; Tutorials, 23(2), 1226-1252.</t>
  </si>
  <si>
    <t>Deep Reinforcement Learning (DRL) has recently witnessed significant advances that have led to multiple successes in solving sequential decision-making problems in various domains, particularly in wireless communications. The next generation of wireless networks is expected to provide scalable, low-latency, ultra-reliable services empowered by the application of data-driven Artificial Intelligence (AI). The key enabling technologies of future wireless networks, such as intelligent meta-surfaces, aerial networks, and AI at the edge, involve more than one agent which motivates the importance of multi-agent learning techniques. Furthermore, cooperation is central to establishing self-organizing, self-sustaining, and decentralized networks. In this context, this tutorial focuses on the role of DRL with an emphasis on deep Multi-Agent Reinforcement Learning (MARL) for AI-enabled wireless networks. The first part of this paper will present a clear overview of the mathematical frameworks for single-agent RL and MARL. The main idea of this work is to motivate the application of RL beyond the model-free perspective which was extensively adopted in recent years. Thus, we provide a selective description of RL algorithms such as Model-Based RL (MBRL) and cooperative MARL and we highlight their potential applications in future wireless networks. Finally, we overview the state-of-the-art of MARL in fields such as Mobile Edge Computing (MEC), Unmanned Aerial Vehicles (UAV) networks, and cell-free massive MIMO, and identify promising future research directions. We expect this tutorial to stimulate more research endeavors to build scalable and decentralized systems based on MARL.</t>
  </si>
  <si>
    <t>Cooperative AI: machines must learn to find common ground.</t>
  </si>
  <si>
    <t xml:space="preserve">Dafoe, A., Bachrach, Y., Hadfield, G., Horvitz, E., Larson, K., &amp; Graepel, T. </t>
  </si>
  <si>
    <t>Dafoe, A., Bachrach, Y., Hadfield, G., Horvitz, E., Larson, K., &amp; Graepel, T. (2021). Cooperative AI: machines must learn to find common ground.</t>
  </si>
  <si>
    <t>Artificial-intelligence assistants and recommendation algorithms interact with billions of people every day, influencing lives in myriad ways, yet they still have little understanding of humans. Self-driving vehicles controlled by artificial intelligence (AI) are gaining mastery of their interactions with the natural world, but they are still novices when it comes to coordinating with other cars and pedestrians or collaborating with their human operators. The state of AI applications reflects that of the research field. It has long been steeped in a kind of methodological individualism. As is evident from introductory textbooks, the canonical AI problem is that of a solitary machine confronting a non-social environment. Historically, this was a sensible starting point. An AI agent — much like an infant — must first master a basic understanding of its environment and how to interact with it. Even in work involving multiple AI agents, the field has not yet tackled the hard problems of cooperation. Most headline results have come from two-player zero-sum games, such as backgammon, chess1, Go2 and poker3. Gains in these competitive examples can be made only at the expense of others. Although such settings of pure conflict are vanishingly rare in the real world, they make appealing research projects. They are culturally cherished, relatively easy to benchmark (by asking whether the AI can beat the opponent), have natural curricula (because students train against peers of their own skill level) and have simpler solutions than semi-cooperative games do. AI needs social understanding and cooperative intelligence to integrate well into society. The coming years might give rise to diverse ecologies of AI systems that interact in rapid and complex ways with each other and with humans: on pavements and roads, in consumer and financial markets, in e-mail communication and social media, in cybersecurity and physical security. Autonomous vehicles or smart cities that do not engage well with humans will fail to deliver their benefits, and might even disrupt stable human relationships. We need to build a science of cooperative AI. As researchers in the field and its governance, we argue that it is time to prioritize the development of cooperative intelligence that has the ability to promote mutually beneficial joint action, even when incentives are not fully aligned. Just as psychologists studying humans have found that the infant brain does not develop fully without social interaction, progress towards socially valuable AI will be stunted unless we put the problem of cooperation at the centre of our research.
Cooperative intelligence is unlikely to emerge as a by-product of research on other kinds of AI. We need more work on cooperative games and complex social spaces, on understanding norms and behaviours, and on social tools and infrastructure that promote cooperation. The AI community should learn more from, and contribute to, other fields that work on cooperation.</t>
  </si>
  <si>
    <t xml:space="preserve">Evaluating multi-agent coordination abilities in large language models. </t>
  </si>
  <si>
    <t>Agashe, S., Fan, Y., &amp; Wang, X. E.</t>
  </si>
  <si>
    <t>Agashe, S., Fan, Y., &amp; Wang, X. E. (2023). Evaluating multi-agent coordination abilities in large language models. arXiv preprint arXiv:2310.03903.</t>
  </si>
  <si>
    <t>The emergent reasoning and Theory of Mind (ToM) abilities demonstrated by Large Language Models (LLMs) make them promising candidates for developing coordination agents. In this study, we introduce a new LLM-Coordination Benchmark aimed at a detailed analysis of LLMs within the context of Pure Coordination Games, where participating agents need to cooperate for the most gain. This benchmark evaluates LLMs through two distinct tasks: (1) \emph{Agentic Coordination}, where LLMs act as proactive participants for cooperation in 4 pure coordination games; (2) \emph{Coordination Question Answering (QA)}, where LLMs are prompted to answer 198 multiple-choice questions from the 4 games for evaluation of three key reasoning abilities: Environment Comprehension, ToM Reasoning, and Joint Planning. Furthermore, to enable LLMs for multi-agent coordination, we introduce a Cognitive Architecture for Coordination (CAC) framework that can easily integrate different LLMs as plug-and-play modules for pure coordination games. Our findings indicate that LLM agents equipped with GPT-4-turbo achieve comparable performance to state-of-the-art reinforcement learning methods in games that require commonsense actions based on the environment. Besides, zero-shot coordination experiments reveal that, unlike RL methods, LLM agents are robust to new unseen partners. However, results on Coordination QA show a large room for improvement in the Theory of Mind reasoning and joint planning abilities of LLMs. The analysis also sheds light on how the ability of LLMs to understand their environment and their partner's beliefs and intentions plays a part in their ability to plan for coordination. Our code is available at \url{this https URL}.</t>
  </si>
  <si>
    <t xml:space="preserve">Dynamic llm-agent network: An llm-agent collaboration framework with agent team optimization. </t>
  </si>
  <si>
    <t>Liu, Z., Zhang, Y., Li, P., Liu, Y., &amp; Yang, D.</t>
  </si>
  <si>
    <t>Liu, Z., Zhang, Y., Li, P., Liu, Y., &amp; Yang, D. (2023). Dynamic llm-agent network: An llm-agent collaboration framework with agent team optimization. arXiv preprint arXiv:2310.02170.</t>
  </si>
  <si>
    <t>Large language model (LLM) agents have been shown effective on a wide range of tasks, and by ensembling multiple LLM agents, their performances could be further improved. Existing approaches employ a fixed set of agents to interact with each other in a static architecture, which limits their generalizability to various tasks and requires strong human prior in designing these agents. In this work, we propose to construct a strategic team of agents communicating in a dynamic interaction architecture based on the task query. Specifically, we build a framework named Dynamic LLM-Agent Network (DyLAN) for LLM-agent collaboration on complicated tasks like reasoning and code generation. DyLAN enables agents to interact for multiple rounds in a dynamic architecture with inference-time agent selection and an early-stopping mechanism to improve performance and efficiency. We further design an automatic agent team optimization algorithm based on an unsupervised metric termed Agent Importance Score, enabling the selection of best agents based on the contribution each agent makes. Empirically, we demonstrate that DyLAN performs well in both reasoning and code generation tasks with reasonable computational cost. DyLAN achieves 13.0% and 13.3% improvement on MATH and HumanEval, respectively, compared to a single execution on GPT-35-turbo. On specific subjects of MMLU, agent team optimization in DyLAN increases accuracy by up to 25.0%.</t>
  </si>
  <si>
    <t xml:space="preserve">Clipcap: Clip prefix for image captioning. </t>
  </si>
  <si>
    <t xml:space="preserve">Mokady, R., Hertz, A., &amp; Bermano, A. H. </t>
  </si>
  <si>
    <t>Mokady, R., Hertz, A., &amp; Bermano, A. H. (2021). Clipcap: Clip prefix for image captioning. arXiv preprint arXiv:2111.09734.</t>
  </si>
  <si>
    <t>Image captioning is a fundamental task in vision-language understanding, where the model predicts a textual informative caption to a given input image. In this paper, we present a simple approach to address this task. We use CLIP encoding as a prefix to the caption, by employing a simple mapping network, and then fine-tunes a language model to generate the image captions. The recently proposed CLIP model contains rich semantic features which were trained with textual context, making it best for vision-language perception. Our key idea is that together with a pre-trained language model (GPT2), we obtain a wide understanding of both visual and textual data. Hence, our approach only requires rather quick training to produce a competent captioning model. Without additional annotations or pre-training, it efficiently generates meaningful captions for large-scale and diverse datasets. Surprisingly, our method works well even when only the mapping network is trained, while both CLIP and the language model remain frozen, allowing a lighter architecture with less trainable parameters. Through quantitative evaluation, we demonstrate our model achieves comparable results to state-of-the-art methods on the challenging Conceptual Captions and nocaps datasets, while it is simpler, faster, and lighter. Our code is available in this https URL.</t>
  </si>
  <si>
    <t xml:space="preserve">Communicative agents for software development. </t>
  </si>
  <si>
    <t>Qian, C., Cong, X., Yang, C., Chen, W., Su, Y., Xu, J., ... &amp; Sun, M.</t>
  </si>
  <si>
    <t>Qian, C., Cong, X., Yang, C., Chen, W., Su, Y., Xu, J., ... &amp; Sun, M. (2023). Communicative agents for software development. arXiv preprint arXiv:2307.07924.</t>
  </si>
  <si>
    <t>Software engineering is a domain characterized by intricate decision-making processes, often relying on nuanced intuition and consultation. Recent advancements in deep learning have started to revolutionize software engineering practices through elaborate designs implemented at various stages of software development. In this paper, we present an innovative paradigm that leverages large language models (LLMs) throughout the entire software development process, streamlining and unifying key processes through natural language communication, thereby eliminating the need for specialized models at each phase. At the core of this paradigm lies ChatDev, a virtual chat-powered software development company that mirrors the established waterfall model, meticulously dividing the development process into four distinct chronological stages: designing, coding, testing, and documenting. Each stage engages a team of "software agents", such as programmers, code reviewers, and test engineers, fostering collaborative dialogue and facilitating a seamless workflow. The chat chain acts as a facilitator, breaking down each stage into atomic subtasks. This enables dual roles, allowing for proposing and validating solutions through context-aware communication, leading to efficient resolution of specific subtasks. The instrumental analysis of ChatDev highlights its remarkable efficacy in software generation, enabling the completion of the entire software development process in under seven minutes at a cost of less than one dollar. It not only identifies and alleviates potential vulnerabilities but also rectifies potential hallucinations while maintaining commendable efficiency and cost-effectiveness. The potential of ChatDev unveils fresh possibilities for integrating LLMs into the realm of software development. Our code is available at this https URL.</t>
  </si>
  <si>
    <t>A Survey on IOT and 5G Network.</t>
  </si>
  <si>
    <t>Khurpade, J. M., Rao, D., &amp; Sanghavi, P. D.</t>
  </si>
  <si>
    <t xml:space="preserve">International conference on smart city and emerging technology (ICSCET) </t>
  </si>
  <si>
    <t>Khurpade, J. M., Rao, D., &amp; Sanghavi, P. D. (2018, January). A Survey on IOT and 5G Network. In 2018 International conference on smart city and emerging technology (ICSCET) (pp. 1-3). IEEE.</t>
  </si>
  <si>
    <t>As the IOT is gaining popularity there is a requirement for a technology which can support large amounts of data transmission efficiently and at very high bandwidth. In the near future, i.e. next gen IOT devices, some of the prime objectives or demands that need to be addressed are increased capacity, improved data rate, decreased latency. The development of next generation wireless mobile communication technology namely, 5G which promises to fulfill the needs of complex IOT architectures. This paper focuses on the requirements which can be fulfilled by 5G and enlightens architecture, merits and demerits of 5G network. A detailed survey on 5G enabled IOT devices, the research on this type of network have been conducted in various places around the globe.</t>
  </si>
  <si>
    <t xml:space="preserve">Glm: General language model pretraining with autoregressive blank infilling. </t>
  </si>
  <si>
    <t>Du, Z., Qian, Y., Liu, X., Ding, M., Qiu, J., Yang, Z., &amp; Tang, J.</t>
  </si>
  <si>
    <t>Du, Z., Qian, Y., Liu, X., Ding, M., Qiu, J., Yang, Z., &amp; Tang, J. (2021). Glm: General language model pretraining with autoregressive blank infilling. arXiv preprint arXiv:2103.10360.</t>
  </si>
  <si>
    <t>There have been various types of pretraining architectures including autoencoding models (e.g., BERT), autoregressive models (e.g., GPT), and encoder-decoder models (e.g., T5). However, none of the pretraining frameworks performs the best for all tasks of three main categories including natural language understanding (NLU), unconditional generation, and conditional generation. We propose a General Language Model (GLM) based on autoregressive blank infilling to address this challenge. GLM improves blank filling pretraining by adding 2D positional encodings and allowing an arbitrary order to predict spans, which results in performance gains over BERT and T5 on NLU tasks. Meanwhile, GLM can be pretrained for different types of tasks by varying the number and lengths of blanks. On a wide range of tasks across NLU, conditional and unconditional generation, GLM outperforms BERT, T5, and GPT given the same model sizes and data, and achieves the best performance from a single pretrained model with 1.25x parameters of BERT Large , demonstrating its generalizability to different downstream tasks.</t>
  </si>
  <si>
    <t>Publicly available clinical BERT embeddings.</t>
  </si>
  <si>
    <t xml:space="preserve">Alsentzer, E., Murphy, J. R., Boag, W., Weng, W. H., Jin, D., Naumann, T., &amp; McDermott, M. </t>
  </si>
  <si>
    <t>Alsentzer, E., Murphy, J. R., Boag, W., Weng, W. H., Jin, D., Naumann, T., &amp; McDermott, M. (2019). Publicly available clinical BERT embeddings. arXiv preprint arXiv:1904.03323.</t>
  </si>
  <si>
    <t>Contextual word embedding models such as ELMo (Peters et al., 2018) and BERT (Devlin et al., 2018) have dramatically improved performance for many natural language processing (NLP) tasks in recent months. However, these models have been minimally explored on specialty corpora, such as clinical text; moreover, in the clinical domain, no publicly-available pre-trained BERT models yet exist. In this work, we address this need by exploring and releasing BERT models for clinical text: one for generic clinical text and another for discharge summaries specifically. We demonstrate that using a domain-specific model yields performance improvements on three common clinical NLP tasks as compared to nonspecific embeddings. These domain-specific models are not as performant on two clinical de-identification tasks, and argue that this is a natural consequence of the differences between de-identified source text and synthetically non de-identified task text.</t>
  </si>
  <si>
    <t>Context-aware term weighting for first stage passage retrieval.</t>
  </si>
  <si>
    <t>Dai, Z., &amp; Callan, J.</t>
  </si>
  <si>
    <t xml:space="preserve"> International ACM SIGIR conference on research and development in Information Retrieval </t>
  </si>
  <si>
    <t>Dai, Z., &amp; Callan, J. (2020, July). Context-aware term weighting for first stage passage retrieval. In Proceedings of the 43rd International ACM SIGIR conference on research and development in Information Retrieval (pp. 1533-1536).</t>
  </si>
  <si>
    <t>Term frequency is a common method for identifying the importance of a term in a document. But term frequency ignores how a term interacts with its text context, which is key to estimating document-specific term weights. This paper proposes a Deep Contextualized Term Weighting framework (DeepCT) that maps the contextualized term representations from BERT to into context-aware term weights for passage retrieval. The new, deep term weights can be stored in an ordinary inverted index for efficient retrieval. Experiments on two datasets demonstrate that DeepCT greatly improves the accuracy of first-stage passage retrieval algorithms.</t>
  </si>
  <si>
    <t>Convolutional neural networks for soft-matching n-grams in ad-hoc search.</t>
  </si>
  <si>
    <t>Dai, Z., Xiong, C., Callan, J., &amp; Liu, Z.</t>
  </si>
  <si>
    <t xml:space="preserve">ACM international conference on web search and data mining </t>
  </si>
  <si>
    <t>Dai, Z., Xiong, C., Callan, J., &amp; Liu, Z. (2018, February). Convolutional neural networks for soft-matching n-grams in ad-hoc search. In Proceedings of the eleventh ACM international conference on web search and data mining (pp. 126-134).</t>
  </si>
  <si>
    <t>This paper presents \textttConv-KNRM, a Convolutional Kernel-based Neural Ranking Model that models n-gram soft matches for ad-hoc search. Instead of exact matching query and document n-grams, \textttConv-KNRM uses Convolutional Neural Networks to represent n-grams of various lengths and soft matches them in a unified embedding space. The n-gram soft matches are then utilized by the kernel pooling and learning-to-rank layers to generate the final ranking score. \textttConv-KNRM can be learned end-to-end and fully optimized from user feedback. The learned model»s generalizability is investigated by testing how well it performs in a related domain with small amounts of training data. Experiments on English search logs, Chinese search logs, and TREC Web track tasks demonstrated consistent advantages of \textttConv-KNRM over prior neural IR methods and feature-based methods.</t>
  </si>
  <si>
    <t xml:space="preserve">Devlin, J., Chang, M. W., Lee, K., &amp; Toutanova, K. </t>
  </si>
  <si>
    <t>Devlin, J., Chang, M. W., Lee, K., &amp; Toutanova, K. (2018). Bert: Pre-training of deep bidirectional transformers for language understanding. arXiv preprint arXiv:1810.04805.</t>
  </si>
  <si>
    <t>Secure medical data transmission model for IoT-based healthcare systems.</t>
  </si>
  <si>
    <t>Elhoseny, M., Ramírez-González, G., Abu-Elnasr, O. M., Shawkat, S. A., Arunkumar, N., &amp; Farouk, A.</t>
  </si>
  <si>
    <t>Elhoseny, M., Ramírez-González, G., Abu-Elnasr, O. M., Shawkat, S. A., Arunkumar, N., &amp; Farouk, A. (2018). Secure medical data transmission model for IoT-based healthcare systems. Ieee Access, 6, 20596-20608.</t>
  </si>
  <si>
    <t>Due to the significant advancement of the Internet of Things (IoT) in the healthcare sector, the security, and the integrity of the medical data became big challenges for healthcare services applications. This paper proposes a hybrid security model for securing the diagnostic text data in medical images. The proposed model is developed through integrating either 2-D discrete wavelet transform 1 level (2D-DWT-1L) or 2-D discrete wavelet transform 2 level (2D-DWT-2L) steganography technique with a proposed hybrid encryption scheme. The proposed hybrid encryption schema is built using a combination of Advanced Encryption Standard, and Rivest, Shamir, and Adleman algorithms. The proposed model starts by encrypting the secret data; then it hides the result in a cover image using 2D-DWT-1L or 2D-DWT-2L. Both color and gray-scale images are used as cover images to conceal different text sizes. The performance of the proposed system was evaluated based on six statistical parameters; the peak signal-to-noise ratio (PSNR), mean square error (MSE), bit error rate (BER), structural similarity (SSIM), structural content (SC), and correlation. The PSNR values were relatively varied from 50.59 to 57.44 in case of color images and from 50.52 to 56.09 with the gray scale images. The MSE values varied from 0.12 to 0.57 for the color images and from 0.14 to 0.57 for the gray scale images. The BER values were zero for both images, while SSIM, SC, and correlation values were ones for both images. Compared with the state-of-the-art methods, the proposed model proved its ability to hide the confidential patient's data into a transmitted cover image with high imperceptibility, capacity, and minimal deterioration in the received stego-image.</t>
  </si>
  <si>
    <t xml:space="preserve">BioSimCSE: BioMedical Sentence Embeddings using Contrastive learning. </t>
  </si>
  <si>
    <t>Kanakarajan, K. R., Kundumani, B., Abraham, A., &amp; Sankarasubbu, M.</t>
  </si>
  <si>
    <t xml:space="preserve">International Workshop on Health Text Mining and Information Analysis (LOUHI) </t>
  </si>
  <si>
    <t>Kanakarajan, K. R., Kundumani, B., Abraham, A., &amp; Sankarasubbu, M. (2022, December). BioSimCSE: BioMedical Sentence Embeddings using Contrastive learning. In Proceedings of the 13th International Workshop on Health Text Mining and Information Analysis (LOUHI) (pp. 81-86).</t>
  </si>
  <si>
    <t>ACL Anthology</t>
  </si>
  <si>
    <t>Sentence embeddings in the form of fixed-size vectors that capture the information in the sentence as well as the context are critical components of Natural Language Processing systems. With transformer model based sentence encoders outperforming the other sentence embedding methods in the general domain, we explore the transformer based architectures to generate dense sentence embeddings in the biomedical domain. In this work, we present BioSimCSE, where we train sentence embeddings with domain specific transformer based models with biomedical texts. We assess our model’s performance with zero-shot and fine-tuned settings on Semantic Textual Similarity (STS) and Recognizing Question Entailment (RQE) tasks. Our BioSimCSE model using BioLinkBERT achieves state of the art (SOTA) performance on both tasks.</t>
  </si>
  <si>
    <t>Dense passage retrieval for open-domain question answering.</t>
  </si>
  <si>
    <t>Karpukhin, V., Oğuz, B., Min, S., Lewis, P., Wu, L., Edunov, S., ... &amp; Yih, W. T.</t>
  </si>
  <si>
    <t>Karpukhin, V., Oğuz, B., Min, S., Lewis, P., Wu, L., Edunov, S., ... &amp; Yih, W. T. (2020). Dense passage retrieval for open-domain question answering. arXiv preprint arXiv:2004.04906.</t>
  </si>
  <si>
    <t>Open-domain question answering relies on efficient passage retrieval to select candidate contexts, where traditional sparse vector space models, such as TF-IDF or BM25, are the de facto method. In this work, we show that retrieval can be practically implemented using dense representations alone, where embeddings are learned from a small number of questions and passages by a simple dual-encoder framework. When evaluated on a wide range of open-domain QA datasets, our dense retriever outperforms a strong Lucene-BM25 system largely by 9%-19% absolute in terms of top-20 passage retrieval accuracy, and helps our end-to-end QA system establish new state-of-the-art on multiple open-domain QA benchmarks.</t>
  </si>
  <si>
    <t xml:space="preserve">Research paper classification systems based on TF-IDF and LDA schemes. </t>
  </si>
  <si>
    <t>Kim, S. W., &amp; Gil, J. M.</t>
  </si>
  <si>
    <t>Human-centric Computing and Information Sciences</t>
  </si>
  <si>
    <t>Kim, S. W., &amp; Gil, J. M. (2019). Research paper classification systems based on TF-IDF and LDA schemes. Human-centric Computing and Information Sciences, 9, 1-21.</t>
  </si>
  <si>
    <t>With the increasing advance of computer and information technologies, numerous research papers have been published online as well as offline, and as new research fields have been continuingly created, users have a lot of trouble in finding and categorizing their interesting research papers. In order to overcome the limitations, this paper proposes a research paper classification system that can cluster research papers into the meaningful class in which papers are very likely to have similar subjects. The proposed system extracts representative keywords from the abstracts of each paper and topics by Latent Dirichlet allocation (LDA) scheme. Then, the K-means clustering algorithm is applied to classify the whole papers into research papers with similar subjects, based on the Term frequency-inverse document frequency (TF-IDF) values of each paper.</t>
  </si>
  <si>
    <t xml:space="preserve">A comparative study of pretrained language models for long clinical text. </t>
  </si>
  <si>
    <t xml:space="preserve">Li, Y., Wehbe, R. M., Ahmad, F. S., Wang, H., &amp; Luo, Y. </t>
  </si>
  <si>
    <t>Journal of the American Medical Informatics Association</t>
  </si>
  <si>
    <t>Li, Y., Wehbe, R. M., Ahmad, F. S., Wang, H., &amp; Luo, Y. (2023). A comparative study of pretrained language models for long clinical text. Journal of the American Medical Informatics Association, 30(2), 340-347.</t>
  </si>
  <si>
    <t>Clinical knowledge-enriched transformer models (eg, ClinicalBERT) have state-of-the-art results on clinical natural language processing (NLP) tasks. One of the core limitations of these transformer models is the substantial memory consumption due to their full self-attention mechanism, which leads to the performance degradation in long clinical texts. To overcome this, we propose to leverage long-sequence transformer models (eg, Longformer and BigBird), which extend the maximum input sequence length from 512 to 4096, to enhance the ability to model long-term dependencies in long clinical texts.Inspired by the success of long-sequence transformer models and the fact that clinical notes are mostly long, we introduce 2 domain-enriched language models, Clinical-Longformer and Clinical-BigBird, which are pretrained on a large-scale clinical corpus. We evaluate both language models using 10 baseline tasks including named entity recognition, question answering, natural language inference, and document classification tasks.s
The results demonstrate that Clinical-Longformer and Clinical-BigBird consistently and significantly outperform ClinicalBERT and other short-sequence transformers in all 10 downstream tasks and achieve new state-of-the-art results.Our pretrained language models provide the bedrock for clinical NLP using long texts. We have made our source code available at https://github.com/luoyuanlab/Clinical-Longformer, and the pretrained models available for public download at: https://huggingface.co/yikuan8/Clinical-Longformer.This study demonstrates that clinical knowledge-enriched long-sequence transformers are able to learn long-term dependencies in long clinical text. Our methods can also inspire the development of other domain-enriched long-sequence transformers.</t>
  </si>
  <si>
    <t>Application of AI and IoT in clinical medicine: summary and challenges.</t>
  </si>
  <si>
    <t xml:space="preserve">Lu, Z. X., Qian, P., Bi, D., Ye, Z. W., He, X., Zhao, Y. H., ... &amp; Zhu, Z. L. </t>
  </si>
  <si>
    <t>Current medical science</t>
  </si>
  <si>
    <t>Lu, Z. X., Qian, P., Bi, D., Ye, Z. W., He, X., Zhao, Y. H., ... &amp; Zhu, Z. L. (2021). Application of AI and IoT in clinical medicine: summary and challenges. Current medical science, 41(6), 1134-1150.</t>
  </si>
  <si>
    <t xml:space="preserve">The application of artificial intelligence (AI) technology in the medical field has experienced a long history of development. In turn, some long-standing points and challenges in the medical field have also prompted diverse research teams to continue to explore AI in depth. With the development of advanced technologies such as the Internet of Things (IoT), cloud computing, big data, and 5G mobile networks, AI technology has been more widely adopted in the medical field. In addition, the in-depth integration of AI and IoT technology enables the gradual improvement of medical diagnosis and treatment capabilities so as to provide services to the public in a more effective way. In this work, we examine the technical basis of IoT, cloud computing, big data analysis and machine learning involved in clinical medicine, combined with concepts of specific algorithms such as activity recognition, behavior recognition, anomaly detection, assistant decision-making system, to describe the scenario-based applications of remote diagnosis and treatment collaboration, neonatal intensive care unit, cardiology intensive care unit, emergency first aid, venous thromboembolism, monitoring nursing, image-assisted diagnosis, etc. We also systematically summarize the application of AI and IoT in clinical medicine, analyze the main challenges thereof, and comment on the trends and future developments in this field.
</t>
  </si>
  <si>
    <t xml:space="preserve">Document expansion by query prediction. </t>
  </si>
  <si>
    <t>Nogueira, R., Yang, W., Lin, J., &amp; Cho, K.</t>
  </si>
  <si>
    <t>Nogueira, R., Yang, W., Lin, J., &amp; Cho, K. (2019). Document expansion by query prediction. arXiv preprint arXiv:1904.08375.</t>
  </si>
  <si>
    <t>One technique to improve the retrieval effectiveness of a search engine is to expand documents with terms that are related or representative of the documents' content.From the perspective of a question answering system, this might comprise questions the document can potentially answer. Following this observation, we propose a simple method that predicts which queries will be issued for a given document and then expands it with those predictions with a vanilla sequence-to-sequence model, trained using datasets consisting of pairs of query and relevant documents. By combining our method with a highly-effective re-ranking component, we achieve the state of the art in two retrieval tasks. In a latency-critical regime, retrieval results alone (without re-ranking) approach the effectiveness of more computationally expensive neural re-rankers but are much faster.</t>
  </si>
  <si>
    <t>Exploring the limits of transfer learning with a unified text-to-text transformer.</t>
  </si>
  <si>
    <t xml:space="preserve">Raffel, C., Shazeer, N., Roberts, A., Lee, K., Narang, S., Matena, M., ... &amp; Liu, P. J. </t>
  </si>
  <si>
    <t>Journal of machine learning research</t>
  </si>
  <si>
    <t>Raffel, C., Shazeer, N., Roberts, A., Lee, K., Narang, S., Matena, M., ... &amp; Liu, P. J. (2020). Exploring the limits of transfer learning with a unified text-to-text transformer. Journal of machine learning research, 21(140), 1-67.</t>
  </si>
  <si>
    <t>JMLR</t>
  </si>
  <si>
    <t xml:space="preserve">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
</t>
  </si>
  <si>
    <t>Sentence-bert: Sentence embeddings using siamese bert-networks.</t>
  </si>
  <si>
    <t>Reimers, N., &amp; Gurevych, I.</t>
  </si>
  <si>
    <t>Reimers, N., &amp; Gurevych, I. (2019). Sentence-bert: Sentence embeddings using siamese bert-networks. arXiv preprint arXiv:1908.10084.</t>
  </si>
  <si>
    <t xml:space="preserve">Beir: A heterogenous benchmark for zero-shot evaluation of information retrieval models. </t>
  </si>
  <si>
    <t xml:space="preserve">Thakur, N., Reimers, N., Rücklé, A., Srivastava, A., &amp; Gurevych, I. </t>
  </si>
  <si>
    <t>Thakur, N., Reimers, N., Rücklé, A., Srivastava, A., &amp; Gurevych, I. (2021). Beir: A heterogenous benchmark for zero-shot evaluation of information retrieval models. arXiv preprint arXiv:2104.08663.</t>
  </si>
  <si>
    <t>Existing neural information retrieval (IR) models have often been studied in homogeneous and narrow settings, which has considerably limited insights into their out-of-distribution (OOD) generalization capabilities. To address this, and to facilitate researchers to broadly evaluate the effectiveness of their models, we introduce Benchmarking-IR (BEIR), a robust and heterogeneous evaluation benchmark for information retrieval. We leverage a careful selection of 18 publicly available datasets from diverse text retrieval tasks and domains and evaluate 10 state-of-the-art retrieval systems including lexical, sparse, dense, late-interaction and re-ranking architectures on the BEIR benchmark. Our results show BM25 is a robust baseline and re-ranking and late-interaction-based models on average achieve the best zero-shot performances, however, at high computational costs. In contrast, dense and sparse-retrieval models are computationally more efficient but often underperform other approaches, highlighting the considerable room for improvement in their generalization capabilities. We hope this framework allows us to better evaluate and understand existing retrieval systems, and contributes to accelerating progress towards better robust and generalizable systems in the future. BEIR is publicly available at this https URL.</t>
  </si>
  <si>
    <t xml:space="preserve">Fact or fiction: Verifying scientific claims. </t>
  </si>
  <si>
    <t>Wadden, D., Lin, S., Lo, K., Wang, L. L., van Zuylen, M., Cohan, A., &amp; Hajishirzi, H.</t>
  </si>
  <si>
    <t>Wadden, D., Lin, S., Lo, K., Wang, L. L., van Zuylen, M., Cohan, A., &amp; Hajishirzi, H. (2020). Fact or fiction: Verifying scientific claims. arXiv preprint arXiv:2004.14974.</t>
  </si>
  <si>
    <t>We introduce scientific claim verification, a new task to select abstracts from the research literature containing evidence that SUPPORTS or REFUTES a given scientific claim, and to identify rationales justifying each decision. To study this task, we construct SciFact, a dataset of 1.4K expert-written scientific claims paired with evidence-containing abstracts annotated with labels and rationales. We develop baseline models for SciFact, and demonstrate that simple domain adaptation techniques substantially improve performance compared to models trained on Wikipedia or political news. We show that our system is able to verify claims related to COVID-19 by identifying evidence from the CORD-19 corpus. Our experiments indicate that SciFact will provide a challenging testbed for the development of new systems designed to retrieve and reason over corpora containing specialized domain knowledge. Data and code for this new task are publicly available at this https URL. A leaderboard and COVID-19 fact-checking demo are available at this https URL.</t>
  </si>
  <si>
    <t>Minilm: Deep self-attention distillation for task-agnostic compression of pre-trained transformers.</t>
  </si>
  <si>
    <t>Wang, W., Wei, F., Dong, L., Bao, H., Yang, N., &amp; Zhou, M.</t>
  </si>
  <si>
    <t>Wang, W., Wei, F., Dong, L., Bao, H., Yang, N., &amp; Zhou, M. (2020). Minilm: Deep self-attention distillation for task-agnostic compression of pre-trained transformers. Advances in Neural Information Processing Systems, 33, 5776-5788.</t>
  </si>
  <si>
    <t>Pre-trained language models (e.g., BERT (Devlin et al., 2018) and its variants) have achieved remarkable success in varieties of NLP tasks. However, these models usually consist of hundreds of millions of parameters which brings challenges for fine-tuning and online serving in real-life applications due to latency and capacity constraints. In this work, we present a simple and effective approach to compress large Transformer (Vaswani et al., 2017) based pre-trained models, termed as deep self-attention distillation. The small model (student) is trained by deeply mimicking the self-attention module, which plays a vital role in Transformer networks, of the large model (teacher). Specifically, we propose distilling the self-attention module of the last Transformer layer of the teacher, which is effective and flexible for the student. Furthermore, we introduce the scaled dot-product between values in the self-attention module as the new deep self-attention knowledge, in addition to the attention distributions (i.e., the scaled dot-product of queries and keys) that have been used in existing works. Moreover, we show that introducing a teacher assistant (Mirzadeh et al., 2019) also helps the distillation of large pre-trained Transformer models. Experimental results demonstrate that our monolingual model outperforms state-of-the-art baselines in different parameter size of student models. In particular, it retains more than 99% accuracy on SQuAD 2.0 and several GLUE benchmark tasks using 50% of the Transformer parameters and computations of the teacher model. We also obtain competitive results in applying deep self-attention distillation to multilingual pre-trained models.</t>
  </si>
  <si>
    <t xml:space="preserve">BioWordVec, improving biomedical word embeddings with subword information and MeSH. </t>
  </si>
  <si>
    <t>Zhang, Y., Chen, Q., Yang, Z., Lin, H., &amp; Lu, Z.</t>
  </si>
  <si>
    <t>Scientific data</t>
  </si>
  <si>
    <t>Zhang, Y., Chen, Q., Yang, Z., Lin, H., &amp; Lu, Z. (2019). BioWordVec, improving biomedical word embeddings with subword information and MeSH. Scientific data, 6(1), 52.</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</si>
  <si>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</si>
  <si>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Explainable intrusion detection for cyber defences in the internet of things: Opportunities and solutions.</t>
  </si>
  <si>
    <t>Moustafa, N., Koroniotis, N., Keshk, M., Zomaya, A. Y., &amp; Tari, Z.</t>
  </si>
  <si>
    <t>IEEE Communications Surveys &amp; Tutorials.</t>
  </si>
  <si>
    <t>Moustafa, N., Koroniotis, N., Keshk, M., Zomaya, A. Y., &amp; Tari, Z. (2023). Explainable intrusion detection for cyber defences in the internet of things: Opportunities and solutions. IEEE Communications Surveys &amp; Tutorials.</t>
  </si>
  <si>
    <t>The field of Explainable Artificial Intelligence (XAI) has garnered considerable research attention in recent years, aiming to provide interpretability and confidence to the inner workings of state-of-the-art deep learning models. However, XAI-enhanced cybersecurity measures in the Internet of Things (IoT) and its sub-domains, require further investigation to provide effective discovery of attack surfaces, their corresponding vectors, and interpretable justification of model outputs. Cyber defence involves operations conducted in the cybersecurity field supporting mission objectives to identify and prevent cyberattacks using various tools and techniques, including intrusion detection systems (IDS), threat intelligence and hunting, and intrusion prevention. In cyber defence, especially anomaly-based IDS, the emerging applications of deep learning models require the interpretation of the models’ architecture and the explanation of models’ prediction to examine how cyberattacks would occur. This paper presents a comprehensive review of XAI techniques for anomaly-based intrusion detection in IoT networks. Firstly, we review IDSs focusing on anomaly-based detection techniques in IoT and how XAI models can augment them to provide trust and confidence in their detections. Secondly, we review AI models, including machine learning (ML) and deep learning (DL), for anomaly detection applications and IoT ecosystems. Moreover, we discuss DL’s ability to effectively learn from large-scale IoT datasets, accomplishing high performances in discovering and interpreting security events. Thirdly, we demonstrate recent research on the intersection of XAI, anomaly-based IDS and IoT. Finally, we discuss the current challenges and solutions of XAI for security applications in the cyber defence perspective of IoT networks, revealing future research directions. By analysing our findings, new cybersecurity applications that require XAI models emerge, assisting decision-makers in understanding and explaining security events in compromised IoT networks.</t>
  </si>
  <si>
    <t>A machine learning approach for the NLP-based analysis of cyber threats and vulnerabilities of the healthcare ecosystem.</t>
  </si>
  <si>
    <t>Silvestri, S., Islam, S., Papastergiou, S., Tzagkarakis, C., &amp; Ciampi, M.</t>
  </si>
  <si>
    <t>Silvestri, S., Islam, S., Papastergiou, S., Tzagkarakis, C., &amp; Ciampi, M. (2023). A machine learning approach for the NLP-based analysis of cyber threats and vulnerabilities of the healthcare ecosystem. Sensors, 23(2), 651.</t>
  </si>
  <si>
    <t>Digitization in healthcare systems, with the wid adoption of Electronic Health Records, connected medical devices, software and systems providing efficient healthcare service delivery and management. On the other hand, the use of these systems has significantly increased cyber threats in the healthcare sector. Vulnerabilities in the existing and legacy systems are one of the key causes for the threats and related risks. Understanding and addressing the threats from the connected medical devices and other parts of the ICT health infrastructure are of paramount importance for ensuring security within the overall healthcare ecosystem. Threat and vulnerability analysis provides an effective way to lower the impact of risks relating to the existing vulnerabilities. However, this is a challenging task due to the availability of massive data which makes it difficult to identify potential patterns of security issues. This paper contributes towards an effective threats and vulnerabilities analysis by adopting Machine Learning models, such as the BERT neural language model and XGBoost, to extract updated information from the Natural Language documents largely available on the web, evaluating at the same time the level of the identified threats and vulnerabilities that can impact on the healthcare system, providing the required information for the most appropriate management of the risk. Experiments were performed based on CS news extracted from the Hacker News website and on Common Vulnerabilities and Exposures (CVE) vulnerability reports. The results demonstrate the effectiveness of the proposed approach, which provides a realistic manner to assess the threats and vulnerabilities from Natural Language texts, allowing adopting it in real-world Healthcare ecosystems.</t>
  </si>
  <si>
    <t>healthcare ecosystem; cyber threats; cyber vulnerabilities; healthcare information infrastructure; natural language processing; machine learning</t>
  </si>
  <si>
    <t xml:space="preserve">Transformer-based language models for software vulnerability detection. </t>
  </si>
  <si>
    <t>Thapa, C., Jang, S. I., Ahmed, M. E., Camtepe, S., Pieprzyk, J., &amp; Nepal, S.</t>
  </si>
  <si>
    <t>Thapa, C., Jang, S. I., Ahmed, M. E., Camtepe, S., Pieprzyk, J., &amp; Nepal, S. (2022, December). Transformer-based language models for software vulnerability detection. In Proceedings of the 38th Annual Computer Security Applications Conference (pp. 481-496).</t>
  </si>
  <si>
    <t>The large transformer-based language models demonstrate excellent performance in natural language processing. By considering the transferability of the knowledge gained by these models in one domain to other related domains, and the closeness of natural languages to high-level programming languages, such as C/C++, this work studies how to leverage (large) transformer-based language models in detecting software vulnerabilities and how good are these models for vulnerability detection tasks. In this regard, firstly, we present a systematic (cohesive) framework that details source code translation, model preparation, and inference. Then, we perform an empirical analysis of software vulnerability datasets of C/C++ source codes having multiple vulnerabilities corresponding to the library function call, pointer usage, array usage, and arithmetic expression. Our empirical results demonstrate the good performance of the language models in vulnerability detection. Moreover, these language models have better performance metrics, such as F1-score, than the contemporary models, namely bidirectional long short term memory and bidirectional gated recurrent unit. Experimenting with the language models is always challenging due to the requirement of computing resources, platforms, libraries, and dependencies. Thus, this paper also analyses the popular platforms to efficiently fine-tune these models and present recommendations while choosing the platforms for our framework.</t>
  </si>
  <si>
    <t>Malbert: Malware detection using bidirectional encoder representations from transformers</t>
  </si>
  <si>
    <t>Rahali, A., &amp; Akhloufi, M. A.</t>
  </si>
  <si>
    <t>IEEE International Conference on Systems, Man, and Cybernetics (SMC)</t>
  </si>
  <si>
    <t>Rahali, A., &amp; Akhloufi, M. A. (2021, October). Malbert: Malware detection using bidirectional encoder representations from transformers. In 2021 IEEE International Conference on Systems, Man, and Cybernetics (SMC) (pp. 3226-3231). IEEE.</t>
  </si>
  <si>
    <t>In recent years we have witnessed an increase in cyber threats and malicious software attacks on different platforms with important consequences to persons and businesses. It has become critical to find automated machine learning techniques to proactively defend against malware. Transformers, a category of attention-based deep learning techniques, have recently shown impressive results in solving different tasks mainly related to the field of Natural Language Processing (NLP). In this paper, we propose the use of a Transformers architecture to automatically detect malicious software. We propose MalBERT, a model based on BERT (Bidirectional Encoder Representations from Transformers) which performs a static analysis on the source code of Android applications using preprocessed features to characterize existing malware and classify it into different representative malware categories. The obtained results are promising and show the high performance obtained by Transformer-based models for malicious software detection.</t>
  </si>
  <si>
    <t>An attack detection framework based on BERT and deep learning.</t>
  </si>
  <si>
    <t xml:space="preserve">Seyyar, Y. E., Yavuz, A. G., &amp; Ünver, H. M. </t>
  </si>
  <si>
    <t>Seyyar, Y. E., Yavuz, A. G., &amp; Ünver, H. M. (2022). An attack detection framework based on BERT and deep learning. IEEE Access, 10, 68633-68644.</t>
  </si>
  <si>
    <t>Deep Learning (DL) and Natural Language Processing (NLP) techniques are improving and enriching with a rapid pace. Furthermore, we witness that the use of web applications is increasing in almost every direction in parallel with the related technologies. Web applications encompass a wide array of use cases utilizing personal, financial, defense, and political information (e.g., wikileaks incident). Indeed, to access and to manipulate such information are among the primary goals of attackers. Thus, vulnerability of the information targeted by adversaries is a vital problem and if such information is captured then the consequences can be devastating, which can, potentially, become national security risks in the extreme cases. In this study, as a remedy to this problem, we propose a novel model that is capable of distinguishing normal HTTP requests and anomalous HTTP requests. Our model employs NLP techniques, Bidirectional Encoder Representations from Transformers (BERT) model, and DL techniques. Our experimental results reveal that the proposed approach achieves a success rate over 99.98% and an F1 score over 98.70% in the classification of anomalous and normal requests. Furthermore, web attack detection time of our model is significantly lower (i.e., 0.4 ms) than the other approaches presented in the literature.</t>
  </si>
  <si>
    <t>Bert-log: Anomaly detection for system logs based on pre-trained language model.</t>
  </si>
  <si>
    <t>Chen, S., &amp; Liao, H.</t>
  </si>
  <si>
    <t>Applied Artificial Intelligence</t>
  </si>
  <si>
    <t>Chen, S., &amp; Liao, H. (2022). Bert-log: Anomaly detection for system logs based on pre-trained language model. Applied Artificial Intelligence, 36(1), 2145642.</t>
  </si>
  <si>
    <t>Logs are primary information resource for fault diagnosis and anomaly detection in large-scale computer systems, but it is hard to classify anomalies from system logs. Recent studies focus on extracting semantic information from unstructured log messages and converting it into word vectors. Therefore, LSTM approach is more suitable for time series data. Word2Vec is the up-to-date encoding method, but the order of words in sequences is not taken into account. In this article, we propose BERT-Log, which regards the log sequence as a natural language sequence, use pre-trained language model to learn the semantic representation of normal and anomalous logs, and a fully connected neural network is utilized to fine-tune the BERT model to detect abnormal. It can capture all the semantic information from log sequence including context and position. It has achieved the highest performance among all the methods on HDFS dataset, with an F1-score of 99.3%. We propose a new log feature extractor on BGL dataset to obtain log sequence by sliding window including node ID, window size and step size. BERT-Log approach detects anomalies on BGL dataset with an F1-score of 99.4%. It gives 19% performance improvement compared to LogRobust and 7% performance improvement compared to HitAnomaly.</t>
  </si>
  <si>
    <t xml:space="preserve">Edge-IIoTset: A new comprehensive realistic cyber security dataset of IoT and IIoT applications for centralized and federated learning. </t>
  </si>
  <si>
    <t>Ferrag, M. A., Friha, O., Hamouda, D., Maglaras, L., &amp; Janicke, H.</t>
  </si>
  <si>
    <t>Ferrag, M. A., Friha, O., Hamouda, D., Maglaras, L., &amp; Janicke, H. (2022). Edge-IIoTset: A new comprehensive realistic cyber security dataset of IoT and IIoT applications for centralized and federated learning. IEEE Access, 10, 40281-40306.</t>
  </si>
  <si>
    <t>In this paper, we propose a new comprehensive realistic cyber security dataset of IoT and IIoT applications, called Edge-IIoTset, which can be used by machine learning-based intrusion detection systems in two different modes, namely, centralized and federated learning. Specifically, the dataset has been generated using a purpose-built IoT/IIoT testbed with a large representative set of devices, sensors, protocols and cloud/edge configurations. The IoT data are generated from various IoT devices (more than 10 types) such as Low-cost digital sensors for sensing temperature and humidity, Ultrasonic sensor, Water level detection sensor, pH Sensor Meter, Soil Moisture sensor, Heart Rate Sensor, Flame Sensor, etc.). Furthermore, we identify and analyze fourteen attacks related to IoT and IIoT connectivity protocols, which are categorized into five threats, including, DoS/DDoS attacks, Information gathering, Man in the middle attacks, Injection attacks, and Malware attacks. In addition, we extract features obtained from different sources, including alerts, system resources, logs, network traffic, and propose new 61 features with high correlations from 1176 found features. After processing and analyzing the proposed realistic cyber security dataset, we provide a primary exploratory data analysis and evaluate the performance of machine learning approaches (i.e., traditional machine learning as well as deep learning) in both centralized and federated learning modes. The Edge-IIoTset dataset can be publicly accessed from http://ieee-dataport.org/8939 .</t>
  </si>
  <si>
    <t>CAN-BERT do it? controller area network intrusion detection system based on bert language model.</t>
  </si>
  <si>
    <t>Alkhatib, N., Mushtaq, M., Ghauch, H., &amp; Danger, J. L.</t>
  </si>
  <si>
    <t xml:space="preserve">IEEE/ACS 19th International Conference on Computer Systems and Applications (AICCSA) </t>
  </si>
  <si>
    <t>Alkhatib, N., Mushtaq, M., Ghauch, H., &amp; Danger, J. L. (2022, December). CAN-BERT do it? controller area network intrusion detection system based on bert language model. In 2022 IEEE/ACS 19th International Conference on Computer Systems and Applications (AICCSA) (pp. 1-8). IEEE.</t>
  </si>
  <si>
    <t>Due to the rising number of sophisticated customer functionalities, electronic control units (ECUs) are increasingly integrated into modern automotive systems. However, the high connectivity between the in-vehicle and the external networks paves the way for hackers who could exploit in-vehicle network protocols' vulnerabilities. Among these protocols, the Controller Area Network (CAN), known as the most widely used in-vehicle networking technology, lacks encryption and authentication mechanisms, making the communications delivered by distributed ECUs insecure. Inspired by the outstanding performance of bidirectional encoder representations from transformers (BERT) for improving many natural language processing tasks, we propose in this paper “CAN-BERT”, a deep learning based network intrusion detection system, to detect cyber attacks on CAN bus protocol. We show that the BERT model can learn the sequence of arbitration identifiers (IDs) in the CAN bus for anomaly detection using the “masked language model” unsupervised training objective. The experimental results on the “Car Hacking: Attack &amp; Defense Challenge 2020” dataset show that “CAN-BERT” outperforms state-of-the-art approaches. In addition to being able to identify in-vehicle intrusions in real-time within 0.8 ms to 3 ms w.r.t CAN ID sequence length, it can also detect a wide variety of cyberattacks with an F1-score of between 0.81 and 0.99.</t>
  </si>
  <si>
    <t>Securebert: A domain-specific language model for cybersecurity.</t>
  </si>
  <si>
    <t xml:space="preserve">Aghaei, E., Niu, X., Shadid, W., &amp; Al-Shaer, E. </t>
  </si>
  <si>
    <t xml:space="preserve">International Conference on Security and Privacy in Communication Systems </t>
  </si>
  <si>
    <t>Aghaei, E., Niu, X., Shadid, W., &amp; Al-Shaer, E. (2022, October). Securebert: A domain-specific language model for cybersecurity. In International Conference on Security and Privacy in Communication Systems (pp. 39-56). Cham: Springer Nature Switzerland.</t>
  </si>
  <si>
    <t xml:space="preserve">Natural Language Processing (NLP) has recently gained wide attention in cybersecurity, particularly in Cyber Threat Intelligence (CTI) and cyber automation. Increased connection and automation have revolutionized the world’s economic and cultural infrastructures, while they have introduced risks in terms of cyber attacks. CTI is information that helps cybersecurity analysts make intelligent security decisions, that is often delivered in the form of natural language text, which must be transformed to machine readable format through an automated procedure before it can be used for automated security measures. This paper proposes SecureBERT, a cybersecurity language model capable of capturing text connotations in cybersecurity text (e.g., CTI) and therefore successful in automation for many critical cybersecurity tasks that would otherwise rely on human expertise and time-consuming manual efforts. SecureBERT has been trained using a large corpus of cybersecurity text. To make SecureBERT effective not just in retaining general English understanding, but also when applied to text with cybersecurity implications, we developed a customized tokenizer as well as a method to alter pre-trained weights. The SecureBERT is evaluated using the standard Masked Language Model (MLM) test as well as two additional standard NLP tasks. Our evaluation studies show that SecureBERT outperforms existing similar models, confirming its capability for solving crucial NLP tasks in cybersecurity.
</t>
  </si>
  <si>
    <t>Cybert: Contextualized embeddings for the cybersecurity domain.</t>
  </si>
  <si>
    <t xml:space="preserve">Ranade, P., Piplai, A., Joshi, A., &amp; Finin, T. </t>
  </si>
  <si>
    <t>IEEE International Conference on Big Data (Big Data)</t>
  </si>
  <si>
    <t>Ranade, P., Piplai, A., Joshi, A., &amp; Finin, T. (2021, December). Cybert: Contextualized embeddings for the cybersecurity domain. In 2021 IEEE International Conference on Big Data (Big Data) (pp. 3334-3342). IEEE.</t>
  </si>
  <si>
    <t>We present CyBERT, a domain-specific Bidirectional Encoder Representations from Transformers (BERT) model, fine-tuned with a large corpus of textual cybersecurity data. State-of-the-art natural language models that can process dense, fine-grained textual threat, attack, and vulnerability information can provide numerous benefits to the cybersecurity community. The primary contribution of this paper is providing the security community with an initial fine-tuned BERT model that can perform a variety of cybersecurity-specific downstream tasks with high accuracy and efficient use of resources. We create a cybersecurity corpus from open-source unstructured and semi-unstructured Cyber Threat Intelligence (CTI) data and use it to fine-tune a base BERT model with Masked Language Modeling (MLM) to recognize specialized cybersecurity entities. We evaluate the model using various downstream tasks that can benefit modern Security Operations Centers (SOCs). The fine-tuned CyBERT model outperforms the base BERT model in the domain-specific MLM evaluation. We also provide use-cases of CyBERT application in cybersecurity based downstream tasks.</t>
  </si>
  <si>
    <t>Securing critical infrastructures: deep-learning-based threat detection in IIoT.</t>
  </si>
  <si>
    <t>Breve, B., Cimino, G., &amp; Deufemia, V. (2022). Identifying security and privacy violation rules in trigger-action IoT platforms with NLP models. IEEE Internet of Things Journal, 10(6), 5607-5622.</t>
  </si>
  <si>
    <t>Identifying security and privacy violation rules in trigger-action IoT platforms with NLP models</t>
  </si>
  <si>
    <t>Breve, B., Cimino, G., &amp; Deufemia, V.</t>
  </si>
  <si>
    <t xml:space="preserve">A lightweight IoT intrusion detection model based on improved BERT-of-Theseus. </t>
  </si>
  <si>
    <t xml:space="preserve">PPSS: A privacy-preserving secure framework using blockchain-enabled federated deep learning for industrial IoTs. </t>
  </si>
  <si>
    <t xml:space="preserve">Hamouda, D., Ferrag, M. A., Benhamida, N., &amp; Seridi, H. </t>
  </si>
  <si>
    <t>Hamouda, D., Ferrag, M. A., Benhamida, N., &amp; Seridi, H. (2023). PPSS: A privacy-preserving secure framework using blockchain-enabled federated deep learning for industrial IoTs. Pervasive and Mobile Computing, 88, 101738.</t>
  </si>
  <si>
    <t>The growing reliance of industry 4.0/5.0 on emergent technologies has dramatically increased the scope of cyber threats and data privacy issues. Recently, federated learning (FL) based intrusion detection systems (IDS) promote the detection of large-scale cyber-attacks in resource-constrained and heterogeneous industrial systems without exposing data to privacy issues. However, the inherent characteristics of the latter have led to problems such as a trusted validation and consensus of the federation, unreliability, and privacy protection of model upload. To address these challenges, this paper proposes a novel privacy-preserving secure framework, named PPSS, based on the use of blockchain-enabled FL with improved privacy, verifiability, and transparency. The PPSS framework adopts the permissioned-blockchain system to secure multi-party computation as well as to incentivize cross-silo FL based on a lightweight and energy-efficient consensus protocol named Proof-of-Federated Deep-Learning (PoFDL). Specifically, we design two federated stages for global model aggregation. The first stage uses differentially private training of Stochastic Gradient Descent (DP-SGD) to enforce privacy protection of client updates, while the second stage uses PoFDL protocol to prove and add new model-containing blocks to the blockchain. We study the performance of the proposed PPSS framework using a new cyber security dataset (Edge-IIoT dataset) in terms of detection rate, precision, accuracy, computation, and energy cost. The results demonstrate that the PPSS framework system can detect industrial IIoT attacks with high classification performance under two distribution modes, namely, non-independent and identically distributed (Non-IID) and independent and identically distributed (IID).</t>
  </si>
  <si>
    <t xml:space="preserve">FELIDS: Federated learning-based intrusion detection system for agricultural Internet of Things. </t>
  </si>
  <si>
    <t>Friha, O., Ferrag, M. A., Shu, L., Maglaras, L., Choo, K. K. R., &amp; Nafaa, M.</t>
  </si>
  <si>
    <t>Journal of Parallel and Distributed Computing</t>
  </si>
  <si>
    <t>Friha, O., Ferrag, M. A., Shu, L., Maglaras, L., Choo, K. K. R., &amp; Nafaa, M. (2022). FELIDS: Federated learning-based intrusion detection system for agricultural Internet of Things. Journal of Parallel and Distributed Computing, 165, 17-31.</t>
  </si>
  <si>
    <t>In this paper, we propose a federated learning-based intrusion detection system, named FELIDS, for securing agricultural-IoT infrastructures. Specifically, the FELIDS system protects data privacy through local learning, where devices benefit from the knowledge of their peers by sharing only updates from their model with an aggregation server that produces an improved detection model. In order to prevent Agricultural IoTs attacks, the FELIDS system employs three deep learning classifiers, namely, deep neural networks, convolutional neural networks, and recurrent neural networks. We study the performance of the proposed IDS on three different sources, including, CSE-CIC-IDS2018, MQTTset, and InSDN. The results demonstrate that the FELIDS system outperforms the classic/centralized versions of machine learning (non-federated learning) in protecting the privacy of IoT devices data and achieves the highest accuracy in detecting attacks.</t>
  </si>
  <si>
    <t>An artificial intelligence lightweight blockchain security model for security and privacy in IIoT systems.</t>
  </si>
  <si>
    <t>Selvarajan, S., Srivastava, G., Khadidos, A. O., Khadidos, A. O., Baza, M., Alshehri, A., &amp; Lin, J. C. W.</t>
  </si>
  <si>
    <t>Selvarajan, S., Srivastava, G., Khadidos, A. O., Khadidos, A. O., Baza, M., Alshehri, A., &amp; Lin, J. C. W. (2023). An artificial intelligence lightweight blockchain security model for security and privacy in IIoT systems. Journal of Cloud Computing, 12(1), 38.</t>
  </si>
  <si>
    <t>The Industrial Internet of Things (IIoT) promises to deliver innovative business models across multiple domains by providing ubiquitous connectivity, intelligent data, predictive analytics, and decision-making systems for improved market performance. However, traditional IIoT architectures are highly susceptible to many security vulnerabilities and network intrusions, which bring challenges such as lack of privacy, integrity, trust, and centralization. This research aims to implement an Artificial Intelligence-based Lightweight Blockchain Security Model (AILBSM) to ensure privacy and security of IIoT systems. This novel model is meant to address issues that can occur with security and privacy when dealing with Cloud-based IIoT systems that handle data in the Cloud or on the Edge of Networks (on-device). The novel contribution of this paper is that it combines the advantages of both lightweight blockchain and Convivial Optimized Sprinter Neural Network (COSNN) based AI mechanisms with simplified and improved security operations. Here, the significant impact of attacks is reduced by transforming features into encoded data using an Authentic Intrinsic Analysis (AIA) model. Extensive experiments are conducted to validate this system using various attack datasets. In addition, the results of privacy protection and AI mechanisms are evaluated separately and compared using various indicators. By using the proposed AILBSM framework, the execution time is minimized to 0.6 seconds, the overall classification accuracy is improved to 99.8%, and detection performance is increased to 99.7%. Due to the inclusion of auto-encoder based transformation and blockchain authentication, the anomaly detection performance of the proposed model is highly improved, when compared to other techniques.</t>
  </si>
  <si>
    <t>Diversevul: A new vulnerable source code dataset for deep learning based vulnerability detection</t>
  </si>
  <si>
    <t xml:space="preserve">Chen, Y., Ding, Z., Alowain, L., Chen, X., &amp; Wagner, D. </t>
  </si>
  <si>
    <t>International Symposium on Research in Attacks, Intrusions and Defenses</t>
  </si>
  <si>
    <t>Chen, Y., Ding, Z., Alowain, L., Chen, X., &amp; Wagner, D. (2023, October). Diversevul: A new vulnerable source code dataset for deep learning based vulnerability detection. In Proceedings of the 26th International Symposium on Research in Attacks, Intrusions and Defenses (pp. 654-668).</t>
  </si>
  <si>
    <t>We propose and release a new vulnerable source code dataset. We curate the dataset by crawling security issue websites, extracting vulnerability-fixing commits and source codes from the corresponding projects. Our new dataset contains 18,945 vulnerable functions spanning 150 CWEs and 330,492 non-vulnerable functions extracted from 7,514 commits. Our dataset covers 295 more projects than all previous datasets combined. Combining our new dataset with previous datasets, we present an analysis of the challenges and promising research directions of using deep learning for detecting software vulnerabilities. We study 11 model architectures belonging to 4 families. Our results show that deep learning is still not ready for vulnerability detection, due to high false positive rate, low F1 score, and difficulty of detecting hard CWEs. In particular, we demonstrate an important generalization challenge for the deployment of deep learning-based models. We show that increasing the volume of training data may not further improve the performance of deep learning models for vulnerability detection, but might be useful to improve the generalization ability to unseen projects. We also identify hopeful future research directions. We demonstrate that large language models (LLMs) are a promising research direction for ML-based vulnerability detection, outperforming Graph Neural Networks (GNNs) with code-structure features in our experiments. Moreover, developing source code specific pre-training objectives is a promising research direction to improve the vulnerability detection performance.</t>
  </si>
  <si>
    <t>An improved anomaly detection model for IoT security using decision tree and gradient boosting.</t>
  </si>
  <si>
    <t xml:space="preserve">Douiba, M., Benkirane, S., Guezzaz, A., &amp; Azrour, M. </t>
  </si>
  <si>
    <t>Douiba, M., Benkirane, S., Guezzaz, A., &amp; Azrour, M. (2023). An improved anomaly detection model for IoT security using decision tree and gradient boosting. The Journal of Supercomputing, 79(3), 3392-3411.</t>
  </si>
  <si>
    <t>Internet of Things (IoT) represents a massive deployment of connected, intelligent devices that communicate directly in private, public, and professional environments without human intervention. The increasing number and mobility make them more attractive to attackers. Therefore, many techniques have been integrated to secure IoT, such as authentication, availability, encryption, and data integrity. Intrusion detection systems (IDSs) are an effective security tool that can be enhanced using machine learning (ML) and deep learning (DP) algorithms. This paper presents an improved IDS using gradient boosting (GB) and decision tree (DT) through the open-source Catboost for IoT Security. The proposed model has been evaluated under the improved NSL- KDD, IoT-23, BoT-IoT, and Edge-IIoT datasets using the GPU to enhance the experimental setting. Compared with the well-existed IDS, the results prove that our approach gives good score performance metrics of ACC, recall, and precision, around 99.9% on a record detection and computation time.</t>
  </si>
  <si>
    <t xml:space="preserve">A deep learning-based solution for securing the power grid against load altering threats by iot-enabled devices. </t>
  </si>
  <si>
    <t>Jahangir, H., Lakshminarayana, S., Maple, C., &amp; Epiphaniou, G.</t>
  </si>
  <si>
    <t xml:space="preserve"> IEEE Internet of Things Journal.</t>
  </si>
  <si>
    <t>Jahangir, H., Lakshminarayana, S., Maple, C., &amp; Epiphaniou, G. (2023). A deep learning-based solution for securing the power grid against load altering threats by iot-enabled devices. IEEE Internet of Things Journal.</t>
  </si>
  <si>
    <t>The growing integration of high-wattage Internet of Things (IoT)-enabled electrical appliances at the consumer end has created a new attack surface that an adversary can exploit to disrupt power grid operations. Specifically, dynamic load-altering attacks (D-LAAs), accomplished by an abrupt or strategic manipulation of a large number of consumer appliances in a botnet-type attack, have been recognized as major threats that can potentially destabilize power grid control loops. This article introduces a novel approach-based a multioutput network (2-D convolutional neural networks classifier and reconstruction decoder)—called “2DR-CNN”—to detect and localize D-LAAs with high resolution. To achieve this, we leverage the frequency and phase angle data of the generator buses monitored by phasor measurement units (PMUs) installed in the power grid. To verify the effectiveness of the proposed method, simulations are conducted on IEEE 14- and 39-bus systems. The performance of the 2DR-CNN method is compared against several benchmark machine-learning-based approaches. The results confirm that the proposed method outperforms other techniques in detection and localizing D-LAAs with high resolution in a number of practical scenarios, including PMU measurement noises and missing measurements.</t>
  </si>
  <si>
    <t>Towards federated learning models resistant to adversarial attacks.</t>
  </si>
  <si>
    <t>Hu, F., Zhou, W., Liao, K., Li, H., &amp; Tong, D.</t>
  </si>
  <si>
    <t>Hu, F., Zhou, W., Liao, K., Li, H., &amp; Tong, D. (2023). Towards federated learning models resistant to adversarial attacks. IEEE Internet of Things Journal.</t>
  </si>
  <si>
    <t>With the popularity of the Internet of Things (IoT) and crowdsensing, sample data are more detailed and diverse. Users tend to avoid uploading personal data for privacy protection. Federated learning (FL) provides a new learning paradigm to complete training tasks without compromising user privacy. To deal with the challenge of malicious client attacks in FL systems, we present a robust framework for FL (RFFL) that can iteratively filter out malicious clients before federated aggregation, which results in defense capability against different types and levels of attacks. Then, we provide a convergence analysis of RFFL. Since client devices and edges distribute in different environments, which may cause client data heterogeneity, we offer an extension of RFFL (Ext. RFFL) to mitigate the effects of heterogeneity with no loss of defense capacity. Extensive experiments with real-world data sets demonstrate that our frameworks are competitive with benchmark algorithms in defending against various types and rates of attacks.</t>
  </si>
  <si>
    <t xml:space="preserve">2DF-IDS: Decentralized and differentially private federated learning-based intrusion detection system for industrial IoT. </t>
  </si>
  <si>
    <t>Friha, O., Ferrag, M. A., Benbouzid, M., Berghout, T., Kantarci, B., &amp; Choo, K. K. R.</t>
  </si>
  <si>
    <t>elsevier</t>
  </si>
  <si>
    <t>Friha, O., Ferrag, M. A., Benbouzid, M., Berghout, T., Kantarci, B., &amp; Choo, K. K. R. (2023). 2DF-IDS: Decentralized and differentially private federated learning-based intrusion detection system for industrial IoT. Computers &amp; Security, 127, 103097.</t>
  </si>
  <si>
    <t>Advanced technologies, such as the Internet of Things (IoT) and Artificial Intelligence (AI), underpin many of the innovations in Industry 4.0. However, the interconnectivity and open nature of such systems in smart industrial facilities can also be targeted and abused by malicious actors, which reinforces the importance of cyber security. In this paper, we present a secure, decentralized, and Differentially Private (DP) Federated Learning (FL)-based IDS (2DF-IDS), for securing smart industrial facilities. The proposed 2DF-IDS comprises three building blocks, namely: a key exchange protocol (for securing the communicated weights among all peers in the system), a differentially private gradient exchange scheme (achieve improved privacy of the FL approach), and a decentralized FL approach (that mitigates the single point of failure/attack risk associated with the aggregation server in the conventional FL approach). We evaluate our proposed system through detailed experiments using a real-world IoT/IIoT dataset, and the results show that the proposed 2DF-IDS system can identify different types of cyber attacks in an Industrial IoT system with high performance. For instance, the proposed system achieves comparable performance (94.37%) with the centralized learning approach (94.37%) and outperforms the FL-based approach (93.91%) in terms of accuracy. The proposed system is also shown to improve the overall performance by 12%, 13%, and 9% in terms of F1-score, recall, and precision, respectively, under strict privacy settings when compared to other competing FL-based IDS solutions.</t>
  </si>
  <si>
    <t xml:space="preserve">Intelligent ai-based healthcare cyber security system using multi-source transfer learning method. </t>
  </si>
  <si>
    <t>Chakraborty, C., Nagarajan, S. M., Devarajan, G. G., Ramana, T. V., &amp; Mohanty, R.</t>
  </si>
  <si>
    <t>ACM Transactions on Sensor Networks.</t>
  </si>
  <si>
    <t>Chakraborty, C., Nagarajan, S. M., Devarajan, G. G., Ramana, T. V., &amp; Mohanty, R. (2023). Intelligent ai-based healthcare cyber security system using multi-source transfer learning method. ACM Transactions on Sensor Networks.</t>
  </si>
  <si>
    <t xml:space="preserve">Cyber-security intelligence have made a great impact over healthcare industry where several researchers are developing new techniques to improve security for healthcare systems. Besides, Artificial Intelligence (AI) become the tremendous technology in recent decades to improve the existing methods to be more intelligent. In this paper, we proposed cyber attack detection system for healthcare sector with centralized and federated transfer learning mode. Edge of Things (EoT) framework is developed in connection with cloud and healthcare sectors to transmit the data efficiently and the proposed Centralized with Multi-Source Transfer Learning (CMTL) algorithm which is used for detection and classification of various threats such as information gathering, DoS/DDoS attacks, Malware attacks, Injection attacks, and Man in the Middle attacks. Performance of the proposed framework is evaluated using various datasets such as EMNIST, X-IIoTID, and Federated TON_IoT. Our framework outperforms with the analysis of execution time and obtains high level accuracy when compared with different algorithms.
</t>
  </si>
  <si>
    <t>Resilient distributed classification learning against label flipping attack: An ADMM-based approach.</t>
  </si>
  <si>
    <t>Wang, X., Fang, C., Yang, M., Wu, X., Zhang, H., &amp; Cheng, P.</t>
  </si>
  <si>
    <t>Wang, X., Fang, C., Yang, M., Wu, X., Zhang, H., &amp; Cheng, P. (2023). Resilient distributed classification learning against label flipping attack: An ADMM-based approach. IEEE Internet of Things Journal.</t>
  </si>
  <si>
    <t>Distributed classification learning (DCL) is a promising solution to establish Internet of Things-based smart applications, especially due to its strong ability in dealing with large-scale and high-concurrency data. However, the performance of DCL may be seriously affected by the label flipping attack (LFA). Regarding the LFA-resilient learning problem, most existing works are built in more centralized settings. The work addressing the secure DCL issue makes an assumption that the label flipping rates are symmetric and available for scheme design. In this article, we remove this assumption and propose an LFA-resilient DCL scheme, named FENDER, without knowing the asymmetric flipping rates. The challenge is to guarantee both attack resilience and algorithm convergence. We carefully integrate a resilient loss and the alternating direction method of the multiplier scheme, making FENDER resilient to LFA. Further, we systematically analyze the performance of FENDER according to a metric reflecting the models obtained by all the servers at different iterations. In addition, we discuss and compare FENDER with some existing methods from the aspects of algorithm establishment and performance guarantee. Finally, extensive experiments with multiple real-world data sets are performed to validate the developed theory and evaluate the performance of the trained models.</t>
  </si>
  <si>
    <t xml:space="preserve">CPS attack detection under limited local information in cyber security: an ensemble multi-node multi-class classification approach. </t>
  </si>
  <si>
    <t>Liu, J., Tang, Y., Zhao, H., Wang, X., Li, F., &amp; Zhang, J.</t>
  </si>
  <si>
    <t>ACM Transactions on Sensor Networks</t>
  </si>
  <si>
    <t>Liu, J., Tang, Y., Zhao, H., Wang, X., Li, F., &amp; Zhang, J. (2024). CPS attack detection under limited local information in cyber security: an ensemble multi-node multi-class classification approach. ACM Transactions on Sensor Networks, 20(2), 1-27.</t>
  </si>
  <si>
    <t>Cybersecurity breaches are common anomalies for distributed cyber-physical systems (CPS). However, the cyber security breach classification is still a difficult problem, even using cutting-edge artificial intelligence (AI) approaches. In this article, we study a multi-class classification problem in cyber security for attack detection. A challenging multi-node data-censoring case is considered. In such a case, data within each data center/node cannot be shared while the local data is incomplete. Particularly, local nodes contain only a part of the multiple classes. In order to train a global multi-class classifier without sharing the raw data across all nodes, we design a multi-node multi-class classification ensemble approach which is the main result of our study. By gathering the estimated parameters of the binary classifiers and data densities from each local node, the missing information for each local node is completed to build the global multi-class classifier. Numerical experiments are given to validate the effectiveness of the proposed approach under the multi-node data-censoring case. Under such a case, we even show the out-performance of the proposed approach over the full-data approach.</t>
  </si>
  <si>
    <t xml:space="preserve">F-bids: Federated-blending based intrusion detection system. </t>
  </si>
  <si>
    <t>Aouedi, O., &amp; Piamrat, K.</t>
  </si>
  <si>
    <t>Aouedi, O., &amp; Piamrat, K. (2023). F-bids: Federated-blending based intrusion detection system. Pervasive and Mobile Computing, 89, 101750.</t>
  </si>
  <si>
    <t xml:space="preserve">The rapid development of network communication along with the drastic increase in the number of smart devices has triggered a surge in network traffic, which can contain private data and in turn affect user privacy. Recently, Federated Learning (FL) has been proposed in Intrusion Detection Systems (IDS) to ensure attack detection, privacy preservation, and cost reduction, which are crucial issues in traditional centralized machine-learning-based IDS. However, FL-based approaches still exhibit vulnerabilities that can be exploited by adversaries to compromise user data. At the same time, meta-models (including the blending models) have been recognized as one of the solutions to improve generalization for attack detection and classification since they enhance generalization and predictive performances by combining multiple base models. Therefore, in this paper, we propose a Federated Blending model-driven IDS framework for the Internet of Things (IoT) and Industrial IoT (IIoT), called F-BIDS, in order to further protect the privacy of existing ML-based IDS. The proposition consists of a Decision Tree (DT) and Random Forest (RF) as base classifiers to first produce the meta-data. Then, the meta-classifier, which is a Neural Networks (NN) model, uses the meta-data during the federated training step, and finally, it makes the final classification on the test set. Specifically, in contrast to the classical FL approaches, the federated meta-classifier is trained on the meta-data (composite data) instead of user-sensitive data to further enhance privacy. To evaluate the performance of F-BIDS, we used the most recent and open cyber-security datasets, called Edge-IIoTset (published in 2022) and InSDN (in 2020). We chose these datasets because they are recent datasets and contain a large amount of network traffic including both malicious and benign traffic.
</t>
  </si>
  <si>
    <t>Deep learning for cyber security intrusion detection: Approaches, datasets, and comparative study</t>
  </si>
  <si>
    <t>Ferrag, M. A., Maglaras, L., Moschoyiannis, S., &amp; Janicke, H.</t>
  </si>
  <si>
    <t>Ferrag, M. A., Maglaras, L., Moschoyiannis, S., &amp; Janicke, H. (2020). Deep learning for cyber security intrusion detection: Approaches, datasets, and comparative study. Journal of Information Security and Applications, 50, 102419.</t>
  </si>
  <si>
    <t>In this paper, we present a survey of deep learning approaches for cyber security intrusion detection, the datasets used, and a comparative study. Specifically, we provide a review of intrusion detection systems based on deep learning approaches. The dataset plays an important role in intrusion detection, therefore we describe 35 well-known cyber datasets and provide a classification of these datasets into seven categories; namely, network traffic-based dataset, electrical network-based dataset, internet traffic-based dataset, virtual private network-based dataset, android apps-based dataset, IoT traffic-based dataset, and internet-connected devices-based dataset. We analyze seven deep learning models including recurrent neural networks, deep neural networks, restricted Boltzmann machines, deep belief networks, convolutional neural networks, deep Boltzmann machines, and deep autoencoders. For each model, we study the performance in two categories of classification (binary and multiclass) under two new real traffic datasets, namely, the CSE-CIC-IDS2018 dataset and the Bot-IoT dataset. In addition, we use the most important performance indicators, namely, accuracy, false alarm rate, and detection rate for evaluating the efficiency of several methods.</t>
  </si>
  <si>
    <t>Generative ai for cyber threat-hunting in 6g-enabled iot networks</t>
  </si>
  <si>
    <t>The next generation of cellular technology, 6G, is being developed to enable a wide range of new applications and services for the Internet of Things (IoT). One of 6G’s main advantages for IoT applications is its ability to support much higher data rates and bandwidth as well as to support ultralow latency. However, with this increased connectivity will come to an increased risk of cyber threats, as attackers will be able to exploit the large network of connected devices. Generative Artificial Intelligence (AI) can be used to detect and prevent cyber attacks by continuously learning and adapting to new threats and vulnerabilities. In this paper, we discuss the use of generative AI for cyber threat-hunting (CTH) in 6G-enabled IoT networks. Then, we propose a new generative adversarial network (GAN) and Transformer-based model for CTH in 6Genabled IoT Networks. The experimental analysis results with a new cyber security dataset demonstrate that the Transformer-based security model for CTH can detect IoT attacks with a high overall accuracy of 95%. We examine the challenges and opportunities and conclude by highlighting the potential of generative AI in enhancing the security of 6G-enabled IoT networks and call for further research to be conducted in this area.</t>
  </si>
  <si>
    <t>Huggingface's transformers: State-of-the-art natural language processing</t>
  </si>
  <si>
    <t>Wolf, T., Debut, L., Sanh, V., Chaumond, J., Delangue, C., Moi, A., ... &amp; Rush, A. M.</t>
  </si>
  <si>
    <t>Wolf, T., Debut, L., Sanh, V., Chaumond, J., Delangue, C., Moi, A., ... &amp; Rush, A. M. (2019). Huggingface's transformers: State-of-the-art natural language processing. arXiv preprint arXiv:1910.03771.</t>
  </si>
  <si>
    <t>How effective is byte pair encoding for out-of-vocabulary words in neural machine translation?</t>
  </si>
  <si>
    <t>Araabi, A., Monz, C., &amp; Niculae, V.</t>
  </si>
  <si>
    <t>Araabi, A., Monz, C., &amp; Niculae, V. (2022). How effective is byte pair encoding for out-of-vocabulary words in neural machine translation?. arXiv preprint arXiv:2208.05225.</t>
  </si>
  <si>
    <t>Neural Machine Translation (NMT) is an open vocabulary problem. As a result, dealing with the words not occurring during training (a.k.a. out-of-vocabulary (OOV) words) have long been a fundamental challenge for NMT systems. The predominant method to tackle this problem is Byte Pair Encoding (BPE) which splits words, including OOV words, into sub-word segments. BPE has achieved impressive results for a wide range of translation tasks in terms of automatic evaluation metrics. While it is often assumed that by using BPE, NMT systems are capable of handling OOV words, the effectiveness of BPE in translating OOV words has not been explicitly measured. In this paper, we study to what extent BPE is successful in translating OOV words at the word-level. We analyze the translation quality of OOV words based on word type, number of segments, cross-attention weights, and the frequency of segment n-grams in the training data. Our experiments show that while careful BPE settings seem to be fairly useful in translating OOV words across datasets, a considerable percentage of OOV words are translated incorrectly. Furthermore, we highlight the slightly higher effectiveness of BPE in translating OOV words for special cases, such as named-entities and when the languages involved are linguistically close to each other.</t>
  </si>
  <si>
    <t>Predicting trends in the quality of state-of-the-art neural networks without access to training or testing data</t>
  </si>
  <si>
    <t>Martin, C. H., Peng, T., &amp; Mahoney, M. W.</t>
  </si>
  <si>
    <t>Martin, C. H., Peng, T., &amp; Mahoney, M. W. (2021). Predicting trends in the quality of state-of-the-art neural networks without access to training or testing data. Nature Communications, 12(1), 4122.</t>
  </si>
  <si>
    <t>Nature Communications</t>
  </si>
  <si>
    <t xml:space="preserve">In many applications, one works with neural network models trained by someone else. For such pretrained models, one may not have access to training data or test data. Moreover, one may not know details about the model, e.g., the specifics of the training data, the loss function, the hyperparameter values, etc. Given one or many pretrained models, it is a challenge to say anything about the expected performance or quality of the models. Here, we address this challenge by providing a detailed meta-analysis of hundreds of publicly available pretrained models. We examine norm-based capacity control metrics as well as power law based metrics from the recently-developed Theory of Heavy-Tailed Self Regularization. We find that norm based metrics correlate well with reported test accuracies for well-trained models, but that they often cannot distinguish well-trained versus poorly trained models. We also find that power law based metrics can do much better—quantitatively better at discriminating among series of well-trained models with a given architecture; and qualitatively better at discriminating well-trained versus poorly trained models. These methods can be used to identify when a pretrained neural network has problems that cannot be detected simply by examining training/test accuracies.
</t>
  </si>
  <si>
    <t>An automatic and efficient malware traffic classification method for secure Internet of Things</t>
  </si>
  <si>
    <t>Zhang, X., Hao, L., Gui, G., Wang, Y., Adebisi, B., &amp; Sari, H.</t>
  </si>
  <si>
    <t>Zhang, X., Hao, L., Gui, G., Wang, Y., Adebisi, B., &amp; Sari, H. (2023). An automatic and efficient malware traffic classification method for secure Internet of Things. IEEE Internet of Things Journal.</t>
  </si>
  <si>
    <t>Malware traffic classification (MTC) plays an important role in cyber security and network resource management for the secure Internet of Things (IoT). Many deep learning (DL)-based MTC methods have been proposed due to their robustness and effectiveness with self-designed model architecture. However, to completely adjust complex parameters in the DL model, the architecture design of the DL model requires substantial professional knowledge and effort from human experts. To solve these problems, we propose an automatic and efficient MTC method using neural architecture search via proximal iterations (NASP), which can automatically and efficiently search the optimal model architecture according to the network traffic in the realistic environment. Specifically, we first describe NAS as a constrained optimization problem by keeping the search space differentiable and forcing the architecture to be discrete in the search process. Second, a suitable regularizer is introduced to balance the complexity and performance of the model architecture. Finally, the simulation results show that the proposed NASP-aided MTC method not only can efficiently and accurately search the optimal classification model architecture on the USTC-TFC2016 data set and the Egde-IIoTset data set but also compared with the typical MTC methods it can achieve the optimal classification performance with the fewer parameters as well as the floating-point operations (FLOPs).</t>
  </si>
  <si>
    <t>A deep learning integrated blockchain framework for securing industrial iot</t>
  </si>
  <si>
    <t>Aljuhani, A., Kumar, P., Alanazi, R., Albalawi, T., Taouali, O., Islam, A. N., ... &amp; Alazab, M.</t>
  </si>
  <si>
    <t>Aljuhani, A., Kumar, P., Alanazi, R., Albalawi, T., Taouali, O., Islam, A. N., ... &amp; Alazab, M. (2023). A deep learning integrated blockchain framework for securing industrial iot. IEEE Internet of Things Journal.</t>
  </si>
  <si>
    <t>The Industrial Internet of Things (IIoT) is a collection of interconnected smart sensors and actuators with industrial software tools and applications. IIoT aims to enhance manufacturing and industrial processes by capturing and analyzing real-time industrial data. However, the heterogeneous and homogeneous nature of IIoT networks makes them vulnerable to several security threats. As data is transmitted over an insecure communication medium, intruders may intercept communication among different entities and perform malicious activities. Consequently, ensuring the security and privacy of data transmitted in IIoT networks is essential. Motivated by the aforementioned challenges, this article presents a deep-learning-integrated blockchain framework for securing IIoT networks. Specifically, first, we design a private blockchain-based secure communication among the IIoT entities using session-based mutual authentication and key agreement mechanism. In this approach, the Proof-of-Authority (PoA) consensus mechanism is used for verification of the transactions and block creation based on the voting of miners over the cloud server. Second, we design a novel deep-learning-based intrusion detection system that combines contractive sparse autoencoder (CSAE), attention-based bidirectional long short-term memory (ABiLSTM) networks, and softmax classifier for cyberattack detection. The practical implementation of blockchain and deep-learning techniques proves the effectiveness of the proposed framework.</t>
  </si>
  <si>
    <t>DeepAK-IoT: An effective deep learning model for cyberattack detection in IoT networks</t>
  </si>
  <si>
    <t>Ding, W., Abdel-Basset, M., &amp; Mohamed, R.</t>
  </si>
  <si>
    <t>Ding, W., Abdel-Basset, M., &amp; Mohamed, R. (2023). DeepAK-IoT: An effective deep learning model for cyberattack detection in IoT networks. Information Sciences, 634, 157-171.</t>
  </si>
  <si>
    <t>Our daily lives have been profoundly changed over the past few years owing to the growing presence of the Internet of Things (IoT). Importantly, IoT makes our lives more convenient, simpler, and more efficient; however, gadgets are vulnerable to a wide variety of cyberattacks due to the lack of robust security mechanisms and hardware security support. This paper presents an alternative deep learning model known as DeepAK-IoT to detect cyberattacks against IoT devices. DeepAK-IoT uses three blocks as its foundation: the residual-based-spatial representation (RSR) block, the temporal representation block (TRB), and the detection block (DB). The RSR block uses five residual blocks to extract a feature representation from the output of the preceding layer. The four convolutional layers are connected in parallel with a skip connection within each block to avoid vanishing or exploding gradients. Then, the second block uses the extracted spatial representation to learn a temporal representation to detect cyber threats. The final block decides how to classify the input record. We evaluated the accuracy and generalization ability of DeepAK-IoT using three well-known public datasets: TON-IoT, Edge-IIoTset, and UNSW-NB15. The proposed model was compared to three state-of-the-art deep learning models to demonstrate its effectiveness in detecting cyber threats in IoT systems. According to the experimental results, DeepAK-IoT was found to be a powerful alternative model for managing cyber threats in IoT networks, as it provided 90.57% accuracy for TON IoT, 94.96% for Edge-IIoTset, and 98.41% for UNSW NB15.</t>
  </si>
  <si>
    <t>A hybrid CNN-LSTM model for IIoT edge privacy-aware intrusion detection</t>
  </si>
  <si>
    <t>de Elias, E. M., Carriel, V. S., De Oliveira, G. W., Dos Santos, A. L., Nogueira, M., Junior, R. H., &amp; Batista, D. M.</t>
  </si>
  <si>
    <t>IEEE Latin-American Conference on Communications (LATINCOM)</t>
  </si>
  <si>
    <t>de Elias, E. M., Carriel, V. S., De Oliveira, G. W., Dos Santos, A. L., Nogueira, M., Junior, R. H., &amp; Batista, D. M. (2022, November). A hybrid CNN-LSTM model for IIoT edge privacy-aware intrusion detection. In 2022 IEEE Latin-American Conference on Communications (LATINCOM) (pp. 1-6). IEEE.</t>
  </si>
  <si>
    <t>Security is a critical issue in the context of IoT and, more recently, of Industrial IoT(IIoT) environments. To mitigate security threats, Intrusion Detection Systems have been proposed. Still, most of them can achieve high accuracy only by having access to the application layer of the flows, which is problematic in terms of privacy. This paper presents a neural network model based on a hybrid CNN-LSTM architecture to detect several attacks in the network traffic at the Edge of IIoT using only features from the transport and network layers. Besides improving privacy, the proposal achieves 97.85% average accuracy when classifying the traffic as benign or malicious and 97.14% average accuracy when classifying 15 specific attacks in a dataset containing IIoT traffic. Moreover, all the code produced is available as free software, facilitating new studies and the reproduction of the experiments.</t>
  </si>
  <si>
    <t>Bridging by word: Image grounded vocabulary construction for visual captioning</t>
  </si>
  <si>
    <t>Fan, Z., Wei, Z., Wang, S., &amp; Huang, X. J.</t>
  </si>
  <si>
    <t>Annual meeting of the association for computational linguistics</t>
  </si>
  <si>
    <t>Fan, Z., Wei, Z., Wang, S., &amp; Huang, X. J. (2019, July). Bridging by word: Image grounded vocabulary construction for visual captioning. In Proceedings of the 57th annual meeting of the association for computational linguistics (pp. 6514-6524).</t>
  </si>
  <si>
    <t>Image Captioning aims at generating a short description for an image. Existing research usually employs the architecture of CNN-RNN that views the generation as a sequential decision-making process and the entire dataset vocabulary is used as decoding space. They suffer from generating high frequent n-gram with irrelevant words. To tackle this problem, we propose to construct an image-grounded vocabulary, based on which, captions are generated with limitation and guidance. In specific, a novel hierarchical structure is proposed to construct the vocabulary incorporating both visual information and relations among words. For generation, we propose a word-aware RNN cell incorporating vocabulary information into the decoding process directly. Reinforce algorithm is employed to train the generator using constraint vocabulary as action space. Experimental results on MS COCO and Flickr30k show the effectiveness of our framework compared to some state-of-the-art models.</t>
  </si>
  <si>
    <t>The history began from alexnet: A comprehensive survey on deep learning approaches</t>
  </si>
  <si>
    <t>Alom, M. Z., Taha, T. M., Yakopcic, C., Westberg, S., Sidike, P., Nasrin, M. S., ... &amp; Asari, V. K.</t>
  </si>
  <si>
    <t>Alom, M. Z., Taha, T. M., Yakopcic, C., Westberg, S., Sidike, P., Nasrin, M. S., ... &amp; Asari, V. K. (2018). The history began from alexnet: A comprehensive survey on deep learning approaches. arXiv preprint arXiv:1803.01164.</t>
  </si>
  <si>
    <t>Deep learning has demonstrated tremendous success in variety of application domains in the past few years. This new field of machine learning has been growing rapidly and applied in most of the application domains with some new modalities of applications, which helps to open new opportunity. There are different methods have been proposed on different category of learning approaches, which includes supervised, semi-supervised and un-supervised learning. The experimental results show state-of-the-art performance of deep learning over traditional machine learning approaches in the field of Image Processing, Computer Vision, Speech Recognition, Machine Translation, Art, Medical imaging, Medical information processing, Robotics and control, Bio-informatics, Natural Language Processing (NLP), Cyber security, and many more. This report presents a brief survey on development of DL approaches, including Deep Neural Network (DNN), Convolutional Neural Network (CNN), Recurrent Neural Network (RNN) including Long Short Term Memory (LSTM) and Gated Recurrent Units (GRU), Auto-Encoder (AE), Deep Belief Network (DBN), Generative Adversarial Network (GAN), and Deep Reinforcement Learning (DRL). In addition, we have included recent development of proposed advanced variant DL techniques based on the mentioned DL approaches. Furthermore, DL approaches have explored and evaluated in different application domains are also included in this survey. We have also comprised recently developed frameworks, SDKs, and benchmark datasets that are used for implementing and evaluating deep learning approaches. There are some surveys have published on Deep Learning in Neural Networks [1, 38] and a survey on RL [234]. However, those papers have not discussed the individual advanced techniques for training large scale deep learning models and the recently developed method of generative models [1].</t>
  </si>
  <si>
    <t>A survey on deep learning and its applications</t>
  </si>
  <si>
    <t>Dong, S., Wang, P., &amp; Abbas, K.</t>
  </si>
  <si>
    <t>Dong, S., Wang, P., &amp; Abbas, K. (2021). A survey on deep learning and its applications. Computer Science Review, 40, 100379.</t>
  </si>
  <si>
    <t>Deep learning, a branch of machine learning, is a frontier for artificial intelligence, aiming to be closer to its primary goal—artificial intelligence. This paper mainly adopts the summary and the induction methods of deep learning. Firstly, it introduces the global development and the current situation of deep learning. Secondly, it describes the structural principle, the characteristics, and some kinds of classic models of deep learning, such as stacked auto encoder, deep belief network, deep Boltzmann machine, and convolutional neural network. Thirdly, it presents the latest developments and applications of deep learning in many fields such as speech processing, computer vision, natural language processing, and medical applications. Finally, it puts forward the problems and the future research directions of deep learning.</t>
  </si>
  <si>
    <t>Florence: A new foundation model for computer vision</t>
  </si>
  <si>
    <t>Yuan, L., Chen, D., Chen, Y. L., Codella, N., Dai, X., Gao, J., ... &amp; Zhang, P.</t>
  </si>
  <si>
    <t>Yuan, L., Chen, D., Chen, Y. L., Codella, N., Dai, X., Gao, J., ... &amp; Zhang, P. (2021). Florence: A new foundation model for computer vision. arXiv preprint arXiv:2111.11432.</t>
  </si>
  <si>
    <t>Automated visual understanding of our diverse and open world demands computer vision models to generalize well with minimal customization for specific tasks, similar to human vision. Computer vision foundation models, which are trained on diverse, large-scale dataset and can be adapted to a wide range of downstream tasks, are critical for this mission to solve real-world computer vision applications. While existing vision foundation models such as CLIP, ALIGN, and Wu Dao 2.0 focus mainly on mapping images and textual representations to a cross-modal shared representation, we introduce a new computer vision foundation model, Florence, to expand the representations from coarse (scene) to fine (object), from static (images) to dynamic (videos), and from RGB to multiple modalities (caption, depth). By incorporating universal visual-language representations from Web-scale image-text data, our Florence model can be easily adapted for various computer vision tasks, such as classification, retrieval, object detection, VQA, image caption, video retrieval and action recognition. Moreover, Florence demonstrates outstanding performance in many types of transfer learning: fully sampled fine-tuning, linear probing, few-shot transfer and zero-shot transfer for novel images and objects. All of these properties are critical for our vision foundation model to serve general purpose vision tasks. Florence achieves new state-of-the-art results in majority of 44 representative benchmarks, e.g., ImageNet-1K zero-shot classification with top-1 accuracy of 83.74 and the top-5 accuracy of 97.18, 62.4 mAP on COCO fine tuning, 80.36 on VQA, and 87.8 on Kinetics-600.</t>
  </si>
  <si>
    <t>Scaling up visual and vision-language representation learning with noisy text supervision</t>
  </si>
  <si>
    <t>Jia, C., Yang, Y., Xia, Y., Chen, Y. T., Parekh, Z., Pham, H., ... &amp; Duerig, T.</t>
  </si>
  <si>
    <t>Jia, C., Yang, Y., Xia, Y., Chen, Y. T., Parekh, Z., Pham, H., ... &amp; Duerig, T. (2021, July). Scaling up visual and vision-language representation learning with noisy text supervision. In International conference on machine learning (pp. 4904-4916). PMLR.</t>
  </si>
  <si>
    <t>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t>
  </si>
  <si>
    <t>Emergent abilities of large language models</t>
  </si>
  <si>
    <t>Wei, J., Tay, Y., Bommasani, R., Raffel, C., Zoph, B., Borgeaud, S., ... &amp; Fedus, W.</t>
  </si>
  <si>
    <t>Wei, J., Tay, Y., Bommasani, R., Raffel, C., Zoph, B., Borgeaud, S., ... &amp; Fedus, W. (2022). Emergent abilities of large language models. arXiv preprint arXiv:2206.07682.</t>
  </si>
  <si>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</si>
  <si>
    <t>A survey of zero-shot learning: Settings, methods, and applications</t>
  </si>
  <si>
    <t>Wang, W., Zheng, V. W., Yu, H., &amp; Miao, C.</t>
  </si>
  <si>
    <t>ACM Transactions on Intelligent Systems and Technology</t>
  </si>
  <si>
    <t>Wang, W., Zheng, V. W., Yu, H., &amp; Miao, C. (2019). A survey of zero-shot learning: Settings, methods, and applications. ACM Transactions on Intelligent Systems and Technology (TIST), 10(2), 1-37.</t>
  </si>
  <si>
    <t>Most machine-learning methods focus on classifying instances whose classes have already been seen in training. In practice, many applications require classifying instances whose classes have not been seen previously. Zero-shot learning is a powerful and promising learning paradigm, in which the classes covered by training instances and the classes we aim to classify are disjoint. In this paper, we provide a comprehensive survey of zero-shot learning. First of all, we provide an overview of zero-shot learning. According to the data utilized in model optimization, we classify zero-shot learning into three learning settings. Second, we describe different semantic spaces adopted in existing zero-shot learning works. Third, we categorize existing zero-shot learning methods and introduce representative methods under each category. Fourth, we discuss different applications of zero-shot learning. Finally, we highlight promising future research directions of zero-shot learning.</t>
  </si>
  <si>
    <t>Can foundation models perform zero-shot task specification for robot manipulation?</t>
  </si>
  <si>
    <t>Cui, Y., Niekum, S., Gupta, A., Kumar, V., &amp; Rajeswaran, A.</t>
  </si>
  <si>
    <t>Learning for dynamics and control conference</t>
  </si>
  <si>
    <t>Cui, Y., Niekum, S., Gupta, A., Kumar, V., &amp; Rajeswaran, A. (2022, May). Can foundation models perform zero-shot task specification for robot manipulation?. In Learning for dynamics and control conference (pp. 893-905). PMLR.</t>
  </si>
  <si>
    <t>Task specification is at the core of programming autonomous robots. A low-effort modality for task specification is critical for engagement of non-expert end users and ultimate adoption of personalized robot agents. A widely studied approach to task specification is through goals, using either compact state space vectors or goal images from the same robot scene. The former is often not easily human interpretable and necessitates detailed state estimation and scene understanding. The latter requires the generation of desired goal image, which often requires a human to complete the task, defeating the purpose of having autonomous robots. In this work, we explore alternate and more general forms of goal specification that are expected to be easier for humans to specify and use such as images obtained from the internet, hand sketches that provide a visual description of the desired task, or simple language descriptions. As a first step towards this, we study the capabilities of large scale pre-trained models (foundation models) for zero-shot goal specification, and find that they are surprisingly effective in a collection of simulated robot manipulation tasks and real-world datasets.</t>
  </si>
  <si>
    <t>Multimodal neurons in artificial neural networks</t>
  </si>
  <si>
    <t>Goh, G., Cammarata, N., Voss, C., Carter, S., Petrov, M., Schubert, L., ... &amp; Olah, C.</t>
  </si>
  <si>
    <t>Distill</t>
  </si>
  <si>
    <t>Goh, G., Cammarata, N., Voss, C., Carter, S., Petrov, M., Schubert, L., ... &amp; Olah, C. (2021). Multimodal neurons in artificial neural networks. Distill, 6(3), e30.</t>
  </si>
  <si>
    <t>Web</t>
  </si>
  <si>
    <t>Gabriel Goh: Research lead. Gabriel Goh first discovered multimodal neurons, sketched out the project direction and paper outline, and did much of the conceptual and engineering work that allowed the team to investigate the models in a scalable way. This included developing tools for understanding how concepts were built up and decomposed (that were applied to emotion neurons), developing zero-shot neuron search (that allowed easy discoverability of neurons), and working with Michael Petrov on porting CLIP to microscope. Subsequently developed faceted feature visualization, and text feature visualization.
Chris Olah: Worked with Gabe on the overall framing of the article, actively mentored each member of the team through their work providing both high and low level contributions to their sections, and contributed to the text of much of the article, setting the stylistic tone. He worked with Gabe on understanding the neuroscience literature and better understanding the relevant neuroscience literature. Additionally, he wrote the sections on region neurons and developed diversity feature visualization which Gabe used to create faceted feature visualization</t>
  </si>
  <si>
    <t>An overview of Internet of Things (IoT): Architectural aspects, challenges, and protocols</t>
  </si>
  <si>
    <t>Gupta, B. B., &amp; Quamara, M.</t>
  </si>
  <si>
    <t>Gupta, B. B., &amp; Quamara, M. (2020). An overview of Internet of Things (IoT): Architectural aspects, challenges, and protocols. Concurrency and Computation: Practice and Experience, 32(21), e4946.</t>
  </si>
  <si>
    <t>Understanding of any computing environment requires familiarity with its underlying technologies. Internet of Things (IoT), being a new era of computing in the digital world, aims for the development of large number of smart devices that would support a variety of applications and services. These devices are resource-constrained, and the services they would provide are going to impose specific requirements, among which security is the most prominent one. Therefore, in order to comprehend and conform these requirements, there is a need to illuminate the underlying architecture of IoT and its associated elements. This comprehensive survey focuses on the security architecture of IoT and provides a detailed taxonomy of major challenges associated with the field and the key technologies, including Radio Frequency Identification (RFID) and Wireless Sensor Networks (WSN), that are enabling factors in the development of IoT. The paper also discusses some of the protocols suitable for IoT infrastructure and open source tools and platforms for its development. Finally, a brief outline of major open issues, along with their potential solutions and future research directions, is given.</t>
  </si>
  <si>
    <t>Edge intelligence—research opportunities for distributed computing continuum systems</t>
  </si>
  <si>
    <t>Pujol, V. C., Donta, P. K., Morichetta, A., Murturi, I., &amp; Dustdar, S.</t>
  </si>
  <si>
    <t>IEEE Internet Computing</t>
  </si>
  <si>
    <t>Pujol, V. C., Donta, P. K., Morichetta, A., Murturi, I., &amp; Dustdar, S. (2023). Edge intelligence—research opportunities for distributed computing continuum systems. IEEE Internet Computing, 27(4), 53-74.</t>
  </si>
  <si>
    <t>Edge intelligence and, by extension, any distributed computing continuum system will bring to our future society a plethora of new and useful applications, which will certainly revolutionize our way of living. Nevertheless, managing these systems challenges all previously developed technologies for Internet-distributed systems. In this regard, this article presents a set of techniques and concepts that can help manage these systems; these are framed in the main paradigm for autonomic computing, the well-known monitor–analyze–plan–execute over shared knowledge, or MAPE-K. All in all, this article aims at unveiling research opportunities for these new systems, encouraging the community to work together toward new technologies to make edge intelligence a reality.</t>
  </si>
  <si>
    <t>Pub/Sub Message Brokers for GenAI</t>
  </si>
  <si>
    <t>Saleh, A., Pirttikangas, S., &amp; Lovén, L.</t>
  </si>
  <si>
    <t>Saleh, A., Pirttikangas, S., &amp; Lovén, L. (2023). Pub/Sub Message Brokers for GenAI. arXiv preprint arXiv:2312.14647.</t>
  </si>
  <si>
    <t>In today's digital world, Generative Artificial Intelligence (GenAI) such as Large Language Models (LLMs) is becoming increasingly prevalent, extending its reach across diverse applications. This surge in adoption has sparked a significant increase in demand for data-centric GenAI models, highlighting the necessity for robust data communication infrastructures. Central to this need are message brokers, which serve as essential channels for data transfer within various system components. This survey aims to delve into a comprehensive analysis of traditional and modern message brokers, offering a comparative study of prevalent platforms. Our study considers numerous criteria including, but not limited to, open-source availability, integrated monitoring tools, message prioritization mechanisms, capabilities for parallel processing, reliability, distribution and clustering functionalities, authentication processes, data persistence strategies, fault tolerance, and scalability. Furthermore, we explore the intrinsic constraints that the design and operation of each message broker might impose, recognizing that these limitations are crucial in understanding their real-world applicability. Finally, this study examines the enhancement of message broker mechanisms specifically for GenAI contexts, emphasizing the criticality of developing a versatile message broker framework. Such a framework would be poised for quick adaptation, catering to the dynamic and growing demands of GenAI in the foreseeable future. Through this dual-pronged approach, we intend to contribute a foundational compendium that can guide future innovations and infrastructural advancements in the realm of GenAI data communication.</t>
  </si>
  <si>
    <t>IoT transaction processing through cooperative concurrency control on fog–cloud computing environment</t>
  </si>
  <si>
    <t>Al-Qerem, A., Alauthman, M., Almomani, A., &amp; Gupta, B. B.</t>
  </si>
  <si>
    <t>Al-Qerem, A., Alauthman, M., Almomani, A., &amp; Gupta, B. B. (2020). IoT transaction processing through cooperative concurrency control on fog–cloud computing environment. Soft Computing, 24, 5695-5711.</t>
  </si>
  <si>
    <t xml:space="preserve">In cloud–fog environments, the opportunity to avoid using the upstream communication channel from the clients to the cloud server all the time is possible by fluctuating the conventional concurrency control protocols. Through the present paper, the researcher aimed to introduce a new variant of the optimistic concurrency control protocol. Through the deployment of augmented partial validation protocol, IoT transactions that are read-only can be processed at the fog node locally. For final validation, update transactions are the only ones sent to the cloud. Moreover, the update transactions go through partial validation at the fog node which makes them more opportunist to commit at the cloud. This protocol reduces communication and computation at the cloud as much as possible while supporting scalability of the transactional services needed by the applications running in such environments. Based on numerical studies, the researcher assessed the partial validation procedure under three concurrency protocols. The study’s results indicate that employing the proposed mechanism shall generate benefits for IoT users. These benefits are obtained from transactional services. We evaluated the effect of deployment the partial validation at the fog node for the three concurrency protocols, namely AOCCRBSC, AOCCRB and STUBcast. We performed a set of intensive experiments to compare the three protocols with and without such deployment. The result reported a reduction in miss rate, restart rate and communication delay in all of them. The researcher found that the proposed mechanism reduces the communication delay significantly. They found that the proposed mechanism shall enable low-latency fog computing services of the IoT applications that are a delay sensitive.
</t>
  </si>
  <si>
    <t>Adaptive ontology-based iot resource provisioning in computing systems</t>
  </si>
  <si>
    <t>Tiwari, A., &amp; Garg, R.</t>
  </si>
  <si>
    <t>International Journal on Semantic Web and Information Systems</t>
  </si>
  <si>
    <t>Tiwari, A., &amp; Garg, R. (2022). Adaptive ontology-based iot resource provisioning in computing systems. International Journal on Semantic Web and Information Systems (IJSWIS), 18(1), 1-18.</t>
  </si>
  <si>
    <t>The eagle expresses of cloud computing plays a pivotal role in the development of technology. The aim is to solve in such a way that it will provide an optimized solution. The key role of allocating these efficient resources and making the algorithms for its time and cost optimization. The approach of the research is based on the rough set theory RST. RST is a great method for making a large difference in qualitative analysis situations. It's a technique to find knowledge discovery and handle the problems such as inductive reasoning, automatic classification, pattern recognition, learning algorithms, and data reduction. The rough set theory is the new method in cloud service selection so that the best services provide for cloud users and efficient service improvement for cloud providers. The simulation of the work is finished at intervals with the merchandise utilized for the formation of the philosophy framework. The simulation shows the IoT services provided by the IoT service supplier to the user are the best utilization with the parameters and ontology technique.</t>
  </si>
  <si>
    <t>Chaotic whale crow optimization algorithm for secure routing in the IoT environment</t>
  </si>
  <si>
    <t>Raj, M. G., &amp; Pani, S. K.</t>
  </si>
  <si>
    <t>Raj, M. G., &amp; Pani, S. K. (2022). Chaotic whale crow optimization algorithm for secure routing in the IoT environment. International Journal on Semantic Web and Information Systems (IJSWIS), 18(1), 1-25.</t>
  </si>
  <si>
    <t>This paper solves the internet of things (IoT) security issues by introducing a chaotic whale crow (CWC) optimization, which is the integration of chaotic whale optimization algorithm (CWOA) in crow search algorithm (CSA). The framework operates on two crucial aspects: one is to select the secure nodes, and the other is to implement secure routing using the selected trusted nodes. First, the selection of trusted nodes is performed based on trust factors like direct, indirect, forwarding rate, integrity, and availability factors. Then, the selected trusted nodes are adapted for trust-based secure routing, which is optimally performed using the proposed CWC, based on the fitness parameters trust and energy. Finally, the proposed CWC is evaluated, which revealed high performance with a minimal delay of 191.46ms, which shows 14.87%, 7.35%, 6.82%, 4.19%, and 5.74% improved performance compared to existing LaSeR, PM Ipv6, secTrust-RPL RISA, and LSDAR techniques. Similarly, the proposed method obtained the maximal energy of 71.25J and maximal throughput of 129.77kbps.</t>
  </si>
  <si>
    <t>Deep cross-modal projection learning for image-text matching</t>
  </si>
  <si>
    <t>Zhang, Y., &amp; Lu, H.</t>
  </si>
  <si>
    <t>European conference on computer vision (ECCV)</t>
  </si>
  <si>
    <t>Zhang, Y., &amp; Lu, H. (2018). Deep cross-modal projection learning for image-text matching. In Proceedings of the European conference on computer vision (ECCV) (pp. 686-701).</t>
  </si>
  <si>
    <t>The key point of image-text matching is how to accurately measure the similarity between visual and textual inputs. Despite the great progress of associating the deep cross-modal embeddings with the bi-directional ranking loss, developing the strategies for mining useful triplets and selecting appropriate margins remains a challenge in real applications. In this paper, we propose a cross-modal projection matching (CMPM) loss and a cross-modal projection classification (CMPC) loss for learning discriminative image-text embeddings. The CMPM loss minimizes the KL divergence between the projection compatibility distributions and the normalized matching distributions defined with all the positive and negative samples in a mini-batch. The CMPC loss attempts to categorize the vector projection of representations from one modality onto another with the improved norm-softmax loss, for further enhancing the feature compactness of each class. Extensive analysis and experiments on multiple datasets demonstrate the superiority of the proposed approach.</t>
  </si>
  <si>
    <t>On the opportunities and risks of foundation models</t>
  </si>
  <si>
    <t>Bommasani, R., Hudson, D. A., Adeli, E., Altman, R., Arora, S., von Arx, S., ... &amp; Liang, P.</t>
  </si>
  <si>
    <t>Bommasani, R., Hudson, D. A., Adeli, E., Altman, R., Arora, S., von Arx, S., ... &amp; Liang, P. (2021). On the opportunities and risks of foundation models. arXiv preprint arXiv:2108.07258.</t>
  </si>
  <si>
    <t>AI is undergoing a paradigm shift with the rise of models (e.g., BERT, DALL-E, GPT-3) that are trained on broad data at scale and are adaptable to a wide range of downstream tasks. We call these models foundation models to underscore their critically central yet incomplete character. This report provides a thorough account of the opportunities and risks of foundation models, ranging from their capabilities (e.g., language, vision, robotics, reasoning, human interaction) and technical principles(e.g., model architectures, training procedures, data, systems, security, evaluation, theory) to their applications (e.g., law, healthcare, education) and societal impact (e.g., inequity, misuse, economic and environmental impact, legal and ethical considerations). Though foundation models are based on standard deep learning and transfer learning, their scale results in new emergent capabilities,and their effectiveness across so many tasks incentivizes homogenization. Homogenization provides powerful leverage but demands caution, as the defects of the foundation model are inherited by all the adapted models downstream. Despite the impending widespread deployment of foundation models, we currently lack a clear understanding of how they work, when they fail, and what they are even capable of due to their emergent properties. To tackle these questions, we believe much of the critical research on foundation models will require deep interdisciplinary collaboration commensurate with their fundamentally sociotechnical nature.</t>
  </si>
  <si>
    <t>Supervised contrastive learning</t>
  </si>
  <si>
    <t>Khosla, P., Teterwak, P., Wang, C., Sarna, A., Tian, Y., Isola, P., ... &amp; Krishnan, D.</t>
  </si>
  <si>
    <t>Khosla, P., Teterwak, P., Wang, C., Sarna, A., Tian, Y., Isola, P., ... &amp; Krishnan, D. (2020). Supervised contrastive learning. Advances in neural information processing systems, 33, 18661-18673.</t>
  </si>
  <si>
    <t xml:space="preserve">Contrastive learning applied to self-supervised representation learning has seen a resurgence in recent years, leading to state of the art performance in the unsupervised training of deep image models. Modern batch contrastive approaches subsume or significantly outperform traditional contrastive losses such as triplet, max-margin and the N-pairs loss. In this work, we extend the self-supervised batch contrastive approach to the fully-supervised setting, allowing us to effectively leverage label information. Clusters of points belonging to the same class are pulled together in embedding space, while simultaneously pushing apart clusters of samples from different classes. We analyze two possible versions of the supervised contrastive (SupCon) loss, identifying the best-performing formulation of the loss. On ResNet-200, we achieve top-1 accuracy of 81.4% on the ImageNet dataset, which is 0.8% above the best number reported for this architecture. We show consistent outperformance over cross-entropy on other datasets and two ResNet variants. The loss shows benefits for robustness to natural corruptions, and is more stable to hyperparameter settings such as optimizers and data augmentations. In reduced data settings, it outperforms cross-entropy significantly. Our loss function is simple to implement and reference TensorFlow code is released at https://t.ly/supcon.
</t>
  </si>
  <si>
    <t>Talk-to-edit: Fine-grained facial editing via dialog</t>
  </si>
  <si>
    <t>Jiang, Y., Huang, Z., Pan, X., Loy, C. C., &amp; Liu, Z.</t>
  </si>
  <si>
    <t>IEEE/CVF International Conference on Computer Vision</t>
  </si>
  <si>
    <t>Jiang, Y., Huang, Z., Pan, X., Loy, C. C., &amp; Liu, Z. (2021). Talk-to-edit: Fine-grained facial editing via dialog. In Proceedings of the IEEE/CVF International Conference on Computer Vision (pp. 13799-13808).</t>
  </si>
  <si>
    <t>Facial editing is an important task in vision and graphics with numerous applications. However, existing works are incapable to deliver a continuous and fine-grained editing mode (e.g., editing a slightly smiling face to a big laughing one) with natural interactions with users. In this work, we propose Talk-to-Edit, an interactive facial editing framework that performs fine-grained attribute manipulation through dialog between the user and the system. Our key insight is to model a continual ""semantic field"" in the GAN latent space. 1) Unlike previous works that regard the editing as traversing straight lines in the latent space, here the fine-grained editing is formulated as finding a curving trajectory that respects fine-grained attribute landscape on the semantic field. 2) The curvature at each step is location-specific and determined by the input image as well as the users' language requests. 3) To engage the users in a meaningful dialog, our system generates language feedback by considering both the user request and the current state of the semantic field. We also contribute CelebA-Dialog, a visual-language facial editing dataset to facilitate large-scale study. Specifically, each image has manually annotated fine-grained attribute annotations as well as template-based textual descriptions in natural language. Extensive quantitative and qualitative experiments demonstrate the superiority of our framework in terms of 1) the smoothness of fine-grained editing, 2) the identity/attribute preservation, and 3) the visual photorealism and dialog fluency. Notably, user study validates that our overall system is consistently favored by around 80% of the participants.</t>
  </si>
  <si>
    <t>Low-latency vehicular edge: A vehicular infrastructure model for 5G</t>
  </si>
  <si>
    <t>Balasubramanian, V., Otoum, S., Aloqaily, M., Al Ridhawi, I., &amp; Jararweh, Y.</t>
  </si>
  <si>
    <t>Simulation Modelling Practice and Theory</t>
  </si>
  <si>
    <t>Balasubramanian, V., Otoum, S., Aloqaily, M., Al Ridhawi, I., &amp; Jararweh, Y. (2020). Low-latency vehicular edge: A vehicular infrastructure model for 5G. Simulation Modelling Practice and Theory, 98, 101968.</t>
  </si>
  <si>
    <t>With 5G network services around the corner, vehicular cloud networks providing computation capabilities have taken precedence over traditional costly cloud solutions. However, with vehicular cloud computing, a variety of new challenges have grown. In this paper we propose an intra-vehicle resource sharing model to provide a range of cloud services such as on-demand entertainment and speech recognition for driver assistance. The proposed solution forms nearby low-latency Vehicular Service Clouds (VSC) on-the-fly as per the needs of vehicular users. Vehicles in parking lots or moving on the road collaborate and share their computation and storage resources to complete different vehicular service requests. We develop an incentive-based model that uses edge-based Road Side Units (RSU) to compose heterogeneous node resources and produce a usable resource that satisfies users’ requests with minimal delays. Through proof of concept simulations, we compare our solution against traditional cloud solutions to showcase the effectiveness of adopting our proposed framework.</t>
  </si>
  <si>
    <t>Edge intelligence: The confluence of edge computing and artificial intelligence</t>
  </si>
  <si>
    <t>Deng, S., Zhao, H., Fang, W., Yin, J., Dustdar, S., &amp; Zomaya, A. Y.</t>
  </si>
  <si>
    <t>Deng, S., Zhao, H., Fang, W., Yin, J., Dustdar, S., &amp; Zomaya, A. Y. (2020). Edge intelligence: The confluence of edge computing and artificial intelligence. IEEE Internet of Things Journal, 7(8), 7457-7469.</t>
  </si>
  <si>
    <t>Along with the rapid developments in communication technologies and the surge in the use of mobile devices, a brand-new computation paradigm, edge computing, is surging in popularity. Meanwhile, the artificial intelligence (AI) applications are thriving with the breakthroughs in deep learning and the many improvements in hardware architectures. Billions of data bytes, generated at the network edge, put massive demands on data processing and structural optimization. Thus, there exists a strong demand to integrate edge computing and AI, which gives birth to edge intelligence. In this article, we divide edge intelligence into AI for edge (intelligence-enabled edge computing) and AI on edge (artificial intelligence on edge). The former focuses on providing more optimal solutions to key problems in edge computing with the help of popular and effective AI technologies while the latter studies how to carry out the entire process of building AI models, i.e., model training and inference, on the edge. This article provides insights into this new interdisciplinary field from a broader perspective. It discusses the core concepts and the research roadmap, which should provide the necessary background for potential future research initiatives in edge intelligence.</t>
  </si>
  <si>
    <t>FactDAG: formalizing data interoperability in an internet of production</t>
  </si>
  <si>
    <t>Gleim, L., Pennekamp, J., Liebenberg, M., Buchsbaum, M., Niemietz, P., Knape, S., ... &amp; Wehrle, K.</t>
  </si>
  <si>
    <t>Gleim, L., Pennekamp, J., Liebenberg, M., Buchsbaum, M., Niemietz, P., Knape, S., ... &amp; Wehrle, K. (2020). FactDAG: formalizing data interoperability in an internet of production. IEEE Internet of Things Journal, 7(4), 3243-3253.</t>
  </si>
  <si>
    <t>In the production industry, the volume, variety, and velocity of data as well as the number of deployed protocols increase exponentially due to the influences of the Internet-of-Things (IoT) advances. While hundreds of isolated solutions exist to utilize these data, e.g., optimizing processes or monitoring machine conditions, the lack of a unified data handling and exchange mechanism hinders the implementation of approaches to improve the quality of decisions and processes in such an interconnected environment. The vision of an Internet of Production promises the establishment of a Worldwide Lab , where data from every process in the network can be utilized, even interorganizational and across domains. While numerous existing approaches consider interoperability from an interface and communication system perspective, fundamental questions of data and information interoperability remain insufficiently addressed. In this article, we identify ten key issues, derived from three distinctive real-world use cases that hinder large-scale data interoperability for industrial processes. Based on these issues, we derive a set of five key requirements for future (IoT) data layers, building upon the FAIR data principles. We propose to address them by creating FactDAG , a conceptual data layer model for maintaining a provenance-based, directed acyclic graph of facts, inspired by successful distributed version-control and collaboration systems. Eventually, such a standardization should greatly shape the future of interoperability in an interconnected production industry.</t>
  </si>
  <si>
    <t>FAIR sensor services-Towards sustainable sensor data management</t>
  </si>
  <si>
    <t>Measurement: Sensors</t>
  </si>
  <si>
    <t>Bodenbenner, M., Montavon, B., &amp; Schmitt, R. H.</t>
  </si>
  <si>
    <t>Bodenbenner, M., Montavon, B., &amp; Schmitt, R. H. (2021). FAIR sensor services-Towards sustainable sensor data management. Measurement: Sensors, 18, 100206.</t>
  </si>
  <si>
    <t>Sustainable collection, processing and storage of sensor data in industrial context are essential requirements for gaining long-term knowledge on product and process quality. Today, collected data is often stored in arbitrary data formats without appropriate metadata describing the data content and is therefore lost for future reuse because crucial information on how to find, access and interoperate with the data is missing. Moreover, insufficiently described or missing data can lead to wrong decisions. In a scientific context, the FAIR data principles are an emerging design guideline to provide all collected data with rich metadata that allow for finding, accessing, interoperating with and reusing the data effectively later. This publication proposes an approach to implement the FAIR principles for industrial sensor data. It analyses major deficits and challenges of making industrial sensor data FAIR and outlines a system architecture for acquisition of FAIR industrial sensor data, called FAIR sensor services.</t>
  </si>
  <si>
    <t>Industrial internet of things: Challenges, opportunities, and directions</t>
  </si>
  <si>
    <t>Sisinni, E., Saifullah, A., Han, S., Jennehag, U., &amp; Gidlund, M.</t>
  </si>
  <si>
    <t>IEEE transactions on industrial informatics</t>
  </si>
  <si>
    <t>Sisinni, E., Saifullah, A., Han, S., Jennehag, U., &amp; Gidlund, M. (2018). Industrial internet of things: Challenges, opportunities, and directions. IEEE transactions on industrial informatics, 14(11), 4724-4734.</t>
  </si>
  <si>
    <t>Internet of Things (IoT) is an emerging domain that promises ubiquitous connection to the Internet, turning common objects into connected devices. The IoT paradigm is changing the way people interact with things around them. It paves the way for creating pervasively connected infrastructures to support innovative services and promises better flexibility and efficiency. Such advantages are attractive not only for consumer applications, but also for the industrial domain. Over the last few years, we have been witnessing the IoT paradigm making its way into the industry marketplace with purposely designed solutions. In this paper, we clarify the concepts of IoT, Industrial IoT, and Industry 4.0. We highlight the opportunities brought in by this paradigm shift as well as the challenges for its realization. In particular, we focus on the challenges associated with the need of energy efficiency, real-time performance, coexistence, interoperability, and security and privacy. We also provide a systematic overview of the state-of-the-art research efforts and potential research directions to solve Industrial IoT challenges.</t>
  </si>
  <si>
    <t>Real-time monitoring system for weather and air pollutant measurement with HTML-based UI application</t>
  </si>
  <si>
    <t>Megantoro, P., Pramudita, B. A., Vigneshwaran, P., Yurianta, A., &amp; Winarno, H. A.</t>
  </si>
  <si>
    <t>Bulletin of Electrical Engineering and Informatics</t>
  </si>
  <si>
    <t>Megantoro, P., Pramudita, B. A., Vigneshwaran, P., Yurianta, A., &amp; Winarno, H. A. (2021). Real-time monitoring system for weather and air pollutant measurement with HTML-based UI application. Bulletin of Electrical Engineering and Informatics, 10(3), 1669-1677.</t>
  </si>
  <si>
    <t>IAES</t>
  </si>
  <si>
    <t>This article discusses devising an IoT system to monitor weather parameters and gas pollutants in the air along with anHTML web-based application. Weather parameters measured include; speed and direction of the wind, rainfall, air temperature and humidity, barometric pressure, and UV index. On the other side, the gases measured are; ammonia, hydrogen, methane, ozone, carbon monoxide, and carbon dioxide. This article is introducing a technique to send all parameter data. All parameters read by each sensor are converted into a string then joined into a string dataset, where this dataset is sent to the server periodically. On the UI side, the dataset that has been downloaded from the server-parsed for processing and then displayed. This system uses Google Firebase as a real-time database server for sensor data. Also, using the GitHub platform as a web hosting. The web application uses the HTML programming platform. The results of this study indicate that the device operates successfully to provide information about the weather and gases condition as real-time data.</t>
  </si>
  <si>
    <t>Pretrained language models for text generation: A survey</t>
  </si>
  <si>
    <t>Li, J., Tang, T., Zhao, W. X., Nie, J. Y., &amp; Wen, J. R.</t>
  </si>
  <si>
    <t>Li, J., Tang, T., Zhao, W. X., Nie, J. Y., &amp; Wen, J. R. (2022). Pretrained language models for text generation: A survey. arXiv preprint arXiv:2201.05273.</t>
  </si>
  <si>
    <t>Text Generation aims to produce plausible and readable text in a human language from input data. The resurgence of deep learning has greatly advanced this field, in particular, with the help of neural generation models based on pre-trained language models (PLMs). Text generation based on PLMs is viewed as a promising approach in both academia and industry. In this paper, we provide a survey on the utilization of PLMs in text generation. We begin with introducing three key aspects of applying PLMs to text generation: 1) how to encode the input into representations preserving input semantics which can be fused into PLMs; 2) how to design an effective PLM to serve as the generation model; and 3) how to effectively optimize PLMs given the reference text and to ensure that the generated texts satisfy special text properties. Then, we show the major challenges arisen in these aspects, as well as possible solutions for them. We also include a summary of various useful resources and typical text generation applications based on PLMs. Finally, we highlight the future research directions which will further improve these PLMs for text generation. This comprehensive survey is intended to help researchers interested in text generation problems to learn the core concepts, the main techniques and the latest developments in this area based on PLMs.</t>
  </si>
  <si>
    <t>Machine translation systems and quality assessment: a systematic review</t>
  </si>
  <si>
    <t xml:space="preserve">Rivera-Trigueros, I. </t>
  </si>
  <si>
    <t>Language Resources and Evaluation</t>
  </si>
  <si>
    <t>Rivera-Trigueros, I. (2022). Machine translation systems and quality assessment: a systematic review. Language Resources and Evaluation, 56(2), 593-619.</t>
  </si>
  <si>
    <t>Nowadays, in the globalised context in which we find ourselves, language barriers can still be an obstacle to accessing information. On occasions, it is impossible to satisfy the demand for translation by relying only in human translators, therefore, tools such as Machine Translation (MT) are gaining popularity due to their potential to overcome this problem. Consequently, research in this field is constantly growing and new MT paradigms are emerging. In this paper, a systematic literature review has been carried out in order to identify what MT systems are currently most employed, their architecture, the quality assessment procedures applied to determine how they work, and which of these systems offer the best results. The study is focused on the specialised literature produced by translation experts, linguists, and specialists in related fields that include the English–Spanish language combination. Research findings show that neural MT is the predominant paradigm in the current MT scenario, being Google Translator the most used system. Moreover, most of the analysed works used one type of evaluation—either automatic or human—to assess machine translation and only 22% of the works combined these two types of evaluation. However, more than a half of the works included error classification and analysis, an essential aspect for identifying flaws and improving the performance of MT systems.</t>
  </si>
  <si>
    <t>A literature review on question answering techniques, paradigms and systems</t>
  </si>
  <si>
    <t>Soares, M. A. C., &amp; Parreiras, F. S.</t>
  </si>
  <si>
    <t>Soares, M. A. C., &amp; Parreiras, F. S. (2020). A literature review on question answering techniques, paradigms and systems. Journal of King Saud University-Computer and Information Sciences, 32(6), 635-646.</t>
  </si>
  <si>
    <t>Question Answering (QA) systems enable users to retrieve exact answers for questions posed in natural language. This study aims at identifying QA techniques, tools and systems, as well as the metrics and indicators used to measure these approaches for QA systems and also to determine how the relationship between Question Answering and natural language processing is built. The method adopted was a Systematic Literature Review of studies published from 2000 to 2017. 130 out of 1842 papers have been identified as describing a QA approach developed and evaluated with different techniques. Question Answering researchers have concentrated their efforts in natural language processing, knowledge base and information retrieval paradigms. Most of the researches focused on open domain. Regarding the metrics used to evaluate the approaches, Precision and Recall are the most addressed.</t>
  </si>
  <si>
    <t>Aspect-based sentiment analysis using bert</t>
  </si>
  <si>
    <t>Hoang, M., Bihorac, O. A., &amp; Rouces, J.</t>
  </si>
  <si>
    <t>Proceedings of the 22nd nordic conference on computational linguistics</t>
  </si>
  <si>
    <t>Hoang, M., Bihorac, O. A., &amp; Rouces, J. (2019). Aspect-based sentiment analysis using bert. In Proceedings of the 22nd nordic conference on computational linguistics (pp. 187-196).</t>
  </si>
  <si>
    <t>Sentiment analysis has become very popular in both research and business due to the increasing amount of opinionated text from Internet users. Standard sentiment analysis deals with classifying the overall sentiment of a text, but this doesn’t include other important information such as towards which entity, topic or aspect within the text the sentiment is directed. Aspect-based sentiment analysis (ABSA) is a more complex task that consists in identifying both sentiments and aspects. This paper shows the potential of using the contextual word representations from the pre-trained language model BERT, together with a fine-tuning method with additional generated text, in order to solve out-of-domain ABSA and outperform previous state-of-the-art results on SemEval-2015 Task 12 subtask 2 and SemEval-2016 Task 5. To the best of our knowledge, no other existing work has been done on out-of-domain ABSA for aspect classification.</t>
  </si>
  <si>
    <t>Sun, C., Qiu, X., Xu, Y., &amp; Huang, X.</t>
  </si>
  <si>
    <t>China national conference</t>
  </si>
  <si>
    <t>Sun, C., Qiu, X., Xu, Y., &amp; Huang, X. (2019). How to fine-tune bert for text classification?. In Chinese computational linguistics: 18th China national conference, CCL 2019, Kunming, China, October 18–20, 2019, proceedings 18 (pp. 194-206). Springer International Publishing.</t>
  </si>
  <si>
    <t>Incorporating bert into neural machine translation</t>
  </si>
  <si>
    <t>Zhu, J., Xia, Y., Wu, L., He, D., Qin, T., Zhou, W., ... &amp; Liu, T. Y.</t>
  </si>
  <si>
    <t>Zhu, J., Xia, Y., Wu, L., He, D., Qin, T., Zhou, W., ... &amp; Liu, T. Y. (2020). Incorporating bert into neural machine translation. arXiv preprint arXiv:2002.06823.</t>
  </si>
  <si>
    <t>The recently proposed BERT has shown great power on a variety of natural language understanding tasks, such as text classification, reading comprehension, etc. However, how to effectively apply BERT to neural machine translation (NMT) lacks enough exploration. While BERT is more commonly used as fine-tuning instead of contextual embedding for downstream language understanding tasks, in NMT, our preliminary exploration of using BERT as contextual embedding is better than using for fine-tuning. This motivates us to think how to better leverage BERT for NMT along this direction. We propose a new algorithm named BERT-fused model, in which we first use BERT to extract representations for an input sequence, and then the representations are fused with each layer of the encoder and decoder of the NMT model through attention mechanisms. We conduct experiments on supervised (including sentence-level and document-level translations), semi-supervised and unsupervised machine translation, and achieve state-of-the-art results on seven benchmark datasets. Our code is available at \url{this https URL}.</t>
  </si>
  <si>
    <t>BERT with history answer embedding for conversational question answering</t>
  </si>
  <si>
    <t>Qu, C., Yang, L., Qiu, M., Croft, W. B., Zhang, Y., &amp; Iyyer, M.</t>
  </si>
  <si>
    <t>Qu, C., Yang, L., Qiu, M., Croft, W. B., Zhang, Y., &amp; Iyyer, M. (2019, July). BERT with history answer embedding for conversational question answering. In Proceedings of the 42nd international ACM SIGIR conference on research and development in information retrieval (pp. 1133-1136).</t>
  </si>
  <si>
    <t>international ACM SIGIR conference on research and development in information retrieval</t>
  </si>
  <si>
    <t>Conversational search is an emerging topic in the information retrieval community. One of the major challenges to multi-turn conversational search is to model the conversation history to answer the current question. Existing methods either prepend history turns to the current question or use complicated attention mechanisms to model the history. We propose a conceptually simple yet highly effective approach referred to as history answer embedding. It enables seamless integration of conversation history into a conversational question answering (ConvQA) model built on BERT (Bidirectional Encoder Representations from Transformers). We first explain our view that ConvQA is a simplified but concrete setting of conversational search, and then we provide a general framework to solve ConvQA. We further demonstrate the effectiveness of our approach under this framework. Finally, we analyze the impact of different numbers of history turns under different settings to provide new insights into conversation history modeling in ConvQA.</t>
  </si>
  <si>
    <t>ChatGPT is not all you need. A State of the Art Review of large Generative AI models</t>
  </si>
  <si>
    <t>Gozalo-Brizuela, R., &amp; Garrido-Merchan, E. C.</t>
  </si>
  <si>
    <t>Gozalo-Brizuela, R., &amp; Garrido-Merchan, E. C. (2023). ChatGPT is not all you need. A State of the Art Review of large Generative AI models. arXiv preprint arXiv:2301.04655.</t>
  </si>
  <si>
    <t>During the last two years there has been a plethora of large generative models such as ChatGPT or Stable Diffusion that have been published. Concretely, these models are able to perform tasks such as being a general question and answering system or automatically creating artistic images that are revolutionizing several sectors. Consequently, the implications that these generative models have in the industry and society are enormous, as several job positions may be transformed. For example, Generative AI is capable of transforming effectively and creatively texts to images, like the DALLE-2 model; text to 3D images, like the Dreamfusion model; images to text, like the Flamingo model; texts to video, like the Phenaki model; texts to audio, like the AudioLM model; texts to other texts, like ChatGPT; texts to code, like the Codex model; texts to scientific texts, like the Galactica model or even create algorithms like AlphaTensor. This work consists on an attempt to describe in a concise way the main models are sectors that are affected by generative AI and to provide a taxonomy of the main generative models published recently.</t>
  </si>
  <si>
    <t>Using deepspeed and megatron to train megatron-turing nlg 530b, a large-scale generative language model</t>
  </si>
  <si>
    <t>Smith, S., Patwary, M., Norick, B., LeGresley, P., Rajbhandari, S., Casper, J., ... &amp; Catanzaro, B.</t>
  </si>
  <si>
    <t>Smith, S., Patwary, M., Norick, B., LeGresley, P., Rajbhandari, S., Casper, J., ... &amp; Catanzaro, B. (2022). Using deepspeed and megatron to train megatron-turing nlg 530b, a large-scale generative language model. arXiv preprint arXiv:2201.11990.</t>
  </si>
  <si>
    <t>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t>
  </si>
  <si>
    <t>Llama 2: Open foundation and fine-tuned chat models</t>
  </si>
  <si>
    <t xml:space="preserve">Touvron, H., Martin, L., Stone, K., Albert, P., Almahairi, A., Babaei, Y., ... &amp; Scialom, T. </t>
  </si>
  <si>
    <t>Touvron, H., Martin, L., Stone, K., Albert, P., Almahairi, A., Babaei, Y., ... &amp; Scialom, T. (2023). Llama 2: Open foundation and fine-tuned chat models. arXiv preprint arXiv:2307.09288.</t>
  </si>
  <si>
    <t>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t>
  </si>
  <si>
    <t>A large-scale analysis of iot firmware version distribution in the wild</t>
  </si>
  <si>
    <t>Ebbers, F.</t>
  </si>
  <si>
    <t>IEEE Transactions on Software Engineering</t>
  </si>
  <si>
    <t>Ebbers, F. (2022). A large-scale analysis of iot firmware version distribution in the wild. IEEE Transactions on Software Engineering, 49(2), 816-830.</t>
  </si>
  <si>
    <t>This paper examines the up-to-dateness of installed firmware versions of Internet of Things devices accessible via public Internet. It takes a novel approach to identify versions based on the source code of their web interfaces. It analyzes data sets of 1.06m devices collected using the IoT search engine Censys and then maps the results against the latest version each manufacturer offers. A fully scalable and adaptive approach is developed by applying the SEMMA data mining process. This approach relies on three data artifacts: raw data from Censys , a mapping table with firmware versions, and a keyword search list. The results confirm the heterogeneity of connected IoT devices and show that only 2.45 percent of the IoT devices “in the wild” run the latest available firmware. Installed versions are 19.2 months old on average. This real-world evidence suggests that the updating processes and methods used by engineers so far are not sufficient to keep IoT devices up-to-date. This paper identifies and quantifies influencing factors and captures the global and diverse distribution of IoT devices. It finds manufacturer and device type influence the up-to-dateness of firmware, whereas the country in which the device is deployed is less significant.</t>
  </si>
  <si>
    <t>A review of network vulnerabilities scanning tools: Types, capabilities and functioning</t>
  </si>
  <si>
    <t xml:space="preserve">Tundis, A., Mazurczyk, W., &amp; Mühlhäuser, M. </t>
  </si>
  <si>
    <t>international conference on availability, reliability and security</t>
  </si>
  <si>
    <t>Tundis, A., Mazurczyk, W., &amp; Mühlhäuser, M. (2018, August). A review of network vulnerabilities scanning tools: Types, capabilities and functioning. In Proceedings of the 13th international conference on availability, reliability and security (pp. 1-10).</t>
  </si>
  <si>
    <t>The rapid growth of the Internet in the last years has brought many advantages in the modern society in terms of communication and information sharing. Beside that, new and complex issues are emerging due to the network flexibility, openness and systems integration. The vulnerabilities of systems are the basis of these issues. Unfortunately, such vulnerabilities in the Internet can affect not only virtual environments in an isolated way but this can have serious repercussions in the real world. That is why, identifying new system vulnerability represents an important information for malicious parties. Currently, several tools (e.g. Shodan or Censys), which automatically scan the Internet, are available. They first scan the whole IPv4 public address range and ports in a distributed and random manner and then the obtained results are published on the publicly accessible websites. Such information can be later used for the benign or malicious purposes. In the latter case the main advantage for the potential attackers is that they gain reconnaissance data without even directly contacting the targeted device. Additionally, a large list of potential victims sharing the same vulnerability can be rapidly acquired. In this context, this paper aims at providing an overview of various publicly available network vulnerabilities scanning tools. In particular, first the main scanning tools are identified and classified. Then their main features are described and finally their advantages and disadvantages are highlighted.</t>
  </si>
  <si>
    <t>Soft sensing transformer: hundreds of sensors are worth a single word</t>
  </si>
  <si>
    <t>Zhang, C., Yella, J., Huang, Y., Qian, X., Petrov, S., Rzhetsky, A., &amp; Bom, S.</t>
  </si>
  <si>
    <t>IEEE International Conference on Big Data</t>
  </si>
  <si>
    <t>Zhang, C., Yella, J., Huang, Y., Qian, X., Petrov, S., Rzhetsky, A., &amp; Bom, S. (2021, December). Soft sensing transformer: hundreds of sensors are worth a single word. In 2021 IEEE International Conference on Big Data (Big Data) (pp. 1999-2008). IEEE.</t>
  </si>
  <si>
    <t>With the rapid development of AI technology in recent years, there have been many studies with deep learning models in soft sensing area. However, the models have become more and more complex, yet, the data sets remain limited: researchers are fitting million-parameter models with hundreds of data samples, which is insufficient to exercise the effectiveness of their models. To solve this long-lasting problem, we are providing large-scale high-dimensional time series manufacturing sensor data from Seagate Technology to the public. We demonstrate the challenges and effectiveness of modeling industrial big data by a Soft Sensing Transformer model on these data sets. Transformer is used because, it has outperformed state-of-the-art techniques in Natural Language Processing, and since then has also performed well in the direct application to computer vision without introduction of image- specific inductive biases. We observe the similarity of a sentence structure to the sensor readings and process the multi-variable sensor readings in a similar manner of sentences in natural language. The high-dimensional time series data is formatted into the same shape of embedded sentences and fed into the transformer model. The results show that transformer model outperforms the benchmark models in soft sensing field based on auto-encoder and long short-term memory (LSTM). To the best of our knowledge, we are the first team in academia or industry to benchmark the performance of original transformer model with large-scale numerical soft sensing data. Additionally, In contrast to the natural language processing or computer vision tasks where human-level performances are regarded as golden standards, our large-scale soft sensing study is an example that transformer is able to interpret high-dimensional numerical data which is not interpretable by human.</t>
  </si>
  <si>
    <t>The technology and implementation of automatic identification of sensors based on semantic IoT</t>
  </si>
  <si>
    <t>Fan, D., Zhang, X., &amp; Huang, J.</t>
  </si>
  <si>
    <t xml:space="preserve">international conference on network, communication, computer engineering </t>
  </si>
  <si>
    <t>Atlantis Press</t>
  </si>
  <si>
    <t>Fan, D., Zhang, X., &amp; Huang, J. (2018, May). The technology and implementation of automatic identification of sensors based on semantic IoT. In 2018 international conference on network, communication, computer engineering (NCCE 2018) (pp. 442-451). Atlantis Press.</t>
  </si>
  <si>
    <t>With the development of semantic Internet of Things, there are many smart applications and services springing up in different domains. However, the gap between semantic representations and various sensor data formats used in IoT devices raises doubts and challenges for us. This paper aims to convert general data formats into unified SenML (Sensor Markup Language) and improves the algorithm about transforming SenML data into RDF (Resource Description Framework), a standardized semantic model. We exploited the knowledge-based system and designed the Internet of Things(IoT) structure of “smart campus” with LoRa technology, one of Low Power Wide Area Network(LPWAN). Such a proposition and application facilitate intelligent functions in IoT, mainly including semantic interoperability and scalability. In the end, an IoT system is presented to illustrate the usability of the whole approach and designed the structure of database storing RDF data.</t>
  </si>
  <si>
    <t>The dynamic sensor data description and data format conversion language</t>
  </si>
  <si>
    <t>Mezei, G., Somogyi, F. A., &amp; Farkas, K.</t>
  </si>
  <si>
    <t>ICSOFT</t>
  </si>
  <si>
    <t>Mezei, G., Somogyi, F. A., &amp; Farkas, K. (2018, July). The dynamic sensor data description and data format conversion language. In ICSOFT (pp. 372-380).</t>
  </si>
  <si>
    <t>SCIte Press</t>
  </si>
  <si>
    <t xml:space="preserve">Nowadays the proliferation of IoT (Internet of Things) devices results in heterogeneous and proprietary sensor
data formats which makes challenging the processing and interpretation of sensor data across IoT domains.
To achieve syntactic interoperability (the ability to exchange uniformly structured data) is still an issue under
research. In this paper, we introduce our purpose developed new script language called Language for Sensor
Data Description (L4SDD) to achieve cross-domain syntactic interoperability. L4SDD defines a unified
output data format and specifies how the data is to be converted into this format from the various sensor
inputs. Besides the language itself, we also present the main features of the workbench created to edit and
maintain the scripts and introduce the IoT framework around the solution. The approach provides a high
performant, secure and easy-to-use solution to transform their data to an easily processed, self-describing,
universal data structure. Although the paper contains implementation details, the solution can be used in other,
similar projects as well. As a practical validation, we also illustrate our solution via a real-life case study. </t>
  </si>
  <si>
    <t>LLM multimodal traffic accident forecasting</t>
  </si>
  <si>
    <t>de Zarzà, I., de Curtò, J., Roig, G., &amp; Calafate, C. T.</t>
  </si>
  <si>
    <t>de Zarzà, I., de Curtò, J., Roig, G., &amp; Calafate, C. T. (2023). LLM multimodal traffic accident forecasting. Sensors, 23(22), 9225.</t>
  </si>
  <si>
    <t>With the rise in traffic congestion in urban centers, predicting accidents has become paramount for city planning and public safety. This work comprehensively studied the efficacy of modern deep learning (DL) methods in forecasting traffic accidents and enhancing Level-4 and Level-5 (L-4 and L-5) driving assistants with actionable visual and language cues. Using a rich dataset detailing accident occurrences, we juxtaposed the Transformer model against traditional time series models like ARIMA and the more recent Prophet model. Additionally, through detailed analysis, we delved deep into feature importance using principal component analysis (PCA) loadings, uncovering key factors contributing to accidents. We introduce the idea of using real-time interventions with large language models (LLMs) in autonomous driving with the use of lightweight compact LLMs like LLaMA-2 and Zephyr-7b-𝛼. Our exploration extends to the realm of multimodality, through the use of Large Language-and-Vision Assistant (LLaVA)—a bridge between visual and linguistic cues by means of a Visual Language Model (VLM)—in conjunction with deep probabilistic reasoning, enhancing the real-time responsiveness of autonomous driving systems. In this study, we elucidate the advantages of employing large multimodal models within DL and deep probabilistic programming for enhancing the performance and usability of time series forecasting and feature weight importance, particularly in a self-driving scenario. This work paves the way for safer, smarter cities, underpinned by data-driven decision making.</t>
  </si>
  <si>
    <t>LLM; VLM; LLaVA; accident forecasting; transformers; time series analysis; PCA loadings</t>
  </si>
  <si>
    <t>Nascimento, N., Alencar, P., &amp; Cowan, D. (2023, September). Self-adaptive large language model (llm)-based multiagent systems. In 2023 IEEE International Conference on Autonomic Computing and Self-Organizing Systems Companion (ACSOS-C) (pp. 104-109). IEEE.</t>
  </si>
  <si>
    <t>Self-adaptive large language model (llm)-based multiagent systems</t>
  </si>
  <si>
    <t>Nascimento, N., Alencar, P., &amp; Cowan, D.</t>
  </si>
  <si>
    <t>International Conference on Autonomic Computing and Self-Organizing Systems Companion</t>
  </si>
  <si>
    <t>The complexity of managing multiagent systems (MASs) in autonomic computing can be mitigated using a self-adaptation approach, where systems are equipped to monitor and adjust themselves based on specific concerns. Communication in these systems is key given that in scenarios involving agent interaction, it enhances cooperation and reduces coordination challenges by enabling direct, clear information exchange. However, the tasks of boosting communication expressiveness within MASs and logically processing a multitude of variables in dynamic environments are still challenging. This paper presents a novel strategy: integrating large language models (LLMs) like GPT-based technologies into MASs to boost communication and agent autonomy. Our proposal encompasses the development of a novel LLM/GPT-based agent architecture, focusing not only on advanced conversation features but also on the reasoning and decision-making capacities of these models. This is grounded in the MAPE-K model, known for supporting system adaptability in dynamic environments. We illustrate our approach through a marketplace scenario. This work represents a paradigm shift in MAS self-adaptation, utilizing LLMs' capabilities and indicating further research opportunities to assess LLMs' applicability in more complex MAS scenarios. This could pave the way for more potent problem-solving capabilities and refined communication within MASs.</t>
  </si>
  <si>
    <t>Llm lies: Hallucinations are not bugs, but features as adversarial examples</t>
  </si>
  <si>
    <t>Yao, J. Y., Ning, K. P., Liu, Z. H., Ning, M. N., &amp; Yuan, L.</t>
  </si>
  <si>
    <t>Yao, J. Y., Ning, K. P., Liu, Z. H., Ning, M. N., &amp; Yuan, L. (2023). Llm lies: Hallucinations are not bugs, but features as adversarial examples. arXiv preprint arXiv:2310.01469.</t>
  </si>
  <si>
    <t>Large Language Models (LLMs), including GPT-3.5, LLaMA, and PaLM, seem to be knowledgeable and able to adapt to many tasks. However, we still can not completely trust their answer, since LLMs suffer from hallucination--fabricating non-existent facts to cheat users without perception. And the reasons for their existence and pervasiveness remain unclear. In this paper, we demonstrate that non-sense prompts composed of random tokens can also elicit the LLMs to respond with hallucinations. This phenomenon forces us to revisit that hallucination may be another view of adversarial examples, and it shares similar features with conventional adversarial examples as the basic feature of LLMs. Therefore, we formalize an automatic hallucination triggering method as the hallucination attack in an adversarial way. Finally, we explore basic feature of attacked adversarial prompts and propose a simple yet effective defense strategy. Our code is released on GitHub.</t>
  </si>
  <si>
    <t>Llemma: An open language model for mathematics</t>
  </si>
  <si>
    <t>Azerbayev, Z., Schoelkopf, H., Paster, K., Santos, M. D., McAleer, S., Jiang, A. Q., ... &amp; Welleck, S.</t>
  </si>
  <si>
    <t>Azerbayev, Z., Schoelkopf, H., Paster, K., Santos, M. D., McAleer, S., Jiang, A. Q., ... &amp; Welleck, S. (2023). Llemma: An open language model for mathematics. arXiv preprint arXiv:2310.10631.</t>
  </si>
  <si>
    <t>We present Llemma, a large language model for mathematics. We continue pretraining Code Llama on the Proof-Pile-2, a mixture of scientific papers, web data containing mathematics, and mathematical code, yielding Llemma. On the MATH benchmark Llemma outperforms all known open base models, as well as the unreleased Minerva model suite on an equi-parameter basis. Moreover, Llemma is capable of tool use and formal theorem proving without any further finetuning. We openly release all artifacts, including 7 billion and 34 billion parameter models, the Proof-Pile-2, and code to replicate our experiments.</t>
  </si>
  <si>
    <t>Instruction tuning for large language models: A survey</t>
  </si>
  <si>
    <t>Zhang, S., Dong, L., Li, X., Zhang, S., Sun, X., Wang, S., ... &amp; Wang, G.</t>
  </si>
  <si>
    <t>Zhang, S., Dong, L., Li, X., Zhang, S., Sun, X., Wang, S., ... &amp; Wang, G. (2023). Instruction tuning for large language models: A survey. arXiv preprint arXiv:2308.10792.</t>
  </si>
  <si>
    <t>This paper surveys research works in the quickly advancing field of instruction tuning (IT), a crucial technique to enhance the capabilities and controllability of large language models (LLMs). Instruction tuning refers to the process of further training LLMs on a dataset consisting of \textsc{(instruction, output)} pairs in a supervised fashion, which bridges the gap between the next-word prediction objective of LLMs and the users' objective of having LLMs adhere to human instructions. In this work, we make a systematic review of the literature, including the general methodology of IT, the construction of IT datasets, the training of IT models, and applications to different modalities, domains and applications, along with an analysis on aspects that influence the outcome of IT (e.g., generation of instruction outputs, size of the instruction dataset, etc). We also review the potential pitfalls of IT along with criticism against it, along with efforts pointing out current deficiencies of existing strategies and suggest some avenues for fruitful research. Project page: this http URL</t>
  </si>
  <si>
    <t>Phishing URL detection using machine learning methods</t>
  </si>
  <si>
    <t>Ahammad, S. H., Kale, S. D., Upadhye, G. D., Pande, S. D., Babu, E. V., Dhumane, A. V., &amp; Bahadur, M. D. K. J.</t>
  </si>
  <si>
    <t>Advances in Engineering Software</t>
  </si>
  <si>
    <t>Ahammad, S. H., Kale, S. D., Upadhye, G. D., Pande, S. D., Babu, E. V., Dhumane, A. V., &amp; Bahadur, M. D. K. J. (2022). Phishing URL detection using machine learning methods. Advances in Engineering Software, 173, 103288.</t>
  </si>
  <si>
    <t>Phishing is among the most concerning issues in a constantly changing world. The increasing use of the Internet has led to a new way of stealing data, known as cybercrime. Cybercrime refers to stealing private information and violating privacy through computers. The primary technique used is phishing. Phishing via URLs (Uniform Resource Locators) is one of the most common types, and its primary goal is to steal the data from the user when the user accesses the malicious website. Detecting a malicious URL is a significant challenge. This work aims to provide a solution for detecting such websites with the help of machine learning algorithms focused on the behaviors and qualities of the suggested URL. The web security community has created blacklisting services to identify malicious websites. A variety of methods, such as manual reporting, and site analysis heuristics are used to create these blacklists. Due to their recentness, lack of evaluation, or incorrect evaluation, many malicious websites inadvertently escape blacklisting. To create a machine learning model for detecting whether a URL is malicious or not, algorithms such as Random Forests, Decision Trees, Light GBM, Logistic Regression, and Support Vector Machine (SVM) are used. Extracting features is the first step, and applying the model is the next step.</t>
  </si>
  <si>
    <t>A novel approach for phishing URLs detection using lexical based machine learning in a real-time environment</t>
  </si>
  <si>
    <t>Gupta, B. B., Yadav, K., Razzak, I., Psannis, K., Castiglione, A., &amp; Chang, X.</t>
  </si>
  <si>
    <t>Gupta, B. B., Yadav, K., Razzak, I., Psannis, K., Castiglione, A., &amp; Chang, X. (2021). A novel approach for phishing URLs detection using lexical based machine learning in a real-time environment. Computer Communications, 175, 47-57.</t>
  </si>
  <si>
    <t>In recent times, we can see a massive increase in the number of devices that are being connected to the internet. These devices include but are not limited to smartphones, IoT, and cloud networks. In comparison to other possible cyber-attacks, these days, hackers are targeting these devices with phishing attacks since it exploits human vulnerabilities rather than system vulnerabilities. In a phishing attack, an online user is deceived by a seemingly trusted entity to give their personal data, i.e., login credentials or credit card details. When this private information is leaked to the hackers, this information becomes the source of other sophisticated attacks. In recent times many researchers have proposed the machine learning-based approach to solve phishing attacks; however, they have used a large number of features to develop reliable phishing detection techniques. A large number of features requires large processing powers to detect phishing, which makes it very much unsuitable for resource constrained devices. To address this issue, we have developed a phishing detection approach that only needs nine lexical features for effectively detecting phishing attacks. We used ISCXURL-2016 dataset for our experimental purpose, where 11964 instances of legitimate and phishing URLs are used. We have tested our approach against different machine learning classifiers and have obtained the highest accuracy of 99.57% with the Random forest algorithm.</t>
  </si>
  <si>
    <t>Lexical features based malicious URL detection using machine learning techniques</t>
  </si>
  <si>
    <t>Raja, A. S., Vinodini, R., &amp; Kavitha, A.</t>
  </si>
  <si>
    <t>Raja, A. S., Vinodini, R., &amp; Kavitha, A. (2021). Lexical features based malicious URL detection using machine learning techniques. Materials Today: Proceedings, 47, 163-166.</t>
  </si>
  <si>
    <t>Materials Today: Proceedings</t>
  </si>
  <si>
    <t>Most sophisticated cyber-attack technique used by the cyber criminals is creating and spreading malicious domain names or malicious URLs through email, messages, popups etc. Malicious URL are the web pages targeted towards the internet user to spread the malware, virus, warms etc once the user visited. Main intension of the attack is to steal the victim information, user credentials or install the malware in the victim’s system. So, it is necessary to adapt the system which should detect the malicious URLs and prevent from the attack. Researchers suggest numerous methods but machine learning based detection method performs better then methods. This paper presents the light weighted method which includes only lexical features of the URL. The result shows the Random Forest classifier performs better than the other classifiers in terms of accuracy.</t>
  </si>
  <si>
    <t>Improving malicious URLs detection via feature engineering: Linear and nonlinear space transformation methods</t>
  </si>
  <si>
    <t>Li, T., Kou, G., &amp; Peng, Y.</t>
  </si>
  <si>
    <t>Information Systems</t>
  </si>
  <si>
    <t>Li, T., Kou, G., &amp; Peng, Y. (2020). Improving malicious URLs detection via feature engineering: Linear and nonlinear space transformation methods. Information Systems, 91, 101494.</t>
  </si>
  <si>
    <t>In malicious URLs detection, traditional classifiers are challenged because the data volume is huge, patterns are changing over time, and the correlations among features are complicated. Feature engineering plays an important role in addressing these problems. To better represent the underlying problem and improve the performances of classifiers in identifying malicious URLs, this paper proposed a combination of linear and non-linear space transformation methods. For linear transformation, a two-stage distance metric learning approach was developed: first, singular value decomposition was performed to get an orthogonal space, and then a linear programming was used to solve an optimal distance metric. For nonlinear transformation, we introduced Nyström method for kernel approximation and used the revised distance metric for its radial basis function such that the merits of both linear and non-linear transformations can be utilized. 33,1622 URLs with 62 features were collected to validate the proposed feature engineering methods. The results showed that the proposed methods significantly improved the efficiency and performance of certain classifiers, such as k-Nearest Neighbor, Support Vector Machine, and neural networks. The malicious URLs’ identification rate of k-Nearest Neighbor was increased from 68% to 86%, the rate of linear Support Vector Machine was increased from 58% to 81%, and the rate of Multi-Layer Perceptron was increased from 63% to 82%. We also developed a website to demonstrate a malicious URLs detection system which uses the methods proposed in this paper. The system can be accessed at: http://url.jspfans.com.</t>
  </si>
  <si>
    <t>SeizeMaliciousURL: A novel learning approach to detect malicious URLs</t>
  </si>
  <si>
    <t>Mondal, D. K., Singh, B. C., Hu, H., Biswas, S., Alom, Z., &amp; Azim, M. A.</t>
  </si>
  <si>
    <t>Mondal, D. K., Singh, B. C., Hu, H., Biswas, S., Alom, Z., &amp; Azim, M. A. (2021). SeizeMaliciousURL: A novel learning approach to detect malicious URLs. Journal of Information Security and Applications, 62, 102967.</t>
  </si>
  <si>
    <t>Malicious websites are increasing in abundance, which brings serious web security threats to users. As a result, individuals lose their assets, values, information, etc. to unauthorized parties and become victims while visiting such websites. The research community put efforts into developing effective and efficient models for detecting malicious URLs to make available notifications about websites that users access. Perceiving this, numerous methods make use of various types of machine learning (ML) approaches. However, until now, no technique has perfectly detected malicious URLs, as they are susceptible to false positive and false negative decisions in classifying URLs in malicious and non-malicious groups. To improve this issue, this article proposes a new approach based on a machine learning technique. The proposed approach uses multiple classifiers (i.e., ensemble learning) to predict the class probabilities of URLs and then applies a threshold to filter the decisions of multiple classifiers. Next, the decisions are combined concerning its corresponding class probabilities and find the class label with the highest class probability as the final decision on unlabeled URLs. The results show that the proposed method offers better performance in terms of malicious URL detection than other methods.</t>
  </si>
  <si>
    <t>DURLD: Malicious URL detection using deep learning-based character level representations</t>
  </si>
  <si>
    <t>Srinivasan, S., Vinayakumar, R., Arunachalam, A., Alazab, M., &amp; Soman, K. P.</t>
  </si>
  <si>
    <t>Malware analysis using artificial intelligence and deep learning</t>
  </si>
  <si>
    <t>Srinivasan, S., Vinayakumar, R., Arunachalam, A., Alazab, M., &amp; Soman, K. P. (2021). DURLD: Malicious URL detection using deep learning-based character level representations. Malware analysis using artificial intelligence and deep learning, 535-554.</t>
  </si>
  <si>
    <t>Cybercriminals widely use Malicious URL, a.k.a. malicious website as a primary mechanism to host unsolicited content, such as spam, malicious advertisements, phishing, and drive-by exploits, to name a few. Previous studies used blacklisting, regular expression, and signature matching approaches to detect malicious URLs. However, these approaches are limited to detect variants of existing or newly generated malicious URLs. Over the last decade, classic machine learning techniques have been used to detect malicious URLs. In this work, we evaluate various state-of-the-art deep learning-based character level embedding methods for malicious URL detection. To leverage and transform the performance improvement, we propose DeepURLDetect (DURLD) in which raw URLs are encoded using character level embedding. To capture several types of information in URL, we used the hidden layers in deep learning architectures to extract features from character level embedding and then employ a non-linear activation function to estimate the probability of the URL as malicious or not. Experimental evaluation demonstrates that DURLD can detect variants of malicious URLs, and it is computationally inexpensive when compared to various relevant deep learning-based character level embedding methods.</t>
  </si>
  <si>
    <t>GramBeddings: a new neural network for URL based identification of phishing web pages through n-gram embeddings</t>
  </si>
  <si>
    <t>Bozkir, A. S., Dalgic, F. C., &amp; Aydos, M.</t>
  </si>
  <si>
    <t>Bozkir, A. S., Dalgic, F. C., &amp; Aydos, M. (2023). GramBeddings: a new neural network for URL based identification of phishing web pages through n-gram embeddings. Computers &amp; Security, 124, 102964.</t>
  </si>
  <si>
    <t>There has been ever-growing use of Internet and progress within many communication channels such as social media and this escalates the need for rapid and low source demanding phishing detection mechanisms. In this very study, we propose a new deep neural model for phishing URL identification so-called GramBeddings introducing some distinguishing novelties by (1) proposing the use of n-gram embeddings, computed on the fly, requiring no pre-training stage, (2) removing the necessity of word and sub-word level information, (3) providing a smart and efficient n-gram selection pipeline, and benefiting from attention mechanism. Other than that, we share a publicly available, large-scale and novel dataset2 including 800K real-world phishing and legitimate URLs. Our scheme suggests an adjustable and automated n-gram selection and filtering mechanism along with a new neural network architecture concatenating four-channel information flow through cascading CNN, LSTM, and attention layers. With that, discriminative multi-level character patterns can be discovered without any hand-crafted operation and are enabled to contribute to prediction. As a result, the proposed system provides the following features in the problem domain: (i) real-time, end-to-end and high performance inference, (ii) language-agnostic prediction, and (iii) removal of the necessity of any third-party service or hand-crafted feature. These experiments show that our approach outperforms the other models in the literature with an accuracy of 98.27%. Moreover, the comparative study conducted with several datasets clearly verifies the superiority of our model in all tests. We also examine the robustness of our model against a real-world adversarial attack and discuss the methods of overcoming such an attack. Our codebase3 is shared with the community to be used for benchmarking purposes in the future.</t>
  </si>
  <si>
    <t>Character-level word encoding deep learning model for combating cyber threats in phishing URL detection</t>
  </si>
  <si>
    <t>Alshehri, M., Abugabah, A., Algarni, A., &amp; Almotairi, S.</t>
  </si>
  <si>
    <t>Alshehri, M., Abugabah, A., Algarni, A., &amp; Almotairi, S. (2022). Character-level word encoding deep learning model for combating cyber threats in phishing URL detection. Computers and Electrical Engineering, 100, 107868.</t>
  </si>
  <si>
    <t>A cyber threat is generally a malicious activity that damages or steals data, or something that disrupts digital life. Such threats include viruses, security breaches, DoS attacks, and data theft. Phishing is a type of cyber threat whereby the attackers mimic a genuine URL or a webpage and steal user data, 21% fall into the phishing category. The novel approach of using the character-level encoding of URLs is introduced. Unlike word-level encoding, the use of character-level encoding decreases the discrete workspace and can be effective even in an energy-constrained environment. The experimental results of comparisons to other state-of-the-art methods demonstrate that the proposed method achieved 98.12% of true positive instances. Moreover, Conclusions: An experimental evaluation was performed to demonstrate the efficiency, and it was observed that the accuracy reached an all-time high of 98.13%. the experiments prove that the proposed method can operate efficiently even in energy-saving modes of phishing detection systems.</t>
  </si>
  <si>
    <t>HDP-CNN: Highway deep pyramid convolution neural network combining word-level and character-level representations for phishing website detection</t>
  </si>
  <si>
    <t>Zheng, F., Yan, Q., Leung, V. C., Yu, F. R., &amp; Ming, Z.</t>
  </si>
  <si>
    <t>Zheng, F., Yan, Q., Leung, V. C., Yu, F. R., &amp; Ming, Z. (2022). HDP-CNN: Highway deep pyramid convolution neural network combining word-level and character-level representations for phishing website detection. Computers &amp; Security, 114, 102584.</t>
  </si>
  <si>
    <t xml:space="preserve">Phishing has become a prevailing method for attackers to steal users’ private data and commit fraud, posing a serious threat to Internet users. How to detect phishing websites has attracted great interests from both academia and industry. A popular approach is to use support vector machine (SVM) to detect phishing websites. However, this approach relies on extracting features designated by experts, and the prediction effectiveness of the model is greatly affected by the quality of feature extraction. In addition, it cannot handle features that are not identifiable. Deep learning methods therefore become popular as they do not require manual feature engineering. However, many deep learning methods can only learn feature information of uniform resource locators (URLs) at the character level, while ignoring the intrinsic connections of words. To address these limitations, we propose a novel highway deep pyramid convolution neural network (HDP-CNN), a deep convolutional network that combines character-level and word-level representation information. HDP-CNN first receives the URL string sequences as input, then performs character-level embedding and word-level embedding respectively. Afterward, it uses the Highway network to connect the character-level embedding representation and word-level embedding representation of the URL and extracts local features of different sizes from the region embedding layer. Finally, it passes them into the designed deep pyramid structure network to capture the global representation of the URL. Our experiments illustrate that the information expressed by embedding vectors of different granularities has subtle differences. By combining embedding feature information of different granularities, HDP-CNN exhibits better performance than methods based on single embedding feature information. In our experiments, we construct an imbalanced dataset that has the ratio of benign websites to phishing websites is close to 5:1. The experimental results demonstrate that our method outperforms other methods, with accuracy at 98.30%, true positive rate (TPR) at 99.18%, and true negative rate (TNR) at 94.34%.
</t>
  </si>
  <si>
    <t>CNN-Fusion: An effective and lightweight phishing detection method based on multi-variant ConvNet</t>
  </si>
  <si>
    <t>Hussain, M., Cheng, C., Xu, R., &amp; Afzal, M.</t>
  </si>
  <si>
    <t>Hussain, M., Cheng, C., Xu, R., &amp; Afzal, M. (2023). CNN-Fusion: An effective and lightweight phishing detection method based on multi-variant ConvNet. Information Sciences, 631, 328-345.</t>
  </si>
  <si>
    <t>Phishing scams are increasing as the technical skills and costs of phishing attacks diminish, emphasizing the need for rapid, precise, and low-cost prevention measures. Based on a character-level convolutional neural network (CNN), we present CNN-Fusion, an effective and lightweight phishing URL detection method. Our basic idea is to deploy multiple variants of one-layer CNN with various-sized kernels in parallel to extract multi-level features. Observing that differences between phishing and benign URLs might exhibit a strong spatial correlation, we choose SpatialDropout1D, making the model more robust and preventing it from memorizing the training data. To further reduce the probability of errors that may cause by irrelevant or noisy features, we apply a max-over time pooling technique over the feature map to pick only the most important feature. Finally, the model is evaluated using five publicly available datasets containing 1.85 million phishing and benign URLs. Other than that, we assess the model against AI adversarial attacks, known as “Offensive AI.” Compared to existing methods, experiments demonstrate that our approach enjoys advantages in 5 times less training time and much more in memory consumption, achieving an average accuracy above 99% on five different datasets as well as on AI-generated malicious attacks.</t>
  </si>
  <si>
    <t>Web architecture for URL-based phishing detection based on Random Forest, Classification Trees, and Support Vector Machine</t>
  </si>
  <si>
    <t>Piñeiro, J. L., &amp; Portillo, L. W.</t>
  </si>
  <si>
    <t>Inteligencia Artificial</t>
  </si>
  <si>
    <t>Piñeiro, J. L., &amp; Portillo, L. W. (2022). Web architecture for URL-based phishing detection based on Random Forest, Classification Trees, and Support Vector Machine. Inteligencia Artificial, 25(69), 107-121.</t>
  </si>
  <si>
    <t>Iberamia</t>
  </si>
  <si>
    <t>Nowadays phishing is as serious a problem as any other, but it has intensified a lot in the current coronavirus pandemic, a time when more than ever we all use the Internet even to make payments daily. In this context, tools have been developed to detect phishing, there are quite complex tools in a computational calculation, and they are not so easy to use for any user. Therefore, in this work, we propose a web architecture based on 3 machine learning models to predict whether a web address has phishing or not based mainly on Random Forest, Classification Trees, and Support Vector Machine. Therefore, 3 different models are developed with each of the indicated techniques and 2 models based on the models, which are applied to web addresses previously processed by a feature retrieval module. All this is deployed in an API that is consumed by a Frontend so that any user can use it and choose which type of model he/she wants to predict with. The results reveal that the best performing model when predicting both results is the Classification Trees model obtaining precision and accuracy of 80%.</t>
  </si>
  <si>
    <t>Multilayer stacked ensemble learning model to detect phishing websites</t>
  </si>
  <si>
    <t>Kalabarige, L. R., Rao, R. S., Abraham, A., &amp; Gabralla, L. A.</t>
  </si>
  <si>
    <t>Kalabarige, L. R., Rao, R. S., Abraham, A., &amp; Gabralla, L. A. (2022). Multilayer stacked ensemble learning model to detect phishing websites. IEEE Access, 10, 79543-79552.</t>
  </si>
  <si>
    <t>Phishing is a cyber attack that tricks the online users into revealing sensitive information with a fake website imitating a legitimate website. The attackers with stolen credentials not only use them for the targeted website but also can be used for accessing the other popular legitimate websites. There exists many anti-phishing techniques, toolbars, extensions to counter the phishing sites but still the phishing attacks are major concern in the current digital world. In this paper, we propose a multilayered stacked ensemble learning technique which consists of estimators at different layers where the predictions of estimators from current layer are fed as input to the next layer. From the experimental results, it is observed that the proposed model achieved a significant performance when evaluated with different datasets with an accuracy of ranging from 96.79% to 98.90%. The proposed model is evaluated with datasets from UCI(D1), Mendeley 2018(D2) and Mendeley 2020(D3,D4). The proposed model achieved detection rate of 97.76% with D1 dataset, achieved an accuracy of 98.9% with D2 dataset. Finally, the technique is tested with D3 and D4 which resulted in accuracy of 96.79% and 98.43% respectively. Also, the proposed model outperformed baseline models corresponding to datasets with a significant difference in accuracy and F score metrics.</t>
  </si>
  <si>
    <t>Classification of phishing email using word embedding and machine learning techniques</t>
  </si>
  <si>
    <t>Somesha, M., &amp; Pais, A. R.</t>
  </si>
  <si>
    <t>Journal of Cyber Security and Mobility</t>
  </si>
  <si>
    <t>Somesha, M., &amp; Pais, A. R. (2022). Classification of phishing email using word embedding and machine learning techniques. Journal of Cyber Security and Mobility, 279-320.</t>
  </si>
  <si>
    <t>River Publisher</t>
  </si>
  <si>
    <t>Email phishing is a cyber-attack, bringing substantial financial damage to corporate and commercial organizations. A phishing email is a special type of spamming, used to trick the user to disclose personal information to access his digital assets. Phishing attack is generally triggered by emailing links to spoofed websites that collect sensitive information. The APWG survey suggests that the existing countermeasures remain ineffective and insufficient for detecting phishing attacks. Hence there is a need for an efficient mechanism to detect phishing emails to provide better security against such attacks to the common user. The existing open-source data sets are limited in diversity, hence they do not capture the real picture of the attack. Hence there is a need for real-time input data set to design accurate email anti-phishing solutions. In the current work, it has been created a real-time in-house corpus of phishing and legitimate emails and proposed efficient techniques to detect phishing emails using a word embedding and machine learning algorithms. The proposed system uses only four email header-based heuristics for the classification of emails. The proposed word embedding cum machine learning framework comprises six word embedding techniques with five machine learning classifiers to evaluate the best performing combination. Among all six combinations, Random Forest consistently performed the best with FastText (CBOW) by achieving an accuracy of 99.50% with a false positive rate of 0.053%, TF-IDF achieved an accuracy of 99.39% with a false positive rate of 0.4% and Count Vectorizer achieved an accuracy of 99.18% with a false positive rate of 0.98% respectively for three datasets used.</t>
  </si>
  <si>
    <t>LSTM based phishing detection for big email data</t>
  </si>
  <si>
    <t>Li, Q., Cheng, M., Wang, J., &amp; Sun, B.</t>
  </si>
  <si>
    <t>IEEE transactions on big data</t>
  </si>
  <si>
    <t>Li, Q., Cheng, M., Wang, J., &amp; Sun, B. (2020). LSTM based phishing detection for big email data. IEEE transactions on big data, 8(1), 278-288.</t>
  </si>
  <si>
    <t>In recent years, cyber criminals have successfully invaded many important information systems by using phishing mail, causing huge losses. The detection of phishing mail from big email data has been paid public attention. However, the camouflage technology of phishing mail is becoming more and more complex, and the existing detection methods are unable to confront with the increasingly complex deception methods and the growing number of emails. In this article, we proposed an LSTM based phishing detection method for big email data. The new method includes two important stages, sample expansion stage and testing stage under sufficient samples. In the sample expansion stage, we combined KNN with K-Means to expand the training data set, so that the size of training samples can meet the needs of in-depth learning. In the testing stage, we first preprocess these samples, including generalization, word segmentation and word vector generation. Then, the preprocessed data is used to train a LSTM model. Finally, on the basis of the trained model, we classify the phishing emails. By experiment, we evaluate the performance of the proposed method, and experimental results show that the accuracy of our phishing detection method can reach 95 percent.</t>
  </si>
  <si>
    <t>Phishing detection from URLs using deep learning approach</t>
  </si>
  <si>
    <t>Singh, S., Singh, M. P., &amp; Pandey, R.</t>
  </si>
  <si>
    <t>international conference on computing, communication and security (ICCCS)</t>
  </si>
  <si>
    <t>Singh, S., Singh, M. P., &amp; Pandey, R. (2020, October). Phishing detection from URLs using deep learning approach. In 2020 5th international conference on computing, communication and security (ICCCS) (pp. 1-4). IEEE.</t>
  </si>
  <si>
    <t>Today, the Internet covers worldwide. All over the world, people prefer an E-commerce platform to buy or sell their products. Therefore, cybercrime has become the center of attraction for cyber attackers in cyberspace. Phishing is one such technique where the unidentified structure of the Internet has been used by attackers/criminals that intend to deceive users with the use of the illusory website and emails for obtaining their credentials (like account numbers, passwords, and PINs). Consequently, the identification of a phishing or legitimate web page is a challenging issue due to its semantic structure. In this paper, a phishing detection system is implemented using deep learning techniques to prevent such attacks. The system works on URLs by applying a convolutional neural network (CNN) to detect the phishing webpage. In paper [19] the proposed model has achieved 97.98% accuracy whereas our proposed system achieved accuracy of 98.00% which is better than earlier model. This system doesn’t require any feature engineering as the CNN extract features from the URLs automatically through its hidden layers. This is other advantage of the proposed system over earlier reported in [19] as the feature engineering is a very time-consuming task.</t>
  </si>
  <si>
    <t>Combining long-term recurrent convolutional and graph convolutional networks to detect phishing sites using URL and HTML</t>
  </si>
  <si>
    <t>Ariyadasa, S., Fernando, S., &amp; Fernando, S.</t>
  </si>
  <si>
    <t>Ariyadasa, S., Fernando, S., &amp; Fernando, S. (2022). Combining long-term recurrent convolutional and graph convolutional networks to detect phishing sites using URL and HTML. IEEE Access, 10, 82355-82375.</t>
  </si>
  <si>
    <t>Phishing, a well-known cyber-attack practice has gained significant research attention in the cyber-security domain for the last two decades due to its dynamic attacking strategies. Although different solutions have been exercised against phishing, phishing attacks have dramatically increased in the past few years. Recent studies have shown that machine learning has become prominent in the present anti-phishing context, and the techniques like deep learning have extensively improved anti-phishing tools’ detection ability. This paper proposes PhishDet, a new way of detecting phishing websites through Long-term Recurrent Convolutional Network and Graph Convolutional Network using URL and HTML features. PhishDet is the first of its kind, which uses the powerful analysis and processing capabilities of Graph Neural Network in the anti-phishing domain and recorded 96.42% detection accuracy, with a 0.036 false-negative rate. It is effective against zero-day attacks, and the average detection time which is 1.8 seconds could also be considered realistic. The feature selection of PhishDet is automatic and occurs inside the system, as PhishDet gradually learns URLs and HTML content features to handle constantly changing phishing attacks. This has outperformed similar solutions by achieving a 99.53% f1-score with a public benchmark dataset. However, PhishDet requires periodic retraining to maintain its performance over time. If such retraining could be facilitated, PhishDet could fight against phishers for a more extended period to safeguard Internet users from this Internet threat.</t>
  </si>
  <si>
    <t>Cyber threat intelligence-based malicious URL detection model using ensemble learning</t>
  </si>
  <si>
    <t>Alsaedi, M., Ghaleb, F. A., Saeed, F., Ahmad, J., &amp; Alasli, M.</t>
  </si>
  <si>
    <t>Sensrs</t>
  </si>
  <si>
    <t>Alsaedi, M., Ghaleb, F. A., Saeed, F., Ahmad, J., &amp; Alasli, M. (2022). Cyber threat intelligence-based malicious URL detection model using ensemble learning. Sensors, 22(9), 3373.</t>
  </si>
  <si>
    <t>Web applications have become ubiquitous for many business sectors due to their platform independence and low operation cost. Billions of users are visiting these applications to accomplish their daily tasks. However, many of these applications are either vulnerable to web defacement attacks or created and managed by hackers such as fraudulent and phishing websites. Detecting malicious websites is essential to prevent the spreading of malware and protect end-users from being victims. However, most existing solutions rely on extracting features from the website’s content which can be harmful to the detection machines themselves and subject to obfuscations. Detecting malicious Uniform Resource Locators (URLs) is safer and more efficient than content analysis. However, the detection of malicious URLs is still not well addressed due to insufficient features and inaccurate classification. This study aims at improving the detection accuracy of malicious URL detection by designing and developing a cyber threat intelligence-based malicious URL detection model using two-stage ensemble learning. The cyber threat intelligence-based features are extracted from web searches to improve detection accuracy. Cybersecurity analysts and users reports around the globe can provide important information regarding malicious websites. Therefore, cyber threat intelligence-based (CTI) features extracted from Google searches and Whois websites are used to improve detection performance. The study also proposed a two-stage ensemble learning model that combines the random forest (RF) algorithm for preclassification with multilayer perceptron (MLP) for final decision making. The trained MLP classifier has replaced the majority voting scheme of the three trained random forest classifiers for decision making. The probabilistic output of the weak classifiers of the random forest was aggregated and used as input for the MLP classifier for adequate classification. Results show that the extracted CTI-based features with the two-stage classification outperform other studies’ detection models. The proposed CTI-based detection model achieved a 7.8% accuracy improvement and 6.7% reduction in false-positive rates compared with the traditional URL-based model.</t>
  </si>
  <si>
    <t>Detection of phishing URLs using temporal convolutional network</t>
  </si>
  <si>
    <t>Remmide, M. A., Boumahdi, F., Boustia, N., Feknous, C. L., &amp; Della, R.</t>
  </si>
  <si>
    <t>Remmide, M. A., Boumahdi, F., Boustia, N., Feknous, C. L., &amp; Della, R. (2022). Detection of phishing URLs using temporal convolutional network. Procedia Computer Science, 212, 74-82.</t>
  </si>
  <si>
    <t>Throughout the past few years, phishing attacks have become an increasingly substantial problem for individuals and organizations. In this non-technical attack, the victim is deceived into accessing a malicious URL that downloads a malicious program to access the network or redirects the victim to a page that requests sensitive information. The literature is filled with many research proposals to mitigate this problem however, the dynamic nature and the creativity of the attacker have made it difficult and reoccurring. In this paper, we proposed to use novel deep learning techniques, namely the Temporal convolutional network (TCN) with word embedding, to detect phishing URLs. As a result of our experiments, we found that our model can detect phishing URLs with 98.95% accuracy, 98% precision, 98% recall, and 98% f1-score. This result indicates that our model is effective against phishing attacks.</t>
  </si>
  <si>
    <t>TCURL: Exploring hybrid transformer and convolutional neural network on phishing URL detection</t>
  </si>
  <si>
    <t>Wang, C., &amp; Chen, Y.</t>
  </si>
  <si>
    <t>Wang, C., &amp; Chen, Y. (2022). TCURL: Exploring hybrid transformer and convolutional neural network on phishing URL detection. Knowledge-Based Systems, 258, 109955.</t>
  </si>
  <si>
    <t>Phishing is a growing threat that involves cybercriminals creating counterfeit websites to lure victims and obtain their sensitive information, such as login credentials and credit card numbers. According to the Q4 2021 Phishing Trends Report by the Anti-Phishing Working Group, the number of phishing attacks has tripled from early 2020. Conventional blacklist method cannot protect users from attacks using new phishing URLs. Traditional machine learning methods require complex feature engineering and generally cannot meet the detection accuracy requirements. Deep learning methods based on fully convolutional networks and pure transformers only pay attention to local correlations or long-term dependencies. To address these issues, we propose a hybrid network architecture, called TCURL, which considers both local and global correlations among the characters of URLs. TCURL has two parallel branches, a convolution branch and a transformer branch, and a fusion block used to deal with messages from the two branches. The convolution branch provides sufficient positional information meaning that no extra positional encoding is needed. Through experiments, we explored various design choices to optimize the model. The proposed method achieves an accuracy of 96.92%, 99.77%, and 89.73% on three sampled datasets, which further outperforms other existing methods.</t>
  </si>
  <si>
    <t>Urltran: Improving phishing url detection using transformers</t>
  </si>
  <si>
    <t>Maneriker, P., Stokes, J. W., Lazo, E. G., Carutasu, D., Tajaddodianfar, F., &amp; Gururajan, A.</t>
  </si>
  <si>
    <t>MILCOM 2021-2021 IEEE Military Communications Conference (MILCOM)</t>
  </si>
  <si>
    <t>Maneriker, P., Stokes, J. W., Lazo, E. G., Carutasu, D., Tajaddodianfar, F., &amp; Gururajan, A. (2021, November). Urltran: Improving phishing url detection using transformers. In MILCOM 2021-2021 IEEE Military Communications Conference (MILCOM) (pp. 197-204). IEEE.</t>
  </si>
  <si>
    <t>Browsers often include security features to detect phishing web pages. In the past, some browsers evaluated an unknown URL for inclusion in a list of known phishing pages. However, as the number of URLs and known phishing pages continued to increase at a rapid pace, browsers started to include one or more machine learning classifiers as part of their security services that aim to better protect end users from harm. While additional information could be used, browsers typically evaluate every unknown URL using some classifier in order to quickly detect these phishing pages. Early phishing detection used standard machine learning classifiers, but recent research has instead proposed the use of deep learning models for the phishing URL detection task. Concurrently, text embedding research using transformers has led to state-of-the-art results in many natural language processing tasks. In this work, we perform a comprehensive analysis of transformer models on the phishing URL detection task. We consider standard masked language modeling and additional domain-specific pre-training tasks, and compare these models to fine-tuned BERT and RoBERTa models. Combining the insights from these experiments, we propose URLTran which uses transformers to significantly improve the performance of phishing URL detection over a wide range of very low false positive rates (FPRs) compared to other deep learning-based methods. For example, URLTran yields a true positive rate (TPR) of 86.80% compared to 71.20% for the next best baseline at an FPR of 0.01%, resulting in a relative improvement of over 21.9%. Further, we consider some classical adversarial black-box phishing attacks such as those based on homoglyphs and compound word splits to improve the robustness of URLTran. We consider additional fine-tuning with these adversarial samples and demonstrate that URLTran can maintain low FPRs under these scenarios.</t>
  </si>
  <si>
    <t>Explainable malware detection system using transformers-based transfer learning and multi-model visual representation</t>
  </si>
  <si>
    <t>Ullah, F., Alsirhani, A., Alshahrani, M. M., Alomari, A., Naeem, H., &amp; Shah, S. A.</t>
  </si>
  <si>
    <t>Ullah, F., Alsirhani, A., Alshahrani, M. M., Alomari, A., Naeem, H., &amp; Shah, S. A. (2022). Explainable malware detection system using transformers-based transfer learning and multi-model visual representation. Sensors, 22(18), 6766.</t>
  </si>
  <si>
    <t>Android has become the leading mobile ecosystem because of its accessibility and adaptability. It has also become the primary target of widespread malicious apps. This situation needs the immediate implementation of an effective malware detection system. In this study, an explainable malware detection system was proposed using transfer learning and malware visual features. For effective malware detection, our technique leverages both textual and visual features. First, a pre-trained model called the Bidirectional Encoder Representations from Transformers (BERT) model was designed to extract the trained textual features. Second, the malware-to-image conversion algorithm was proposed to transform the network byte streams into a visual representation. In addition, the FAST (Features from Accelerated Segment Test) extractor and BRIEF (Binary Robust Independent Elementary Features) descriptor were used to efficiently extract and mark important features. Third, the trained and texture features were combined and balanced using the Synthetic Minority Over-Sampling (SMOTE) method; then, the CNN network was used to mine the deep features. The balanced features were then input into the ensemble model for efficient malware classification and detection. The proposed method was analyzed extensively using two public datasets, CICMalDroid 2020 and CIC-InvesAndMal2019. To explain and validate the proposed methodology, an interpretable artificial intelligence (AI) experiment was conducted.</t>
  </si>
  <si>
    <t>Et-bert: A contextualized datagram representation with pre-training transformers for encrypted traffic classification</t>
  </si>
  <si>
    <t>Lin, X., Xiong, G., Gou, G., Li, Z., Shi, J., &amp; Yu, J.</t>
  </si>
  <si>
    <t>Proceedings of the ACM Web Conference</t>
  </si>
  <si>
    <t>Lin, X., Xiong, G., Gou, G., Li, Z., Shi, J., &amp; Yu, J. (2022, April). Et-bert: A contextualized datagram representation with pre-training transformers for encrypted traffic classification. In Proceedings of the ACM Web Conference 2022 (pp. 633-642).</t>
  </si>
  <si>
    <t>Encrypted traffic classification requires discriminative and robust traffic representation captured from content-invisible and imbalanced traffic data for accurate classification, which is challenging but indispensable to achieve network security and network management. The major limitation of existing solutions is that they highly rely on the deep features, which are overly dependent on data size and hard to generalize on unseen data. How to leverage the open-domain unlabeled traffic data to learn representation with strong generalization ability remains a key challenge. In this paper, we propose a new traffic representation model called Encrypted Traffic Bidirectional Encoder Representations from Transformer (ET-BERT), which pre-trains deep contextualized datagram-level representation from large-scale unlabeled data. The pre-trained model can be fine-tuned on a small number of task-specific labeled data and achieves state-of-the-art performance across five encrypted traffic classification tasks, remarkably pushing the F1 of ISCX-VPN-Service to 98.9% (5.2%↑), Cross-Platform (Android) to 92.5% (5.4%↑), CSTNET-TLS 1.3 to 97.4% (10.0%↑). Notably, we provide explanation of the empirically powerful pre-training model by analyzing the randomness of ciphers. It gives us insights in understanding the boundary of classification ability over encrypted traffic. The code is available at: https://github.com/linwhitehat/ET-BERT.</t>
  </si>
  <si>
    <t>TSFN: a novel malicious traffic classification method using BERT and LSTM</t>
  </si>
  <si>
    <t>Shi, Z., Luktarhan, N., Song, Y., &amp; Yin, H.</t>
  </si>
  <si>
    <t>Entropy</t>
  </si>
  <si>
    <t>Shi, Z., Luktarhan, N., Song, Y., &amp; Yin, H. (2023). TSFN: a novel malicious traffic classification method using BERT and LSTM. Entropy, 25(5), 821.</t>
  </si>
  <si>
    <t>Traffic classification is the first step in network anomaly detection and is essential to network security. However, existing malicious traffic classification methods have several limitations; for example, statistical-based methods are vulnerable to hand-designed features, and deep learning-based methods are vulnerable to the balance and adequacy of data sets. In addition, the existing BERT-based malicious traffic classification methods only focus on the global features of traffic and ignore the time-series features of traffic. To address these problems, we propose a BERT-based Time-Series Feature Network (TSFN) model in this paper. The first is a Packet encoder module built by the BERT model, which completes the capture of global features of the traffic using the attention mechanism. The second is a temporal feature extraction module built by the LSTM model, which captures the time-series features of the traffic. Then, the global and time-series features of the malicious traffic are incorporated together as the final feature representation, which can better represent the malicious traffic. The experimental results show that the proposed approach can effectively improve the accuracy of malicious traffic classification on the publicly available USTC-TFC dataset, reaching an F1 value of 99.50%. This shows that the time-series features in malicious traffic can help improve the accuracy of malicious traffic classification.</t>
  </si>
  <si>
    <t>Blip: Bootstrapping language-image pre-training for unified vision-language understanding and generation</t>
  </si>
  <si>
    <t>Li, J., Li, D., Xiong, C., &amp; Hoi, S.</t>
  </si>
  <si>
    <t>Li, J., Li, D., Xiong, C., &amp; Hoi, S. (2022, June). Blip: Bootstrapping language-image pre-training for unified vision-language understanding and generation. In International conference on machine learning (pp. 12888-12900). PMLR.</t>
  </si>
  <si>
    <t>Accurate generation of trigger-action programs with domain-adapted sequence-to-sequence learning</t>
  </si>
  <si>
    <t>Yusuf, I. N. B., Jiang, L., &amp; Lo, D.</t>
  </si>
  <si>
    <t>IEEE/ACM international conference on program comprehension</t>
  </si>
  <si>
    <t>Yusuf, I. N. B., Jiang, L., &amp; Lo, D. (2022, May). Accurate generation of trigger-action programs with domain-adapted sequence-to-sequence learning. In Proceedings of the 30th IEEE/ACM international conference on program comprehension (pp. 99-110).</t>
  </si>
  <si>
    <t>Trigger-action programming allows end users to write event-driven rules to automate smart devices and internet services. Users can create a trigger-action program (TAP) by specifying triggers and actions from a set of predefined functions along with suitable data fields for the functions. Many trigger-action programming platforms have emerged as the popularity grows, e.g., IFTTT, Microsoft Power Automate, and Samsung SmartThings. Despite their simplicity, composing trigger-action programs (TAPs) can still be challenging for end users due to the domain knowledge needed and enormous search space of many combinations of triggers and actions. We propose RecipeGen, a new deep learning-based approach that leverages Transformer sequence-to-sequence (seq2seq) architecture to generate TAPs on the fine-grained field-level granularity from natural language descriptions. Our approach adapts autoencoding pre-trained models to warm-start the encoder in the seq2seq model to boost the generation performance. We have evaluated RecipeGen on real-world datasets from the IFTTT platform against the prior state-of-the-art approach on the TAP generation task. Our empirical evaluation shows that the overall improvement against the prior best results ranges from 9.5%-26.5%. Our results also show that adopting a pre-trained autoencoding model boosts the MRR@3 further by 2.8%-10.8%. Further, in the field-level generation setting, RecipeGen achieves 0.591 and 0.575 in terms of MRR@3 and BLEU scores respectively.</t>
  </si>
  <si>
    <t>ClearBuds: wireless binaural earbuds for learning-based speech enhancement</t>
  </si>
  <si>
    <t>Chatterjee, I., Kim, M., Jayaram, V., Gollakota, S., Kemelmacher, I., Patel, S., &amp; Seitz, S. M.</t>
  </si>
  <si>
    <t>Proceedings of the 20th Annual International Conference on Mobile Systems, Applications and Services</t>
  </si>
  <si>
    <t>Chatterjee, I., Kim, M., Jayaram, V., Gollakota, S., Kemelmacher, I., Patel, S., &amp; Seitz, S. M. (2022, June). ClearBuds: wireless binaural earbuds for learning-based speech enhancement. In Proceedings of the 20th Annual International Conference on Mobile Systems, Applications and Services (pp. 384-396).</t>
  </si>
  <si>
    <t>We present ClearBuds, the first hardware and software system that utilizes a neural network to enhance speech streamed from two wireless earbuds. Real-time speech enhancement for wireless earbuds requires high-quality sound separation and background cancellation, operating in real-time and on a mobile phone. Clear-Buds bridges state-of-the-art deep learning for blind audio source separation and in-ear mobile systems by making two key technical contributions: 1) a new wireless earbud design capable of operating as a synchronized, binaural microphone array, and 2) a lightweight dual-channel speech enhancement neural network that runs on a mobile device. Our neural network has a novel cascaded architecture that combines a time-domain conventional neural network with a spectrogram-based frequency masking neural network to reduce the artifacts in the audio output. Results show that our wireless earbuds achieve a synchronization error less than 64 μs and our network has a runtime of 21.4 ms on an accompanying mobile phone. In-the-wild evaluation with eight users in previously unseen indoor and outdoor multipath scenarios demonstrates that our neural network generalizes to learn both spatial and acoustic cues to perform noise suppression and background speech removal. In a user-study with 37 participants who spent over 15.4 hours rating 1041 audio samples collected in-the-wild, our system achieves improved mean opinion score and background noise suppression.
System demo video: https://youtu.be/HYu0ybjcQPA</t>
  </si>
  <si>
    <t>Machine learning sensors</t>
  </si>
  <si>
    <t>Warden, P., Stewart, M., Plancher, B., Katti, S., &amp; Reddi, V. J.</t>
  </si>
  <si>
    <t>Warden, P., Stewart, M., Plancher, B., Katti, S., &amp; Reddi, V. J. (2023). Machine learning sensors. Communications of the ACM, 66(11), 25-28.</t>
  </si>
  <si>
    <t>Machine learning sensors represent a paradigm shift for the future of embedded machine learning applications. Current instantiations of embedded machine learning (ML) suffer from complex integration, lack of modularity, and privacy and security concerns from data movement. This article proposes a more data-centric paradigm for embedding sensor intelligence on edge devices to combat these challenges. Our vision for "sensor 2.0" entails segregating sensor input data and ML processing from the wider system at the hardware level and providing a thin interface that mimics traditional sensors in functionality. This separation leads to a modular and easy-to-use ML sensor device. We discuss challenges presented by the standard approach of building ML processing into the software stack of the controlling microprocessor on an embedded system and how the modularity of ML sensors alleviates these problems. ML sensors increase privacy and accuracy while making it easier for system builders to integrate ML into their products as a simple component. We provide examples of prospective ML sensors and an illustrative datasheet as a demonstration and hope that this will build a dialogue to progress us towards sensor 2.0.</t>
  </si>
  <si>
    <t>Sparks of artificial general intelligence: Early experiments with gpt-4</t>
  </si>
  <si>
    <t>Bubeck, S., Chandrasekaran, V., Eldan, R., Gehrke, J., Horvitz, E., Kamar, E., ... &amp; Zhang, Y.</t>
  </si>
  <si>
    <t>Bubeck, S., Chandrasekaran, V., Eldan, R., Gehrke, J., Horvitz, E., Kamar, E., ... &amp; Zhang, Y. (2023). Sparks of artificial general intelligence: Early experiments with gpt-4. arXiv preprint arXiv:2303.12712.</t>
  </si>
  <si>
    <t>Artificial intelligence (AI) researchers have been developing and refining large language models (LLMs) that exhibit remarkable capabilities across a variety of domains and tasks, challenging our understanding of learning and cognition. The latest model developed by OpenAI, GPT-4, was trained using an unprecedented scale of compute and data. In this paper, we report on our investigation of an early version of GPT-4, when it was still in active development by OpenAI. We contend that (this early version of) GPT-4 is part of a new cohort of LLMs (along with ChatGPT and Google's PaLM for example) that exhibit more general intelligence than previous AI models. We discuss the rising capabilities and implications of these models. We demonstrate that, beyond its mastery of language, GPT-4 can solve novel and difficult tasks that span mathematics, coding, vision, medicine, law, psychology and more, without needing any special prompting. Moreover, in all of these tasks, GPT-4's performance is strikingly close to human-level performance, and often vastly surpasses prior models such as ChatGPT. Given the breadth and depth of GPT-4's capabilities, we believe that it could reasonably be viewed as an early (yet still incomplete) version of an artificial general intelligence (AGI) system. In our exploration of GPT-4, we put special emphasis on discovering its limitations, and we discuss the challenges ahead for advancing towards deeper and more comprehensive versions of AGI, including the possible need for pursuing a new paradigm that moves beyond next-word prediction. We conclude with reflections on societal influences of the recent technological leap and future research directions.</t>
  </si>
  <si>
    <t>SMiLe: Automated End-to-end Sensing and Machine Learning Co-Design</t>
  </si>
  <si>
    <t>Goyal, T., Huang, P., Sutton, F., Maag, B., &amp; Sommer, P.</t>
  </si>
  <si>
    <t>EWSN</t>
  </si>
  <si>
    <t>Goyal, T., Huang, P., Sutton, F., Maag, B., &amp; Sommer, P. (2022, December). SMiLe: Automated End-to-end Sensing and Machine Learning Co-Design. In EWSN (pp. 12-23).</t>
  </si>
  <si>
    <t>Edge analytics is emerging as an important enabler for novel digital services. Appliances in smart homes and buildings, programmable logic controllers in automation processes or applications involving motors and pumps in powertrains are only a few amongst many examples that greatly benefit from analytics performed at the edge. The core principle of this new paradigm is to process data where it is generated. For instance, machine learning (ML) algorithms are directly running on typically small resource constrained embedded systems. In comparison to cloud analytics, edge analytics reduces data transmission burdens, improves data security and enhances the responsiveness of in-field devices when actions are needed based on local predictions. The main challenge however is to fit an accurate processing pipeline, including both sensing and machine learning, into embedded systems. These systems often have stringent resource constraints, which are in conflict with the requirements of powerful machine learning models. Additionally, manually configuring sensing, tuning models and optimizing their embedded implementations is inefficient and labour intensive. To tackle those challenges, we propose and implement an automatic end-to-end framework SMiLe to co-design and optimize both sensing and machine learning. Our framework systematically examines trade-offs between sensing and model inference by navigating their joint design space and incorporating hardware-in-the-loop feedback, i.e., latency and energy measurements, using a testbed. The benefits of our proposed framework are validated with a real-world industrial use case on motor health monitoring.</t>
  </si>
  <si>
    <t>Autoencoder based Architecture for Mitigating Phishing URL attack in the Internet of Things (IoT) Using Deep Neural Networks</t>
  </si>
  <si>
    <t>Gopal, S. B., Poongodi, C., Nanthiya, D., Kirubakaran, T., Logeshwar, D., &amp; Saravanan, B. K.</t>
  </si>
  <si>
    <t>International Conference on Devices, Circuits and Systems (ICDCS)</t>
  </si>
  <si>
    <t>Gopal, S. B., Poongodi, C., Nanthiya, D., Kirubakaran, T., Logeshwar, D., &amp; Saravanan, B. K. (2022, April). Autoencoder based Architecture for Mitigating Phishing URL attack in the Internet of Things (IoT) Using Deep Neural Networks. In 2022 6th International Conference on Devices, Circuits and Systems (ICDCS) (pp. 427-431). IEEE.</t>
  </si>
  <si>
    <t>One of the serious emerging threats on the internet is a Phishing URL attack, wherein the attackers try to steal the login credentials like username, passwords, or even bank details of the user by creating fake websites then, get into the actual website then try to corrupt or delete the information. According to a survey conducted in 2016 at least two-thirds of people were exposed to these phishing attacks so, these types of attacks must be taken seriously to avoid losses occurred by these cyber threats. There are some existing defense mechanisms like a firewall, but it is not effective in preventing different forms of attacks, since it works on a set of predefined rules, it identifies and blocks only those predefined attacks. Defending mechanism that itself able to learn the possibility of attacks so that, it not only identifies and blocks the existing forms of attacks but also any other forms of future attacks must be needed. Our proposed method uses Deep Neural Networks (DNN) model combined with autoencoders, to detect and block phishing websites in the network layer. The model is used to feature reduction and trained with the help of a dataset received from autoencoder, which consists of a set of legitimate websites and phishing websites. This architecture shows the accuracy of about 98.18% for Multiclassification Dataset. Since the memory, availability in sensor nodes is less only limited processing of data can be done security algorithms are implemented in network layers.</t>
  </si>
  <si>
    <t>Autoencoder Based Feature Selection for Phishing URL Attack Detection in IoT Using Stacked Autoencoder (AFS-SAE)</t>
  </si>
  <si>
    <t>Nanthiya, D., Poongodi, C., Jegadeesh, K., Narendraprasath, P., &amp; Jeevanandham, J.</t>
  </si>
  <si>
    <t>International Conference on Computing Communication and Networking Technologies (ICCCNT)</t>
  </si>
  <si>
    <t>Nanthiya, D., Poongodi, C., Jegadeesh, K., Narendraprasath, P., &amp; Jeevanandham, J. (2022, October). Autoencoder Based Feature Selection for Phishing URL Attack Detection in IoT Using Stacked Autoencoder (AFS-SAE). In 2022 13th International Conference on Computing Communication and Networking Technologies (ICCCNT) (pp. 1-8). IEEE.</t>
  </si>
  <si>
    <t>With the rapid rise of the economy and technology, phishing assaults have increased in recent years. Phishing can also be done with publicly available sources by attackers with less technical knowledge. Businesses and customers both suffer financial losses, lowering their trust in e-commerce. As a result, countermeasures must be implemented to prevent phishing attempts on the website. Phishing is a type of cybercrime when an attacker targets a specific person or an organisation by elevating or promoting them as an official person of the organisation via an organization e-mail, fake websites, social media, or other communication means. In a phishing assault, the attacker sends phishing e-mails with bogus links or attachments that can perform a variety of tasks, such as capturing the victim’s login credentials or stealing any other crucial data [28]. These e-mails cause victims to lose money through the internet. Phishing is a harmful rising threat on the internet in which attackers attempt to steal the user’s login credentials such as usernames, passwords, or even bank details by exploiting pirated websites. There are some current security mechanisms, such as firewalls, but they are ineffective in blocking many types of attacks since they depend on a set of established criteria that only identify and block predetermined attacks. We need a defence system that can learn attack possibilities so that it can identify and block not just current attacks but also future attacks. Phishing website detection and prevention at the network layer, the proposed work uses a enhanced Dragonfly optimization technique for feature selection to train an Recurrent Neural Network (RNN) model. The dataset, which comprises of a collection of legal and phishing websites, is used to train the model and compared the results using the accuracy, recall, precision, and F1-score criteria.</t>
  </si>
  <si>
    <t>A Novel IoT Mobile Forensics Approach to Mitigate Phishing Attack</t>
  </si>
  <si>
    <t xml:space="preserve">Poornima, B., &amp; Kumari, L. S. </t>
  </si>
  <si>
    <t>International Conference on Communication &amp; Information Processing (ICCIP)</t>
  </si>
  <si>
    <t>Poornima, B., &amp; Kumari, L. S. (2022, July). A Novel IoT Mobile Forensics Approach to Mitigate Phishing Attack. In 4th International Conference on Communication &amp; Information Processing (ICCIP).</t>
  </si>
  <si>
    <t>SSRN</t>
  </si>
  <si>
    <t>The number of IoT devices that can acquire and monitor data is steadily expanding in the Internet of Things (IoT) age. In recent years, the Internet of Things (IoT) has sparked numerous revolutions in practically every aspect of our civilization. Despite this, due to the development of Internet technologies, security risks to IoT devices and networks continue to be a constant source of disruption. However, when IoT devices are used at crime scenes, this expansion poses challenges for digital investigators. The impact of IoT in Digital Forensics is presented firstly in the paper. Then Issues and Strategies in various aspects of IoT Forensics are focussed. Then, the survey includes a variety of IoT forensics Models and Frameworks. The main aim of the paper is to propose an IoT forensics model with reference to the conventional model. The "Pre-Processing", “Recognition" and "Post-Processing" stages of proposed models are nearly comparable to those in traditional forensics, because they include factors such as the law or documentation, which are primarily static. Pre-Processing, Recognition, Accretion &amp; Conservation, Investigation, Evaluation, and Demonstration&amp; Post-Processing are the new phases that make the proposed technique so convenient to the investigators. In addition, no specific standards and methods exist for IoT forensic investigation. Phishing is one of the most common risks to all Internet users, in which attackers utilize phone emails, websites, and other means to fraudulently acquire sensitive information from a user or system. As the number of IoT devices grows, attackers are using phishing attempts to obtain control of susceptible devices such as security cameras, smart automobiles and other IoT devices for malevolent purposes. So, a model to reduce Phishing Threat Modelling is proposed.</t>
  </si>
  <si>
    <t>A lightweight data representation for phishing URLs detection in IoT environments. Information Sciences</t>
  </si>
  <si>
    <t>Bustio-Martínez, L., Álvarez-Carmona, M. A., Herrera-Semenets, V., Feregrino-Uribe, C., &amp; Cumplido, R.</t>
  </si>
  <si>
    <t>Bustio-Martínez, L., Álvarez-Carmona, M. A., Herrera-Semenets, V., Feregrino-Uribe, C., &amp; Cumplido, R. (2022). A lightweight data representation for phishing URLs detection in IoT environments. Information Sciences, 603, 42-59.</t>
  </si>
  <si>
    <t>Phishing is a cyber-attack that exploits victims’ technical ignorance or naivety and commonly involves a Uniform Resources Locator (URL). Hence, it is advantageous to detect a phishing attack by analyzing URLs before accessing them. With the raising of the Internet of Things (IoT), phishing attacks are moving to this field due to the number of IoT devices and the amount of personal information they handle. Although several approaches were proposed for phishing attacks detection, the URL-based Machine Learning approaches obtain better performance results, but all of them are dependent on the feature set used. Contradictorily, only a few works on selecting the best-suited feature set for improving the phishing detection process have been published. The present research explores how to obtain a feature set that substantially enhances the phishing detection rate in IoT environments. Hence, a feature selection algorithm was adopted and extended for getting the most representative feature set. When Random Forest is used with the proposed data representation, the phishing URL attacks discovery rate is 
.</t>
  </si>
  <si>
    <t>Detection of phishing in internet of things using machine learning approach</t>
  </si>
  <si>
    <t>Naaz, S.</t>
  </si>
  <si>
    <t>International Journal of Digital Crime and Forensics (IJDCF)</t>
  </si>
  <si>
    <t>Naaz, S. (2021). Detection of phishing in internet of things using machine learning approach. International Journal of Digital Crime and Forensics (IJDCF), 13(2), 1-15.</t>
  </si>
  <si>
    <t>Phishing attacks are growing in the similar manner as e-commerce industries are growing. Prediction and prevention of phishing attacks is a very critical step towards safeguarding online transactions. Data mining tools can be applied in this regard as the technique is very easy and can mine millions of information within seconds and deliver accurate results. With the help of machine learning algorithms like random forest, decision tree, neural network, and linear model, we can classify data into phishing, suspicious, and legitimate. The devices that are connected over the internet, known as internet of things (IoT), are also at very high risk of phishing attack. In this work, machine learning algorithms random forest classifier, support vector machine, and logistic regression have been applied on IoT dataset for detection of phishing attacks, and then the results have been compared with previous work carried out on the same dataset as well as on a different dataset. The results of these algorithms have then been compared in terms of accuracy, error rate, precision, and recall.</t>
  </si>
  <si>
    <t>Identifying and mitigating phishing attack threats in IoT use cases using a threat modelling approach</t>
  </si>
  <si>
    <t>Abbas, S. G., Vaccari, I., Hussain, F., Zahid, S., Fayyaz, U. U., Shah, G. A., ... &amp; Cambiaso, E.</t>
  </si>
  <si>
    <t>Abbas, S. G., Vaccari, I., Hussain, F., Zahid, S., Fayyaz, U. U., Shah, G. A., ... &amp; Cambiaso, E. (2021). Identifying and mitigating phishing attack threats in IoT use cases using a threat modelling approach. Sensors, 21(14), 4816.</t>
  </si>
  <si>
    <t>Internet of things (IoT) is a technology that enables our daily life objects to connect on the Internet and to send and receive data for a meaningful purpose. In recent years, IoT has led to many revolutions in almost every sector of our society. Nevertheless, security threats to IoT devices and networks are relentlessly disruptive, because of the proliferation of Internet technologies. Phishing is one of the most prevalent threats to all Internet users, in which attackers aim to fraudulently extract sensitive information of a user or system, using fictitious emails, websites, etc. With the rapid increase in IoT devices, attackers are targeting IoT devices such as security cameras, smart cars, etc., and perpetrating phishing attacks to gain control over such vulnerable devices for malicious purposes. In recent decades, such scams have been spreading, and they have become increasingly advanced over time. By following this trend, in this paper, we propose a threat modelling approach to identify and mitigate the cyber-threats that can cause phishing attacks. We considered two significant IoT use cases, i.e., smart autonomous vehicular system and smart home. The proposed work is carried out by applying the STRIDE threat modelling approach to both use cases, to disclose all the potential threats that may cause a phishing attack. The proposed threat modelling approach can support the IoT researchers, engineers, and IoT cyber-security policymakers in securing and protecting the potential threats in IoT devices and systems in the early design stages, to ensure the secure deployment of IoT devices in critical infrastructures.</t>
  </si>
  <si>
    <t>Security, privacy and trust of different layers in Internet-of-Things (IoTs) framework</t>
  </si>
  <si>
    <t>Tewari, A., &amp; Gupta, B. B.</t>
  </si>
  <si>
    <t>Tewari, A., &amp; Gupta, B. B. (2020). Security, privacy and trust of different layers in Internet-of-Things (IoTs) framework. Future generation computer systems, 108, 909-920.</t>
  </si>
  <si>
    <t>Internet of Things (IoT) is playing an important role after its showing up, it covers from traditional equipment to general household objects such as WSNs and RFID. With the great potential of IoT, there come all kinds of challenges. This paper focuses on the security problems among all other challenges. As IoT is built on the basis of the Internet, security problems of the Internet will also show up in IoT. Moreover, as IoT contains three layers: perception layer, transportation layer and application layer, this paper will analyze the security problems of each layer separately and try to find new problems and solutions. This paper also analyzes the cross-layer heterogeneous integration issues and security issues in detail and discusses the security issues of IoT as a whole and tries to find solutions to them. In the end, this paper compares security issues between IoT and traditional network, and discusses opening security issues of IoT.</t>
  </si>
  <si>
    <t>PhishPreventer: a secure authentication protocol for prevention of phishing attacks in mobile environment with formal verification</t>
  </si>
  <si>
    <t>Bojjagani, S., Brabin, D. D., &amp; Rao, P. V.</t>
  </si>
  <si>
    <t>Bojjagani, S., Brabin, D. D., &amp; Rao, P. V. (2020). PhishPreventer: a secure authentication protocol for prevention of phishing attacks in mobile environment with formal verification. Procedia Computer Science, 171, 1110-1119.</t>
  </si>
  <si>
    <t>In the mobile payment systems flow of confidential data is one of the essential and vital services. The customer’s sensitive data is always kept safe from the various kind of attacks, such as phishing and man-in-the-middle attacks. The current mobile authentication protocols put an extra burden on mobile device users to detect and avoid phishing attacks. In this paper, we propose a novel authentication protocol that deals with an Authentication Server (AS), which sends a nonce message to the mobile customer device to be signed, so that he/she can avoid phishing attacks. The phishing attacks are fraudulent e-mail messages appearing to come from legitimate enterprises to access the private information and to commit identity theft. On the other hand, over the Internet, so many associated attacks are also possible, and it can quickly spread across the Internet and cause severe damage to our society. In this paper, we mainly focus on a phishing attack in the mobile environment with the help of an authentication server. Our We simulate our proposed approach with the verification model checking tool Scyther, which rigorously analyses our proposed scheme and shows that our proposed method is secure and safe from phishing attacks.</t>
  </si>
  <si>
    <t>PhAttApp: A phishing attack detection application</t>
  </si>
  <si>
    <t>Lam, T., &amp; Kettani, H.</t>
  </si>
  <si>
    <t>International Conference on Information System and Data Mining</t>
  </si>
  <si>
    <t>Lam, T., &amp; Kettani, H. (2019, April). PhAttApp: A phishing attack detection application. In Proceedings of the 2019 3rd International Conference on Information System and Data Mining (pp. 154-158).</t>
  </si>
  <si>
    <t>Technology has grown rapidly since the end of the last century. Thousands of businesses from different major industries are transforming into information organizations and offering online services. The industrial and enterprise of Internet of Things (IoT) is growing at an exponential rate. Incident Command Systems (ICS) and Supervisory Control and Data Acquisition (SCADA), which were once known to be untouchable by malware as they were usually available offline, are now facing security challenges. These systems become more vulnerable as their online availability increases to enable integration with other systems. Technology allows organizations to provide greater value to customers, expand their businesses beyond physical boundaries, and compete with other businesses. However, technology also allows attackers from all over the world to attack organizations and consumers. Ransomware, a type of malware, is a growing cybersecurity threat. It mainly targets home users and businesses for financial gain. Ransomware attacks often start with a delivery phase in which attackers deliver malicious content. Attackers often use multiple threat vectors for ransomware enablement such as emails, instant messages, and drive-by downloads, exploiting the vulnerabilities of a network or application. Among these attack vectors, email is the top threat vector, which most ransomware attackers attempt to use. This study proposes the use of a phishing detector application, PhAttApp. This application offers numerous features to detect and prevent ransomware delivery through phishing channels and thus reduces the risk of ransomware infection.</t>
  </si>
  <si>
    <t xml:space="preserve"> A case-based reasoning approach for automatic adaptation of classifiers in mobile phishing detection</t>
  </si>
  <si>
    <t>San Zaw, K., &amp; Vasupongayya, S.</t>
  </si>
  <si>
    <t>Journal of Computer Networks and Communications</t>
  </si>
  <si>
    <t>San Zaw, K., &amp; Vasupongayya, S. (2019). A case-based reasoning approach for automatic adaptation of classifiers in mobile phishing detection. Journal of Computer Networks and Communications, 2019.</t>
  </si>
  <si>
    <t>Currently, the smartphone contains lots of sensitive information. The increasing number of smartphone usage makes it more interesting for phishers. Existing phishing detection techniques are performed on their specific features with selected classifiers to get their best accuracy. An effective phishing detection approach is required to adapt the concept drift of mobile phishing and prevent degradation in accuracy. In this work, an adaptive phishing detection approach based on case-based reasoning technique is proposed to handle the concept drift challenge in phishing apps. Several experiments are conducted in order to demonstrate the design decision of our proposed model. The proposed model is evaluated with a large feature set containing 1,065 features from 10 different categories. These features are extracted from more than 10,000 android applications. Five combinations of features are created in order to mimic new real-world Android apps to evaluate our experiments. Moreover, a reduced feature set is also studied in this work in order to improve the efficiency of the proposed model. Both accuracy and efficiency of the proposed model are evaluated. The experimental results show that our proposed model achieves acceptable accuracy and efficiency for the phishing detection.</t>
  </si>
  <si>
    <t>Internet of things (iot), security issues and its solutions</t>
  </si>
  <si>
    <t xml:space="preserve">Azam, F., Munir, R., Ahmed, M., Ayub, M., Sajid, A., &amp; Abbasi, Z. </t>
  </si>
  <si>
    <t>Science Heritage Journal (GWS)</t>
  </si>
  <si>
    <t>Azam, F., Munir, R., Ahmed, M., Ayub, M., Sajid, A., &amp; Abbasi, Z. (2019). Internet of things (iot), security issues and its solutions. Science Heritage Journal (GWS), 3(2), 18-21.</t>
  </si>
  <si>
    <t>IDEAS</t>
  </si>
  <si>
    <t>Internet of things (IoT) plays a great role in the 21st century than a couple of years ago. Internet of things (IoT) provides us a technologically and optimistic image of the future where several computing objects are linked to the internet and they can recognize themselves with additional computing strategies. In this paper detail review of security issues over different layers of IoT has been covered. This paper also discusses the solutions possible to overcome those security issues. In this paper the brief discussion on security threats and how to measure it respectively to protect information or confidential information of the users IoT accentuations on controlling different assignments and attempt to approve the physical things to act denied of any obstruction of the human. The up and coming and existing IoT introductions are much guaranteed to expand the solace level, effectiveness, and robotization of the clients. The objects can represent digitally because IoT is very significant.</t>
  </si>
  <si>
    <t>An empirical approach to phishing countermeasures through smart glasses and validation agents</t>
  </si>
  <si>
    <t>Ndibwile, J. D., Luhanga, E. T., Fall, D., Miyamoto, D., Blanc, G., &amp; Kadobayashi, Y.</t>
  </si>
  <si>
    <t>Ndibwile, J. D., Luhanga, E. T., Fall, D., Miyamoto, D., Blanc, G., &amp; Kadobayashi, Y. (2019). An empirical approach to phishing countermeasures through smart glasses and validation agents. IEEE Access, 7, 130758-130771.</t>
  </si>
  <si>
    <t>Phishing attacks have been persistent for more than two decades despite mitigation efforts from academia and industry. We believe that users fall victim to attacks not only because of lack of knowledge and awareness, but also because they are not attentive enough to security indicators and visual abnormalities on the webpages they visit. This is also probably why smart device users, who have more limited screen size and device capabilities compared to desktop users, are three times more likely to fall victim to phishing attacks. To assert our claim, we first investigated general phishing awareness among different groups of smartphone users. We then used smart eyeglasses (electro-oculographic) to experimentally measure the mental effort and vigilance exhibited by users while surfing a website and while playing an Android phishing game that we developed. The results showed that knowledge and awareness about phishing do not seem to have a significant impact on security behaviours, as knowledgeable participants exhibited insecure behaviours such as opening email attachments from unfamiliar senders. However, attentiveness was important as even participants with low cybersecurity knowledge could effectively identify attacks if they were reasonably attentive. Based on these results, we asserted that users are more likely to continue falling victim to phishing attacks due to insecure behaviours, unless tools to lessen the identification burden are provided. We thus recommended implementing a lightweight algorithm into a custom Android browser for detecting phishing sites deceptively without a user interaction. We used fake login credentials as validation agents and monitor the destination server HTTP responses to determine the authenticity of a webpage. We also presented initial evaluation results of this algorithm.</t>
  </si>
  <si>
    <t>Defending internet of things against malicious domain names using D-FENS</t>
  </si>
  <si>
    <t>Spaulding, J., &amp; Mohaisen, A.</t>
  </si>
  <si>
    <t>IEEE/ACM symposium on edge computing (SEC)</t>
  </si>
  <si>
    <t>Spaulding, J., &amp; Mohaisen, A. (2018, October). Defending internet of things against malicious domain names using D-FENS. In 2018 IEEE/ACM symposium on edge computing (SEC) (pp. 387-392). IEEE.</t>
  </si>
  <si>
    <t>Malicious domain names have long been pervasive in the global DNS (Domain Name System) infrastructure and lend themselves to undesirable activities such as phishing or even DNS-based attacks like distributed denial-of-service (DDoS) and DNS rebinding. With the rise and explosive growth of the Internet of Things (IoT), adversaries are exploiting these devices which typically lack security measures to launch DNS-based attacks through malicious domain names. Typical countermeasures against such malicious domain names employ blacklists and whitelists to determine which domain names should be resolved. While these domain lists offer fast lookup times, they require carefully curated and up-to-date information which tends to fall short of detecting newly-registered malicious domain names. In this work, we present a system called D-FENS (DNS Filtering &amp; Extraction Network System) which works in tandem with blacklists and features a live DNS server and binary classifier to accurately predict unreported malicious domain names. The D-FENS classifier model operates at the character-level and leverages the use of deep learning architectures such as Convolutional Neural Networks (CNN) and Long Short-Term Memory networks (LSTM) for real-time classification which forgoes the need for feature-engineering typically associated with traditional machine learning approaches. Sourcing from free and open datasets, we evaluate our system and achieve a 0.95 area under the receiver operating characteristic curve for binary classification. By accurately predicting unreported malicious domain names in real-time, D-FENS prevents Internet-connected systems from unknowingly connecting to potentially malicious domain names.</t>
  </si>
  <si>
    <t>Emergent analogical reasoning in large language models</t>
  </si>
  <si>
    <t>Webb, T., Holyoak, K. J., &amp; Lu, H.</t>
  </si>
  <si>
    <t>Nature Human Behaviour</t>
  </si>
  <si>
    <t>Webb, T., Holyoak, K. J., &amp; Lu, H. (2023). Emergent analogical reasoning in large language models. Nature Human Behaviour, 7(9), 1526-1541.</t>
  </si>
  <si>
    <t>The recent advent of large language models has reinvigorated debate over whether human cognitive capacities might emerge in such generic models given sufficient training data. Of particular interest is the ability of these models to reason about novel problems zero-shot, without any direct training. In human cognition, this capacity is closely tied to an ability to reason by analogy. Here we performed a direct comparison between human reasoners and a large language model (the text-davinci-003 variant of Generative Pre-trained Transformer (GPT)-3) on a range of analogical tasks, including a non-visual matrix reasoning task based on the rule structure of Raven’s Standard Progressive Matrices. We found that GPT-3 displayed a surprisingly strong capacity for abstract pattern induction, matching or even surpassing human capabilities in most settings; preliminary tests of GPT-4 indicated even better performance. Our results indicate that large language models such as GPT-3 have acquired an emergent ability to find zero-shot solutions to a broad range of analogy problems.</t>
  </si>
  <si>
    <t>IEEE International Conference on Autonomic Computing and Self-Organizing Systems Companion (ACSOS-C)</t>
  </si>
  <si>
    <t>Let's Verify Step by Step</t>
  </si>
  <si>
    <t>Lightman, H., Kosaraju, V., Burda, Y., Edwards, H., Baker, B., Lee, T., ... &amp; Cobbe, K.</t>
  </si>
  <si>
    <t>Lightman, H., Kosaraju, V., Burda, Y., Edwards, H., Baker, B., Lee, T., ... &amp; Cobbe, K. (2023). Let's Verify Step by Step. arXiv preprint arXiv:2305.20050.</t>
  </si>
  <si>
    <t>In recent years, large language models have greatly improved in their ability to perform complex multi-step reasoning. However, even state-of-the-art models still regularly produce logical mistakes. To train more reliable models, we can turn either to outcome supervision, which provides feedback for a final result, or process supervision, which provides feedback for each intermediate reasoning step. Given the importance of training reliable models, and given the high cost of human feedback, it is important to carefully compare the both methods. Recent work has already begun this comparison, but many questions still remain. We conduct our own investigation, finding that process supervision significantly outperforms outcome supervision for training models to solve problems from the challenging MATH dataset. Our process-supervised model solves 78% of problems from a representative subset of the MATH test set. Additionally, we show that active learning significantly improves the efficacy of process supervision. To support related research, we also release PRM800K, the complete dataset of 800,000 step-level human feedback labels used to train our best reward model.</t>
  </si>
  <si>
    <t>Towards reasoning in large language models: A survey</t>
  </si>
  <si>
    <t>Huang, J., &amp; Chang, K. C. C.</t>
  </si>
  <si>
    <t>Language models show human-like content effects on reasoning</t>
  </si>
  <si>
    <t>Dasgupta, I., Lampinen, A. K., Chan, S. C., Creswell, A., Kumaran, D., McClelland, J. L., &amp; Hill, F.</t>
  </si>
  <si>
    <t>Dasgupta, I., Lampinen, A. K., Chan, S. C., Creswell, A., Kumaran, D., McClelland, J. L., &amp; Hill, F. (2022). Language models show human-like content effects on reasoning. arXiv preprint arXiv:2207.07051.</t>
  </si>
  <si>
    <t>Abstract reasoning is a key ability for an intelligent system. Large language models (LMs) achieve above-chance performance on abstract reasoning tasks, but exhibit many imperfections. However, human abstract reasoning is also imperfect. For example, human reasoning is affected by our real-world knowledge and beliefs, and shows notable "content effects"; humans reason more reliably when the semantic content of a problem supports the correct logical inferences. These content-entangled reasoning patterns play a central role in debates about the fundamental nature of human intelligence. Here, we investigate whether language models — whose prior expectations capture some aspects of human knowledge — similarly mix content into their answers to logical problems. We explored this question across three logical reasoning tasks: natural language inference, judging the logical validity of syllogisms, and the Wason selection task. We evaluate state of the art large language models, as well as humans, and find that the language models reflect many of the same patterns observed in humans across these tasks — like humans, models answer more accurately when the semantic content of a task supports the logical inferences. These parallels are reflected both in answer patterns, and in lower-level features like the relationship between model answer distributions and human response times. Our findings have implications for understanding both these cognitive effects in humans, and the factors that contribute to language model performance.</t>
  </si>
  <si>
    <t>Using large language models to simulate multiple humans and replicate human subject studies</t>
  </si>
  <si>
    <t>Aher, G. V., Arriaga, R. I., &amp; Kalai, A. T.</t>
  </si>
  <si>
    <t>Aher, G. V., Arriaga, R. I., &amp; Kalai, A. T. (2023, July). Using large language models to simulate multiple humans and replicate human subject studies. In International Conference on Machine Learning (pp. 337-371). PMLR.</t>
  </si>
  <si>
    <t>We introduce a new type of test, called a Turing Experiment (TE), for evaluating to what extent a given language model, such as GPT models, can simulate different aspects of human behavior. A TE can also reveal consistent distortions in a language model’s simulation of a specific human behavior. Unlike the Turing Test, which involves simulating a single arbitrary individual, a TE requires simulating a representative sample of participants in human subject research. We carry out TEs that attempt to replicate well-established findings from prior studies. We design a methodology for simulating TEs and illustrate its use to compare how well different language models are able to reproduce classic economic, psycholinguistic, and social psychology experiments: Ultimatum Game, Garden Path Sentences, Milgram Shock Experiment, and Wisdom of Crowds. In the first three TEs, the existing findings were replicated using recent models, while the last TE reveals a “hyper-accuracy distortion” present in some language models (including ChatGPT and GPT-4), which could affect downstream applications in education and the arts.</t>
  </si>
  <si>
    <t>Theory of mind may have spontaneously emerged in large language models</t>
  </si>
  <si>
    <t xml:space="preserve">Kosinski, M. </t>
  </si>
  <si>
    <t>Kosinski, M. (2023). Theory of mind may have spontaneously emerged in large language models. arXiv preprint arXiv:2302.02083, 4, 169.</t>
  </si>
  <si>
    <t>Theory of mind (ToM), or the ability to impute unobservable mental states to others,
is central to human social interactions, communication, empathy, self-consciousness, and
morality. We administer classic false-belief tasks, widely used to test ToM in humans, to several
language models, without any examples or pre-training. Our results show that models published
before 2022 show virtually no ability to solve ToM tasks. Yet, the January 2022 version of GPT3 (davinci-002) solved 70% of ToM tasks, a performance comparable with that of seven-year-old
children. Moreover, its November 2022 version (davinci-003), solved 93% of ToM tasks, a
performance comparable with that of nine-year-old children. These findings suggest that ToMlike ability (thus far considered to be uniquely human) may have spontaneously emerged as a
byproduct of language models’ improving language skills.</t>
  </si>
  <si>
    <t>On the unexpected abilities of large language models</t>
  </si>
  <si>
    <t xml:space="preserve">Nolfi, S. </t>
  </si>
  <si>
    <t>Nolfi, S. (2023). On the unexpected abilities of large language models. arXiv preprint arXiv:2308.09720.</t>
  </si>
  <si>
    <t>Large Language Models (LLMs) are capable of displaying a wide range of abilities that are not directly connected with the task for which they are trained: predicting the next words of human-written texts. In this article, I review recent research investigating the cognitive abilities developed by LLMs and their relation to human cognition. I discuss the nature of the indirect process that leads to the acquisition of these cognitive abilities, their relation to other indirect processes, and the implications for the acquisition of integrated abilities. Moreover, I propose the factors that enable the development of abilities that are related only very indirectly to the proximal objective of the training task. Finally, I discuss whether the full set of capabilities that LLMs could possibly develop is predictable.</t>
  </si>
  <si>
    <t>Eureka: Human-level reward design via coding large language models</t>
  </si>
  <si>
    <t xml:space="preserve">Ma, Y. J., Liang, W., Wang, G., Huang, D. A., Bastani, O., Jayaraman, D., ... &amp; Anandkumar, A. </t>
  </si>
  <si>
    <t>Ma, Y. J., Liang, W., Wang, G., Huang, D. A., Bastani, O., Jayaraman, D., ... &amp; Anandkumar, A. (2023). Eureka: Human-level reward design via coding large language models. arXiv preprint arXiv:2310.12931.</t>
  </si>
  <si>
    <t>Large Language Models (LLMs) have excelled as high-level semantic planners for sequential decision-making tasks. However, harnessing them to learn complex low-level manipulation tasks, such as dexterous pen spinning, remains an open problem. We bridge this fundamental gap and present Eureka, a human-level reward design algorithm powered by LLMs. Eureka exploits the remarkable zero-shot generation, code-writing, and in-context improvement capabilities of state-of-the-art LLMs, such as GPT-4, to perform evolutionary optimization over reward code. The resulting rewards can then be used to acquire complex skills via reinforcement learning. Without any task-specific prompting or pre-defined reward templates, Eureka generates reward functions that outperform expert human-engineered rewards. In a diverse suite of 29 open-source RL environments that include 10 distinct robot morphologies, Eureka outperforms human experts on 83% of the tasks, leading to an average normalized improvement of 52%. The generality of Eureka also enables a new gradient-free in-context learning approach to reinforcement learning from human feedback (RLHF), readily incorporating human inputs to improve the quality and the safety of the generated rewards without model updating. Finally, using Eureka rewards in a curriculum learning setting, we demonstrate for the first time, a simulated Shadow Hand capable of performing pen spinning tricks, adeptly manipulating a pen in circles at rapid speed.</t>
  </si>
  <si>
    <t>Progress and challenges in adaptive robotics</t>
  </si>
  <si>
    <t>Nolfi, S.</t>
  </si>
  <si>
    <t>Frontiers in Robotics and AI</t>
  </si>
  <si>
    <t>Nolfi, S. (2022). Progress and challenges in adaptive robotics. Frontiers in Robotics and AI, 9, 1020462.</t>
  </si>
  <si>
    <t>Adaptive robotics achieved tremendous progress during the last few years (see Nolfi (2021) for an introduction and review). The term adaptive robotics refers to methods which permit the design of robots capable of developing their skills autonomously through an evolutionary and/or learning process. It focuses on approaches requiring minimal human intervention in which the behavior displayed by the robots and the control rules producing such behavior are discovered by an adaptive process automatically on the basis of a reward or fitness function which rates how well the robot is doing. It focuses on end-to-end learning, i.e. on systems which receive as input directly the state of robot’s sensors and determine directly the state of the robot’s actuators, without involving any type of hand-designed pre-processing. Finally, it focuses on model-free methods, i.e. on systems which do not have an internal model of the environment, or in which the internal model is acquired automatically during the adaptation process. In this article I will review the major advances and the research challenges.</t>
  </si>
  <si>
    <t>On the evolution of mechanisms for three-option collective decision-making in a swarm of simulated robots</t>
  </si>
  <si>
    <t>Almansoori, A., Alkilabi, M., &amp; Tuci, E.</t>
  </si>
  <si>
    <t>Genetic and Evolutionary Computation Conference</t>
  </si>
  <si>
    <t>Almansoori, A., Alkilabi, M., &amp; Tuci, E. (2023, July). On the evolution of mechanisms for three-option collective decision-making in a swarm of simulated robots. In Proceedings of the Genetic and Evolutionary Computation Conference (pp. 4-12).</t>
  </si>
  <si>
    <t>To act cohesively as a group, robot swarms must be able to make decisions collectively. Collective decision-making refers to a process in which once a group decision is reached, it cannot be attributed to any single individual. Although extensive research has been conducted in swarm robotics using hand-coded design techniques to develop individual mechanisms for collective decision-making, the proposed mechanisms are generally limited in terms of robustness, scalability, and adaptability. In this paper, we employ evolutionary computation techniques to synthesise neural network-based decision-modules underpinning the individual opinion selection in robots. We describe the group dynamics underlying the decision process that leads to consensus in a three-option perceptual discrimination task. We test the robustness, scalability and adaptability of the decision-module in a variety of conditions. We show that the decision-making mechanisms underpinned by the evolved decision-module are more effective in supporting the collective decision-making process than the hand-coded voter and majority models, both in terms of accuracy and with respect to time to convergence to consensus.</t>
  </si>
  <si>
    <t>Evolutionary predator-prey robot systems: From simulation to real world</t>
  </si>
  <si>
    <t>Lan, G., Chen, J., &amp; Eiben, A. E.</t>
  </si>
  <si>
    <t>genetic and evolutionary computation conference companion</t>
  </si>
  <si>
    <t>Lan, G., Chen, J., &amp; Eiben, A. E. (2019, July). Evolutionary predator-prey robot systems: From simulation to real world. In Proceedings of the genetic and evolutionary computation conference companion (pp. 123-124).</t>
  </si>
  <si>
    <t>We present a feasibility study on evolving controllers for a group of wheeled robot predators that need to capture a prey robot. Our solution method works by evolving controllers in simulation for 100 generations, followed by 10 generations on real robots. The best controllers are further evaluated by their sensitivity for the initial positions. The results demonstrate the practical feasibility of this approach and give an indication of the time required to develop good solutions for the predator-prey problem.</t>
  </si>
  <si>
    <t>Explainable goal-driven agents and robots-a comprehensive review</t>
  </si>
  <si>
    <t>Sado, F., Loo, C. K., Liew, W. S., Kerzel, M., &amp; Wermter, S.</t>
  </si>
  <si>
    <t>Sado, F., Loo, C. K., Liew, W. S., Kerzel, M., &amp; Wermter, S. (2023). Explainable goal-driven agents and robots-a comprehensive review. ACM Computing Surveys, 55(10), 1-41.</t>
  </si>
  <si>
    <t>Recent applications of autonomous agents and robots have brought attention to crucial trust-related challenges associated with the current generation of artificial intelligence (AI) systems. AI systems based on the connectionist deep learning neural network approach lack capabilities of explaining their decisions and actions to others, despite their great successes. Without symbolic interpretation capabilities, they are ‘black boxes’, which renders their choices or actions opaque, making it difficult to trust them in safety-critical applications. The recent stance on the explainability of AI systems has witnessed several approaches to eXplainable Artificial Intelligence (XAI); however, most of the studies have focused on data-driven XAI systems applied in computational sciences. Studies addressing the increasingly pervasive goal-driven agents and robots are sparse at this point in time. This paper reviews approaches on explainable goal-driven intelligent agents and robots, focusing on techniques for explaining and communicating agents’ perceptual functions (e.g., senses, vision) and cognitive reasoning (e.g., beliefs, desires, intentions, plans, and goals) with humans in the loop. The review highlights key strategies that emphasize transparency, understandability, and continual learning for explainability. Finally, the paper presents requirements for explainability and suggests a road map for the possible realization of effective goal-driven explainable agents and robots.</t>
  </si>
  <si>
    <t>Human-in-the-loop machine learning: a state of the art</t>
  </si>
  <si>
    <t>Mosqueira-Rey, E., Hernández-Pereira, E., Alonso-Ríos, D., Bobes-Bascarán, J., &amp; Fernández-Leal, Á.</t>
  </si>
  <si>
    <t>Mosqueira-Rey, E., Hernández-Pereira, E., Alonso-Ríos, D., Bobes-Bascarán, J., &amp; Fernández-Leal, Á. (2023). Human-in-the-loop machine learning: a state of the art. Artificial Intelligence Review, 56(4), 3005-3054.</t>
  </si>
  <si>
    <t>Researchers are defining new types of interactions between humans and machine learning algorithms generically called human-in-the-loop machine learning. Depending on who is in control of the learning process, we can identify: active learning, in which the system remains in control; interactive machine learning, in which there is a closer interaction between users and learning systems; and machine teaching, where human domain experts have control over the learning process. Aside from control, humans can also be involved in the learning process in other ways. In curriculum learning human domain experts try to impose some structure on the examples presented to improve the learning; in explainable AI the focus is on the ability of the model to explain to humans why a given solution was chosen. This collaboration between AI models and humans should not be limited only to the learning process; if we go further, we can see other terms that arise such as Usable and Useful AI. In this paper we review the state of the art of the techniques involved in the new forms of relationship between humans and ML algorithms. Our contribution is not merely listing the different approaches, but to provide definitions clarifying confusing, varied and sometimes contradictory terms; to elucidate and determine the boundaries between the different methods; and to correlate all the techniques searching for the connections and influences between them.</t>
  </si>
  <si>
    <t>Nascimento, N., Alencar, P., Lucena, C., &amp; Cowan, D. (2018, December). Toward human-in-the-loop collaboration between software engineers and machine learning algorithms. In 2018 IEEE International Conference on Big Data (Big Data) (pp. 3534-3540). IEEE.</t>
  </si>
  <si>
    <t>Toward human-in-the-loop collaboration between software engineers and machine learning algorithms</t>
  </si>
  <si>
    <t>Nascimento, N., Alencar, P., Lucena, C., &amp; Cowan, D.</t>
  </si>
  <si>
    <t>Several papers have recently contained reports on applying machine learning (ML) to the automation of software engineering (SE) tasks, such as project management, modeling and development. However, there appear to be no approaches comparing how software engineers fare against machine-learning algorithms as applied to specific software development tasks. Such a comparison is essential to gain insight into which tasks are better performed by humans and which by machine learning and how cooperative work or human-in-the-loop processes can be implemented more effectively. In this paper, we present an empirical study that compares how software engineers and machine-learning algorithms perform and reuse tasks. The empirical study involves the synthesis of the control structure of an autonomous streetlight application.</t>
  </si>
  <si>
    <t>Towards the Neuroevolution of Low-level artificial general intelligence</t>
  </si>
  <si>
    <t>Pontes-Filho, S., Olsen, K., Yazidi, A., Riegler, M. A., Halvorsen, P., &amp; Nichele, S.</t>
  </si>
  <si>
    <t>Pontes-Filho, S., Olsen, K., Yazidi, A., Riegler, M. A., Halvorsen, P., &amp; Nichele, S. (2022). Towards the Neuroevolution of Low-level artificial general intelligence. Frontiers in Robotics and AI, 9, 1007547.</t>
  </si>
  <si>
    <t>In this work, we argue that the search for Artificial General Intelligence should start from a much lower level than human-level intelligence. The circumstances of intelligent behavior in nature resulted from an organism interacting with its surrounding environment, which could change over time and exert pressure on the organism to allow for learning of new behaviors or environment models. Our hypothesis is that learning occurs through interpreting sensory feedback when an agent acts in an environment. For that to happen, a body and a reactive environment are needed. We evaluate a method to evolve a biologically-inspired artificial neural network that learns from environment reactions named Neuroevolution of Artificial General Intelligence, a framework for low-level artificial general intelligence. This method allows the evolutionary complexification of a randomly-initialized spiking neural network with adaptive synapses, which controls agents instantiated in mutable environments. Such a configuration allows us to benchmark the adaptivity and generality of the controllers. The chosen tasks in the mutable environments are food foraging, emulation of logic gates, and cart-pole balancing. The three tasks are successfully solved with rather small network topologies and therefore it opens up the possibility of experimenting with more complex tasks and scenarios where curriculum learning is beneficial.</t>
  </si>
  <si>
    <t>Survey of hallucination in natural language generation</t>
  </si>
  <si>
    <t>Ji, Z., Lee, N., Frieske, R., Yu, T., Su, D., Xu, Y., ... &amp; Fung, P.</t>
  </si>
  <si>
    <t>Ji, Z., Lee, N., Frieske, R., Yu, T., Su, D., Xu, Y., ... &amp; Fung, P. (2023). Survey of hallucination in natural language generation. ACM Computing Surveys, 55(12), 1-38.</t>
  </si>
  <si>
    <t>Natural Language Generation (NLG) has improved exponentially in recent years thanks to the development of sequence-to-sequence deep learning technologies such as Transformer-based language models. This advancement has led to more fluent and coherent NLG, leading to improved development in downstream tasks such as abstractive summarization, dialogue generation, and data-to-text generation. However, it is also apparent that deep learning based generation is prone to hallucinate unintended text, which degrades the system performance and fails to meet user expectations in many real-world scenarios. To address this issue, many studies have been presented in measuring and mitigating hallucinated texts, but these have never been reviewed in a comprehensive manner before.
In this survey, we thus provide a broad overview of the research progress and challenges in the hallucination problem in NLG. The survey is organized into two parts: (1) a general overview of metrics, mitigation methods, and future directions, and (2) an overview of task-specific research progress on hallucinations in the following downstream tasks, namely abstractive summarization, dialogue generation, generative question answering, data-to-text generation, and machine translation. This survey serves to facilitate collaborative efforts among researchers in tackling the challenge of hallucinated texts in NLG.</t>
  </si>
  <si>
    <t>Study and analysis of chat GPT and its impact on different fields of study</t>
  </si>
  <si>
    <t>Kalla, D., &amp; Smith, N.</t>
  </si>
  <si>
    <t>International Journal of Innovative Science and Research Technology</t>
  </si>
  <si>
    <t>Kalla, D., &amp; Smith, N. (2023). Study and analysis of chat GPT and its impact on different fields of study. International Journal of Innovative Science and Research Technology, 8(3), 827-833.</t>
  </si>
  <si>
    <t xml:space="preserve">ChatGPT is a revolutionary technology that uses advanced artificial intelligence techniques to generate natural language responses to a given prompt or input. It has been used across various fields, from natural language processing to customer service to content creation. This study and analysis of ChatGPT explore its origins, how it works, and its impact on different fields of study. It examines the advantages and disadvantages of ChatGPT, as well as its limitations and features. It also discusses the impact of ChatGPT on academics, cyber security, customer support, software development, jobs, and information technology, as well as its potential applications for researchers and scholars. </t>
  </si>
  <si>
    <t>Model-Driven Approach to VHDL-based Logic Design</t>
  </si>
  <si>
    <t>Petrović, N.</t>
  </si>
  <si>
    <t>IEEESTEC–14th Student Projects Conference</t>
  </si>
  <si>
    <t>Petrović, N. (2021). Model-Driven Approach to VHDL-based Logic Design. In Proc. of IEEESTEC–14th Student Projects Conference (pp. 147-150).</t>
  </si>
  <si>
    <t>In this paper, it is explored how the adoption of model-driven approach could be beneficial to automated logic design. As outcome, a framework for automated generation of VHDL systems starting from user-defined model relying on Eclipse Modeling Framework is introduced. Two methods of system modelling are covered: functional and state machinebased. Evaluation is performed in case of simple COVID-19 protection system design. According to the achieved results, the proposed approach significantly speeds up the time required for digital system prototyping.</t>
  </si>
  <si>
    <t>Model-driven smart contract generation leveraging ChatGPT</t>
  </si>
  <si>
    <t>Petrović, N., &amp; Al-Azzoni, I.</t>
  </si>
  <si>
    <t>International Conference On Systems Engineering</t>
  </si>
  <si>
    <t>Petrović, N., &amp; Al-Azzoni, I. (2023, August). Model-driven smart contract generation leveraging ChatGPT. In International Conference On Systems Engineering (pp. 387-396). Cham: Springer Nature Switzerland.</t>
  </si>
  <si>
    <t>The trending large language model-based ChatGPT service, originally meant to be used as conversational agent, has been adopted in many areas - from programming to entertainment. On the other side, development of smart contracts for various blockchain platforms represents a time and effort demanding task due to their special characteristics. In this paper, we explore how ChatGPT can be leveraged for the purpose of automated smart contract generation with aims to reduce the time and effort required for their development. For our case studies, we consider Solidity and DAML smart contract languages. As an outcome, we propose a model-driven framework treating the problem as a dialogue in a specific context between a user on one hand, facilitated via a smart contract model, and a ChatGPT service, on the other hand. According to our results, the approach seems promising, especially due to its flexibility compared to traditional methods.</t>
  </si>
  <si>
    <t>Machine learning-based run-time DevSecOps: ChatGPT against traditional approach</t>
  </si>
  <si>
    <t xml:space="preserve">Petrović, N. </t>
  </si>
  <si>
    <t>International Conference on Electrical, Electronic and Computing Engineering (IcETRAN)</t>
  </si>
  <si>
    <t>Petrović, N. (2023, June). Machine learning-based run-time DevSecOps: ChatGPT against traditional approach. In 2023 10th International Conference on Electrical, Electronic and Computing Engineering (IcETRAN) (pp. 1-5). IEEE.</t>
  </si>
  <si>
    <t>DevSecOps paradigm strives to provide the extension of the already approved DevOps practice by tackling the issues related to security in both design-and run-time. This paper focuses on aspects of run-time security and proposes a server log analysis-based machine learning-empowered method. The goal is to detect suspicious activity based on traffic-related information. For this purpose, we propose a novel dialogue-alike approach relying on ChatGPT in Python, where context represents labelled data, while the questions themselves contain the log records which are about to be evaluated if they represent suspicious activity or not. On the otter side, a traditional machine learning approach treating the problem as classification using Weka API in Java is also presented, for comparison. The evaluation was performed on publicly available server log dataset from Kaggle. According to the achieved results, ChatGPT-based approach shows potential to be used for run-time DevSecOps scenarios, but still has many limitations and drawbacks (limited context, processing time, costs, lower accuracy) while it is still not as effective as traditional, already approved classification techniques.</t>
  </si>
  <si>
    <t>Leveraging Channel Capacity of Weibull Fading with Co-Channel Interference Shape and Scale Parameters for ChatGPT-Enabled QoS Determination</t>
  </si>
  <si>
    <t>Jerković, V., Božić, D., Miladinović, Đ., Petrović, N., &amp; Suljović, S.</t>
  </si>
  <si>
    <t xml:space="preserve">Int. Paritcipation Adv. Technol. Education and Economy </t>
  </si>
  <si>
    <t>Jerković, V., Božić, D., Miladinović, Đ., Petrović, N., &amp; Suljović, S. (2023). Leveraging Channel Capacity of Weibull Fading with Co-Channel Interference Shape and Scale Parameters for ChatGPT-Enabled QoS Determination. In Proc. of 2nd Conf. with Int. Paritcipation Adv. Technol. Education and Economy (pp. 381-389).</t>
  </si>
  <si>
    <t xml:space="preserve">This paper evaluates the possibility of channel capacity and outage performance of non-5G wireless systems in the presence of Weibull fading and co-channel interference. The Weibull distribution is a probability model for characterizing amplitude fading in a multipath environment, associated with mobile radio systems operating in the 800/900 MHz frequency band. The multi-branch selection combiner (SC) receiver is used to reduce the effect of fading and interference on the same channel. In this paper, an expression for the channel capacity (CC) based on the signal-to-interference ratio (SIR) at the output of the SC receiver will be derived. The effects of the Weibull shape and scale parameters, as well as the number of input branches of the SC combiner on the CC will be analyzed based on some graphical presentations. In the second part, we make use of trending ChatGPT large langugage model (LLM) based conversational agent for purpose of Quality of Service (QoS) prediction within a simulation environment, taking into account the previously calculated channel capacity among input variables. </t>
  </si>
  <si>
    <t>Detecting out-of-context objects using graph context reasoning network</t>
  </si>
  <si>
    <t xml:space="preserve">Acharya, M., Roy, A., Koneripalli, K., Jha, S., Kanan, C., &amp; Divakaran, A. </t>
  </si>
  <si>
    <t>IJCAI.</t>
  </si>
  <si>
    <t>Acharya, M., Roy, A., Koneripalli, K., Jha, S., Kanan, C., &amp; Divakaran, A. (2022, October). Detecting out-of-context objects using graph context reasoning network. In IJCAI.</t>
  </si>
  <si>
    <t>NSF-PAR</t>
  </si>
  <si>
    <t xml:space="preserve">This paper presents an approach to detect out-of-context (OOC) objects in an image. Given an image with a set of objects, our goal is to determine if an object is inconsistent with the scene context and detect the OOC object with a bounding box. In this work, we consider commonly explored contextual relations such as co-occurrence relations, the relative size of an object with respect to other objects, and the position of the object in the scene. We posit that contextual cues are useful to determine object labels for in-context objects and inconsistent context cues are detrimental to determining object labels for out-of-context objects. To realize this hypothesis, we propose a graph contextual reasoning network (GCRN) to detect OOC objects. GCRN consists of two separate graphs to predict object labels based on the contextual cues in the image: 1) a representation graph to learn object features based on the neighboring objects and 2) a context graph to explicitly capture contextual cues from the neighboring objects. GCRN explicitly captures the contextual cues to improve the detection of in-context objects and identify objects that violate contextual relations. In order to evaluate our approach, we create a large-scale dataset by adding OOC object instances to the COCO images. We also evaluate on recent OCD benchmark. Our results show that GCRN outperforms competitive baselines in detecting OOC objects and correctly detecting in-context objects. </t>
  </si>
  <si>
    <t>Flamingo: a visual language model for few-shot learning</t>
  </si>
  <si>
    <t>Alayrac, J. B., Donahue, J., Luc, P., Miech, A., Barr, I., Hasson, Y., ... &amp; Simonyan, K.</t>
  </si>
  <si>
    <t>Alayrac, J. B., Donahue, J., Luc, P., Miech, A., Barr, I., Hasson, Y., ... &amp; Simonyan, K. (2022). Flamingo: a visual language model for few-shot learning. Advances in neural information processing systems, 35, 23716-23736.</t>
  </si>
  <si>
    <t>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t>
  </si>
  <si>
    <t>When pigs fly: Contextual reasoning in synthetic and natural scenes</t>
  </si>
  <si>
    <t>Bomatter, P., Zhang, M., Karev, D., Madan, S., Tseng, C., &amp; Kreiman, G.</t>
  </si>
  <si>
    <t>Bomatter, P., Zhang, M., Karev, D., Madan, S., Tseng, C., &amp; Kreiman, G. (2021). When pigs fly: Contextual reasoning in synthetic and natural scenes. In Proceedings of the IEEE/CVF International Conference on Computer Vision (pp. 255-264).</t>
  </si>
  <si>
    <t>Context is of fundamental importance to both human and machine vision; e.g., an object in the air is more likely to be an airplane than a pig. The rich notion of context incorporates several aspects including physics rules, statistical co-occurrences, and relative object sizes, among others. While previous work has focused on crowd-sourced out-of-context photographs from the web to study scene context, controlling the nature and extent of contextual violations has been a daunting task. Here we introduce a diverse, synthetic Out-of-Context Dataset (OCD) with fine-grained control over scene context. By leveraging a 3D simulation engine, we systematically control the gravity, object co-occurrences and relative sizes across 36 object categories in a virtual household environment. We conducted a series of experiments to gain insights into the impact of contextual cues on both human and machine vision using OCD. We conducted psychophysics experiments to establish a human benchmark for out-of-context recognition and then compared it with state-of-the-art computer vision models to quantify the gap between the two. We propose a context-aware recognition transformer model, fusing object and contextual information via multi-head attention. Our model captures useful information for contextual reasoning, enabling human-level performance and better robustness in out-of-context conditions compared to baseline models across OCD and other out-of-context datasets. All source code and data are publicly available at https://github.com/kreimanlab/WhenPigsFlyContext</t>
  </si>
  <si>
    <t>GPT takes the bar exam</t>
  </si>
  <si>
    <t>Bommarito II, M., &amp; Katz, D. M.</t>
  </si>
  <si>
    <t>Bommarito II, M., &amp; Katz, D. M. (2022). GPT takes the bar exam. arXiv preprint arXiv:2212.14402.</t>
  </si>
  <si>
    <t>Nearly all jurisdictions in the United States require a professional license exam, commonly referred to as "the Bar Exam," as a precondition for law practice. To even sit for the exam, most jurisdictions require that an applicant completes at least seven years of post-secondary education, including three years at an accredited law school. In addition, most test-takers also undergo weeks to months of further, exam-specific preparation. Despite this significant investment of time and capital, approximately one in five test-takers still score under the rate required to pass the exam on their first try. In the face of a complex task that requires such depth of knowledge, what, then, should we expect of the state of the art in "AI?" In this research, we document our experimental evaluation of the performance of OpenAI's `text-davinci-003` model, often-referred to as GPT-3.5, on the multistate multiple choice (MBE) section of the exam. While we find no benefit in fine-tuning over GPT-3.5's zero-shot performance at the scale of our training data, we do find that hyperparameter optimization and prompt engineering positively impacted GPT-3.5's zero-shot performance. For best prompt and parameters, GPT-3.5 achieves a headline correct rate of 50.3% on a complete NCBE MBE practice exam, significantly in excess of the 25% baseline guessing rate, and performs at a passing rate for both Evidence and Torts. GPT-3.5's ranking of responses is also highly-correlated with correctness; its top two and top three choices are correct 71% and 88% of the time, respectively, indicating very strong non-entailment performance. While our ability to interpret these results is limited by nascent scientific understanding of LLMs and the proprietary nature of GPT, we believe that these results strongly suggest that an LLM will pass the MBE component of the Bar Exam in the near future.</t>
  </si>
  <si>
    <t>Scaling transformer to 1m tokens and beyond with rmt</t>
  </si>
  <si>
    <t>Bulatov, A., Kuratov, Y., &amp; Burtsev, M. S.</t>
  </si>
  <si>
    <t>Bulatov, A., Kuratov, Y., &amp; Burtsev, M. S. (2023). Scaling transformer to 1m tokens and beyond with rmt. arXiv preprint arXiv:2304.11062.</t>
  </si>
  <si>
    <t>A major limitation for the broader scope of problems solvable by transformers is the quadratic scaling of computational complexity with input size. In this study, we investigate the recurrent memory augmentation of pre-trained transformer models to extend input context length while linearly scaling compute. Our approach demonstrates the capability to store information in memory for sequences of up to an unprecedented two million tokens while maintaining high retrieval accuracy. Experiments with language modeling tasks show perplexity improvement as the number of processed input segments increases. These results underscore the effectiveness of our method, which has significant potential to enhance long-term dependency handling in natural language understanding and generation tasks, as well as enable large-scale context processing for memory-intensive applications.</t>
  </si>
  <si>
    <t>Visualgpt: Data-efficient adaptation of pretrained language models for image captioning</t>
  </si>
  <si>
    <t>Chen, J., Guo, H., Yi, K., Li, B., &amp; Elhoseiny, M.</t>
  </si>
  <si>
    <t>Chen, J., Guo, H., Yi, K., Li, B., &amp; Elhoseiny, M. (2022). Visualgpt: Data-efficient adaptation of pretrained language models for image captioning. In Proceedings of the IEEE/CVF Conference on Computer Vision and Pattern Recognition (pp. 18030-18040).</t>
  </si>
  <si>
    <t>The limited availability of annotated data often hinders real-world applications of machine learning. To efficiently learn from small quantities of multimodal data, we leverage the linguistic knowledge from a large pre-trained language model (PLM) and quickly adapt it to new domains of image captioning. To effectively utilize a pretrained model, it is critical to balance the visual input and prior linguistic knowledge from pretraining. We propose VisualGPT, which employs a novel self-resurrecting encoder-decoder attention mechanism to quickly adapt the PLM with a small amount of in-domain image-text data. The proposed self-resurrecting activation unit produces sparse activations that prevent accidental overwriting of linguistic knowledge. When trained on 0.1%, 0.5% and 1% of the respective training sets, VisualGPT surpasses the best baseline by up to 10.0% CIDEr on MS COCO and 17.9% CIDEr on Conceptual Captions. Furthermore, VisualGPT achieves the state-of-the-art result on IU X-ray, a medical report generation dataset. Our code is available at https://github.com/Vision-CAIR/VisualGPT.</t>
  </si>
  <si>
    <t>Evaluating large language models trained on code</t>
  </si>
  <si>
    <t>Chen, M., Tworek, J., Jun, H., Yuan, Q., Pinto, H. P. D. O., Kaplan, J., ... &amp; Zaremba, W.</t>
  </si>
  <si>
    <t>Chen, M., Tworek, J., Jun, H., Yuan, Q., Pinto, H. P. D. O., Kaplan, J., ... &amp; Zaremba, W. (2021). Evaluating large language models trained on code. arXiv preprint arXiv:2107.03374.</t>
  </si>
  <si>
    <t>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t>
  </si>
  <si>
    <t>Uniter: Universal image-text representation learning</t>
  </si>
  <si>
    <t xml:space="preserve">Chen, Y. C., Li, L., Yu, L., El Kholy, A., Ahmed, F., Gan, Z., ... &amp; Liu, J. </t>
  </si>
  <si>
    <t>European conference on computer vision</t>
  </si>
  <si>
    <t>Chen, Y. C., Li, L., Yu, L., El Kholy, A., Ahmed, F., Gan, Z., ... &amp; Liu, J. (2020, August). Uniter: Universal image-text representation learning. In European conference on computer vision (pp. 104-120). Cham: Springer International Publishing.</t>
  </si>
  <si>
    <t xml:space="preserve">Joint image-text embedding is the bedrock for most Vision-and-Language (V+L) tasks, where multimodality inputs are simultaneously processed for joint visual and textual understanding. In this paper, we introduce UNITER, a UNiversal Image-TExt Representation, learned through large-scale pre-training over four image-text datasets (COCO, Visual Genome, Conceptual Captions, and SBU Captions), which can power heterogeneous downstream V+L tasks with joint multimodal embeddings. We design four pre-training tasks: Masked Language Modeling (MLM), Masked Region Modeling (MRM, with three variants), Image-Text Matching (ITM), and Word-Region Alignment (WRA). Different from previous work that applies joint random masking to both modalities, we use conditional masking on pre-training tasks (i.e., masked language/region modeling is conditioned on full observation of image/text). In addition to ITM for global image-text alignment, we also propose WRA via the use of Optimal Transport (OT) to explicitly encourage fine-grained alignment between words and image regions during pre-training. Comprehensive analysis shows that both conditional masking and OT-based WRA contribute to better pre-training. We also conduct a thorough ablation study to find an optimal combination of pre-training tasks. Extensive experiments show that UNITER achieves new state of the art across six V+L tasks (over nine datasets), including Visual Question Answering, Image-Text Retrieval, Referring Expression Comprehension, Visual Commonsense Reasoning, Visual Entailment, and NLVR
 (Code is available at https://github.com/ChenRocks/UNITER.).
</t>
  </si>
  <si>
    <t>Scaling instruction-finetuned language models</t>
  </si>
  <si>
    <t xml:space="preserve">Chung, H. W., Hou, L., Longpre, S., Zoph, B., Tay, Y., Fedus, W., ... &amp; Wei, J. </t>
  </si>
  <si>
    <t>Journal of Machine Learning Research</t>
  </si>
  <si>
    <t>Chung, H. W., Hou, L., Longpre, S., Zoph, B., Tay, Y., Fedus, W., ... &amp; Wei, J. (2024). Scaling instruction-finetuned language models. Journal of Machine Learning Research, 25(70), 1-53.</t>
  </si>
  <si>
    <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RealToxicityPrompts). For instance, Flan-PaLM 540B instruction-finetuned on 1.8K tasks outperforms PaLM 540B by a large margin (+9.4% on average). Flan-PaLM 540B achieves state-of-the-art performance on several benchmarks (at time of release), such as 75.2% on five-shot MMLU. We also publicly release Flan-T5 checkpoints,1 which achieve strong few-shot performance even compared to much larger models, such as PaLM 62B. Overall, instruction finetuning is a general method for improving the performance and usability of pretrained language models.</t>
  </si>
  <si>
    <t>Instructblip: Towards general-purpose vision-language models with instruction tuning</t>
  </si>
  <si>
    <t xml:space="preserve">Dai, W., Li, J., Li, D., Tiong, A. M. H., Zhao, J., Wang, W., ... &amp; Hoi, S. </t>
  </si>
  <si>
    <t>Dai, W., Li, J., Li, D., Tiong, A. M. H., Zhao, J., Wang, W., ... &amp; Hoi, S. (2024). Instructblip: Towards general-purpose vision-language models with instruction tuning. Advances in Neural Information Processing Systems, 36.</t>
  </si>
  <si>
    <t>Large-scale pre-training and instruction tuning have been successful at creating general-purpose language models with broad competence. However, building general-purpose vision-language models is challenging due to the rich input distributions and task diversity resulting from the additional visual input. Although vision-language pretraining has been widely studied, vision-language instruction tuning remains under-explored. In this paper, we conduct a systematic and comprehensive study on vision-language instruction tuning based on the pretrained BLIP-2 models. We gather 26 publicly available datasets, covering a wide variety of tasks and capabilities, and transform them into instruction tuning format. Additionally, we introduce an instruction-aware Query Transformer, which extracts informative features tailored to the given instruction. Trained on 13 held-in datasets, InstructBLIP attains state-of-the-art zero-shot performance across all 13 held-out datasets, substantially outperforming BLIP-2 and larger Flamingo models. Our models also lead to state-of-the-art performance when finetuned on individual downstream tasks (e.g., 90.7% accuracy on ScienceQA questions with image contexts). Furthermore, we qualitatively demonstrate the advantages of InstructBLIP over concurrent multimodal models. All InstructBLIP models are open-source.</t>
  </si>
  <si>
    <t>Align2ground: Weakly supervised phrase grounding guided by image-caption alignment</t>
  </si>
  <si>
    <t>Datta, S., Sikka, K., Roy, A., Ahuja, K., Parikh, D., &amp; Divakaran, A.</t>
  </si>
  <si>
    <t xml:space="preserve">IEEE/CVF international conference on computer vision </t>
  </si>
  <si>
    <t>Datta, S., Sikka, K., Roy, A., Ahuja, K., Parikh, D., &amp; Divakaran, A. (2019). Align2ground: Weakly supervised phrase grounding guided by image-caption alignment. In Proceedings of the IEEE/CVF international conference on computer vision (pp. 2601-2610).</t>
  </si>
  <si>
    <t>We address the problem of grounding free-form textual phrases by using weak supervision from image-caption pairs. We propose a novel end-to-end model that uses caption-to-image retrieval as a downstream task to guide the process of phrase localization. Our method, as a first step, infers the latent correspondences between regions-of-interest (RoIs) and phrases in the caption and creates a discriminative image representation using these matched RoIs. In the subsequent step, this learned representation is aligned with the caption. Our key contribution lies in building this "caption-conditioned" image encoding, which tightly couples both the tasks and allows the weak supervision to effectively guide visual grounding. We provide extensive empirical and qualitative analysis to investigate the different components of our proposed model and compare it with competitive baselines. For phrase localization, we report an improvement of 4.9% and 1.3% (absolute) over the prior state-of-the-art on the VisualGenome and Flickr30k Entities datasets. We also report results that are at par with the state-of-the-art on the downstream caption-to-image retrieval task on COCO and Flickr30k datasets.</t>
  </si>
  <si>
    <t>Predictability and surprise in large generative models</t>
  </si>
  <si>
    <t xml:space="preserve">Ganguli, D., Hernandez, D., Lovitt, L., Askell, A., Bai, Y., Chen, A., ... &amp; Clark, J. </t>
  </si>
  <si>
    <t>ACM Conference on Fairness, Accountability, and Transparency</t>
  </si>
  <si>
    <t>Ganguli, D., Hernandez, D., Lovitt, L., Askell, A., Bai, Y., Chen, A., ... &amp; Clark, J. (2022, June). Predictability and surprise in large generative models. In Proceedings of the 2022 ACM Conference on Fairness, Accountability, and Transparency (pp. 1747-1764).</t>
  </si>
  <si>
    <t>Large-scale pre-training has recently emerged as a technique for creating capable, general-purpose, generative models such as GPT-3, Megatron-Turing NLG, Gopher, and many others. In this paper, we highlight a counterintuitive property of such models and discuss the policy implications of this property. Namely, these generative models have a paradoxical combination of predictable loss on a broad training distribution (as embodied in their ”scaling laws”), and unpredictable specific capabilities, inputs, and outputs. We believe that the high-level predictability and appearance of useful capabilities drives rapid development of such models, while the unpredictable qualities make it difficult to anticipate the consequences of model deployment. We go through examples of how this combination can lead to socially harmful behavior with examples from the literature and real world observations, and we also perform two novel experiments to illustrate our point about harms from unpredictability. Furthermore, we analyze how these conflicting properties combine to give model developers various motivations for deploying these models, and challenges that can hinder deployment. We conclude with a list of possible interventions the AI community may take to increase the chance of these models having a beneficial impact. We intend for this paper to be useful to policymakers who want to understand and regulate AI systems, technologists who care about the potential policy impact of their work, funders who want to support work addressing these challenges, and academics who want to analyze, critique, and potentially develop large generative models.</t>
  </si>
  <si>
    <t>From images to textual prompts: Zero-shot vqa with frozen large language models</t>
  </si>
  <si>
    <t>Guo, J., Li, J., Li, D., Tiong, A. M. H., Li, B., Tao, D., &amp; Hoi, S. C.</t>
  </si>
  <si>
    <t>Guo, J., Li, J., Li, D., Tiong, A. M. H., Li, B., Tao, D., &amp; Hoi, S. C. (2022). From images to textual prompts: Zero-shot vqa with frozen large language models. arXiv preprint arXiv:2212.10846.</t>
  </si>
  <si>
    <t>Large language models (LLMs) have demonstrated excellent zero-shot generalization to new language tasks. However, effective utilization of LLMs for zero-shot visual question-answering (VQA) remains challenging, primarily due to the modality disconnection and task disconnection between LLM and VQA task. End-to-end training on vision and language data may bridge the disconnections, but is inflexible and computationally expensive. To address this issue, we propose \emph{Img2Prompt}, a plug-and-play module that provides the prompts that can bridge the aforementioned modality and task disconnections, so that LLMs can perform zero-shot VQA tasks without end-to-end training. In order to provide such prompts, we further employ LLM-agnostic models to provide prompts that can describe image content and self-constructed question-answer pairs, which can effectively guide LLM to perform zero-shot VQA tasks. Img2Prompt offers the following benefits: 1) It can flexibly work with various LLMs to perform VQA. 2)~Without the needing of end-to-end training, it significantly reduces the cost of deploying LLM for zero-shot VQA tasks. 3) It achieves comparable or better performance than methods relying on end-to-end training. For example, we outperform Flamingo \cite{Deepmind:Flamingo2022} by 5.6\% on VQAv2. On the challenging A-OKVQA dataset, our method even outperforms few-shot methods by as much as 20\%.</t>
  </si>
  <si>
    <t>Training compute-optimal large language models</t>
  </si>
  <si>
    <t>Hoffmann, J., Borgeaud, S., Mensch, A., Buchatskaya, E., Cai, T., Rutherford, E., ... &amp; Sifre, L.</t>
  </si>
  <si>
    <t>Hoffmann, J., Borgeaud, S., Mensch, A., Buchatskaya, E., Cai, T., Rutherford, E., ... &amp; Sifre, L. (2022). Training compute-optimal large language models. arXiv preprint arXiv:2203.15556.</t>
  </si>
  <si>
    <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400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t>
  </si>
  <si>
    <t>Language models as zero-shot planners: Extracting actionable knowledge for embodied agents</t>
  </si>
  <si>
    <t>Huang, W., Abbeel, P., Pathak, D., &amp; Mordatch, I.</t>
  </si>
  <si>
    <t>Huang, W., Abbeel, P., Pathak, D., &amp; Mordatch, I. (2022, June). Language models as zero-shot planners: Extracting actionable knowledge for embodied agents. In International Conference on Machine Learning (pp. 9118-9147). PMLR.</t>
  </si>
  <si>
    <t>Can world knowledge learned by large language models (LLMs) be used to act in interactive environments? In this paper, we investigate the possibility of grounding high-level tasks, expressed in natural language (e.g. “make breakfast”), to a chosen set of actionable steps (e.g. “open fridge”). While prior work focused on learning from explicit step-by-step examples of how to act, we surprisingly find that if pre-trained LMs are large enough and prompted appropriately, they can effectively decompose high-level tasks into mid-level plans without any further training. However, the plans produced naively by LLMs often cannot map precisely to admissible actions. We propose a procedure that conditions on existing demonstrations and semantically translates the plans to admissible actions. Our evaluation in the recent VirtualHome environment shows that the resulting method substantially improves executability over the LLM baseline. The conducted human evaluation reveals a trade-off between executability and correctness but shows a promising sign towards extracting actionable knowledge from language models.</t>
  </si>
  <si>
    <t>Inner monologue: Embodied reasoning through planning with language models</t>
  </si>
  <si>
    <t>Huang, W., Xia, F., Xiao, T., Chan, H., Liang, J., Florence, P., ... &amp; Ichter, B.</t>
  </si>
  <si>
    <t>Huang, W., Xia, F., Xiao, T., Chan, H., Liang, J., Florence, P., ... &amp; Ichter, B. (2022). Inner monologue: Embodied reasoning through planning with language models. arXiv preprint arXiv:2207.05608.</t>
  </si>
  <si>
    <t>Recent works have shown how the reasoning capabilities of Large Language Models (LLMs) can be applied to domains beyond natural language processing, such as planning and interaction for robots. These embodied problems require an agent to understand many semantic aspects of the world: the repertoire of skills available, how these skills influence the world, and how changes to the world map back to the language. LLMs planning in embodied environments need to consider not just what skills to do, but also how and when to do them - answers that change over time in response to the agent's own choices. In this work, we investigate to what extent LLMs used in such embodied contexts can reason over sources of feedback provided through natural language, without any additional training. We propose that by leveraging environment feedback, LLMs are able to form an inner monologue that allows them to more richly process and plan in robotic control scenarios. We investigate a variety of sources of feedback, such as success detection, scene description, and human interaction. We find that closed-loop language feedback significantly improves high-level instruction completion on three domains, including simulated and real table top rearrangement tasks and long-horizon mobile manipulation tasks in a kitchen environment in the real world.</t>
  </si>
  <si>
    <t>Responsible reasoning with large language models and the impact of proper nouns</t>
  </si>
  <si>
    <t xml:space="preserve">Jha, S. K., Ewetz, R., Velasquez, A., &amp; Jha, S. </t>
  </si>
  <si>
    <t>Workshop on Trustworthy and Socially Responsible Machine Learning</t>
  </si>
  <si>
    <t>Jha, S. K., Ewetz, R., Velasquez, A., &amp; Jha, S. (2022, November). Responsible reasoning with large language models and the impact of proper nouns. In Workshop on Trustworthy and Socially Responsible Machine Learning, NeurIPS 2022.</t>
  </si>
  <si>
    <t>Language models with billions of parameters have shown remarkable emergent properties, including the ability to reason on unstructured data. We show that open-science multi-lingual large language models can perform the task of spatial reasoning on two or more entities with significant accuracy. A responsible large language model would perform this spatial reasoning task with the same accuracy regardless of the choice of the names of the entities over which the spatial relationships are defined. However, we show that the accuracies of contemporary large language models are impacted by the choice of proper nouns even when the underlying task ought to be independent of the choice of proper nouns. In this context, we also observe that the conditional log probabilities or beam scores of open-science multi-lingual large language model predictions are not well-calibrated, and the scores do not discriminate between correct and wrong responses in this context.</t>
  </si>
  <si>
    <t>Scaling laws for neural language models</t>
  </si>
  <si>
    <t>Kaplan, J., McCandlish, S., Henighan, T., Brown, T. B., Chess, B., Child, R., ... &amp; Amodei, D.</t>
  </si>
  <si>
    <t>Kaplan, J., McCandlish, S., Henighan, T., Brown, T. B., Chess, B., Child, R., ... &amp; Amodei, D. (2020). Scaling laws for neural language models. arXiv preprint arXiv:2001.08361.</t>
  </si>
  <si>
    <t>We study empirical scaling laws for language model performance on the cross-entropy loss. The loss scales as a power-law with model size, dataset size, and the amount of compute used for training, with some trends spanning more than seven orders of magnitude. Other architectural details such as network width or depth have minimal effects within a wide range. Simple equations govern the dependence of overfitting on model/dataset size and the dependence of training speed on model size. These relationships allow us to determine the optimal allocation of a fixed compute budget. Larger models are significantly more sample-efficient, such that optimally compute-efficient training involves training very large models on a relatively modest amount of data and stopping significantly before convergence.</t>
  </si>
  <si>
    <t>Large language models are zero-shot reasoners</t>
  </si>
  <si>
    <t>Kojima, T., Gu, S. S., Reid, M., Matsuo, Y., &amp; Iwasawa, Y.</t>
  </si>
  <si>
    <t>Kojima, T., Gu, S. S., Reid, M., Matsuo, Y., &amp; Iwasawa, Y. (2022). Large language models are zero-shot reasoners. Advances in neural information processing systems, 35, 22199-22213.</t>
  </si>
  <si>
    <t>Pretrained large language models (LLMs) are widely used in many sub-fields of natural language processing (NLP) and generally known as excellent few-shot learners with task-specific exemplars. Notably, chain of thought (CoT) prompting, a recent technique for eliciting complex multi-step reasoning through step-by-step answer examples, achieved the state-of-the-art performances in arithmetics and symbolic reasoning, difficult system-2 tasks that do not follow the standard scaling laws for LLMs. While these successes are often attributed to LLMs' ability for few-shot learning, we show that LLMs are decent zero-shot reasoners by simply adding 
Let's think step by step'' before each answer. Experimental results demonstrate that our Zero-shot-CoT, using the same single prompt template, significantly outperforms zero-shot LLM performances on diverse benchmark reasoning tasks including arithmetics (MultiArith, GSM8K, AQUA-RAT, SVAMP), symbolic reasoning (Last Letter, Coin Flip), and other logical reasoning tasks (Date Understanding, Tracking Shuffled Objects), without any hand-crafted few-shot examples, e.g. increasing the accuracy on MultiArith from 17.7% to 78.7% and GSM8K from 10.4% to 40.7% with large-scale InstructGPT model (text-davinci-002), as well as similar magnitudes of improvements with another off-the-shelf large model, 540B parameter PaLM. The versatility of this single prompt across very diverse reasoning tasks hints at untapped and understudied fundamental zero-shot capabilities of LLMs, suggesting high-level, multi-task broad cognitive capabilities may be extracted by simple prompting. We hope our work not only serves as the minimal strongest zero-shot baseline for the challenging reasoning benchmarks, but also highlights the importance of carefully exploring and analyzing the enormous zero-shot knowledge hidden inside LLMs before crafting finetuning datasets or few-shot exemplars.</t>
  </si>
  <si>
    <t>Mixout: Effective regularization to finetune large-scale pretrained language models</t>
  </si>
  <si>
    <t xml:space="preserve">Lee, C., Cho, K., &amp; Kang, W. </t>
  </si>
  <si>
    <t>Lee, C., Cho, K., &amp; Kang, W. (2019). Mixout: Effective regularization to finetune large-scale pretrained language models. arXiv preprint arXiv:1909.11299.</t>
  </si>
  <si>
    <t>In natural language processing, it has been observed recently that generalization could be greatly improved by finetuning a large-scale language model pretrained on a large unlabeled corpus. Despite its recent success and wide adoption, finetuning a large pretrained language model on a downstream task is prone to degenerate performance when there are only a small number of training instances available. In this paper, we introduce a new regularization technique, to which we refer as "mixout", motivated by dropout. Mixout stochastically mixes the parameters of two models. We show that our mixout technique regularizes learning to minimize the deviation from one of the two models and that the strength of regularization adapts along the optimization trajectory. We empirically evaluate the proposed mixout and its variants on finetuning a pretrained language model on downstream tasks. More specifically, we demonstrate that the stability of finetuning and the average accuracy greatly increase when we use the proposed approach to regularize finetuning of BERT on downstream tasks in GLUE.</t>
  </si>
  <si>
    <t>mplug: Effective and efficient vision-language learning by cross-modal skip-connections</t>
  </si>
  <si>
    <t>Li, C., Xu, H., Tian, J., Wang, W., Yan, M., Bi, B., ... &amp; Si, L.</t>
  </si>
  <si>
    <t>Li, C., Xu, H., Tian, J., Wang, W., Yan, M., Bi, B., ... &amp; Si, L. (2022). mplug: Effective and efficient vision-language learning by cross-modal skip-connections. arXiv preprint arXiv:2205.12005.</t>
  </si>
  <si>
    <t>Large-scale pretrained foundation models have been an emerging paradigm for building artificial intelligence (AI) systems, which can be quickly adapted to a wide range of downstream tasks. This paper presents mPLUG, a new vision-language foundation model for both cross-modal understanding and generation. Most existing pre-trained models suffer from the problems of low computational efficiency and information asymmetry brought by the long visual sequence in cross-modal alignment. To address these problems, mPLUG introduces an effective and efficient vision-language architecture with novel cross-modal skip-connections, which creates inter-layer shortcuts that skip a certain number of layers for time-consuming full self-attention on the vision side. mPLUG is pre-trained end-to-end on large-scale image-text pairs with both discriminative and generative objectives. It achieves state-of-the-art results on a wide range of vision-language downstream tasks, such as image captioning, image-text retrieval, visual grounding and visual question answering. mPLUG also demonstrates strong zero-shot transferability when directly transferred to multiple video-language tasks.</t>
  </si>
  <si>
    <t>Blip-2: Bootstrapping language-image pre-training with frozen image encoders and large language models</t>
  </si>
  <si>
    <t>Li, J., Li, D., Savarese, S., &amp; Hoi, S.</t>
  </si>
  <si>
    <t>Li, J., Li, D., Savarese, S., &amp; Hoi, S. (2023, July). Blip-2: Bootstrapping language-image pre-training with frozen image encoders and large language models. In International conference on machine learning (pp. 19730-19742). PMLR.</t>
  </si>
  <si>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</si>
  <si>
    <t>Oscar: Object-semantics aligned pre-training for vision-language tasks</t>
  </si>
  <si>
    <t xml:space="preserve">Li, X., Yin, X., Li, C., Zhang, P., Hu, X., Zhang, L., ... &amp; Gao, J. </t>
  </si>
  <si>
    <t>Computer Vision–ECCV European Conference</t>
  </si>
  <si>
    <t>Li, X., Yin, X., Li, C., Zhang, P., Hu, X., Zhang, L., ... &amp; Gao, J. (2020). Oscar: Object-semantics aligned pre-training for vision-language tasks. In Computer Vision–ECCV 2020: 16th European Conference, Glasgow, UK, August 23–28, 2020, Proceedings, Part XXX 16 (pp. 121-137). Springer International Publishing.</t>
  </si>
  <si>
    <t>Large-scale pre-training methods of learning cross-modal representations on image-text pairs are becoming popular for vision-language tasks. While existing methods simply concatenate image region features and text features as input to the model to be pre-trained and use self-attention to learn image-text semantic alignments in a brute force manner, in this paper, we propose a new learning method OSCAR (Object-Semantics Aligned Pre-training), which uses object tags detected in images as anchor points to significantly ease the learning of alignments. Our method is motivated by the observation that the salient objects in an image can be accurately detected, and are often mentioned in the paired text. We pre-train an OSCAR model on the public corpus of 6.5 million text-image pairs, and fine-tune it on downstream tasks, creating new state-of-the-arts on six well-established vision-language understanding and generation tasks (The code and pre-trained models are released: https://github.com/microsoft/Oscar).</t>
  </si>
  <si>
    <t>Contrabert: Enhancing code pre-trained models via contrastive learning</t>
  </si>
  <si>
    <t>Liu, S., Wu, B., Xie, X., Meng, G., &amp; Liu, Y.</t>
  </si>
  <si>
    <t>IEEE/ACM 45th International Conference on Software Engineering (ICSE)</t>
  </si>
  <si>
    <t>Liu, S., Wu, B., Xie, X., Meng, G., &amp; Liu, Y. (2023, May). Contrabert: Enhancing code pre-trained models via contrastive learning. In 2023 IEEE/ACM 45th International Conference on Software Engineering (ICSE) (pp. 2476-2487). IEEE.</t>
  </si>
  <si>
    <t>Large-scale pre-trained models such as CodeBERT, GraphCodeBERT have earned widespread attention from both academia and industry. Attributed to the superior ability in code representation, they have been further applied in multiple downstream tasks such as clone detection, code search and code translation. However, it is also observed that these state-of-the-art pre-trained models are susceptible to adversarial attacks. The performance of these pre-trained models drops significantly with simple perturbations such as renaming variable names. This weakness may be inherited by their downstream models and thereby amplified at an unprecedented scale. To this end, we propose an approach namely ContraBERT that aims to improve the robustness of pre-trained models via contrastive learning. Specifically, we design nine kinds of simple and complex data augmentation operators on the programming language (PL) and natural language (NL) data to construct different variants. Furthermore, we continue to train the existing pre-trained models by masked language modeling (MLM) and contrastive pre-training task on the original samples with their augmented variants to enhance the robustness of the model. The extensive ex-periments demonstrate that ContraBERT can effectively improve the robustness of the existing pre-trained models. Further study also confirms that these robustness-enhanced models provide improvements as compared to original models over four popular downstream tasks.</t>
  </si>
  <si>
    <t>Mapl: Parameter-efficient adaptation of unimodal pre-trained models for vision-language few-shot prompting</t>
  </si>
  <si>
    <t>Mañas, O., Rodriguez, P., Ahmadi, S., Nematzadeh, A., Goyal, Y., &amp; Agrawal, A.</t>
  </si>
  <si>
    <t>Mañas, O., Rodriguez, P., Ahmadi, S., Nematzadeh, A., Goyal, Y., &amp; Agrawal, A. (2022). Mapl: Parameter-efficient adaptation of unimodal pre-trained models for vision-language few-shot prompting. arXiv preprint arXiv:2210.07179.</t>
  </si>
  <si>
    <t>Large pre-trained models have proved to be remarkable zero- and (prompt-based) few-shot learners in unimodal vision and language tasks. We propose MAPL, a simple and parameter-efficient method that reuses frozen pre-trained unimodal models and leverages their strong generalization capabilities in multimodal vision-language (VL) settings. MAPL learns a lightweight mapping between the representation spaces of unimodal models using aligned image-text data, and can generalize to unseen VL tasks from just a few in-context examples. The small number of trainable parameters makes MAPL effective at low-data and in-domain learning. Moreover, MAPL's modularity enables easy extension to other pre-trained models. Extensive experiments on several visual question answering and image captioning benchmarks show that MAPL achieves superior or competitive performance compared to similar methods while training orders of magnitude fewer parameters. MAPL can be trained in just a few hours using modest computational resources and public datasets. We release our code and pre-trained model weights at this https URL.</t>
  </si>
  <si>
    <t>The next decade in AI: four steps towards robust artificial intelligence</t>
  </si>
  <si>
    <t xml:space="preserve">Marcus, G. </t>
  </si>
  <si>
    <t>Marcus, G. (2020). The next decade in AI: four steps towards robust artificial intelligence. arXiv preprint arXiv:2002.06177.</t>
  </si>
  <si>
    <t>Recent research in artificial intelligence and machine learning has largely emphasized general-purpose learning and ever-larger training sets and more and more compute. In contrast, I propose a hybrid, knowledge-driven, reasoning-based approach, centered around cognitive models, that could provide the substrate for a richer, more robust AI than is currently possible.</t>
  </si>
  <si>
    <t>SKILL: Structured knowledge infusion for large language models</t>
  </si>
  <si>
    <t>Moiseev, F., Dong, Z., Alfonseca, E., &amp; Jaggi, M.</t>
  </si>
  <si>
    <t>Moiseev, F., Dong, Z., Alfonseca, E., &amp; Jaggi, M. (2022). SKILL: Structured knowledge infusion for large language models. arXiv preprint arXiv:2205.08184.</t>
  </si>
  <si>
    <t>Large language models (LLMs) have demonstrated human-level performance on a vast spectrum of natural language tasks. However, it is largely unexplored whether they can better internalize knowledge from a structured data, such as a knowledge graph, or from text. In this work, we propose a method to infuse structured knowledge into LLMs, by directly training T5 models on factual triples of knowledge graphs (KGs). We show that models pre-trained on Wikidata KG with our method outperform the T5 baselines on FreebaseQA and WikiHop, as well as the Wikidata-answerable subset of TriviaQA and NaturalQuestions. The models pre-trained on factual triples compare competitively with the ones on natural language sentences that contain the same knowledge. Trained on a smaller size KG, WikiMovies, we saw 3x improvement of exact match score on MetaQA task compared to T5 baseline. The proposed method has an advantage that no alignment between the knowledge graph and text corpus is required in curating training data. This makes our method particularly useful when working with industry-scale knowledge graphs.</t>
  </si>
  <si>
    <t>Codegen: An open large language model for code with multi-turn program synthesis</t>
  </si>
  <si>
    <t>Nijkamp, E., Pang, B., Hayashi, H., Tu, L., Wang, H., Zhou, Y., ... &amp; Xiong, C.</t>
  </si>
  <si>
    <t>Nijkamp, E., Pang, B., Hayashi, H., Tu, L., Wang, H., Zhou, Y., ... &amp; Xiong, C. (2022). Codegen: An open large language model for code with multi-turn program synthesis. arXiv preprint arXiv:2203.13474.</t>
  </si>
  <si>
    <t>Program synthesis strives to generate a computer program as a solution to a given problem specification, expressed with input-output examples or natural language descriptions. The prevalence of large language models advances the state-of-the-art for program synthesis, though limited training resources and data impede open access to such models. To democratize this, we train and release a family of large language models up to 16.1B parameters, called CODEGEN, on natural language and programming language data, and open source the training library JAXFORMER. We show the utility of the trained model by demonstrating that it is competitive with the previous state-of-the-art on zero-shot Python code generation on HumanEval. We further investigate the multi-step paradigm for program synthesis, where a single program is factorized into multiple prompts specifying subproblems. To this end, we construct an open benchmark, Multi-Turn Programming Benchmark (MTPB), consisting of 115 diverse problem sets that are factorized into multi-turn prompts. Our analysis on MTPB shows that the same intent provided to CODEGEN in multi-turn fashion significantly improves program synthesis over that provided as a single turn. We make the training library JAXFORMER and model checkpoints available as open source contribution: this https URL.</t>
  </si>
  <si>
    <t>Training language models to follow instructions with human feedback</t>
  </si>
  <si>
    <t>Ouyang, L., Wu, J., Jiang, X., Almeida, D., Wainwright, C., Mishkin, P., ... &amp; Lowe, R.</t>
  </si>
  <si>
    <t>Ouyang, L., Wu, J., Jiang, X., Almeida, D., Wainwright, C., Mishkin, P., ... &amp; Lowe, R. (2022). Training language models to follow instructions with human feedback. Advances in neural information processing systems, 35, 27730-27744.</t>
  </si>
  <si>
    <t>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a language model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t>
  </si>
  <si>
    <t>High-resolution image synthesis with latent diffusion models</t>
  </si>
  <si>
    <t xml:space="preserve">Rombach, R., Blattmann, A., Lorenz, D., Esser, P., &amp; Ommer, B. </t>
  </si>
  <si>
    <t>IEEE/CVF conference on computer vision and pattern recognition</t>
  </si>
  <si>
    <t>Rombach, R., Blattmann, A., Lorenz, D., Esser, P., &amp; Ommer, B. (2022). High-resolution image synthesis with latent diffusion models. In Proceedings of the IEEE/CVF conference on computer vision and pattern recognition (pp. 10684-10695).</t>
  </si>
  <si>
    <t>The elephant in the room</t>
  </si>
  <si>
    <t xml:space="preserve">Rosenfeld, A., Zemel, R., &amp; Tsotsos, J. K. </t>
  </si>
  <si>
    <t>Rosenfeld, A., Zemel, R., &amp; Tsotsos, J. K. (2018). The elephant in the room. arXiv preprint arXiv:1808.03305.</t>
  </si>
  <si>
    <t>We showcase a family of common failures of state-of-the art object detectors. These are obtained by replacing image sub-regions by another sub-image that contains a trained object. We call this "object transplanting". Modifying an image in this manner is shown to have a non-local impact on object detection. Slight changes in object position can affect its identity according to an object detector as well as that of other objects in the image. We provide some analysis and suggest possible reasons for the reported phenomena.</t>
  </si>
  <si>
    <t>Large language models are strong zero-shot retriever</t>
  </si>
  <si>
    <t>Shen, T., Long, G., Geng, X., Tao, C., Zhou, T., &amp; Jiang, D.</t>
  </si>
  <si>
    <t>Shen, T., Long, G., Geng, X., Tao, C., Zhou, T., &amp; Jiang, D. (2023). Large language models are strong zero-shot retriever. arXiv preprint arXiv:2304.14233.</t>
  </si>
  <si>
    <t>In this work, we propose a simple method that applies a large language model (LLM) to large-scale retrieval in zero-shot scenarios. Our method, the Language language model as Retriever (LameR), is built upon no other neural models but an LLM, while breaking brute-force combinations of retrievers with LLMs and lifting the performance of zero-shot retrieval to be very competitive on benchmark datasets. Essentially, we propose to augment a query with its potential answers by prompting LLMs with a composition of the query and the query's in-domain candidates. The candidates, regardless of correct or wrong, are obtained by a vanilla retrieval procedure on the target collection. As a part of the prompts, they are likely to help LLM generate more precise answers by pattern imitation or candidate summarization. Even if all the candidates are wrong, the prompts at least make LLM aware of in-collection patterns and genres. Moreover, due to the low performance of a self-supervised retriever, the LLM-based query augmentation becomes less effective as the retriever bottlenecks the whole pipeline. Therefore, we propose to leverage a non-parametric lexicon-based method (e.g., BM25) as the retrieval module to capture query-document overlap in a literal fashion. As such, LameR makes the retrieval procedure transparent to the LLM, thus circumventing the performance bottleneck.</t>
  </si>
  <si>
    <t>Llm-planner: Few-shot grounded planning for embodied agents with large language models</t>
  </si>
  <si>
    <t>Song, C. H., Wu, J., Washington, C., Sadler, B. M., Chao, W. L., &amp; Su, Y.</t>
  </si>
  <si>
    <t>Song, C. H., Wu, J., Washington, C., Sadler, B. M., Chao, W. L., &amp; Su, Y. (2023). Llm-planner: Few-shot grounded planning for embodied agents with large language models. In Proceedings of the IEEE/CVF International Conference on Computer Vision (pp. 2998-3009).</t>
  </si>
  <si>
    <t>This study focuses on using large language models (LLMs) as a planner for embodied agents that can follow natural language instructions to complete complex tasks in a visually-perceived environment. The high data cost and poor sample efficiency of existing methods hinders the development of versatile agents that are capable of many tasks and can learn new tasks quickly. In this work, we propose a novel method, LLM-Planner, that harnesses the power of large language models to do few-shot planning for embodied agents. We further propose a simple but effective way to enhance LLMs with physical grounding to generate and update plans that are grounded in the current environment. Experiments on the ALFRED dataset show that our method can achieve very competitive few-shot performance: Despite using less than 0.5% of paired training data, LLM-Planner achieves competitive performance with recent baselines that are trained using the full training data. Existing methods can barely complete any task successfully under the same few-shot setting. Our work opens the door for developing versatile and sample-efficient embodied agents that can quickly learn many tasks.</t>
  </si>
  <si>
    <t>Beyond the imitation game: Quantifying and extrapolating the capabilities of language models</t>
  </si>
  <si>
    <t xml:space="preserve">Srivastava, A., Rastogi, A., Rao, A., Shoeb, A. A. M., Abid, A., Fisch, A., ... &amp; Wang, G. </t>
  </si>
  <si>
    <t>Srivastava, A., Rastogi, A., Rao, A., Shoeb, A. A. M., Abid, A., Fisch, A., ... &amp; Wang, G. (2022). Beyond the imitation game: Quantifying and extrapolating the capabilities of language models. arXiv preprint arXiv:2206.04615.</t>
  </si>
  <si>
    <t>Language models demonstrate both quantitative improvement and new qualitative capabilities with increasing scale. Despite their potentially transformative impact, these new capabilities are as yet poorly characterized. In order to inform future research, prepare for disruptive new model capabilities, and ameliorate socially harmful effects, it is vital that we understand the present and near-future capabilities and limitations of language models. To address this challenge, we introduce the Beyond the Imitation Game benchmark (BIG-bench). BIG-bench currently consists of 204 tasks, contributed by 450 authors across 132 institutions. Task topics are diverse, drawing problems from linguistics, childhood development, math, common-sense reasoning, biology, physics, social bias, software development, and beyond. BIG-bench focuses on tasks that are believed to be beyond the capabilities of current language models. We evaluate the behavior of OpenAI's GPT models, Google-internal dense transformer architectures, and Switch-style sparse transformers on BIG-bench, across model sizes spanning millions to hundreds of billions of parameters. In addition, a team of human expert raters performed all tasks in order to provide a strong baseline. Findings include: model performance and calibration both improve with scale, but are poor in absolute terms (and when compared with rater performance); performance is remarkably similar across model classes, though with benefits from sparsity; tasks that improve gradually and predictably commonly involve a large knowledge or memorization component, whereas tasks that exhibit "breakthrough" behavior at a critical scale often involve multiple steps or components, or brittle metrics; social bias typically increases with scale in settings with ambiguous context, but this can be improved with prompting.</t>
  </si>
  <si>
    <t>Plug-and-play vqa: Zero-shot vqa by conjoining large pretrained models with zero training</t>
  </si>
  <si>
    <t>Tiong, A. M. H., Li, J., Li, B., Savarese, S., &amp; Hoi, S. C.</t>
  </si>
  <si>
    <t>Tiong, A. M. H., Li, J., Li, B., Savarese, S., &amp; Hoi, S. C. (2022). Plug-and-play vqa: Zero-shot vqa by conjoining large pretrained models with zero training. arXiv preprint arXiv:2210.08773.</t>
  </si>
  <si>
    <t>Visual question answering (VQA) is a hallmark of vision and language reasoning and a challenging task under the zero-shot setting. We propose Plug-and-Play VQA (PNP-VQA), a modular framework for zero-shot VQA. In contrast to most existing works, which require substantial adaptation of pretrained language models (PLMs) for the vision modality, PNP-VQA requires no additional training of the PLMs. Instead, we propose to use natural language and network interpretation as an intermediate representation that glues pretrained models together. We first generate question-guided informative image captions, and pass the captions to a PLM as context for question answering. Surpassing end-to-end trained baselines, PNP-VQA achieves state-of-the-art results on zero-shot VQAv2 and GQA. With 11B parameters, it outperforms the 80B-parameter Flamingo model by 8.5% on VQAv2. With 738M PLM parameters, PNP-VQA achieves an improvement of 9.1% on GQA over FewVLM with 740M PLM parameters. Code is released at this https URL</t>
  </si>
  <si>
    <t>ouvron, H., Lavril, T., Izacard, G., Martinet, X., Lachaux, M. A., Lacroix, T., ... &amp; Lample, G. (2023). Llama: Open and efficient foundation language models. arXiv preprint arXiv:2302.13971.</t>
  </si>
  <si>
    <t>Llama: Open and efficient foundation language models</t>
  </si>
  <si>
    <t>ouvron, H., Lavril, T., Izacard, G., Martinet, X., Lachaux, M. A., Lacroix, T., ... &amp; Lample, G.</t>
  </si>
  <si>
    <t>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t>
  </si>
  <si>
    <t>Large language models still can't plan (a benchmark for llms on planning and reasoning about change)</t>
  </si>
  <si>
    <t>Valmeekam, K., Olmo, A., Sreedharan, S., &amp; Kambhampati, S.</t>
  </si>
  <si>
    <t>Valmeekam, K., Olmo, A., Sreedharan, S., &amp; Kambhampati, S. (2022). Large language models still can't plan (a benchmark for llms on planning and reasoning about change). arXiv preprint arXiv:2206.10498.</t>
  </si>
  <si>
    <t>Generating plans of action, and reasoning about change have long been considered a core competence of intelligent agents. It is thus no surprise that evaluating the planning and reasoning capabilities of large language models (LLMs) has become a hot topic of research. Most claims about LLM planning capabilities are however based on common sense tasks-where it becomes hard to tell whether LLMs are planning or merely retrieving from their vast world knowledge. There is a strong need for systematic and extensible planning benchmarks with sufficient diversity to evaluate whether LLMs have innate planning capabilities. Motivated by this, we propose PlanBench, an extensible benchmark suite based on the kinds of domains used in the automated planning community, especially in the International Planning Competition, to test the capabilities of LLMs in planning or reasoning about actions and change. PlanBench provides sufficient diversity in both the task domains and the specific planning capabilities. Our studies also show that on many critical capabilities-including plan generation-LLM performance falls quite short, even with the SOTA models. PlanBench can thus function as a useful marker of progress of LLMs in planning and reasoning.</t>
  </si>
  <si>
    <t>On the planning abilities of large language models-a critical investigation</t>
  </si>
  <si>
    <t xml:space="preserve">Valmeekam, K., Marquez, M., Sreedharan, S., &amp; Kambhampati, S. </t>
  </si>
  <si>
    <t>Valmeekam, K., Marquez, M., Sreedharan, S., &amp; Kambhampati, S. (2024). On the planning abilities of large language models-a critical investigation. Advances in Neural Information Processing Systems, 36.</t>
  </si>
  <si>
    <t>Intrigued by the claims of emergent reasoning capabilities in LLMs trained on general web corpora, in this paper, we set out to investigate their planning capabilities. We aim to evaluate (1) the effectiveness of LLMs in generating plans autonomously in commonsense planning tasks and (2) the potential of LLMs as a source of heuristic guidance for other agents (AI planners) in their planning tasks. We conduct a systematic study by generating a suite of instances on domains similar to the ones employed in the International Planning Competition and evaluate LLMs in two distinct modes: autonomous and heuristic. Our findings reveal that LLMs’ ability to generate executable plans autonomously is rather limited, with the best model (GPT-4) having an average success rate of ~12% across the domains. However, the results in the heuristic mode show more promise. In the heuristic mode, we demonstrate that LLM-generated plans can improve the search process for underlying sound planners and additionally show that external verifiers can help provide feedback on the generated plans and back-prompt the LLM for better plan generation.</t>
  </si>
  <si>
    <t>Preserving in-context learning ability in large language model fine-tuning</t>
  </si>
  <si>
    <t>Wang, Y., Si, S., Li, D., Lukasik, M., Yu, F., Hsieh, C. J., ... &amp; Kumar, S.</t>
  </si>
  <si>
    <t>Open review</t>
  </si>
  <si>
    <t>ICLR 2023 Conference Paper</t>
  </si>
  <si>
    <t>Wang, Y., Si, S., Li, D., Lukasik, M., Yu, F., Hsieh, C. J., ... &amp; Kumar, S. (2022). Preserving in-context learning ability in large language model fine-tuning.</t>
  </si>
  <si>
    <t>Pretrained large language models (LLMs) are strong in-context learners that are able to perform few-shot learning without changing model parameters. However, as we show, fine-tuning an LLM on any specific task generally destroys its in-context ability. We discover an important cause of this loss, format specialization, where the model overfits to the format of the fine-tuned task and is unable to output anything beyond this format. We further show that format specialization happens at the beginning of fine-tuning. To solve this problem, we propose Prompt Tuning with MOdel Tuning (ProMoT), a simple yet effective two-stage fine-tuning framework that preserves in-context abilities of the pretrained model substantially better than vanilla fine-tuning. ProMoT first trains a soft prompt for the fine-tuning target task, and then fine-tunes the model itself with this soft prompt attached. ProMoT offloads task-specific formats into the soft prompt that can be easily removed when doing other in-context tasks. We fine-tune mT5 XXL with ProMoT on natural language inference (NLI) and English-French translation and evaluate the in-context abilities of the resulting models on 8 different NLP datasets including classification, summarization, translation and question answering. ProMoT achieves similar performance on the fine-tuned tasks compared with vanilla fine-tuning, but with much less reduction of in-context learning performances across the board. More importantly, ProMoT shows remarkable generalization ability on tasks that have different formats, e.g. fine-tuning on a NLI binary classification task improves the model's in-context ability to do summarization (+0.53 Rouge-2 score compared to the pretrained model), making ProMoT a promising method to build general purpose capabilities such as grounding and reasoning into LLMs with small but high quality datasets.</t>
  </si>
  <si>
    <t>Codet5: Identifier-aware unified pre-trained encoder-decoder models for code understanding and generation</t>
  </si>
  <si>
    <t xml:space="preserve">Wang, Y., Wang, W., Joty, S., &amp; Hoi, S. C. </t>
  </si>
  <si>
    <t>Wang, Y., Wang, W., Joty, S., &amp; Hoi, S. C. (2021). Codet5: Identifier-aware unified pre-trained encoder-decoder models for code understanding and generation. arXiv preprint arXiv:2109.00859.</t>
  </si>
  <si>
    <t>Pre-trained models for Natural Languages (NL) like BERT and GPT have been recently shown to transfer well to Programming Languages (PL) and largely benefit a broad set of code-related tasks. Despite their success, most current methods either rely on an encoder-only (or decoder-only) pre-training that is suboptimal for generation (resp. understanding) tasks or process the code snippet in the same way as NL, neglecting the special characteristics of PL such as token types. We present CodeT5, a unified pre-trained encoder-decoder Transformer model that better leverages the code semantics conveyed from the developer-assigned identifiers. Our model employs a unified framework to seamlessly support both code understanding and generation tasks and allows for multi-task learning. Besides, we propose a novel identifier-aware pre-training task that enables the model to distinguish which code tokens are identifiers and to recover them when they are masked. Furthermore, we propose to exploit the user-written code comments with a bimodal dual generation task for better NL-PL alignment. Comprehensive experiments show that CodeT5 significantly outperforms prior methods on understanding tasks such as code defect detection and clone detection, and generation tasks across various directions including PL-NL, NL-PL, and PL-PL. Further analysis reveals that our model can better capture semantic information from code. Our code and pre-trained models are released at https: //github.com/salesforce/CodeT5 .</t>
  </si>
  <si>
    <t>An efficient memory-augmented transformer for knowledge-intensive nlp tasks</t>
  </si>
  <si>
    <t xml:space="preserve">Wu, Y., Zhao, Y., Hu, B., Minervini, P., Stenetorp, P., &amp; Riedel, S. </t>
  </si>
  <si>
    <t>Wu, Y., Zhao, Y., Hu, B., Minervini, P., Stenetorp, P., &amp; Riedel, S. (2022). An efficient memory-augmented transformer for knowledge-intensive nlp tasks. arXiv preprint arXiv:2210.16773.</t>
  </si>
  <si>
    <t>Access to external knowledge is essential for many natural language processing tasks, such as question answering and dialogue. Existing methods often rely on a parametric model that stores knowledge in its parameters, or use a retrieval-augmented model that has access to an external knowledge source. Parametric and retrieval-augmented models have complementary strengths in terms of computational efficiency and predictive accuracy. To combine the strength of both approaches, we propose the Efficient Memory-Augmented Transformer (EMAT) -- it encodes external knowledge into a key-value memory and exploits the fast maximum inner product search for memory querying. We also introduce pre-training tasks that allow EMAT to encode informative key-value representations, and to learn an implicit strategy to integrate multiple memory slots into the transformer. Experiments on various knowledge-intensive tasks such as question answering and dialogue datasets show that, simply augmenting parametric models (T5-base) using our method produces more accurate results (e.g., 25.8 -&gt; 44.3 EM on NQ) while retaining a high throughput (e.g., 1000 queries/s on NQ). Compared to retrieval-augmented models, EMAT runs substantially faster across the board and produces more accurate results on WoW and ELI5. Our code and datasets are available at https://github. com/uclnlp/EMAT.</t>
  </si>
  <si>
    <t>Opt: Open pre-trained transformer language models</t>
  </si>
  <si>
    <t>Zhang, S., Roller, S., Goyal, N., Artetxe, M., Chen, M., Chen, S., ... &amp; Zettlemoyer, L.</t>
  </si>
  <si>
    <t>Zhang, S., Roller, S., Goyal, N., Artetxe, M., Chen, M., Chen, S., ... &amp; Zettlemoyer, L. (2022). Opt: Open pre-trained transformer language models. arXiv preprint arXiv:2205.01068.</t>
  </si>
  <si>
    <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 while requiring only 1/7th the carbon footprint to develop. We are also releasing our logbook detailing the infrastructure challenges we faced, along with code for experimenting with all of the released models.</t>
  </si>
  <si>
    <t xml:space="preserve"> Imitating human behaviour with diffusion models</t>
  </si>
  <si>
    <t xml:space="preserve">Pearce, T., Rashid, T., Kanervisto, A., Bignell, D., Sun, M., Georgescu, R., ... &amp; Devlin, S. </t>
  </si>
  <si>
    <t>Pearce, T., Rashid, T., Kanervisto, A., Bignell, D., Sun, M., Georgescu, R., ... &amp; Devlin, S. (2023). Imitating human behaviour with diffusion models. arXiv preprint arXiv:2301.10677.</t>
  </si>
  <si>
    <t>Diffusion models have emerged as powerful generative models in the text-to-image domain. This paper studies their application as observation-to-action models for imitating human behaviour in sequential environments. Human behaviour is stochastic and multimodal, with structured correlations between action dimensions. Meanwhile, standard modelling choices in behaviour cloning are limited in their expressiveness and may introduce bias into the cloned policy. We begin by pointing out the limitations of these choices. We then propose that diffusion models are an excellent fit for imitating human behaviour, since they learn an expressive distribution over the joint action space. We introduce several innovations to make diffusion models suitable for sequential environments; designing suitable architectures, investigating the role of guidance, and developing reliable sampling strategies. Experimentally, diffusion models closely match human demonstrations in a simulated robotic control task and a modern 3D gaming environment.</t>
  </si>
  <si>
    <t>Industry 4.0 and the digital twin for building industry</t>
  </si>
  <si>
    <t>Industry 4.0</t>
  </si>
  <si>
    <t>Scientific Technical Union of Mechanical Engineering</t>
  </si>
  <si>
    <t>Mateev, M. (2020). Industry 4.0 and the digital twin for building industry. Industry 4.0, 5(1), 29-32.</t>
  </si>
  <si>
    <t>Technology and innovations have powered the evolution of Industry4.0, the fourth industrial revolution.
State-of-the-art technologies such as the Internet of Things (IoT), cloud computing (CC), big data analytics (BDA), and artificial intelligence (AI) – all part of Industry4.0, have greatly stimulated the building industry. Digital Тwin is a significant enabler for Industry 4.0 initiatives. Within Industry 4.0, the amount of digital product information generated and collected over the entire lifecycle has been growing.
Although digital twins have been around for several decades, the rapid rise of the internet of things (IoT) is that they have become more widely considered as a tool of the future. Digital twins are getting attention because they also integrate things like artificial intelligence (AI) and machine learning (ML) to bring data, algorithms, and context together
A ―digital twin‖—or digital replica of a physical entity—can target building industry in several sub-areas:
– Facility management
– Product Lifecycle Management
– Smart Buildings
– Smart energy
All these areas are one giant step further by creating a Digital Twin — a virtual representation of real-world buildings that can be viewed and scrutinized in minute detail. This research describes business cases and best practices in design of IoT Solutions for building industry, powered by Digital Twins. A reference architecture and prototypes which demonstrate application of Digital Twins in Smart are created as a result of this study .This research is technology agnostic, but prototypes of sample solutions are considered in the context of Microsoft Azure (Azure solutions, covering Azure Digital Twins Service and Azure IoT Stack.)</t>
  </si>
  <si>
    <t>OpenAI ChatGPT Generated Literature Review: Digital Twin in Healthcare</t>
  </si>
  <si>
    <t xml:space="preserve">Aydın, Ö., &amp; Karaarslan, E. </t>
  </si>
  <si>
    <t>Emerging Computer Technologies</t>
  </si>
  <si>
    <t>Aydın, Ö., &amp; Karaarslan, E. (2022). OpenAI ChatGPT generated literature review: Digital twin in healthcare. Aydın, Ö., Karaarslan, E.(2022). OpenAI ChatGPT Generated Literature Review: Digital Twin in Healthcare. In Ö. Aydın (Ed.), Emerging Computer Technologies, 2.</t>
  </si>
  <si>
    <t>Literature review articles are essential to summarise the related work in the selected field. However, covering all related studies takes too much time and effort. This study questions how Artificial Intelligence can be used in this process. We used ChatGPT to create a literature review article to show the stage of the OpenAI ChatGPT artificial intelligence application. As the subject, the applications of Digital Twin in the health field were chosen. Abstracts of the last three years (2020, 2021 and 2022) papers were obtained from the keyword "Digital twin in healthcare" search results on Google Scholar and paraphrased by ChatGPT. Later on, we asked ChatGPT questions. The results are promising; however, the paraphrased parts had significant matches when checked with the Ithenticate tool. This article is the first attempt to show the compilation and expression of knowledge will be accelerated with the help of artificial intelligence. We are still at the beginning of such advances. The future academic publishing process will require less human effort, which in turn will allow academics to focus on their studies. In future studies, we will monitor citations to this study to evaluate the academic validity of the content produced by the ChatGPT.</t>
  </si>
  <si>
    <t>An adapted model of cognitive digital twins for building lifecycle management</t>
  </si>
  <si>
    <t>Yitmen, I., Alizadehsalehi, S., Akıner, İ., &amp; Akıner, M. E.</t>
  </si>
  <si>
    <t>Applied Sciences</t>
  </si>
  <si>
    <t>Yitmen, I., Alizadehsalehi, S., Akıner, İ., &amp; Akıner, M. E. (2021). An adapted model of cognitive digital twins for building lifecycle management. Applied Sciences, 11(9), 4276.</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</si>
  <si>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t>
  </si>
  <si>
    <t>Imitating human behaviour with diffusion models</t>
  </si>
  <si>
    <t>Sebastianelli, A., Tipaldi, M., Ullo, S. L., &amp; Glielmo, L. (2021, June). A Deep Q-Learning based approach applied to the Snake game. In 2021 29th Mediterranean Conference on Control and Automation (MED) (pp. 348-353). IEEE.</t>
  </si>
  <si>
    <t>A Deep Q-Learning based approach applied to the Snake game</t>
  </si>
  <si>
    <t>Sebastianelli, A., Tipaldi, M., Ullo, S. L., &amp; Glielmo, L.</t>
  </si>
  <si>
    <t>Mediterranean Conference on Control and Automation (MED)</t>
  </si>
  <si>
    <t>n recent years, one of the highest challenges in the field of artificial intelligence has been the creation of systems capable of learning how to play classic games. This paper presents a Deep Q-Learning based approach for playing the Snake game. All the elements of the related Reinforcement Learning framework are defined. Numerical simulations for both the training and the testing phases are presented. A particular focus is given to the associated Neural Network hyperparameters tuning, which is a crucial step in the agent design process and for the achievement of a desired target level of performance.</t>
  </si>
  <si>
    <t>IoT: Communication protocols and security threats</t>
  </si>
  <si>
    <t>Gerodimos, A., Maglaras, L., Ferrag, M. A., Ayres, N., &amp; Kantzavelou, I.</t>
  </si>
  <si>
    <t>Gerodimos, A., Maglaras, L., Ferrag, M. A., Ayres, N., &amp; Kantzavelou, I. (2023). IoT: Communication protocols and security threats. Internet of Things and Cyber-Physical Systems, 3, 1-13.</t>
  </si>
  <si>
    <t>In this study, we review the fundamentals of IoT architecture and we thoroughly present the communication protocols that have been invented especially for IoT technology. Moreover, we analyze security threats, and general implementation problems, presenting several sectors that can benefit the most from IoT development. Discussion over the findings of this review reveals open issues and challenges and specifies the next steps required to expand and support IoT systems in a secure framework.</t>
  </si>
  <si>
    <t>Whisper: A location privacy-preserving scheme using transmission range changing for internet of vehicles</t>
  </si>
  <si>
    <t>Babaghayou, M., Labraoui, N., Abba Ari, A. A., Ferrag, M. A., Maglaras, L., &amp; Janicke, H.</t>
  </si>
  <si>
    <t>Babaghayou, M., Labraoui, N., Abba Ari, A. A., Ferrag, M. A., Maglaras, L., &amp; Janicke, H. (2021). Whisper: A location privacy-preserving scheme using transmission range changing for internet of vehicles. Sensors, 21(7), 2443.</t>
  </si>
  <si>
    <t>Internet of Vehicles (IoV) has the potential to enhance road-safety with environment sensing features provided by embedded devices and sensors. This benignant feature also raises privacy issues as vehicles announce their fine-grained whereabouts mainly for safety requirements, adversaries can leverage this to track and identify users. Various privacy-preserving schemes have been designed and evaluated, for example, mix-zone, encryption, group forming, and silent-period-based techniques. However, they all suffer inherent limitations. In this paper, we review these limitations and propose WHISPER, a safety-aware location privacy-preserving scheme that adjusts the transmission range of vehicles in order to prevent continuous location monitoring. We detail the set of protocols used by WHISPER, then we compare it against other privacy-preserving schemes. The results show that WHISPER outperformed the other schemes by providing better location privacy levels while still fulfilling road-safety requirements.</t>
  </si>
  <si>
    <t>Jukebox: A generative model for music</t>
  </si>
  <si>
    <t>Dhariwal, P., Jun, H., Payne, C., Kim, J. W., Radford, A., &amp; Sutskever, I.</t>
  </si>
  <si>
    <t>Dhariwal, P., Jun, H., Payne, C., Kim, J. W., Radford, A., &amp; Sutskever, I. (2020). Jukebox: A generative model for music. arXiv preprint arXiv:2005.00341.</t>
  </si>
  <si>
    <t>We introduce Jukebox, a model that generates music with singing in the raw audio domain. We tackle the long context of raw audio using a multiscale VQ-VAE to compress it to discrete codes, and modeling those using autoregressive Transformers. We show that the combined model at scale can generate high-fidelity and diverse songs with coherence up to multiple minutes. We can condition on artist and genre to steer the musical and vocal style, and on unaligned lyrics to make the singing more controllable. We are releasing thousands of non cherry-picked samples, along with model weights and code</t>
  </si>
  <si>
    <t>PoisonGAN: Generative poisoning attacks against federated learning in edge computing systems</t>
  </si>
  <si>
    <t>Zhang, J., Chen, B., Cheng, X., Binh, H. T. T., &amp; Yu, S.</t>
  </si>
  <si>
    <t>Zhang, J., Chen, B., Cheng, X., Binh, H. T. T., &amp; Yu, S. (2020). PoisonGAN: Generative poisoning attacks against federated learning in edge computing systems. IEEE Internet of Things Journal, 8(5), 3310-3322.</t>
  </si>
  <si>
    <t>Edge computing is a key-enabling technology that meets continuously increasing requirements for the intelligent Internet-of-Things (IoT) applications. To cope with the increasing privacy leakages of machine learning while benefiting from unbalanced data distributions, federated learning has been wildly adopted as a novel intelligent edge computing framework with a localized training mechanism. However, recent studies found that the federated learning framework exhibits inherent vulnerabilities on active attacks, and poisoning attack is one of the most powerful and secluded attacks where the functionalities of the global model could be damaged through attacker's well-crafted local updates. In this article, we give a comprehensive exploration of the poisoning attack mechanisms in the context of federated learning. We first present a poison data generation method, named Data_Gen, based on the generative adversarial networks (GANs). This method mainly relies upon the iteratively updated global model parameters to regenerate samples of interested victims. Second, we further propose a novel generative poisoning attack model, named PoisonGAN, against the federated learning framework. This model utilizes the designed Data_Gen method to efficiently reduce the attack assumptions and make attacks feasible in practice. We finally evaluate our data generation and attack models by implementing two types of typical poisoning attack strategies, label flipping and backdoor, on a federated learning prototype. The experimental results demonstrate that these two attack models are effective in federated learning.</t>
  </si>
  <si>
    <t>Cybert: Contextualized embeddings for the cybersecurity domain</t>
  </si>
  <si>
    <t>Ranade, P., Piplai, A., Joshi, A., &amp; Finin, T.</t>
  </si>
  <si>
    <t>Intelligent intrusion detection for internet of things security: A deep convolutional generative adversarial network-enabled approach</t>
  </si>
  <si>
    <t>Wu, Y., Nie, L., Wang, S., Ning, Z., &amp; Li, S.</t>
  </si>
  <si>
    <t>Wu, Y., Nie, L., Wang, S., Ning, Z., &amp; Li, S. (2021). Intelligent intrusion detection for internet of things security: A deep convolutional generative adversarial network-enabled approach. IEEE Internet of Things Journal, 10(4), 3094-3106.</t>
  </si>
  <si>
    <t>With the rapid advance of Internet of Things (IoT), it is difficult for cloud-centric computing to meet the requirements of low latency and ease of use. As an open and distributed system, edge computing integrates computing, networking, storage, and applications. It provides intelligent services on the edge of an IoT. The edge network is composed of various wireless and wired networks, and the computing and storage resources of edge nodes are limited. These conditions make the edge network expose to a variety of cyber attacks. Additionally, it is difficult for an IoT edge node to support large-scale network data collection and detection for IoT security. Although big data-enabled intrusion detection algorithms can ensure the high accuracy of intrusion detection systems, it is stressful for resource-limited edge nodes to implement those algorithms in IoT. Motivated by these challenges, we propose an intelligent intrusion detection algorithm implemented by big data mining based on a fuzzy rough set, generative adversarial network (GAN), and convolutional neural network (CNN). In our method, we first propose a fuzzy rough set-based algorithm to perform feature selection for big data via IoT. Then, we take advantage of the efficient feature extraction capabilities of CNN for implementing intrusion detection based on selected features. Furthermore, after combining CNN and GAN, we propose an intelligent algorithm to realize intrusion detection in a variety of scenarios. Finally, the proposed method is compared with existing methods for evaluation. Simulation results show that our method has up to 4% higher accuracy than existing methods.</t>
  </si>
  <si>
    <t>Security and privacy-enhanced federated learning for anomaly detection in IoT infrastructures</t>
  </si>
  <si>
    <t>Cui, L., Qu, Y., Xie, G., Zeng, D., Li, R., Shen, S., &amp; Yu, S.</t>
  </si>
  <si>
    <t>Cui, L., Qu, Y., Xie, G., Zeng, D., Li, R., Shen, S., &amp; Yu, S. (2021). Security and privacy-enhanced federated learning for anomaly detection in IoT infrastructures. IEEE Transactions on Industrial Informatics, 18(5), 3492-3500.</t>
  </si>
  <si>
    <t>Internet of Things (IoT) anomaly detection is significant due to its fundamental roles of securing modern critical infrastructures, such as falsified data injection detection and transmission line faults diagnostic in smart grids. Researchers have proposed various detection methods fostered by machine learning (ML) techniques. Federated learning (FL), as a promising distributed ML paradigm, has been employed recently to improve detection performance due to its advantages of privacy-preserving and lower latency. However, existing FL-based methods still suffer from efficiency, robustness, and security challenges. To address these problems, in this article, we initially introduce a blockchain-empowered decentralized and asynchronous FL framework for anomaly detection in IoT systems, which ensures data integrity and prevents single-point failure while improving the efficiency. Further, we design an improved differentially private FL based on generative adversarial nets, aiming to optimize data utility throughout the training process. To the best of our knowledge, it is the first system to employ a decentralized FL approach with privacy-preserving for IoT anomaly detection. Simulation results on the real-world dataset demonstrate the superior performance from aspects of robustness, accuracy, and fast convergence while maintaining high level of privacy and security protection.</t>
  </si>
  <si>
    <t>Generating fake cyber threat intelligence using transformer-based models</t>
  </si>
  <si>
    <t>Ranade, P., Piplai, A., Mittal, S., Joshi, A., &amp; Finin, T.</t>
  </si>
  <si>
    <t>Ranade, P., Piplai, A., Mittal, S., Joshi, A., &amp; Finin, T. (2021, July). Generating fake cyber threat intelligence using transformer-based models. In 2021 International Joint Conference on Neural Networks (IJCNN) (pp. 1-9). IEEE.</t>
  </si>
  <si>
    <t>Cyber-defense systems are being developed to automatically ingest Cyber Threat Intelligence (CTI) that contains semi-structured data and/or text to populate knowledge graphs. A potential risk is that fake CTI can be generated and spread through Open-Source Intelligence (OSINT) communities or on the Web to effect a data poisoning attack on these systems. Adversaries can use fake CTI examples as training input to subvert cyber defense systems, forcing their models to learn incorrect inputs to serve the attackers' malicious needs. In this paper, we show how to automatically generate fake CTI text descriptions using transformers. Given an initial prompt sentence, a public language model like GPT-2 with fine-tuning can generate plausible CTI text that can mislead cyber-defense systems. We use the generated fake CTI text to perform a data poisoning attack on a Cybersecurity Knowledge Graph (CKG) and a cybersecurity corpus. The attack introduced adverse impacts such as returning incorrect reasoning outputs, representation poisoning, and corruption of other dependent AI-based cyber defense systems. We evaluate with traditional approaches and conduct a human evaluation study with cyber-security professionals and threat hunters. Based on the study, professional threat hunters were equally likely to consider our fake generated CTI and authentic CTI as true.</t>
  </si>
  <si>
    <t>Generative adversarial learning for intelligent trust management in 6G wireless networks</t>
  </si>
  <si>
    <t>Yang, L., Li, Y., Yang, S. X., Lu, Y., Guo, T., &amp; Yu, K.</t>
  </si>
  <si>
    <t>Yang, L., Li, Y., Yang, S. X., Lu, Y., Guo, T., &amp; Yu, K. (2022). Generative adversarial learning for intelligent trust management in 6G wireless networks. IEEE Network, 36(4), 134-140.</t>
  </si>
  <si>
    <t>The emerging sixth generation (6G) is the integration of heterogeneous wireless networks, which can seamlessly support anywhere and anytime networking. But high quality of trust should be offered by 6G to meet mobile user expectations. Artificial intelligence (AI) is considered as one of the most important components in 6G. AI-based trust management is a promising paradigm to provide trusted and reliable services. In this article, a generative-adversarial-learning-en-abled trust management method is presented for 6G wireless networks. Some typical AI-based trust management schemes are first reviewed, and then a potential heterogeneous and intelligent 6G architecture is introduced. Next, the integration of AI and trust management is developed to optimize intelligence and security. Finally, the presented AI-based trust management method is applied to secure clustering to achieve reliable and real-time communications. Simulation results have demonstrated its excellent performance in guaranteeing network security and service quality.</t>
  </si>
  <si>
    <t>Fedgan-ids: Privacy-preserving ids using gan and federated learning</t>
  </si>
  <si>
    <t>Tabassum, A., Erbad, A., Lebda, W., Mohamed, A., &amp; Guizani, M.</t>
  </si>
  <si>
    <t>Tabassum, A., Erbad, A., Lebda, W., Mohamed, A., &amp; Guizani, M. (2022). Fedgan-ids: Privacy-preserving ids using gan and federated learning. Computer Communications, 192, 299-310.</t>
  </si>
  <si>
    <t>Federated Learning (FL) is a promising distributed training model that aims to minimize the data sharing to enhance privacy and performance. FL requires sufficient and diverse training data to build efficient models. Lack of data balance as seen in rare classes affects the model accuracy. Generative Adversarial Networks (GAN) are remarkable in data augmentation to balance the available training data. In this article, we propose a novel Federated Deep Learning (DL) Intrusion Detection System (IDS) using GAN, named FEDGAN-IDS, to detect cyber threats in smart Internet of Things (IoT) systems; smarthomes, smart e-healthcare systems and smart cities. We distribute the GAN network over IoT devices to act as a classifier and train using augmented local data. We compare the convergence and accuracy of our model with other federated intrusion detection models. Extensive experiments with multiple datasets demonstrates the effectiveness of the proposed FEDGAN-IDS. The model performs better and converges earlier than the state-of-the-art standalone IDS.</t>
  </si>
  <si>
    <t>Vulcan: Automatic extraction and analysis of cyber threat intelligence from unstructured text</t>
  </si>
  <si>
    <t>Jo, H., Lee, Y., &amp; Shin, S.</t>
  </si>
  <si>
    <t>Jo, H., Lee, Y., &amp; Shin, S. (2022). Vulcan: Automatic extraction and analysis of cyber threat intelligence from unstructured text. Computers &amp; Security, 120, 102763.</t>
  </si>
  <si>
    <t>To counteract the rapidly evolving cyber threats, many research efforts have been made to design cyber threat intelligence (CTI) systems that extract CTI data from publicly available sources. Specifically, indicators of compromise (IOC), such as file hash and IP address, receives the most attention among security researchers. However, the ability of IOC-centric CTI systems to understand and detect threats remains questionable for two reasons. First, IOCs are forensic artifacts that indicate that an endpoint or network has been compromised. They cannot depict the technical details of threats. Second, attackers frequently change infrastructure and static indicators, which makes IOCs have a very short lifespan. Therefore, when designing a CTI system, we should turn our attention to other types of CTI data that are helpful in threat understanding and detection (e.g., attack vector, tool).
In this work, we propose Vulcan, a novel CTI system that extracts descriptive or static CTI data from unstructured text and determines their semantic relationships. To do this, we design a neural language model-based named entity recognition (NER) and relation extraction (RE) models tailored for cybersecurity domain. The experimental results confirm that Vulcan is highly accurate with an average F
-score of 0.972 and 0.985 for NER and RE tasks, respectively. Vulcan also provides an environment where security practitioners can develop applications for threat analysis. To prove the applicability of Vulcan, we introduce two applications, evolution identification and threat profiling. The applications save time and labor costs to analyze cyber threats and show the detailed characteristics of the threats.</t>
  </si>
  <si>
    <t>Imbalanced tabular data modelization using CTGAN and machine learning to improve IoT Botnet attacks detection</t>
  </si>
  <si>
    <t>Habibi, O., Chemmakha, M., &amp; Lazaar, M.</t>
  </si>
  <si>
    <t>Habibi, O., Chemmakha, M., &amp; Lazaar, M. (2023). Imbalanced tabular data modelization using CTGAN and machine learning to improve IoT Botnet attacks detection. Engineering Applications of Artificial Intelligence, 118, 105669.</t>
  </si>
  <si>
    <t>The Internet of Things (IoT) has been trending in the past few years, posing so many security problems. IoT Botnets are one of the most serious attacks that threaten the reliability of IoT systems because of IoT devices resources constraints. Most of the classical and even the intelligent solutions such as ML and DL for botnet detection are trained on unlabeled dataset, in other cases, dataset trustability is not approved but it is used, which may cause degradation of performance in case those models were implemented in security tools in order to deal with zero-day threats. Another two critical problems are the limits of classical oversampling methods while generating samples and the limits of understanding complex datasets and modeling real tabular data by the existing GAN models. The aim of this paper is to implement the CTGAN model, the state-of-the-art of Generative Adversarial Networks models in tabular data modeling and generation in order to overcome all previous mentioned limits. The results are promising. After data augmentation using CTGAN, MLP achieves an accuracy of 98.93%, F1-Score equal to 0.9907, Geometric-Score equal to 0.9874, sensitivity and specificity achieve resp. values of 0.9893 and 0.9856.</t>
  </si>
  <si>
    <t>Internet of things for the future of smart agriculture: A comprehensive survey of emerging technologies</t>
  </si>
  <si>
    <t>Friha, O., Ferrag, M. A., Shu, L., Maglaras, L., &amp; Wang, X.</t>
  </si>
  <si>
    <t>Friha, O., Ferrag, M. A., Shu, L., Maglaras, L., &amp; Wang, X. (2021). Internet of things for the future of smart agriculture: A comprehensive survey of emerging technologies. IEEE/CAA Journal of Automatica Sinica, 8(4), 718-752.</t>
  </si>
  <si>
    <t>This paper presents a comprehensive review of emerging technologies for the internet of things (IoT)-based smart agriculture. We begin by summarizing the existing surveys and describing emergent technologies for the agricultural IoT, such as unmanned aerial vehicles, wireless technologies, open-source IoT platforms, software defined networking (SDN), network function virtualization (NFV) technologies, cloud/fog computing, and middleware platforms. We also provide a classification of IoT applications for smart agriculture into seven categories: including smart monitoring, smart water management, agrochemicals applications, disease management, smart harvesting, supply chain management, and smart agricultural practices. Moreover, we provide a taxonomy and a side-by-side comparison of the state-of-the-art methods toward supply chain management based on the blockchain technology for agricultural IoTs. Furthermore, we present real projects that use most of the aforementioned technologies, which demonstrate their great performance in the field of smart agriculture. Finally, we highlight open research challenges and discuss possible future research directions for agricultural IoTs.</t>
  </si>
  <si>
    <t>Block hunter: Federated learning for cyber threat hunting in blockchain-based iiot networks</t>
  </si>
  <si>
    <t>Yazdinejad, A., Dehghantanha, A., Parizi, R. M., Hammoudeh, M., Karimipour, H., &amp; Srivastava, G.</t>
  </si>
  <si>
    <t>Yazdinejad, A., Dehghantanha, A., Parizi, R. M., Hammoudeh, M., Karimipour, H., &amp; Srivastava, G. (2022). Block hunter: Federated learning for cyber threat hunting in blockchain-based iiot networks. IEEE Transactions on Industrial Informatics, 18(11), 8356-8366.</t>
  </si>
  <si>
    <t>Nowadays, blockchain-based technologies are being developed in various industries to improve data security. In the context of the Industrial Internet of Things (IIoT), a chain-based network is one of the most notable applications of blockchain technology. IIoT devices have become increasingly prevalent in our digital world, especially in support of developing smart factories. Although blockchain is a powerful tool, it is vulnerable to cyberattacks. Detecting anomalies in blockchain-based IIoT networks in smart factories is crucial in protecting networks and systems from unexpected attacks. In this article, we use federated learning to build a threat hunting framework called block hunter to automatically hunt for attacks in blockchain-based IIoT networks. Block hunter utilizes a cluster-based architecture for anomaly detection combined with several machine learning models in a federated environment. To the best of our knowledge, block hunter is the first federated threat hunting model in IIoT networks that identifies anomalous behavior while preserving privacy. Our results prove the efficiency of the block hunter in detecting anomalous activities with high accuracy and minimum required bandwidth.</t>
  </si>
  <si>
    <t>Goodfellow, I., Pouget-Abadie, J., Mirza, M., Xu, B., Warde-Farley, D., Ozair, S., ... &amp; Bengio, Y. (2020). Generative adversarial networks. Communications of the ACM, 63(11), 139-144.</t>
  </si>
  <si>
    <t>Generative adversarial networks</t>
  </si>
  <si>
    <t xml:space="preserve">Goodfellow, I., Pouget-Abadie, J., Mirza, M., Xu, B., Warde-Farley, D., Ozair, S., ... &amp; Bengio, Y. </t>
  </si>
  <si>
    <t>Generative adversarial networks are a kind of artificial intelligence algorithm designed to solve the generative modeling problem. The goal of a generative model is to study a collection of training examples and learn the probability distribution that generated them. Generative Adversarial Networks (GANs) are then able to generate more examples from the estimated probability distribution. Generative models based on deep learning are common, but GANs are among the most successful generative models (especially in terms of their ability to generate realistic high-resolution images). GANs have been successfully applied to a wide variety of tasks (mostly in research settings) but continue to present unique challenges and research opportunities because they are based on game theory while most other approaches to generative modeling are based on optimization.</t>
  </si>
  <si>
    <t>Edge-IIoTset: A new comprehensive realistic cyber security dataset of IoT and IIoT applications for centralized and federated learning</t>
  </si>
  <si>
    <t>Towards reading trackers in the wild: Detecting reading activities by EOG glasses and deep neural networks</t>
  </si>
  <si>
    <t>Ishimaru, S., Hoshika, K., Kunze, K., Kise, K., &amp; Dengel, A.</t>
  </si>
  <si>
    <t>ACM International Joint Conference on Pervasive and Ubiquitous Computing</t>
  </si>
  <si>
    <t>Ishimaru, S., Hoshika, K., Kunze, K., Kise, K., &amp; Dengel, A. (2017, September). Towards reading trackers in the wild: Detecting reading activities by EOG glasses and deep neural networks. In Proceedings of the 2017 ACM International Joint Conference on Pervasive and Ubiquitous Computing and Proceedings of the 2017 ACM International Symposium on Wearable Computers (pp. 704-711).</t>
  </si>
  <si>
    <t>Reading in real life occurs in a variety of settings. One may read while commuting to work, waiting in a queue or lying on the sofa relaxing. However, most of current activity recognition work focuses on reading in fully controlled experiments. This paper proposes reading detection algorithms that consider such natural readings. The key idea is to record a large amount of data including natural reading habits in real life (more than 980 hours from 7 participants) with commercial electrooculography (EOG) glasses and to use them for deep learning. Our proposed approaches classified controlled reading vs. not reading with 92.2% accuracy on a user-dependent training. However, the classification accuracy decreases to 73.8% on natural reading vs. not reading. The results indicate that there is a strong gap between controlled reading and natural reading, highlighting the need for more robust reading detection algorithms.</t>
  </si>
  <si>
    <t>Sensing fine-grained hand activity with smartwatches</t>
  </si>
  <si>
    <t>Laput, G., &amp; Harrison, C.</t>
  </si>
  <si>
    <t>Laput, G., &amp; Harrison, C. (2019, May). Sensing fine-grained hand activity with smartwatches. In Proceedings of the 2019 CHI Conference on Human Factors in Computing Systems (pp. 1-13).</t>
  </si>
  <si>
    <t>Capturing fine-grained hand activity could make computational experiences more powerful and contextually aware. Indeed, philosopher Immanuel Kant argued, "the hand is the visible part of the brain." However, most prior work has focused on detecting whole-body activities, such as walking, running and bicycling. In this work, we explore the feasibility of sensing hand activities from commodity smartwatches, which are the most practical vehicle for achieving this vision. Our investigations started with a 50 participant, in-the-wild study, which captured hand activity labels over nearly 1000 worn hours. We then studied this data to scope our research goals and inform our technical approach. We conclude with a second, in-lab study that evaluates our classification stack, demonstrating 95.2% accuracy across 25 hand activities. Our work highlights an underutilized, yet highly complementary contextual channel that could unlock a wide range of promising applications.</t>
  </si>
  <si>
    <t>Selfhar: Improving human activity recognition through self-training with unlabeled data</t>
  </si>
  <si>
    <t xml:space="preserve">Tang, C. I., Perez-Pozuelo, I., Spathis, D., Brage, S., Wareham, N., &amp; Mascolo, C. </t>
  </si>
  <si>
    <t>ACM on interactive, mobile, wearable and ubiquitous technologies</t>
  </si>
  <si>
    <t>Tang, C. I., Perez-Pozuelo, I., Spathis, D., Brage, S., Wareham, N., &amp; Mascolo, C. (2021). Selfhar: Improving human activity recognition through self-training with unlabeled data. Proceedings of the ACM on interactive, mobile, wearable and ubiquitous technologies, 5(1), 1-30.</t>
  </si>
  <si>
    <t>Machine learning and deep learning have shown great promise in mobile sensing applications, including Human Activity Recognition. However, the performance of such models in real-world settings largely depends on the availability of large datasets that captures diverse behaviors. Recently, studies in computer vision and natural language processing have shown that leveraging massive amounts of unlabeled data enables performance on par with state-of-the-art supervised models. In this work, we present SelfHAR, a semi-supervised model that effectively learns to leverage unlabeled mobile sensing datasets to complement small labeled datasets. Our approach combines teacher-student self-training, which distills the knowledge of unlabeled and labeled datasets while allowing for data augmentation, and multi-task self-supervision, which learns robust signal-level representations by predicting distorted versions of the input. We evaluated SelfHAR on various HAR datasets and showed state-of-the-art performance over supervised and previous semi-supervised approaches, with up to 12% increase in F1 score using the same number of model parameters at inference. Furthermore, SelfHAR is data-efficient, reaching similar performance using up to 10 times less labeled data compared to supervised approaches. Our work not only achieves state-of-the-art performance in a diverse set of HAR datasets, but also sheds light on how pre-training tasks may affect downstream performance.</t>
  </si>
  <si>
    <t>Human activity recognition based on multienvironment sensor data</t>
  </si>
  <si>
    <t>Li, Y., Yang, G., Su, Z., Li, S., &amp; Wang, Y.</t>
  </si>
  <si>
    <t>Li, Y., Yang, G., Su, Z., Li, S., &amp; Wang, Y. (2023). Human activity recognition based on multienvironment sensor data. Information Fusion, 91, 47-63.</t>
  </si>
  <si>
    <t>With the development of artificial intelligence and the broad application of sensors, human activity recognition (HAR) technologies based on noninvasive environmental sensors have received extensive attention and have shown great application value. Owing to the initiative of human activities and machine learning-based methods relying on domain knowledge, obtaining a uniform model to understand the daily behaviors of different residents is difficult. From the perspective of data feature constraints to recognition methods, we constructed a methodology for single user's daily behavior recognition that can adaptively constrain the sensor noise during human activities in multitenant smart home scenarios. We propose a sensor data contribution significance analysis (CSA) method based on the sensor status frequency-inverse type frequency for HAR. This method is employed to measure the contribution of a particular type of sensor to a certain type of behavior recognition. We then build a spatial distance matrix based on the layout of environmental sensors for context-awareness and reducing data noise. Finally, we propose a HAR algorithm based on wide time-domain convolutional neural network and multienvironment sensor data (HAR_WCNN) for daily behavior recognition. Comparative experiment results on the CASAS dataset show that the proposed HAR_WCNN outperforms the compared state-of-the-art methods in terms of HAR accuracy and time consumption.</t>
  </si>
  <si>
    <t>Deep learning for sensor-based human activity recognition: Overview, challenges, and opportunities</t>
  </si>
  <si>
    <t xml:space="preserve">Chen, K., Zhang, D., Yao, L., Guo, B., Yu, Z., &amp; Liu, Y. </t>
  </si>
  <si>
    <t>Chen, K., Zhang, D., Yao, L., Guo, B., Yu, Z., &amp; Liu, Y. (2021). Deep learning for sensor-based human activity recognition: Overview, challenges, and opportunities. ACM Computing Surveys (CSUR), 54(4), 1-40.</t>
  </si>
  <si>
    <t>The vast proliferation of sensor devices and Internet of Things enables the applications of sensor-based activity recognition. However, there exist substantial challenges that could influence the performance of the recognition system in practical scenarios. Recently, as deep learning has demonstrated its effectiveness in many areas, plenty of deep methods have been investigated to address the challenges in activity recognition. In this study, we present a survey of the state-of-the-art deep learning methods for sensor-based human activity recognition. We first introduce the multi-modality of the sensory data and provide information for public datasets that can be used for evaluation in different challenge tasks. We then propose a new taxonomy to structure the deep methods by challenges. Challenges and challenge-related deep methods are summarized and analyzed to form an overview of the current research progress. At the end of this work, we discuss the open issues and provide some insights for future directions.</t>
  </si>
  <si>
    <t>Automated class discovery and one-shot interactions for acoustic activity recognition</t>
  </si>
  <si>
    <t>Wu, J., Harrison, C., Bigham, J. P., &amp; Laput, G.</t>
  </si>
  <si>
    <t>Wu, J., Harrison, C., Bigham, J. P., &amp; Laput, G. (2020, April). Automated class discovery and one-shot interactions for acoustic activity recognition. In Proceedings of the 2020 CHI Conference on Human Factors in Computing Systems (pp. 1-14).</t>
  </si>
  <si>
    <t>Acoustic activity recognition has emerged as a foundational element for imbuing devices with context-driven capabilities, enabling richer, more assistive, and more accommodating computational experiences. Traditional approaches rely either on custom models trained in situ, or general models pre-trained on preexisting data, with each approach having accuracy and user burden implications. We present Listen Learner, a technique for activity recognition that gradually learns events specific to a deployed environment while minimizing user burden. Specifically, we built an end-to-end system for self-supervised learning of events labelled through one-shot interaction. We describe and quantify system performance 1) on preexisting audio datasets, 2) on real-world datasets we collected, and 3) through user studies which uncovered system behaviors suitable for this new type of interaction. Our results show that our system can accurately and automatically learn acoustic events across environments (e.g., 97% precision, 87% recall), while adhering to users' preferences for non-intrusive interactive behavior.</t>
  </si>
  <si>
    <t>Cognitive computing meets the internet of things</t>
  </si>
  <si>
    <t>Maamar, Z., Baker, T., Faci, N., Ugljanin, E., Atif, Y., Al-Khafajiy, M., &amp; Sellami, M.</t>
  </si>
  <si>
    <t>International Conference on Software Technologies, ICSOFT</t>
  </si>
  <si>
    <t>SciTePress.</t>
  </si>
  <si>
    <t>Maamar, Z., Baker, T., Faci, N., Ugljanin, E., Atif, Y., Al-Khafajiy, M., &amp; Sellami, M. (2018). Cognitive computing meets the internet of things. In 13th International Conference on Software Technologies, ICSOFT, Porto, Portugal, July 26-28, 2018 (pp. 741-746). SciTePress.</t>
  </si>
  <si>
    <t>This paper discusses the blend of cognitive computing with the Internet-of-Things that should result into developing cognitive things. Today’s things are confined into a data-supplier role, which deprives them from being the technology of choice for smart applications development. Cognitive computing is about reasoning, learning, explaining, acting, etc. In this paper, cognitive things’ features include functional and non-functional restrictions along with a 3 stage operation cycle that takes into account these restrictions during reasoning, adaptation, and learning. Some implementation details about cognitive things are included in this paper based on a water pipe case-study.</t>
  </si>
  <si>
    <t>Generative AI is here: How tools like ChatGPT could change your business</t>
  </si>
  <si>
    <t>Chui, M., Roberts, R., &amp; Yee, L.</t>
  </si>
  <si>
    <t>Quantum Black AI</t>
  </si>
  <si>
    <t>McKinsey</t>
  </si>
  <si>
    <t>Chui, M., Roberts, R., &amp; Yee, L. (2022). Generative AI is here: How tools like ChatGPT could change your business. Quantum Black AI by McKinsey, 20.</t>
  </si>
  <si>
    <t>The rise of generative AI has the potential to be a major game-changer for businesses. This technology, which allows for the creation of original content by learning from existing data, has the power to revolutionize industries and transform the way companies operate. By enabling the automation of many tasks that were previously done by humans, generative AI has the potential to increase efficiency and productivity, reduce costs, and open up new opportunities for growth. As such, businesses that are able to effectively leverage the technology are likely to gain a significant competitive advantage.</t>
  </si>
  <si>
    <t>ChatGPT for good? On opportunities and challenges of large language models for education</t>
  </si>
  <si>
    <t>Kasneci, E., Seßler, K., Küchemann, S., Bannert, M., Dementieva, D., Fischer, F., ... &amp; Kasneci, G.</t>
  </si>
  <si>
    <t>Learning and individual differences</t>
  </si>
  <si>
    <t>Kasneci, E., Seßler, K., Küchemann, S., Bannert, M., Dementieva, D., Fischer, F., ... &amp; Kasneci, G. (2023). ChatGPT for good? On opportunities and challenges of large language models for education. Learning and individual differences, 103, 102274.</t>
  </si>
  <si>
    <t>Large language models represent a significant advancement in the field of AI. The underlying technology is key to further innovations and, despite critical views and even bans within communities and regions, large language models are here to stay. This commentary presents the potential benefits and challenges of educational applications of large language models, from student and teacher perspectives. We briefly discuss the current state of large language models and their applications. We then highlight how these models can be used to create educational content, improve student engagement and interaction, and personalize learning experiences. With regard to challenges, we argue that large language models in education require teachers and learners to develop sets of competencies and literacies necessary to both understand the technology as well as their limitations and unexpected brittleness of such systems. In addition, a clear strategy within educational systems and a clear pedagogical approach with a strong focus on critical thinking and strategies for fact checking are required to integrate and take full advantage of large language models in learning settings and teaching curricula. Other challenges such as the potential bias in the output, the need for continuous human oversight, and the potential for misuse are not unique to the application of AI in education. But we believe that, if handled sensibly, these challenges can offer insights and opportunities in education scenarios to acquaint students early on with potential societal biases, criticalities, and risks of AI applications. We conclude with recommendations for how to address these challenges and ensure that such models are used in a responsible and ethical manner in education.</t>
  </si>
  <si>
    <t>ChatGPT applications in medical, dental, pharmacy, and public health education: A descriptive study highlighting the advantages and limitations</t>
  </si>
  <si>
    <t>Sallam, M., Salim, N. A., Barakat, M., &amp; Ala'a, B.</t>
  </si>
  <si>
    <t>Narra J</t>
  </si>
  <si>
    <t>Sallam, M., Salim, N. A., Barakat, M., &amp; Ala'a, B. (2023). ChatGPT applications in medical, dental, pharmacy, and public health education: A descriptive study highlighting the advantages and limitations. Narra J, 3(1).</t>
  </si>
  <si>
    <t>NIH</t>
  </si>
  <si>
    <t>Since its public release in November 2022, ChatGPT has gained a widespread attention and received mixed responses in the academia. Promising applications of ChatGPT in university education has been suggested; however, several concerns were raised. The aim of this descriptive study was to investigate the pros and cons of ChatGPT use in medical, dental, pharmacy, and public health education. Based on expert panel discussion and review of the existing literature, specific and concise ChatGPT prompts were constructed and the responses were generated on 25 February 2023. Out data suggested that in medical education, ChatGPT benefits included the possibility of improving personalized learning, clinical reasoning and understanding of complex medical concepts. The benefits listed in the context of dental education included improved skills through step- by-step instructions and interactive content, with instant feedback on student techniques. In pharmacy education, the advantages included possible explanations of complex subjects and the deployment of interactive tools aiding to develop skills for patient counselling. In public health education, the listed benefits included providing explanations and case scenarios, besides improved skills in data analysis and literature review. The limitations listed based on ChatGPT-generated content were common across all of the investigated healthcare disciplines and included data privacy issues, risk of generating biased and inaccurate content, and the risk of deterioration of critical thinking and communication skills among healthcare students. The ChatGPT-generated content in the context of healthcare education was deemed partially helpful by the expert panel. However, several important points regarding the pros and cons of ChatGPT use in medical, dental, pharmacy and public health education were missed by ChatGPT- generated content including: the risk of plagiarism, copyright issues, the risk of academic dishonesty, and the lack of personal and emotional interactions necessary for developing proper communication skills in healthcare education. In conclusion, despite the promising prospects of ChatGPT in healthcare education, several drawbacks should be addressed with implementation of guidelines for proper use to ensure exploiting the benefits of this innovative technology.</t>
  </si>
  <si>
    <t>Consumer responses to AI-generated charitable giving ads. Journal of Advertising</t>
  </si>
  <si>
    <t xml:space="preserve">Arango, L., Singaraju, S. P., &amp; Niininen, O. </t>
  </si>
  <si>
    <t>Journal of Advertising</t>
  </si>
  <si>
    <t>Arango, L., Singaraju, S. P., &amp; Niininen, O. (2023). Consumer responses to AI-generated charitable giving ads. Journal of Advertising, 52(4), 486-503.</t>
  </si>
  <si>
    <t>Content created by employing artificial intelligence (AI) algorithms, also known as synthetic content, promises to radically change the advertising and marketing landscape in the coming decades, presumably for the better. It is fundamental for advertising and marketing scholars and practitioners to have solid knowledge of how synthetic content is perceived by consumers before widespread adoption is promoted. Across three experimental studies we tested how consumers in charitable giving contexts reacted to advertising messages featuring content generated by an AI neural network. We show that potential donors responded differently to children’s faces when they knew they had been generated by AI. Study 1 established that awareness of the falsity of a face or its status as an AI-generated image has a negative impact on donation intentions. This negative impact is serially mediated by empathy and anticipatory guilt and empathy and emotion perception. Study 2 investigated several motives for employing AI-generated images and indicated that charities employing those images can benefit by making their ethical motives salient. Finally, Study 3 revealed that under extraordinary circumstances the use of AI images by charities is considered acceptable by consumers and is likely to lead to similar outcomes as the use of real images. Therefore, we recommend a cautious approach to the adoption of synthetic content.</t>
  </si>
  <si>
    <t>Semantic representations with attention networks for boosting image captioning</t>
  </si>
  <si>
    <t>Hafeth, D. A., Kollias, S., &amp; Ghafoor, M.</t>
  </si>
  <si>
    <t>Hafeth, D. A., Kollias, S., &amp; Ghafoor, M. (2023). Semantic representations with attention networks for boosting image captioning. IEEE Access.</t>
  </si>
  <si>
    <t>Image captioning has shown encouraging outcomes with Transformer-based architectures that typically use attention-based methods to establish semantic associations between objects in an image for caption prediction. Nevertheless, when appearance features of objects in an image display low interdependence, attention-based methods have difficulty in capturing the semantic association between them. To tackle this problem, additional knowledge beyond the task-specific dataset is often required to create captions that are more precise and meaningful. In this article, a semantic attention network is proposed to incorporate general-purpose knowledge into a transformer attention block model. This design combines visual and semantic properties of internal image knowledge in one place for fusion, serving as a reference point to aid in the learning of alignments between vision and language and to improve visual attention and semantic association. The proposed framework is validated on the Microsoft COCO dataset, and experimental results demonstrate competitive performance against the current state of the art.</t>
  </si>
  <si>
    <t>Learning visual relationship and context-aware attention for image captioning</t>
  </si>
  <si>
    <t>Wang, J., Wang, W., Wang, L., Wang, Z., Feng, D. D., &amp; Tan, T.</t>
  </si>
  <si>
    <t>Pattern Recognition</t>
  </si>
  <si>
    <t>Wang, J., Wang, W., Wang, L., Wang, Z., Feng, D. D., &amp; Tan, T. (2020). Learning visual relationship and context-aware attention for image captioning. Pattern Recognition, 98, 107075.</t>
  </si>
  <si>
    <t>Image captioning which automatically generates natural language descriptions for images has attracted lots of research attentions and there have been substantial progresses with attention based captioning methods. However, most attention-based image captioning methods focus on extracting visual information in regions of interest for sentence generation and usually ignore the relational reasoning among those regions of interest in an image. Moreover, these methods do not take into account previously attended regions which can be used to guide the subsequent attention selection. In this paper, we propose a novel method to implicitly model the relationship among regions of interest in an image with a graph neural network, as well as a novel context-aware attention mechanism to guide attention selection by fully memorizing previously attended visual content. Compared with the existing attention-based image captioning methods, ours can not only learn relation-aware visual representations for image captioning, but also consider historical context information on previous attention. We perform extensive experiments on two public benchmark datasets: MS COCO and Flickr30K, and the experimental results indicate that our proposed method is able to outperform various state-of-the-art methods in terms of the widely used evaluation metrics.</t>
  </si>
  <si>
    <t>X-linear attention networks for image captioning</t>
  </si>
  <si>
    <t>Pan, Y., Yao, T., Li, Y., &amp; Mei, T.</t>
  </si>
  <si>
    <t>Pan, Y., Yao, T., Li, Y., &amp; Mei, T. (2020). X-linear attention networks for image captioning. In Proceedings of the IEEE/CVF conference on computer vision and pattern recognition (pp. 10971-10980).</t>
  </si>
  <si>
    <t>Recent progress on fine-grained visual recognition and visual question answering has featured Bilinear Pooling, which effectively models the 2nd order interactions across multi-modal inputs. Nevertheless, there has not been evidence in support of building such interactions concurrently with attention mechanism for image captioning. In this paper, we introduce a unified attention block --- X-Linear attention block, that fully employs bilinear pooling to selectively capitalize on visual information or perform multi-modal reasoning. Technically, X-Linear attention block simultaneously exploits both the spatial and channel-wise bilinear attention distributions to capture the 2^ nd order interactions between the input single-modal or multi-modal features. Higher and even infinity order feature interactions are readily modeled through stacking multiple X-Linear attention blocks and equipping the block with Exponential Linear Unit (ELU) in a parameter-free fashion, respectively. Furthermore, we present X-Linear Attention Networks (dubbed as X-LAN) that novelly integrates X-Linear attention block(s) into image encoder and sentence decoder of image captioning model to leverage higher order intra- and inter-modal interactions. The experiments on COCO benchmark demonstrate that our X-LAN obtains to-date the best published CIDEr performance of 132.0% on COCO Karpathy test split. When further endowing Transformer with X-Linear attention blocks, CIDEr is boosted up to 132.8%. Source code is available at https://github.com/Panda-Peter/image-captioning.</t>
  </si>
  <si>
    <t>A multi-type artifact framework for cyber–physical, social systems design and development</t>
  </si>
  <si>
    <t xml:space="preserve">Maamar, Z., Kajan, E., Al-Khafajiy, M., Dohan, M., Fayoumi, A., &amp; Yahya, F. </t>
  </si>
  <si>
    <t>Maamar, Z., Kajan, E., Al-Khafajiy, M., Dohan, M., Fayoumi, A., &amp; Yahya, F. (2023). A multi-type artifact framework for cyber–physical, social systems design and development. Internet of Things, 22, 100820.</t>
  </si>
  <si>
    <t>This paper discusses the design and development of cyber–physical, social systems using a set of guidelines that capture the conceptual and technical characteristics of such systems. These guidelines are packaged into a framework that resorts to the concept of artifact. Because of these characteristics, the framework’s artifacts are specialized into 3 types referred to as data, thing, and social, all connected together through a set of situational relations referred to as work-with-me, work-for-me, back-me, and avoid-me. To mitigate conflicts blue that could arise because of artifacts’ respective time availabilities when they jointly participate in situational relations, policies are put in place defining who does what, when, where, and why. To demonstrate the technical doability of the multi-type artifact framework, a system capturing cyber, physical, and social interactions in a healthcare case-study is developed, deployed, and evaluated.</t>
  </si>
  <si>
    <t>Remote health monitoring of elderly through wearable sensors</t>
  </si>
  <si>
    <t>Al-Khafajiy, M., Baker, T., Chalmers, C., Asim, M., Kolivand, H., Fahim, M., &amp; Waraich, A.</t>
  </si>
  <si>
    <t>Al-Khafajiy, M., Baker, T., Chalmers, C., Asim, M., Kolivand, H., Fahim, M., &amp; Waraich, A. (2019). Remote health monitoring of elderly through wearable sensors. Multimedia Tools and Applications, 78(17), 24681-24706.</t>
  </si>
  <si>
    <t xml:space="preserve">Due to a rapidly increasing aging population and its associated challenges in health and social care, Ambient Assistive Living has become the focal point for both researchers and industry alike. The need to manage or even reduce healthcare costs while improving the quality of service is high government agendas. Although, technology has a major role to play in achieving these aspirations, any solution must be designed, implemented and validated using appropriate domain knowledge. In order to overcome these challenges, the remote real-time monitoring of a person’s health can be used to identify relapses in conditions, therefore, enabling early intervention. Thus, the development of a smart healthcare monitoring system, which is capable of observing elderly people remotely, is the focus of the research presented in this paper. The technology outlined in this paper focuses on the ability to track a person’s physiological data to detect specific disorders which can aid in Early Intervention Practices. This is achieved by accurately processing and analysing the acquired sensory data while transmitting the detection of a disorder to an appropriate career. The finding reveals that the proposed system can improve clinical decision supports while facilitating Early Intervention Practices. Our extensive simulation results indicate a superior performance of the proposed system: low latency (96% of the packets are received with less than 1 millisecond) and low packets-lost (only 2.2% of total packets are dropped). Thus, the system runs efficiently and is cost-effective in terms of data acquisition and manipulation.
</t>
  </si>
  <si>
    <t>Smart stick for the blind and visually impaired people</t>
  </si>
  <si>
    <t xml:space="preserve">Agrawal, M. P., &amp; Gupta, A. R. </t>
  </si>
  <si>
    <t>international conference on inventive communication and computational technologies (ICICCT)</t>
  </si>
  <si>
    <t>Agrawal, M. P., &amp; Gupta, A. R. (2018, April). Smart stick for the blind and visually impaired people. In 2018 second international conference on inventive communication and computational technologies (ICICCT) (pp. 542-545). IEEE.</t>
  </si>
  <si>
    <t>There are many issues over which humans have no control blindness is one of such issues. It snatches the vivid visual beauty of the world from an individual's life. But missing the beauty of nature becomes one of the last worries of such people as they have to face numerous difficulties in order to perform even the most basics of tasks in their day to day life. One of their most dominant problems is of transport, such as crossing roads, traveling in trains, or other public places. They always require human assistance to do so. But sometimes they are rendered helpless when no such assistance is offered. Their dependencies deteriorate their confidence. Traditionally they have been using the conventional cane stick to guide themselves by touching/poking obstacles in their way. This causes a lot of accidents and hence is dangerous for them and others. As this is a technologically driven era we decided to aid these differently abled people by coming up with a technology utilizing solution. We call it the “Smart Stick”. It is a device which guides the user by sensing obstacles in the range of stick. It will identify all obstacles in the path with the help of various sensors installed in it. The microcontroller will retrieve data and pass it on as vibrations which will notify the user about hurdles on the way. It is an efficient device and will prove to be a big boon for blind people.</t>
  </si>
  <si>
    <t>Intelligent eye: A mobile application for assisting blind people</t>
  </si>
  <si>
    <t>Awad, M., El Haddad, J., Khneisser, E., Mahmoud, T., Yaacoub, E., &amp; Malli, M.</t>
  </si>
  <si>
    <t>IEEE Middle East and North Africa Communications Conference (MENACOMM)</t>
  </si>
  <si>
    <t>Awad, M., El Haddad, J., Khneisser, E., Mahmoud, T., Yaacoub, E., &amp; Malli, M. (2018, April). Intelligent eye: A mobile application for assisting blind people. In 2018 IEEE Middle East and North Africa Communications Conference (MENACOMM) (pp. 1-6). IEEE.</t>
  </si>
  <si>
    <t>The Intelligent Eye android mobile application is presented in this paper. The application provides assistance to visually impaired people by providing a set of useful features: light detection, color detection, object recognition, and banknote recognition. It has a user friendly interface customized for blind people. These various features can be provided through a single device, which reduces costs and complexity, and increases the practicality of the application. The presented results show that the proposed application successfully achieves its aims by providing the desired features.</t>
  </si>
  <si>
    <t>Meshed-memory transformer for image captioning</t>
  </si>
  <si>
    <t>Cornia, M., Stefanini, M., Baraldi, L., &amp; Cucchiara, R.</t>
  </si>
  <si>
    <t>Cornia, M., Stefanini, M., Baraldi, L., &amp; Cucchiara, R. (2020). Meshed-memory transformer for image captioning. In Proceedings of the IEEE/CVF conference on computer vision and pattern recognition (pp. 10578-10587).</t>
  </si>
  <si>
    <t>Transformer-based architectures represent the state of the art in sequence modeling tasks like machine translation and language understanding. Their applicability to multi-modal contexts like image captioning, however, is still largely under-explored. With the aim of filling this gap, we present M2 - a Meshed Transformer with Memory for Image Captioning. The architecture improves both the image encoding and the language generation steps: it learns a multi-level representation of the relationships between image regions integrating learned a priori knowledge, and uses a mesh-like connectivity at decoding stage to exploit low- and high-level features. Experimentally, we investigate the performance of the M2 Transformer and different fully-attentive models in comparison with recurrent ones. When tested on COCO, our proposal achieves a new state of the art in single-model and ensemble configurations on the "Karpathy" test split and on the online test server. We also assess its performances when describing objects unseen in the training set. Trained models and code for reproducing the experiments are publicly available at: https://github.com/aimagelab/meshed-memory-transformer.</t>
  </si>
  <si>
    <t>Attention on attention for image captioning</t>
  </si>
  <si>
    <t>Huang, L., Wang, W., Chen, J., &amp; Wei, X. Y.</t>
  </si>
  <si>
    <t>IEEE/CVF international conference on computer vision</t>
  </si>
  <si>
    <t>Huang, L., Wang, W., Chen, J., &amp; Wei, X. Y. (2019). Attention on attention for image captioning. In Proceedings of the IEEE/CVF international conference on computer vision (pp. 4634-4643).</t>
  </si>
  <si>
    <t>Attention mechanisms are widely used in current encoder/decoder frameworks of image captioning, where a weighted average on encoded vectors is generated at each time step to guide the caption decoding process. However, the decoder has little idea of whether or how well the attended vector and the given attention query are related, which could make the decoder give misled results. In this paper, we propose an Attention on Attention (AoA) module, which extends the conventional attention mechanisms to determine the relevance between attention results and queries. AoA first generates an information vector and an attention gate using the attention result and the current context, then adds another attention by applying element-wise multiplication to them and finally obtains the attended information, the expected useful knowledge. We apply AoA to both the encoder and the decoder of our image captioning model, which we name as AoA Network (AoANet). Experiments show that AoANet outperforms all previously published methods and achieves a new state-of-the-art performance of 129.8 CIDEr-D score on MS COCO Karpathy offline test split and 129.6 CIDEr-D (C40) score on the official online testing server. Code is available at https://github.com/husthuaan/AoANet.</t>
  </si>
  <si>
    <t>Nocaps: Novel object captioning at scale</t>
  </si>
  <si>
    <t>Agrawal, H., Desai, K., Wang, Y., Chen, X., Jain, R., Johnson, M., ... &amp; Anderson, P.</t>
  </si>
  <si>
    <t>Agrawal, H., Desai, K., Wang, Y., Chen, X., Jain, R., Johnson, M., ... &amp; Anderson, P. (2019). Nocaps: Novel object captioning at scale. In Proceedings of the IEEE/CVF international conference on computer vision (pp. 8948-8957).</t>
  </si>
  <si>
    <t>Image captioning models have achieved impressive results on datasets containing limited visual concepts and large amounts of paired image-caption training data. However, if these models are to ever function in the wild, a much larger variety of visual concepts must be learned, ideally from less supervision. To encourage the development of image captioning models that can learn visual concepts from alternative data sources, such as object detection datasets, we present the first large-scale benchmark for this task. Dubbed 'nocaps', for novel object captioning at scale, our benchmark consists of 166,100 human-generated captions describing 15,100 images from the Open Images validation and test sets. The associated training data consists of COCO image-caption pairs, plus Open Images image-level labels and object bounding boxes. Since Open Images contains many more classes than COCO, nearly 400 object classes seen in test images have no or very few associated training captions (hence, nocaps). We extend existing novel object captioning models to establish strong baselines for this benchmark and provide analysis to guide future work.</t>
  </si>
  <si>
    <t>Vl-bert: Pre-training of generic visual-linguistic representations</t>
  </si>
  <si>
    <t xml:space="preserve">Su, W., Zhu, X., Cao, Y., Li, B., Lu, L., Wei, F., &amp; Dai, J. </t>
  </si>
  <si>
    <t>Su, W., Zhu, X., Cao, Y., Li, B., Lu, L., Wei, F., &amp; Dai, J. (2019). Vl-bert: Pre-training of generic visual-linguistic representations. arXiv preprint arXiv:1908.08530.</t>
  </si>
  <si>
    <t>We introduce a new pre-trainable generic representation for visual-linguistic tasks, called Visual-Linguistic BERT (VL-BERT for short). VL-BERT adopts the simple yet powerful Transformer model as the backbone, and extends it to take both visual and linguistic embedded features as input. In it, each element of the input is either of a word from the input sentence, or a region-of-interest (RoI) from the input image. It is designed to fit for most of the visual-linguistic downstream tasks. To better exploit the generic representation, we pre-train VL-BERT on the massive-scale Conceptual Captions dataset, together with text-only corpus. Extensive empirical analysis demonstrates that the pre-training procedure can better align the visual-linguistic clues and benefit the downstream tasks, such as visual commonsense reasoning, visual question answering and referring expression comprehension. It is worth noting that VL-BERT achieved the first place of single model on the leaderboard of the VCR benchmark. Code is released at \url{this https URL}.</t>
  </si>
  <si>
    <t>Vinvl: Revisiting visual representations in vision-language models</t>
  </si>
  <si>
    <t>Zhang, P., Li, X., Hu, X., Yang, J., Zhang, L., Wang, L., ... &amp; Gao, J.</t>
  </si>
  <si>
    <t>Zhang, P., Li, X., Hu, X., Yang, J., Zhang, L., Wang, L., ... &amp; Gao, J. (2021). Vinvl: Revisiting visual representations in vision-language models. In Proceedings of the IEEE/CVF conference on computer vision and pattern recognition (pp. 5579-5588).</t>
  </si>
  <si>
    <t>This paper presents a detailed study of improving vision features and develops an improved object detection model for vision language (VL) tasks. Compared to the most widely used bottom-up and top-down model [2], the new model is bigger, pre-trained on much larger training corpora that combine multiple public annotated object detection datasets, and thus can generate representations of a richer collection of visual objects and concepts. While previous VL research focuses solely on improving the vision-language fusion model and leaves the object detection model improvement untouched, we present an empirical study to show that vision features matter significantly in VL models. In our experiments we feed the vision features generated by the new object detection model into a pre-trained transformer-based VL fusion model Oscar+, and fine-tune Oscar+ on a wide range of downstream VL tasks. Our results show that the new vision features significantly improve the performance across all VL tasks, creating new state-of-the-art results on seven public benchmarks. We will release the new object detection model to public.</t>
  </si>
  <si>
    <t>Bottom-up and top-down attention for image captioning and visual question answering</t>
  </si>
  <si>
    <t>Anderson, P., He, X., Buehler, C., Teney, D., Johnson, M., Gould, S., &amp; Zhang</t>
  </si>
  <si>
    <t>IEEE conference on computer vision and pattern recognition</t>
  </si>
  <si>
    <t>Anderson, P., He, X., Buehler, C., Teney, D., Johnson, M., Gould, S., &amp; Zhang, L. (2018). Bottom-up and top-down attention for image captioning and visual question answering. In Proceedings of the IEEE conference on computer vision and pattern recognition (pp. 6077-6086).</t>
  </si>
  <si>
    <t>Top-down visual attention mechanisms have been used extensively in image captioning and visual question answering (VQA) to enable deeper image understanding through fine-grained analysis and even multiple steps of reasoning. In this work, we propose a combined bottom-up and top-down attention mechanism that enables attention to be calculated at the level of objects and other salient image regions. This is the natural basis for attention to be considered. Within our approach, the bottom-up mechanism (based on Faster R-CNN) proposes image regions, each with an associated feature vector, while the top-down mechanism determines feature weightings. Applying this approach to image captioning, our results on the MSCOCO test server establish a new state-of-the-art for the task, achieving CIDEr / SPICE / BLEU-4 scores of 117.9, 21.5 and 36.9, respectively. Demonstrating the broad applicability of the method, applying the same approach to VQA we obtain first place in the 2017 VQA Challenge.</t>
  </si>
  <si>
    <t>Grounded Image Captioning in Top-down View</t>
  </si>
  <si>
    <t>Cai, C., Wang, S., &amp; Yap, K. H.</t>
  </si>
  <si>
    <t>Cai, C., Wang, S., &amp; Yap, K. H. (2023). Grounded Image Captioning in Top-down View. arXiv preprint arXiv:2306.07490.</t>
  </si>
  <si>
    <t>Weakly-supervised grounded image captioning (WSGIC) aims to generate the caption and ground (localize) predicted object words in the input image without using bounding box supervision. Recent two-stage solutions mostly apply a bottom-up pipeline: (1) encode the input image into multiple region features using an object detector; (2) leverage region features for captioning and grounding. However, utilizing independent proposals produced by object detectors tends to make the subsequent grounded captioner overfitted in finding the correct object words, overlooking the relation between objects, and selecting incompatible proposal regions for grounding. To address these issues, we propose a one-stage weakly-supervised grounded captioner that directly takes the RGB image as input to perform captioning and grounding at the top-down image level. Specifically, we encode the image into visual token representations and propose a Recurrent Grounding Module (RGM) in the decoder to obtain precise Visual Language Attention Maps (VLAMs), which recognize the spatial locations of the objects. In addition, we explicitly inject a relation module into our one-stage framework to encourage relation understanding through multi-label classification. This relation semantics served as contextual information facilitating the prediction of relation and object words in the caption. We observe that the relation semantic not only assists the grounded captioner in generating a more accurate caption but also improves the grounding performance. We validate the effectiveness of our proposed method on two challenging datasets (Flick30k Entities captioning and MSCOCO captioning). The experimental results demonstrate that our method achieves state-of-the-art grounding performance.</t>
  </si>
  <si>
    <t>Injecting semantic concepts into end-to-end image captioning</t>
  </si>
  <si>
    <t xml:space="preserve">Fang, Z., Wang, J., Hu, X., Liang, L., Gan, Z., Wang, L., ... &amp; Liu, Z. </t>
  </si>
  <si>
    <t>Fang, Z., Wang, J., Hu, X., Liang, L., Gan, Z., Wang, L., ... &amp; Liu, Z. (2022). Injecting semantic concepts into end-to-end image captioning. In Proceedings of the IEEE/CVF conference on computer vision and pattern recognition (pp. 18009-18019).</t>
  </si>
  <si>
    <t>Tremendous progress has been made in recent years in developing better image captioning models, yet most of them rely on a separate object detector to extract regional features. Recent vision-language studies are shifting towards the detector-free trend by leveraging grid representations for more flexible model training and faster inference speed. However, such development is primarily focused on image understanding tasks, and remains less investigated for the caption generation task. In this paper, we are concerned with a better-performing detector-free image captioning model, and propose a pure vision transformer-based image captioning model, dubbed as ViTCAP, in which grid representations are used without extracting the regional features. For improved performance, we introduce a novel Concept Token Network (CTN) to predict the semantic concepts and then incorporate them into the end-to-end captioning. In particular, the CTN is built on the basis of a vision transformer and is designed to predict the concept tokens through a classification task, from which the rich semantic information contained greatly benefits the captioning task. Compared with the previous detector-based models, ViTCAP drastically simplifies the architectures and at the same time achieves competitive performance on various challenging image captioning datasets. In particular, ViTCAP reaches 138.1 CIDEr scores on COCO-caption Karpathy-split, 93.8 and 108.6 CIDEr scores on nocaps and Google-CC captioning datasets, respectively.</t>
  </si>
  <si>
    <t>Chatgpt asks, blip-2 answers: Automatic questioning towards enriched visual descriptions</t>
  </si>
  <si>
    <t>Zhu, D., Chen, J., Haydarov, K., Shen, X., Zhang, W., &amp; Elhoseiny, M.</t>
  </si>
  <si>
    <t>Zhu, D., Chen, J., Haydarov, K., Shen, X., Zhang, W., &amp; Elhoseiny, M. (2023). Chatgpt asks, blip-2 answers: Automatic questioning towards enriched visual descriptions. arXiv preprint arXiv:2303.0659</t>
  </si>
  <si>
    <t>Asking insightful questions is crucial for acquiring knowledge and expanding our understanding of the world. However, the importance of questioning has been largely overlooked in AI research, where models have been primarily developed to answer questions. With the recent advancements of large language models (LLMs) like ChatGPT, we discover their capability to ask high-quality questions when provided with a suitable prompt. This discovery presents a new opportunity to develop an automatic questioning system. In this paper, we introduce ChatCaptioner, a novel automatic-questioning method deployed in image captioning. Here, ChatGPT is prompted to ask a series of informative questions about images to BLIP-2, a strong vision question-answering model. By keeping acquiring new visual information from BLIP-2's answers, ChatCaptioner is able to generate more enriched image descriptions. We conduct human-subject evaluations on common image caption datasets such as COCO, Conceptual Caption, and WikiArt, and compare ChatCaptioner with BLIP-2 as well as ground truth. Our results demonstrate that ChatCaptioner's captions are significantly more informative, receiving three times as many votes from human evaluators for providing the most image information. Besides, ChatCaptioner identifies 53% more objects within the image than BLIP-2 alone measured by WordNet synset matching. Code is available at this https URL</t>
  </si>
  <si>
    <t>Vipergpt: Visual inference via python execution for reasoning</t>
  </si>
  <si>
    <t xml:space="preserve">Surís, D., Menon, S., &amp; Vondrick, C. </t>
  </si>
  <si>
    <t>Surís, D., Menon, S., &amp; Vondrick, C. (2023). Vipergpt: Visual inference via python execution for reasoning. In Proceedings of the IEEE/CVF International Conference on Computer Vision (pp. 11888-11898).</t>
  </si>
  <si>
    <t>Answering visual queries is a complex task that requires both visual processing and reasoning. End-to-end models, the dominant approach for this task, do not explicitly differentiate between the two, limiting interpretability and generalization. Learning modular programs presents a promising alternative, but has proven challenging due to the difficulty of learning both the programs and modules simultaneously. We introduce ViperGPT, a framework that leverages code-generation models to compose vision-and-language models into subroutines to produce a result for any query. ViperGPT utilizes a provided API to access the available modules, and composes them by generating Python code that is later executed. This simple approach requires no further training, and achieves state-of-the-art results across various complex visual tasks.</t>
  </si>
  <si>
    <t>Health 4.0: on the way to realizing the healthcare of the future</t>
  </si>
  <si>
    <t xml:space="preserve">Al-Jaroodi, J., Mohamed, N., &amp; Abukhousa, E. </t>
  </si>
  <si>
    <t>Al-Jaroodi, J., Mohamed, N., &amp; Abukhousa, E. (2020). Health 4.0: on the way to realizing the healthcare of the future. Ieee Access, 8, 211189-211210.</t>
  </si>
  <si>
    <t>Health 4.0 establishes a new promising vision for the healthcare industry. It creatively integrates and employ innovative technologies such as the Internet of Health Things (IoHT), medical Cyber-Physical Systems (medical CPS), health cloud, health fog, big data analytics, machine learning, blockchain, and smart algorithms. The goal is to deliver improved, value-added and cost-effective healthcare services to patients and enhance the effectiveness and efficiency or the healthcare industry. Health 4.0 (adapted from the Industry 4.0 principles) changes the healthcare business model to enhance the interactions across the healthcare clients (the patients), stakeholders, infrastructure, and value chain. This effectively will improve the quality, flexibility, productivity, cost-effectiveness, and reliability of healthcare services in addition to increasing patients’ satisfaction. However, building and utilizing healthcare applications that follow the Health 4.0 concept is a non-trivial and complex endeavor. In addition, advanced potential applications based on Health 4.0 capabilities are not yet being investigated. In this paper we define the main objectives of Health 4.0 and discuss advanced potential Health 4.0 applications. To have a clear understanding of these applications, we categorize them in 4 groups based on the primary beneficiary of these applications. Thus we have patient targeted applications, applications supporting healthcare professionals, resource management applications and high-level healthcare systems management applications. In addition, as we studied the different applications, we realized that these is a certain collection of services that these most of them need regardless of their goals or business context. Services supporting data collection and transfer, security and privacy, reliable operations are some examples. As a result we propose creating a service-oriented middleware framework to offers the common services to the applications developers and facilitate the integration of different services to build applications under the Health 4.0 umbrella.</t>
  </si>
  <si>
    <t>Zero touch management: A survey of network automation solutions for 5G and 6G networks</t>
  </si>
  <si>
    <t xml:space="preserve">Coronado, E., Behravesh, R., Subramanya, T., Fernàndez-Fernàndez, A., Siddiqui, M. S., Costa-Pérez, X., &amp; Riggio, R. </t>
  </si>
  <si>
    <t>Coronado, E., Behravesh, R., Subramanya, T., Fernàndez-Fernàndez, A., Siddiqui, M. S., Costa-Pérez, X., &amp; Riggio, R. (2022). Zero touch management: A survey of network automation solutions for 5G and 6G networks. IEEE Communications Surveys &amp; Tutorials, 24(4), 2535-2578.</t>
  </si>
  <si>
    <t>Mobile networks are facing an unprecedented demand for high-speed connectivity originating from novel mobile applications and services and, in general, from the adoption curve of mobile devices. However, coping with the service requirements imposed by current and future applications and services is very difficult since mobile networks are becoming progressively more heterogeneous and more complex. In this context, a promising approach is the adoption of novel network automation solutions and, in particular, of zero-touch management techniques. In this work, we refer to zero-touch management as a fully autonomous network management solution with human oversight. This survey sits at the crossroad between zero-touch management and mobile and wireless network research, effectively bridging a gap in terms of literature review between the two domains. In this paper, we first provide a taxonomy of network management solutions. We then discuss the relevant state-of-the-art on autonomous mobile networks. The concept of zero-touch management and the associated standardization efforts are then introduced. The survey continues with a review of the most important technological enablers for zero-touch management. The network automation solutions from the RAN to the core network, including end-to-end aspects such as security, are then surveyed. Finally, we close this article with the current challenges and research directions.</t>
  </si>
  <si>
    <t>A survey on intent-based networking</t>
  </si>
  <si>
    <t>Leivadeas, A., &amp; Falkner, M.</t>
  </si>
  <si>
    <t>Leivadeas, A., &amp; Falkner, M. (2022). A survey on intent-based networking. IEEE Communications Surveys &amp; Tutorials, 25(1), 625-655.</t>
  </si>
  <si>
    <t>Current and future network services and applications are expected to revolutionize our society and lifestyle. At the same time, the abundant possibilities that new network technologies offer to end users, network operators and administrators have created a cumbersome network configuration process to accommodate all different stakeholders and applications. Thus, lately, there is a need to simplify the management and configuration of the network, through possibly an autonomic and automatic way. Intent Based Networking (IBN) is such a paradigm that envisions flexible, agile, and simplified network configuration with minimal external intervention. This paper provides a detailed survey of how the IBN concept works and what are the main components to guarantee a fully autonomous IBN system (IBNS). Particular emphasis is given on the intent expression, intent translation, intent resolution, intent activation and intent assurance components, which form the closed loop automation system of an IBNS. The survey concludes with identifying open challenges and future directions of the problem at hand.</t>
  </si>
  <si>
    <t>A brief survey and implementation on refinement for intent-driven networking</t>
  </si>
  <si>
    <t>Ouyang, Y., Yang, C., Song, Y., Mi, X., &amp; Guizani, M.</t>
  </si>
  <si>
    <t>Ouyang, Y., Yang, C., Song, Y., Mi, X., &amp; Guizani, M. (2021). A brief survey and implementation on refinement for intent-driven networking. IEEE Network, 35(6), 75-83.</t>
  </si>
  <si>
    <t>Intent-driven networking (IDN) is emerging because the traditional network is complicated and error-prone when configured. As the key step of IDN, intent refinement is an alternative approach to convert intents from declarative language to a machine-readable policy, which possesses important scientific significance and application value. In this article, we first present a generic architecture to illustrate the process and functions of IDN. Then we give a definition of intent refinement to make the concept clear. In order to propose a standard classification method of intent refinement, we review the typical intent refinement schemes and distinguish them according to target users, input methods, and refinement approaches. Finally, in order to refine different kinds of intent, we design an intelligent intent refinement system based on natural language processing and deterministic finite automation. In summary, intent refinement plays a crucial role in IDN, which provides a convenient northbound interface for different users to express their communication requirements. Therefore, it is of vital importance to summarize its common methods and explore more straightforward and intelligent ways to enhance its utility.</t>
  </si>
  <si>
    <t>Intent-based network for data dissemination in software-defined vehicular edge computing</t>
  </si>
  <si>
    <t>Singh, A., Aujla, G. S., &amp; Bali, R. S.</t>
  </si>
  <si>
    <t>IEEE Transactions on Intelligent Transportation Systems</t>
  </si>
  <si>
    <t>Singh, A., Aujla, G. S., &amp; Bali, R. S. (2020). Intent-based network for data dissemination in software-defined vehicular edge computing. IEEE Transactions on Intelligent Transportation Systems, 22(8), 5310-5318.</t>
  </si>
  <si>
    <t>With the surge in the demand for online services and multimedia applications, the traffic on the underlying network infrastructure has escalated (multi-folded) in recent years. To meet the strict latency requirements, Software-defined Networking (SDN) provides flexible network control (and possible intelligence) that can act as an enabler for application-oriented service industry. However, the crippling gap between the business needs and the network delivery potential necessitates the underlying network to constantly (and consistently) adapt, protect, and inform across all strands of the service-oriented landscape. Intent-based network has emerged as a recent solution to the cover the above gap by capturing business intent and thereafter activating and assuring it networkwide. Motivated from these facts, in this article, an Intent-based network control framework has been designed over the SDN architecture for data dissemination in the vehicular edge computing ecosystem. In this framework, a tensor-based mechanism is used to reduce the dimensionality of the incoming elephant-like traffic and then classifying the specific-attribute data traffic according to the defined priority requirement of the underlying applications. Here, the network policies are configured using the intent-based controller according to the application requirement and then forwarded to the SDN controller to enable intelligent data dissemination (through an optimal route) at the data plane. Convolution Neural Network is used to train the flow table to allocate the route dynamically for the classified traffic queues. The proposed framework has been evaluated through extensive simulations and the results supports the claims in terms of the quality of service requirements.</t>
  </si>
  <si>
    <t>A survey of knowledge enhanced pre-trained language models</t>
  </si>
  <si>
    <t>Hu, L., Liu, Z., Zhao, Z., Hou, L., Nie, L., &amp; Li, J.</t>
  </si>
  <si>
    <t>Hu, L., Liu, Z., Zhao, Z., Hou, L., Nie, L., &amp; Li, J. (2023). A survey of knowledge enhanced pre-trained language models. IEEE Transactions on Knowledge and Data Engineering.</t>
  </si>
  <si>
    <t>Pre-trained Language Models (PLMs) which are trained on large text corpus via self-supervised learning method, have yielded promising performance on various tasks in Natural Language Processing (NLP). However, though PLMs with huge parameters can effectively possess rich knowledge learned from massive training text and benefit downstream tasks at the fine-tuning stage, they still have some limitations such as poor reasoning ability due to the lack of external knowledge. Research has been dedicated to incorporating knowledge into PLMs to tackle these issues. In this paper, we present a comprehensive review of Knowledge Enhanced Pre-trained Language Models (KE-PLMs) to provide a clear insight into this thriving field. We introduce appropriate taxonomies respectively for Natural Language Understanding (NLU) and Natural Language Generation (NLG) to highlight these two main tasks of NLP. For NLU, we divide the types of knowledge into four categories: linguistic knowledge, text knowledge, knowledge graph (KG), and rule knowledge. The KE-PLMs for NLG are categorized into KG-based and retrieval-based methods. Finally, we point out some promising future directions of KE-PLMs.</t>
  </si>
  <si>
    <t>Benchmarking the ONOS intent interfaces to ease 5G service management</t>
  </si>
  <si>
    <t>Addad, R. A., Dutra, D. L. C., Bagaa, M., Taleb, T., Flinck, H., &amp; Namane, M.</t>
  </si>
  <si>
    <t>Addad, R. A., Dutra, D. L. C., Bagaa, M., Taleb, T., Flinck, H., &amp; Namane, M. (2018, December). Benchmarking the ONOS intent interfaces to ease 5G service management. In 2018 IEEE Global Communications Conference (GLOBECOM) (pp. 1-6). IEEE.</t>
  </si>
  <si>
    <t>The use cases of the upcoming 5G mobile networks introduce new and complex user demands that will require support for fast reconfiguration of network resources. Software Defined Network (SDN) is a key technology that can address these requirements, as it decouples the control plane from the data plane of the network devices and logically centralizes the control plane in the SDN controller. SDN network operating system (ONOS) is a state-of-art SDN controller that aims to address this important scalability limitation from its design. An important feature of ONOS is that it allows network administrators to configure and manage networks with a high-level of abstraction by using Intent specifications. An Intent is a policy expression describing what is the desired outcome rather than how the outcome should be reached. The concept of Intents coupled with the distributed storage space are the key components for the theoretical scalability of ONOS. In this paper, we present our evaluation of the ONOS Intent northbound interface using a methodology that takes into consideration the interface access method, type of Intent and number of installed Intents. Our preliminary analysis indicates a linear increase in the computational cost with regards to the number of submitted Intents, with the access method being a major factor in the overall computational cost.</t>
  </si>
  <si>
    <t>Enabling external routing logic in ONOS with Intent Monitor and Reroute service</t>
  </si>
  <si>
    <t>Sanvito, D., Moro, D., Gullì, M., Filippini, I., Capone, A., &amp; Campanella, A.</t>
  </si>
  <si>
    <t>IEEE Conference on Network Softwarization and Workshops (NetSoft)</t>
  </si>
  <si>
    <t>Sanvito, D., Moro, D., Gullì, M., Filippini, I., Capone, A., &amp; Campanella, A. (2018, June). Enabling external routing logic in ONOS with Intent Monitor and Reroute service. In 2018 4th IEEE Conference on Network Softwarization and Workshops (NetSoft) (pp. 332-334). IEEE.</t>
  </si>
  <si>
    <t>SDN intent-based networking allows programmers to specify high-level policies without worrying about the low-level configurations which are compiled by the controller. Our Intent Monitor and Reroute service (IMR) extends the capabilities of ONOS Intent Framework by allowing to both compile multiple intents together and to re-optimize their paths, according to the network state and their flow statistics, via off-platform applications (OPA). In this demo we show two examples of intent-based ONOS application whose network performance can be improved, with no modifications to their code, exploiting the IMR service.</t>
  </si>
  <si>
    <t>Network slice lifecycle management for 5g mobile networks: An intent-based networking approach</t>
  </si>
  <si>
    <t>Abbas, K., Khan, T. A., Afaq, M., &amp; Song, W. C.</t>
  </si>
  <si>
    <t>Abbas, K., Khan, T. A., Afaq, M., &amp; Song, W. C. (2021). Network slice lifecycle management for 5g mobile networks: An intent-based networking approach. IEEE Access, 9, 80128-80146.</t>
  </si>
  <si>
    <t>Network slicing in 5G is a solution to accommodate a wide range of services. It also enables the network operators to establish multiple end-to-end (e2e) logically isolated and customized networks with shared or dedicated resources over the same infrastructure. Although, many tools and platforms have been developed to accomplish the management and orchestration (MANO) of e2e network slicing automatically, it is still challenging. Each of these platforms requires expertise and manual effort to define the requirements for the provisioning of the resources. The other issue is the generation of well-defined network slice configurations with lifecycle parameters. To this end, this paper proposes an efficient solution that automates the configuration process and performs the management and orchestration of network slices. This solution contains a one-touch Intent-based Networking (IBN) platform that effectively orchestrates and manages the lifecycle of multi-domain slice resources. IBN automates the process of slice configuration generation, service provisioning, service update, and service assurance by eliminating experts and manual effort. Furthermore, it has an intelligent Deep Learning (DL) based resource update and assurance mechanism which handles the run-time resource scalability and assurance.</t>
  </si>
  <si>
    <t>Intent Based Networking management with conflict detection and policy resolution in an enterprise network</t>
  </si>
  <si>
    <t>Zheng, X., Leivadeas, A., &amp; Falkner, M.</t>
  </si>
  <si>
    <t>Zheng, X., Leivadeas, A., &amp; Falkner, M. (2022). Intent Based Networking management with conflict detection and policy resolution in an enterprise network. Computer Networks, 219, 109457.</t>
  </si>
  <si>
    <t>Intent-Based Networking (IBN) is a novel networking paradigm that allows networks to be autonomously configured, continuously assured, and to be highly adaptable to high-level intentions of network users and operators. In IBN systems, conflict detection and policy resolution modules are crucial to intent activation to enforce correct network configurations. To this end, in this study, we propose an extensible intent model, complemented with a conflict detection algorithm. We also propose a policy resolution algorithm that is based on a two-dimensional analysis of intent endpoints and time spans. To better showcase the efficiency of our algorithm, we also developed an enterprise-based IBN intent management web application for network users and administrators. Our evaluation experiments reveal the effectiveness of our algorithms in terms of reliable resolutions and fast response time.</t>
  </si>
  <si>
    <t>Intent-based network policy to solution architecting recommendations</t>
  </si>
  <si>
    <t>Yichiet, A., Min, J. K. Y., Lee, G. M., &amp; Sheng, L. J.</t>
  </si>
  <si>
    <t>International Journal of Business Data Communications and Networking (IJBDCN)</t>
  </si>
  <si>
    <t>Yichiet, A., Min, J. K. Y., Lee, G. M., &amp; Sheng, L. J. (2021). Intent-based network policy to solution architecting recommendations. International Journal of Business Data Communications and Networking (IJBDCN), 17(1), 55-74.</t>
  </si>
  <si>
    <t>The semantic diversity of policies written by people with different IT literacy to achieve certain network security or performance goals created ambiguity to otherwise straightforward solution implementations. In this project, an intent-aware solution recommender is designed to decode semantic cues in network policies written by various demographics for robust solution recommendations. A novel policy analyzer is designed to extract the intrinsic networking intents from ICT policies to provide context-specific solution recommendations. A custom network-aware intent recognizer is trained on a small keywords-to-intents dataset annotated by domain experts using NLP algorithms in AWS comprehend. The bin-of-words model is then used to classify sentences in the policies into predicted ‘intent' class. A collaborative filtering recommendation system using crowd-sourced ground-truth is designed to suggest optimal architecting solutions to achieve the requirements outlined in ICT policies.</t>
  </si>
  <si>
    <t>Benchmarking various ML solutions in complex intent-based network management systems</t>
  </si>
  <si>
    <t xml:space="preserve">Bensalem, M., Dizdarević, J., &amp; Jukan, A. </t>
  </si>
  <si>
    <t>International Convention on Information, Communication and Electronic Technology (MIPRO)</t>
  </si>
  <si>
    <t>Bensalem, M., Dizdarević, J., &amp; Jukan, A. (2022, May). Benchmarking various ML solutions in complex intent-based network management systems. In 2022 45th Jubilee International Convention on Information, Communication and Electronic Technology (MIPRO) (pp. 476-481). IEEE.</t>
  </si>
  <si>
    <t>Intent-based networking (IBN) solutions to managing complex ICT systems have become one of the key enablers of intelligent and autonomous network management. As the number of machine learning (ML) techniques deployed in IBN increases, it becomes increasingly important to understand their expected performance. Whereas IBN concepts are generally specific to the use case envisioned, the underlying platforms are generally heterogenous, comprised of complex processing units, including CPU/GPU, CPU/FPGA and CPU/TPU combinations, which needs to be considered when running the ML techniques chosen. We focus on a case study of IBNs in the so-called ICT supply chain systems, where multiple ICT artifacts are integrated in one system based on heterogeneous hardware platforms. Here, we are interested in the problem of benchmarking the computational performance of ML technique defined by the intents. Our benchmarking method is based on collaborative filtering techniques, relying on ML-based methods like Singular Value Decomposition and Stochastic Gradient Descent, assuming initial lack of explicit knowledge about the expected number of operations, framework, or the device processing characteristics. We show that it is possible to engineer a practical IBN system with various ML techniques with an accurate estimated performance based on data from a few benchmarks only.</t>
  </si>
  <si>
    <t>The role of intent-based networking in ict supply chains</t>
  </si>
  <si>
    <t>Bensalem, M., Dizdarević, J., Carpio, F., &amp; Jukan, A.</t>
  </si>
  <si>
    <t>International Conference on High Performance Switching and Routing (HPSR)</t>
  </si>
  <si>
    <t>Bensalem, M., Dizdarević, J., Carpio, F., &amp; Jukan, A. (2021, June). The role of intent-based networking in ict supply chains. In 2021 IEEE 22nd International Conference on High Performance Switching and Routing (HPSR) (pp. 1-6). IEEE.</t>
  </si>
  <si>
    <t>The evolution towards Industry 4.0 is driving the need for innovative solutions in the area of network management, considering the complex, dynamic and heterogeneous nature of ICT supply chains. To this end, Intent-Based networking (IBN) which is already proven to evolve how network management is driven today, can be implemented as a solution to facilitate the management of large ICT supply chains. In this paper, we first present a comparison of the main architectural components of typical IBN systems and, then, we study the key engineering requirements when integrating IBN with ICT supply chain network systems while considering AI methods. We also propose a general architecture design that enables intent translation of ICT supply chain specifications into lower level policies, to finally show an example of how the access control is performed in a modeled ICT supply chain system.</t>
  </si>
  <si>
    <t>Applying routenet and LSTM to achieve network automation: an intent-based networking approach</t>
  </si>
  <si>
    <t>Khan, T. A., Abbas, K., Rivera, J. J. D., Muhammad, A., &amp; Song, W. C.</t>
  </si>
  <si>
    <t>Asia-Pacific Network Operations and Management Symposium (APNOMS)</t>
  </si>
  <si>
    <t>Khan, T. A., Abbas, K., Rivera, J. J. D., Muhammad, A., &amp; Song, W. C. (2021, September). Applying routenet and LSTM to achieve network automation: an intent-based networking approach. In 2021 22nd Asia-Pacific Network Operations and Management Symposium (APNOMS) (pp. 254-257). IEEE.</t>
  </si>
  <si>
    <t>The expansion of infrastructure and services in the 5th generation networks resulted in complex configuration management throughout the network lifecycle. To this end, network automation replaces existing traditional manual administrative approaches with software-driven repetitive and reliable applications. Since network expansion is in multiple dimensions, including multi-services, domains, and platforms, it is challenging to resolve such a vast infrastructure through a single automation solution. Hence this paper proposed applying an intent-based solution for achieving automatic orchestration for vastly spreading network services. Intent-based solution not only considers network automation but also performs service assurance throughout the network service lifecycle. The proposed IBN (Intent-Based Networking) solution implements a closed-loop network lifecycle management using a single abstracted software platform. It translates high-level requirements to the infrastructure irrespective of the various underlying platforms and domains, and it includes intelligence-driven monitoring and updates for service assurance. A multi-model machine learning approach is proposed in this work to control the network infrastructure reliably. To this end LSTM (Long Short-Term Memory) algorithm is applied for compute-resource prediction and the Route-Net model for optimized service path routing. The infrastructure includes FlexRAN deployed as the access network controller, OSM (OpenSource MANO) resides at the core, and the KOREN network serves as a high-speed transport network.</t>
  </si>
  <si>
    <t>Intent-based 5G IoT application network slice deployment</t>
  </si>
  <si>
    <t>Aklamanu, F., Randriamasy, S., &amp; Renault, E.</t>
  </si>
  <si>
    <t>International Conference on Networks of the Future (NoF)</t>
  </si>
  <si>
    <t>Aklamanu, F., Randriamasy, S., &amp; Renault, E. (2019, October). Intent-based 5G IoT application network slice deployment. In 2019 10th International Conference on Networks of the Future (NoF) (pp. 141-143). IEEE.</t>
  </si>
  <si>
    <t>Current Telco Network Service Provisioning requires proficient expertise on Infrastructure equipment. Moreover the process is tedious and erroneous making Network Service lifecycle a daunting task for Network Operators (NOs) and 3rd Party Network Tenants. This paper, proposes an Over-The-Top Intent Based Network Framework for Network Slice Provisioning. The aim is to automate the task of network slicing through a declarative approach known as Intents while hiding the network complexity. We provide an experimental validation of the Intent Framework with a deployment scenario of a 5G IoT Application Network Slice.</t>
  </si>
  <si>
    <t>IoT-enabled healthcare network with SDN</t>
  </si>
  <si>
    <t>Badotra, S., Nagpal, D., Panda, S. N., Tanwar, S., &amp; Bajaj, S.</t>
  </si>
  <si>
    <t>International Conference on Reliability, Infocom Technologies and Optimization (Trends and Future Directions)(ICRITO)</t>
  </si>
  <si>
    <t>Badotra, S., Nagpal, D., Panda, S. N., Tanwar, S., &amp; Bajaj, S. (2020, June). IoT-enabled healthcare network with SDN. In 2020 8th International Conference on Reliability, Infocom Technologies and Optimization (Trends and Future Directions)(ICRITO) (pp. 38-42). IEEE.</t>
  </si>
  <si>
    <t>The exponential rate at which the devices are connected to the internet leads to the development of newly emerged technology called IoT. This advance that has come up with IoT needs a new network infrastructure. There are various applications of IoT one such application is healthcare. Making use of IoT in healthcare benefits not only patients but the administration staff and hospitals as well. Traditional network infrastructure lacks in implementing the high-level network policies and manual command-line interfaces and thus becoming a hurdle in IoT enabled healthcare networks, at this point SDN has come into action. With the help of SDN not only the manageability of the whole network has become easy but it also eliminates the manual command-line interface as well. By just a few clicks, you are able to manage the traffic flow from defined source to destination. This paper aims to provide the need for SDN in IoT healthcare applications. Various benefits, challenges, current ongoing research directions, along with the detailed architecture of both the technology are illustrated.</t>
  </si>
  <si>
    <t>Internet of things: Device capabilities, architectures, protocols, and smart applications in healthcare domain</t>
  </si>
  <si>
    <t>Islam, M. M., Nooruddin, S., Karray, F., &amp; Muhammad, G.</t>
  </si>
  <si>
    <t>Islam, M. M., Nooruddin, S., Karray, F., &amp; Muhammad, G. (2022). Internet of things: Device capabilities, architectures, protocols, and smart applications in healthcare domain. IEEE Internet of Things Journal, 10(4), 3611-3641.</t>
  </si>
  <si>
    <t>Nowadays, the Internet has spread to practically every country around the world and is having unprecedented effects on people’s lives. The Internet of Things (IoT) is getting more popular and has a high level of interest in both practitioners and academicians in the age of wireless communication due to its diverse applications. The IoT is a technology that enables everyday things to become savvier, everyday computation toward becoming intellectual, and everyday communication to become a little more insightful. In this article, the most common and popular IoT device capabilities, architectures, and protocols are demonstrated in brief to provide a clear overview of the IoT technology to the researchers in this area. The common IoT device capabilities, including hardware (Raspberry Pi, Arduino, and ESP8266) and software (operating systems (OSs), and built-in tools) platforms are described in detail. The widely used architectures that have recently evolved and used are the three-layer architecture, service-oriented architecture, and middleware-based architecture. The popular protocols for IoT are demonstrated which include constrained application protocol, message queue telemetry transport, extensible messaging and presence protocol, advanced message queuing protocol, data distribution service, low power wireless personal area network, Bluetooth low energy, and ZigBee that are frequently utilized to develop smart IoT applications. Additionally, this research provides an in-depth overview of the potential healthcare applications based on IoT technologies in the context of addressing various healthcare concerns. Finally, this article summarizes state-of-the-art knowledge, highlights open issues and shortcomings, and provides recommendations for further studies which would be quite beneficial to anyone with a desire to work in this field and make breakthroughs to get expertise in this area.</t>
  </si>
  <si>
    <t>Portable and real-time IoT-based healthcare monitoring system for daily medical applications</t>
  </si>
  <si>
    <t>Siam, A. I., El-Affendi, M. A., Abou Elazm, A., El-Banby, G. M., El-Bahnasawy, N. A., Abd El-Samie, F. E., &amp; Abd El-Latif, A. A.</t>
  </si>
  <si>
    <t>IEEE Transactions on Computational Social Systems.</t>
  </si>
  <si>
    <t>Siam, A. I., El-Affendi, M. A., Abou Elazm, A., El-Banby, G. M., El-Bahnasawy, N. A., Abd El-Samie, F. E., &amp; Abd El-Latif, A. A. (2022). Portable and real-time IoT-based healthcare monitoring system for daily medical applications. IEEE Transactions on Computational Social Systems.</t>
  </si>
  <si>
    <t>Remote healthcare and telemedicine technology have witnessed a large and rapid development in the last decade with the large development of the Internet of Things (IoT) technology, where various types of medical sensors are aggregated for measuring medical parameters and transmitting them anywhere. Smart portable products can now be used to monitor different medical aspects to track human health. Also, they can be used in the prediagnosis of various diseases and in detecting abnormalities of organ functionality. In this article, we design and implement a multifunction and portable health monitoring system, which can help in daily medical inspections. The developed system monitors various medical aspects: heart rate (HR), blood oxygen saturation level (SpO2), body temperature, photoplethysmography (PPG) signal, electrocardiography (ECG) signal, room temperature, and room humidity. The obtained measurements are displayed on the built-in display or transmitted over Wi-Fi to either a mobile application, in the local mode, or to the cloud storage for remote monitoring. The developed system can be used to keep an eye on the people we need to care about, while keeping them in their normal daily life. The maximum error percentage of the proposed system is reported as 2.67%, 2.04%, and 1.58% for HR, SpO2, and body temperature, respectively, compared to commercial devices. In addition, statistical tests were performed and they showed a high level of agreement between the observed and the reference measurements. The results indicate the high accuracy and effectiveness of the proposed system to be used in daily medical applications.</t>
  </si>
  <si>
    <t>An enhanced device-transparent real-time teleconsultation environment for radiologists</t>
  </si>
  <si>
    <t xml:space="preserve">Andrikos, C., Rassias, G., Tsanakas, P., &amp; Maglogiannis, I. </t>
  </si>
  <si>
    <t>IEEE journal of biomedical and health informatics</t>
  </si>
  <si>
    <t>Andrikos, C., Rassias, G., Tsanakas, P., &amp; Maglogiannis, I. (2018). An enhanced device-transparent real-time teleconsultation environment for radiologists. IEEE journal of biomedical and health informatics, 23(1), 374-386.</t>
  </si>
  <si>
    <t>This paper describes a novel web-based platform promoting real-time advanced teleconsultation services on medical imaging. Principles of heterogeneous workflow management systems and state-of-the-art technologies such as the microservices architectural pattern, peer-to-peer networking, and the single-page application concept are combined to build a scalable and extensible platform to aid collaboration among geographically distributed healthcare professionals. The real-time communication capabilities are based on the webRTC protocol to enable direct communication among clients. This paper discusses the conceptual and technical details of the system, emphasizing on its innovative elements.</t>
  </si>
  <si>
    <t>Sensitive and energetic IoT access control for managing cloud electronic health records</t>
  </si>
  <si>
    <t>Riad, K., Hamza, R., &amp; Yan, H.</t>
  </si>
  <si>
    <t>Riad, K., Hamza, R., &amp; Yan, H. (2019). Sensitive and energetic IoT access control for managing cloud electronic health records. IEEE Access, 7, 86384-86393.</t>
  </si>
  <si>
    <t>Electronic health records (EHRs) replaced the old paper-based systems to make patient data more accurate, reliable, and more accessible. Yet, the EHRs system requires high transmission cost, energy, and waste of time for both doctors and patients. Furthermore, EHRs security presents a serious issue threatening the patient's privacy. Most of the third-party hosting systems have some issues related to the users' privacy and data security. Hence, it is necessary to restrict the access control policies and develop efficient mechanisms for cloud-based EHRs data. In this paper, a sensitive and energetic access control (SE-AC) mechanism is proposed for managing the cloud-hosted EHRs and providing a fine-grained access control even in critical situations. The proposed mechanism ensures the confidentiality of the patient's data, where only authorized individuals to have permission to be able to edit or review certain of the patient's data. Each EHR data is encrypted by the managing authority before submitting to the cloud storage. The requesting user can get dynamically changing permissions based on authentication and context attributes. In addition, seven major aspects have been quantified to assess the operation of any access control that could be deployed in the Internet-of-Thing (IoT). The security analysis indicates that the SE-AC mechanism is secure and will prevent any unauthorized access. The results show exceptional compatibility and performance with different setups and configuration.</t>
  </si>
  <si>
    <t>Mobility and privacy-aware offloading of AR applications for healthcare cyber-physical systems in edge computing</t>
  </si>
  <si>
    <t>Peng, K., Liu, P., Bilal, M., Xu, X., &amp; Prezioso, E.</t>
  </si>
  <si>
    <t>IEEE Transactions on Network Science and Engineering.</t>
  </si>
  <si>
    <t>Peng, K., Liu, P., Bilal, M., Xu, X., &amp; Prezioso, E. (2022). Mobility and privacy-aware offloading of AR applications for healthcare cyber-physical systems in edge computing. IEEE Transactions on Network Science and Engineering.</t>
  </si>
  <si>
    <t>Cyber-physical systems (CPSs) can be regarded as a new generation of systems which have been widely used for healthcare system. The introduction of Augmented Reality (AR) can further enhance the effectiveness of healthcare CPSs. AR applications can provide a better user experience in the health treatment process for both patients and clinicians. However, AR applications are computation-intensive, putting a substantial computational burden on AR devices. Fortunately, offloading AR applications to edge nodes can enable AR to be suitable for real-time applications. Nevertheless, AR applications deal with the patient’s private information; placing it on edge raises serious privacy concerns. Besides, the network structure of AR applications has spatio-temporal uncertainty. To tackle these issues, we jointly investigate the computation offloading for AR applications in the healthcare CPSs in edge computing considering user privacy protection and mobility. We propose a novel multi-objective meta-heuristic method based on the R2 indicator-II, which preserves privacy, and minimizes the Motion-to-photon latency, energy consumption, and maintain load balancing. Eventually, it verifies the efficiency and superiority of our proposed approach based on a certain scale of the experiments.</t>
  </si>
  <si>
    <t>Privacy-preserving fast three-factor authentication and key agreement for IoT-based E-health systems</t>
  </si>
  <si>
    <t>Zhang, L., Zhu, Y., Ren, W., Zhang, Y., &amp; Choo, K. K. R.</t>
  </si>
  <si>
    <t>Zhang, L., Zhu, Y., Ren, W., Zhang, Y., &amp; Choo, K. K. R. (2022). Privacy-preserving fast three-factor authentication and key agreement for IoT-based E-health systems. IEEE Transactions on Services Computing, 16(2), 1324-1333.</t>
  </si>
  <si>
    <t>Electronic healthcare (e-health) systems have received renewed interest, particularly in the current COVID-19 pandemic (e.g., lockdowns and changes in hospital policies due to the pandemic). However, ensuring security of both data-at-rest and data-in-transit remains challenging to achieve, particularly since data is collected and sent from less insecure devices (e.g., patients’ wearable or home devices). While there have been a number of authentication schemes, such as those based on three-factor authentication, to provide authentication and privacy protection, a number of limitations associated with these schemes remain (e.g., (in)security or computationally expensive). In this study, we present a privacy-preserving three-factor authenticated key agreement scheme that is sufficiently lightweight for resource-constrained e-health systems. The proposed scheme enables both mutual authentication and session key negotiation in addition to privacy protection, with minimal computational cost. The security of the proposed scheme is demonstrated in the Real-or-Random model. Experiments using Raspberry Pi show that the proposed scheme achieves reduced computational cost (of up to 89.9% in comparison to three other related schemes).</t>
  </si>
  <si>
    <t>SAFE: SDN-assisted framework for edge–cloud interplay in secure healthcare ecosystem</t>
  </si>
  <si>
    <t>Aujla, G. S., Chaudhary, R., Kaur, K., Garg, S., Kumar, N., &amp; Ranjan, R.</t>
  </si>
  <si>
    <t>Aujla, G. S., Chaudhary, R., Kaur, K., Garg, S., Kumar, N., &amp; Ranjan, R. (2018). SAFE: SDN-assisted framework for edge–cloud interplay in secure healthcare ecosystem. IEEE Transactions on Industrial Informatics, 15(1), 469-480.</t>
  </si>
  <si>
    <t>Improved quality of life has lead the healthcare industry to geographically expand and support real-time services. Following this trend, a surge of healthcare monitoring devices has substantially overgrown in the global market. These devices tend to generate data in humongous quantity that need real-time analysis with seamless and secure transmission to the computing nodes. The existing computing and networking infrastructures fall short to cater the services with desirable quality of service. Hence, to overcome these challenges, the proposed work presents a comprehensive platform referred as software defined network (SDN) Assisted Framework for Edge-Cloud Interplay in Secure Healthcare Ecosystem (SAFE). The objectives of SAFE include: first, an offloading scheme to support edge-cloud interplay, second, an SDN-assisted virtualized flow management scheme, and, third, a secure Lattice-based cryptosystem. Finally, the proposed scheme is validated on different performance parameters. Additionally, a security evaluation of the designed cryptosystem is also presented. The results obtained indicate the supremacy of the designed framework.</t>
  </si>
  <si>
    <t>Automatic, verifiable and optimized policy-based security enforcement for SDN-aware IoT networks</t>
  </si>
  <si>
    <t xml:space="preserve">Bringhenti, D., Yusupov, J., Zarca, A. M., Valenza, F., Sisto, R., Bernabe, J. B., &amp; Skarmeta, A. </t>
  </si>
  <si>
    <t>Bringhenti, D., Yusupov, J., Zarca, A. M., Valenza, F., Sisto, R., Bernabe, J. B., &amp; Skarmeta, A. (2022). Automatic, verifiable and optimized policy-based security enforcement for SDN-aware IoT networks. Computer Networks, 213, 109123.</t>
  </si>
  <si>
    <t>The pervasiveness of Internet of Things (IoT) has made the management of computer networks more troublesome. The softwarized control provided by Software-Defined Networking (SDN) is not sufficient to overcome the problems raising in this context. An increasing number of attacks can, in fact, occur in SDN-aware IoT networks if the security configuration enforced on the SDN switches is manually computed and not formally verified. To mitigate this problem, this paper proposes a novel methodology which leverages Maximum Satisfiability Modulo Theories (MaxSMT) to automatically compute a formally correct and optimized allocation scheme and configuration of SDN switches by refining security policies, user-defined or derived from detected attacks. This mechanism is compliant with the main characteristics of virtualized IoT-based networks, such as the simultaneous presence of numerous interconnected devices and strict latency requirements. The feasibility and the performance of the framework developed to implement this methodology have been validated in a realistic use case.</t>
  </si>
  <si>
    <t>Security architecture for defining and enforcing security profiles in DLT/SDN-based IoT systems</t>
  </si>
  <si>
    <t>Matheu, S. N., Robles Enciso, A., Molina Zarca, A., Garcia-Carrillo, D., Hernández-Ramos, J. L., Bernal Bernabe, J., &amp; Skarmeta, A. F.</t>
  </si>
  <si>
    <t>Matheu, S. N., Robles Enciso, A., Molina Zarca, A., Garcia-Carrillo, D., Hernández-Ramos, J. L., Bernal Bernabe, J., &amp; Skarmeta, A. F. (2020). Security architecture for defining and enforcing security profiles in DLT/SDN-based IoT systems. Sensors, 20(7), 1882.</t>
  </si>
  <si>
    <t>Despite the advantages that the Internet of Things (IoT) will bring to our daily life, the increasing interconnectivity, as well as the amount and sensitivity of data, make IoT devices an attractive target for attackers. To address this issue, the recent Manufacturer Usage Description (MUD) standard has been proposed to describe network access control policies in the manufacturing phase to protect the device during its operation by restricting its communications. In this paper, we define an architecture and process to obtain and enforce the MUD restrictions during the bootstrapping of a device. Furthermore, we extend the MUD model with a flexible policy language to express additional aspects, such as data privacy, channel protection, and resource authorization. For the enforcement of such enriched behavioral profiles, we make use of Software Defined Networking (SDN) techniques, as well as an attribute-based access control approach by using authorization credentials and encryption techniques. These techniques are used to protect devices’ data, which are shared through a blockchain platform. The resulting approach was implemented and evaluated in a real scenario, and is intended to reduce the attack surface of IoT deployments by restricting devices’ communication before they join a certain network.</t>
  </si>
  <si>
    <t>SDN-enabled energy-efficient routing optimization framework for industrial Internet of Things</t>
  </si>
  <si>
    <t xml:space="preserve">Naeem, F., Tariq, M., &amp; Poor, H. V. </t>
  </si>
  <si>
    <t>Naeem, F., Tariq, M., &amp; Poor, H. V. (2020). SDN-enabled energy-efficient routing optimization framework for industrial Internet of Things. IEEE Transactions on Industrial Informatics, 17(8), 5660-5667.</t>
  </si>
  <si>
    <t>The traditional Internet architecture relies on the best-effort principle, which is not suitable for critical industrial Internet of Things (IIoT) applications such as healthcare systems with stringent quality-of-service (QoS) requirements. In this article, a software-defined network (SDN) based on an analytical parallel routing framework is proposed by using the massive processing power of a graphics processing unit (GPU) for dynamically optimizing multiconstrained QoS parameters in the IIoT. The framework considers three types of QoS applications for smart healthcare traffic: loss-sensitive, delay-sensitive, and jitter-sensitive. A QoS-enabled routing optimization problem is formulated as a max-flow min-cost problem, while a greedy heuristic that dispatches the path calculation task concurrently to the GPU for calculating optimal forwarding paths considering the QoS requirement of each flow is proposed. The results show that the proposed scheme efficiently utilizes the limited bandwidth cost in terms of energy and bandwidth while satisfying the QoS requirement of each flow with maximizing the network resources for future IIoT traffic flows. Comparative analysis of simulation results with shortest path delay, Lagrangian relaxation-based aggregated cost, and Sway schemes indicate a reduced violation in the service-level agreement by 17%, 19%, and 4%, respectively, by using the AttMpls topology, while it is 48%, 44%, and 7% when the Goodnet topology is used. Moreover, SEQOS is seen to be energy efficient and eight times faster than the benchmark algorithms in large IIoT networks.</t>
  </si>
  <si>
    <t>Industry 4.0 and health: Internet of things, big data, and cloud computing for healthcare 4.0</t>
  </si>
  <si>
    <t>Aceto, G., Persico, V., &amp; Pescapé, A.</t>
  </si>
  <si>
    <t>Aceto, G., Persico, V., &amp; Pescapé, A. (2020). Industry 4.0 and health: Internet of things, big data, and cloud computing for healthcare 4.0. Journal of Industrial Information Integration, 18, 100129.</t>
  </si>
  <si>
    <t>Industry 4.0 and its main enabling information and communication technologies are completely changing both services and production worlds. This is especially true for the health domain, where the Internet of Things, Cloud and Fog Computing, and Big Data technologies are revolutionizing eHealth and its whole ecosystem, moving it towards Healthcare 4.0. By selectively analyzing the literature, we systematically survey how the adoption of the above-mentioned Industry 4.0 technologies (and their integration) applied to the health domain is changing the way to provide traditional services and products. In this paper, we provide (i) a description of the main technologies and paradigms in relation to Healthcare 4.0 and discuss (ii) their main application scenarios; we then provide an analysis of (iii) carried benefits and (iv) novel cross-disciplinary challenges; finally, we extract (v) the lessons learned.</t>
  </si>
  <si>
    <t>Industry 4.0 applications for medical/healthcare services</t>
  </si>
  <si>
    <t>Paul, S., Riffat, M., Yasir, A., Mahim, M. N., Sharnali, B. Y., Naheen, I. T., ... &amp; Kulkarni, A.</t>
  </si>
  <si>
    <t>Journal of Sensor and Actuator Networks</t>
  </si>
  <si>
    <t>Paul, S., Riffat, M., Yasir, A., Mahim, M. N., Sharnali, B. Y., Naheen, I. T., ... &amp; Kulkarni, A. (2021). Industry 4.0 applications for medical/healthcare services. Journal of Sensor and Actuator Networks, 10(3), 43.</t>
  </si>
  <si>
    <t>At present, the whole world is transitioning to the fourth industrial revolution, or Industry 4.0, representing the transition to digital, fully automated environments, and cyber-physical systems. Industry 4.0 comprises many different technologies and innovations, which are being implemented in many different sectors. In this review, we focus on the healthcare or medical domain, where healthcare is being revolutionized. The whole ecosystem is moving towards Healthcare 4.0, through the application of Industry 4.0 methodologies. Many technical and innovative approaches have had an impact on moving the sector towards the 4.0 paradigm. We focus on such technologies, including Internet of Things, Big Data Analytics, blockchain, Cloud Computing, and Artificial Intelligence, implemented in Healthcare 4.0. In this review, we analyze and identify how their applications function, the currently available state-of-the-art technologies, solutions to current challenges, and innovative start-ups that have impacted healthcare, with regards to the Industry 4.0 paradigm.</t>
  </si>
  <si>
    <t>Citrus disease detection and classification using based on convolution deep neural network</t>
  </si>
  <si>
    <t>Çetiner, H.</t>
  </si>
  <si>
    <t>Çetiner, H. (2022). Citrus disease detection and classification using based on convolution deep neural network. Microprocessors and Microsystems, 95, 104687.</t>
  </si>
  <si>
    <t>Plant diseases that cause instability in the food supply reduce agricultural yield and production. As a result, it causes significant economic losses. Citrus, one of the plants, is widely grown all over the world and is used in many fields, especially in nutrition and health. Citrus is an agricultural product of great economic importance worldwide. However, citrus production is severely damaged by pests and various diseases. As a result, serious yield and quality losses are experienced in citrus production. In addition to the reasons stated, more than half of the products are not used in citrus production every year due to different plant diseases and environmental factors. In recent years, depending on the development of technology, image processing and machine learning algorithms have been used in many fields, including agriculture. This provides an opportunity for early detection and classification of plant diseases. In this study, it is aimed to detect and classify blackspot, canker, and greening diseases, which are frequently seen in many different regions, through images. For this purpose, first, preprocessing and segmentation processes are performed on different images from the Citrus Leaves Prepared data set in the literature. Afterward, a unique architecture based on CNN is developed. The developed architecture consists of four blocks and short paths. Each block has convolution, pooling, and batch normalization layers connected in series and parallel. From the test results of the created architecture, the average values of 95%, 96%, 95%, 96% were obtained for F1-score, Precision, Recall, and Accuracy (%) respectively. According to the findings obtained from the study, the proposed model primarily defines citrus black spot, citrus bacterial canker, and citrus disease defined as huanglongbing. It then distinguishes these diseases from each other with high accuracy. The proposed model is presented as a useful decision support tool for citrus growers to recognize and classify citrus diseases.</t>
  </si>
  <si>
    <t>Run, Don't walk: Chasing higher FLOPS for faster neural networks</t>
  </si>
  <si>
    <t>Chen, J., Kao, S. H., He, H., Zhuo, W., Wen, S., Lee, C. H., &amp; Chan, S. H. G.</t>
  </si>
  <si>
    <t>Chen, J., Kao, S. H., He, H., Zhuo, W., Wen, S., Lee, C. H., &amp; Chan, S. H. G. (2023). Run, Don't walk: Chasing higher FLOPS for faster neural networks. In Proceedings of the IEEE/CVF Conference on Computer Vision and Pattern Recognition (pp. 12021-12031).</t>
  </si>
  <si>
    <t>To design fast neural networks, many works have been focusing on reducing the number of floating-point operations (FLOPs). We observe that such reduction in FLOPs, however, does not necessarily lead to a similar level of reduction in latency. This mainly stems from inefficiently low floating-point operations per second (FLOPS). To achieve faster networks, we revisit popular operators and demonstrate that such low FLOPS is mainly due to frequent memory access of the operators, especially the depthwise convolution. We hence propose a novel partial convolution (PConv) that extracts spatial features more efficiently, by cutting down redundant computation and memory access simultaneously. Building upon our PConv, we further propose FasterNet, a new family of neural networks, which attains substantially higher running speed than others on a wide range of devices, without compromising on accuracy for various vision tasks. For example, on ImageNet-1k, our tiny FasterNet-T0 is 2.8x, 3.3x, and 2.4x faster than MobileViT-XXS on GPU, CPU, and ARM processors, respectively, while being 2.9% more accurate. Our large FasterNet-L achieves impressive 83.5% top-1 accuracy, on par with the emerging Swin-B, while having 36% higher inference throughput on GPU, as well as saving 37% compute time on CPU. Code is available at https://github.com/JierunChen/FasterNet.</t>
  </si>
  <si>
    <t>Lightweight helmet detection algorithm using an improved YOLOv4</t>
  </si>
  <si>
    <t>Chen, J., Deng, S., Wang, P., Huang, X., &amp; Liu, Y.</t>
  </si>
  <si>
    <t>Chen, J., Deng, S., Wang, P., Huang, X., &amp; Liu, Y. (2023). Lightweight helmet detection algorithm using an improved YOLOv4. Sensors, 23(3), 1256.</t>
  </si>
  <si>
    <t>Safety helmet wearing plays a major role in protecting the safety of workers in industry and construction, so a real-time helmet wearing detection technology is very necessary. This paper proposes an improved YOLOv4 algorithm to achieve real-time and efficient safety helmet wearing detection. The improved YOLOv4 algorithm adopts a lightweight network PP-LCNet as the backbone network and uses deepwise separable convolution to decrease the model parameters. Besides, the coordinate attention mechanism module is embedded in the three output feature layers of the backbone network to enhance the feature information, and an improved feature fusion structure is designed to fuse the target information. In terms of the loss function, we use a new SIoU loss function that fuses directional information to increase detection precision. The experimental findings demonstrate that the improved YOLOv4 algorithm achieves an accuracy of 92.98%, a model size of 41.88 M, and a detection speed of 43.23 pictures/s. Compared with the original YOLOv4, the accuracy increases by 0.52%, the model size decreases by about 83%, and the detection speed increases by 88%. Compared with other existing methods, it performs better in terms of precision and speed.</t>
  </si>
  <si>
    <t>Object detection using YOLO: Challenges, architectural successors, datasets and applications</t>
  </si>
  <si>
    <t>Diwan, T., Anirudh, G., &amp; Tembhurne, J. V.</t>
  </si>
  <si>
    <t>multimedia Tools and Applications</t>
  </si>
  <si>
    <t>Diwan, T., Anirudh, G., &amp; Tembhurne, J. V. (2023). Object detection using YOLO: Challenges, architectural successors, datasets and applications. multimedia Tools and Applications, 82(6), 9243-9275.</t>
  </si>
  <si>
    <t xml:space="preserve">Object detection is one of the predominant and challenging problems in computer vision. Over the decade, with the expeditious evolution of deep learning, researchers have extensively experimented and contributed in the performance enhancement of object detection and related tasks such as object classification, localization, and segmentation using underlying deep models. Broadly, object detectors are classified into two categories viz. two stage and single stage object detectors. Two stage detectors mainly focus on selective region proposals strategy via complex architecture; however, single stage detectors focus on all the spatial region proposals for the possible detection of objects via relatively simpler architecture in one shot. Performance of any object detector is evaluated through detection accuracy and inference time. Generally, the detection accuracy of two stage detectors outperforms single stage object detectors. However, the inference time of single stage detectors is better compared to its counterparts. Moreover, with the advent of YOLO (You Only Look Once) and its architectural successors, the detection accuracy is improving significantly and sometime it is better than two stage detectors. YOLOs are adopted in various applications majorly due to their faster inferences rather than considering detection accuracy. As an example, detection accuracies are 63.4 and 70 for YOLO and Fast-RCNN respectively, however, inference time is around 300 times faster in case of YOLO. In this paper, we present a comprehensive review of single stage object detectors specially YOLOs, regression formulation, their architecture advancements, and performance statistics. Moreover, we summarize the comparative illustration between two stage and single stage object detectors, among different versions of YOLOs, applications based on two stage detectors, and different versions of YOLOs along with the future research directions.
</t>
  </si>
  <si>
    <t>Driess, D., Xia, F., Sajjadi, M. S., Lynch, C., Chowdhery, A., Ichter, B., ... &amp; Florence, P. (2023). Palm-e: An embodied multimodal language model. arXiv preprint arXiv:2303.03378.</t>
  </si>
  <si>
    <t>Palm-e: An embodied multimodal language model</t>
  </si>
  <si>
    <t>Driess, D., Xia, F., Sajjadi, M. S., Lynch, C., Chowdhery, A., Ichter, B., ... &amp; Florence, P.</t>
  </si>
  <si>
    <t>Large language models excel at a wide range of complex tasks. However, enabling general inference in the real world, e.g., for robotics problems, raises the challenge of grounding. We propose embodied language models to directly incorporate real-world continuous sensor modalities into language models and thereby establish the link between words and percepts. Input to our embodied language model are multi-modal sentences that interleave visual, continuous state estimation, and textual input encodings. We train these encodings end-to-end, in conjunction with a pre-trained large language model, for multiple embodied tasks including sequential robotic manipulation planning, visual question answering, and captioning. Our evaluations show that PaLM-E, a single large embodied multimodal model, can address a variety of embodied reasoning tasks, from a variety of observation modalities, on multiple embodiments, and further, exhibits positive transfer: the model benefits from diverse joint training across internet-scale language, vision, and visual-language domains. Our largest model, PaLM-E-562B with 562B parameters, in addition to being trained on robotics tasks, is a visual-language generalist with state-of-the-art performance on OK-VQA, and retains generalist language capabilities with increasing scale.</t>
  </si>
  <si>
    <t>Deep learning models for plant disease detection and diagnosis</t>
  </si>
  <si>
    <t>Ferentinos, K. P.</t>
  </si>
  <si>
    <t>Computers and electronics in agriculture</t>
  </si>
  <si>
    <t>Ferentinos, K. P. (2018). Deep learning models for plant disease detection and diagnosis. Computers and electronics in agriculture, 145, 311-318.</t>
  </si>
  <si>
    <t>In this paper, convolutional neural network models were developed to perform plant disease detection and diagnosis using simple leaves images of healthy and diseased plants, through deep learning methodologies. Training of the models was performed with the use of an open database of 87,848 images, containing 25 different plants in a set of 58 distinct classes of [plant, disease] combinations, including healthy plants. Several model architectures were trained, with the best performance reaching a 99.53% success rate in identifying the corresponding [plant, disease] combination (or healthy plant). The significantly high success rate makes the model a very useful advisory or early warning tool, and an approach that could be further expanded to support an integrated plant disease identification system to operate in real cultivation conditions.</t>
  </si>
  <si>
    <t>ruSciBERT: a transformer language model for obtaining semantic embeddings of scientific texts in Russian</t>
  </si>
  <si>
    <t>Gerasimenko, N. A., Chernyavsky, A. S., &amp; Nikiforova, M. A.</t>
  </si>
  <si>
    <t>Doklady Mathematics</t>
  </si>
  <si>
    <t>Gerasimenko, N. A., Chernyavsky, A. S., &amp; Nikiforova, M. A. (2022, December). ruSciBERT: a transformer language model for obtaining semantic embeddings of scientific texts in Russian. In Doklady Mathematics (Vol. 106, No. Suppl 1, pp. S95-S96). Moscow: Pleiades Publishing.</t>
  </si>
  <si>
    <t>Due to the significant increase in the number of scientific publications and reports, the task of processing and analyzing them becomes complicated and labor-intensive. Transformer language models pretrained on large collections of texts can be used to obtain high-quality solutions for a variety of tasks related to textual data analysis. For scientific texts in English, there are language models, such as SciBERT [1] and its modification SPECTER [2], but they do not support the Russian language, because Russian texts are few in the training set. Moreover, only English is supported by the SciDocs benchmark, which is used to evaluate the performance of language models for scientific texts. The proposed ruSciBERT model will make it possible to solve a wide variety of tasks related to analysis of scientific texts in Russian. Moreover, it is supplemented with the ruSciDocs benchmark for evaluating the performance of language models as applied to these tasks.</t>
  </si>
  <si>
    <t>Development and evaluation of a mobile thermotherapy technology for in-field treatment of Huanglongbing (HLB) affected trees</t>
  </si>
  <si>
    <t>Ghatrehsamani, S., Abdulridha, J., Balafoutis, A., Zhang, X., Ehsani, R., &amp; Ampatzidis, Y.</t>
  </si>
  <si>
    <t>Biosystems engineering</t>
  </si>
  <si>
    <t>Ghatrehsamani, S., Abdulridha, J., Balafoutis, A., Zhang, X., Ehsani, R., &amp; Ampatzidis, Y. (2019). Development and evaluation of a mobile thermotherapy technology for in-field treatment of Huanglongbing (HLB) affected trees. Biosystems engineering, 182, 1-15.</t>
  </si>
  <si>
    <t>Thermotherapy, as a non-chemical method to treat pests, has many advantages over the conventional chemical methods for treating some plant diseases. However, applying this method in the field, especially in orchards, can be difficult due to technical complications with regards to total coverage of large trees. In this work, a mobile thermotherapy system was designed and developed to provide heat treatment to individual citrus trees infected with Huanglongbing (HLB) disease. Based on previous studies, the system was designed to produce heat inside a canopy cover that covered a whole citrus tree, raising the internal temperature to 54 °C and treating the tree for 90 s. The system was able to increase the heat inside the canopy cover using different heat sources by either releasing steam or a combination of steam and hot water. A series of experiments were conducted to assess the uniformity of heat distribution within the tree canopy and the time to reach an appropriate temperature utilising two treatment types: Steam Treatment (ST) and Hot Water &amp; Steam Treatment (HWST). Results indicated that the uniformity of heat is similar with both treatment types, while the average time for the entire treating process was 63% shorter when using HWST compared to ST. Furthermore, HWST reduced energy consumption by 52% compared to ST. The present study focuses on the technical evaluation of an thermotherapy system and does not evaluate the treatment efficiency and tree condition after treatment, which will be the subject of future experimental work.</t>
  </si>
  <si>
    <t>Species distribution models predicting climate suitability for the psyllid Trioza erytreae, vector of citrus greening disease</t>
  </si>
  <si>
    <t>Godefroid, M.</t>
  </si>
  <si>
    <t>Crop Protection</t>
  </si>
  <si>
    <t>Godefroid, M. (2023). Species distribution models predicting climate suitability for the psyllid Trioza erytreae, vector of citrus greening disease. Crop Protection, 168, 106228.</t>
  </si>
  <si>
    <t>The African citrus psyllid, Trioza erytreae (Hemiptera: Triozidae), is a vector of citrus greening (Huanglonbing - HLB), a bacterial citrus disease caused by Candidatus liberibacter spp. Native to Africa, T. erytreae was detected in the Canary Islands and Madeira in the early 2000s and then in northwestern Spain in 2014. Since then, T. erytreae has become established along the Atlantic coastal areas of the Iberian Peninsula. Therefore, an accurate assessment of the potential long-term establishment of T. erytreae in major citrus-growing regions of Europe and the world is urgently needed to design adapted control strategies. I calibrated correlative species distribution models to understand the bioclimatic characteristics that determine the distribution of T. erytreae, and to assess the climatic suitability of the world's major citrus-growing regions for the psyllid under current and future climate conditions. I calibrated the models using only distribution data from Africa (its native range), the Canary Islands, and Madeira, and evaluated them using available data from the invaded area in continental Europe. This approach aims to avoid spurious good measures of model accuracy arising from spatial autocorrelation between the calibration and evaluation datasets. The models identify mild summer and winter temperatures and high levels of precipitation as optimal conditions for long-term psyllid establishment, consistent with its physiology. In Europe, models predict only the Atlantic coastal regions of the Iberian Peninsula as highly climatically suitable, a spatial pattern that corresponds exactly to the area currently invaded by the psyllid. Models predict that most of the important citrus-growing areas in the world are, and will remain in the future, poorly adapted to T. erytreae except in case of future physiological adjustments. These results are crucial for the design of appropriate pest management strategies and are timely for Europe where the African citrus psyllid has recently been detected.</t>
  </si>
  <si>
    <t>Effects of INA on postharvest blue and green molds and anthracnose decay in citrus fruit</t>
  </si>
  <si>
    <t>Jing, J. Y., Zhang, H. Y., Xue, Y. B., &amp; Zeng, K. F.</t>
  </si>
  <si>
    <t>Journal of Integrative Agriculture</t>
  </si>
  <si>
    <t>Jing, J. Y., Zhang, H. Y., Xue, Y. B., &amp; Zeng, K. F. (2020). Effects of INA on postharvest blue and green molds and anthracnose decay in citrus fruit. Journal of Integrative Agriculture, 19(5), 1396-1406.</t>
  </si>
  <si>
    <t>As a synthetic functional analog of salicylic acid, 2,6-dichloroisonicotinic acid (INA) is effective in inducing the host disease resistance of a plant against a pathogen. The effects of INA on controlling postharvest blue and green molds and anthracnose decay and defense-related enzymes on citrus fruits were investigated, and the ascorbic acid of naturally infected citrus flavedo was also measured. Results showed that 1.0 mmol L−1 INA treatments significantly reduced blue and green molds and anthracnose decay development on both wound-inoculated fruit and naturally-infected fruit compared with the control fruit. The treatment effectively enhanced the β-1,3-glucanase (GLU), chitinase (CHI), phenylalanine ammonia-lyase (PAL) and peroxidase (POD) activities and the polyphenol oxidase (PPO) in flavedo. The results presented here suggest that INA might be used as a chemical fungicide substitution to control postharvest diseases in citrus fruits.</t>
  </si>
  <si>
    <t>Evaluating gpt-4 and chatgpt on japanese medical licensing examinations</t>
  </si>
  <si>
    <t>Kasai, J., Kasai, Y., Sakaguchi, K., Yamada, Y., &amp; Radev, D.</t>
  </si>
  <si>
    <t>Kasai, J., Kasai, Y., Sakaguchi, K., Yamada, Y., &amp; Radev, D. (2023). Evaluating gpt-4 and chatgpt on japanese medical licensing examinations. arXiv preprint arXiv:2303.18027.</t>
  </si>
  <si>
    <t>As large language models (LLMs) gain popularity among speakers of diverse languages, we believe that it is crucial to benchmark them to better understand model behaviors, failures, and limitations in languages beyond English. In this work, we evaluate LLM APIs (ChatGPT, GPT-3, and GPT-4) on the Japanese national medical licensing examinations from the past five years, including the current year. Our team comprises native Japanese-speaking NLP researchers and a practicing cardiologist based in Japan. Our experiments show that GPT-4 outperforms ChatGPT and GPT-3 and passes all six years of the exams, highlighting LLMs' potential in a language that is typologically distant from English. However, our evaluation also exposes critical limitations of the current LLM APIs. First, LLMs sometimes select prohibited choices that should be strictly avoided in medical practice in Japan, such as suggesting euthanasia. Further, our analysis shows that the API costs are generally higher and the maximum context size is smaller for Japanese because of the way non-Latin scripts are currently tokenized in the pipeline. We release our benchmark as Igaku QA as well as all model outputs and exam metadata. We hope that our results and benchmark will spur progress on more diverse applications of LLMs. Our benchmark is available at this https URL.</t>
  </si>
  <si>
    <t>Gpt-4 passes the bar exam</t>
  </si>
  <si>
    <t>Katz, D. M., Bommarito, M. J., Gao, S., &amp; Arredondo, P.</t>
  </si>
  <si>
    <t>Philosophical Transactions of the Royal Society</t>
  </si>
  <si>
    <t>Katz, D. M., Bommarito, M. J., Gao, S., &amp; Arredondo, P. (2024). Gpt-4 passes the bar exam. Philosophical Transactions of the Royal Society A, 382(2270), 20230254.</t>
  </si>
  <si>
    <t>The Royal Society Publishing</t>
  </si>
  <si>
    <t>In this paper, we experimentally evaluate the zero-shot performance of GPT-4 against prior generations of GPT on the entire uniform bar examination (UBE), including not only the multiple-choice multistate bar examination (MBE), but also the open-ended multistate essay exam (MEE) and multistate performance test (MPT) components. On the MBE, GPT-4 significantly outperforms both human test-takers and prior models, demonstrating a 26% increase over ChatGPT and beating humans in five of seven subject areas. On the MEE and MPT, which have not previously been evaluated by scholars, GPT-4 scores an average of 4.2/6.0 when compared with much lower scores for ChatGPT. Graded across the UBE components, in the manner in which a human test-taker would be, GPT-4 scores approximately 297 points, significantly in excess of the passing threshold for all UBE jurisdictions. These findings document not just the rapid and remarkable advance of large language model performance generally, but also the potential for such models to support the delivery of legal services in society.</t>
  </si>
  <si>
    <t>Performance of ChatGPT on USMLE: potential for AI-assisted medical education using large language models</t>
  </si>
  <si>
    <t>Kung, T. H., Cheatham, M., Medenilla, A., Sillos, C., De Leon, L., Elepaño, C., ... &amp; Tseng, V.</t>
  </si>
  <si>
    <t>PLoS digital health</t>
  </si>
  <si>
    <t>Kung, T. H., Cheatham, M., Medenilla, A., Sillos, C., De Leon, L., Elepaño, C., ... &amp; Tseng, V. (2023). Performance of ChatGPT on USMLE: potential for AI-assisted medical education using large language models. PLoS digital health, 2(2), e0000198.</t>
  </si>
  <si>
    <t>PLoS</t>
  </si>
  <si>
    <t>We evaluated the performance of a large language model called ChatGPT on the United States Medical Licensing Exam (USMLE), which consists of three exams: Step 1, Step 2CK, and Step 3. ChatGPT performed at or near the passing threshold for all three exams without any specialized training or reinforcement. Additionally, ChatGPT demonstrated a high level of concordance and insight in its explanations. These results suggest that large language models may have the potential to assist with medical education, and potentially, clinical decision-making.</t>
  </si>
  <si>
    <t>A comprehensive review on harvesting of microalgae for biodiesel–key challenges and future directions</t>
  </si>
  <si>
    <t>Mathimani, T., &amp; Mallick, N.</t>
  </si>
  <si>
    <t>Mathimani, T., &amp; Mallick, N. (2018). A comprehensive review on harvesting of microalgae for biodiesel–key challenges and future directions. Renewable and Sustainable Energy Reviews, 91, 1103-1120.</t>
  </si>
  <si>
    <t>Economically viable microalgal biodiesel production is unrealistic and unsustainable owing to expensive harvesting or dewatering techniques. Hence, immense and meticulous exploration of harvesting process is essential to identify knowledge leads by which suitable harvesting technique could be ascertained for lucrative biodiesel production. With this in view, this review aims to collate and highlight the spectrum of harvesting techniques applied to microalgae, i.e., conventional – modern, high cost- inexpensiveness, energy efficient- energy consuming process. At the outset, global energy outlook and demand had been critically addressed, and the scientific ways to tackle or satiate the fuel demand had also been highlighted in this reveiw. This review manuscript has thrown widespread light on the physical harvesting methods namely centrifugation, sedimentation, filtration, flotation and technical advantages thereof. Due to the energy-intensive and cost barrier of physical harvesting techniques, chemical methods entailing organic, inorganic, and electroflocculation have come to limelight and in this regard, microalgae used, floc recovery and the dose of flocculants have been compared and presented in detail. Further, state of the art harvesting techniques viz., bioflocculation by microalgae/bacteria, flocculation by pH adjustment, and magnetic nanocomposite based microalgal harvesting had been critically articulated. Besides discussing the several methods, this paper has summarized the key challenges in conventional and advanced harvesting techniques and also provided the scope thereof. Hence, the key suggestions and findings given in this manuscript would positively offer a well-defined roadmap in choosing foreseeable harvesting technology for cost-effective microalgal biofuel development.</t>
  </si>
  <si>
    <t>A systematic review of citrus disease perceptions and fruit grading using machine vision</t>
  </si>
  <si>
    <t xml:space="preserve">Palei, S., Behera, S. K., &amp; Sethy, P. K. </t>
  </si>
  <si>
    <t>Palei, S., Behera, S. K., &amp; Sethy, P. K. (2023). A systematic review of citrus disease perceptions and fruit grading using machine vision. Procedia Computer Science, 218, 2504-2519.</t>
  </si>
  <si>
    <t>Citrus is one of the most commonly farmed and popular fruit crops globally. Citrus fruits are high in vitamins, minerals, and dietary fibre, which are essential for overall health. Oranges are the most widely traded citrus fruit, accounting for more than half of global citrus production. Tangerines, lemons, and mandarins are the next most commonly farmed varieties. Citrus production and export have steadily expanded over the previous three decades, though slower than competing items like mangoes, avocados, and melons. The production of citrus fruit is heavily hampered due to diseases in its growth stages. Again, the diseases not only appear in leaves but also in fruits. So, the quality of fruits is degraded due to the appearance of flaws. The citrus fruits are graded in two ways: first based on their skin tone and second on their size. So, there is a requirement to assess citrus diseases to avoid the degradation of production. Further, there is a need to grade citrus fruit to make easy packaging concerning its quality; so that the proper values of Citrus fruits be generated. This article studied and analysed different methodologies reported for citrus disease prediction and grading of citrus fruit in the postharvest stage based on machine vision between 2010 and 2021. This paper outlines the current achievements, limitations, and suggestions for future research on citrus diseases and their fruit grading.</t>
  </si>
  <si>
    <t>Chatcad: Interactive computer-aided diagnosis on medical image using large language models</t>
  </si>
  <si>
    <t>Wang, S., Zhao, Z., Ouyang, X., Wang, Q., &amp; Shen, D.</t>
  </si>
  <si>
    <t>Wang, S., Zhao, Z., Ouyang, X., Wang, Q., &amp; Shen, D. (2023). Chatcad: Interactive computer-aided diagnosis on medical image using large language models. arXiv preprint arXiv:2302.07257.</t>
  </si>
  <si>
    <t>Large language models (LLMs) have recently demonstrated their potential in clinical applications, providing valuable medical knowledge and advice. For example, a large dialog LLM like ChatGPT has successfully passed part of the US medical licensing exam. However, LLMs currently have difficulty processing images, making it challenging to interpret information from medical images, which are rich in information that supports clinical decisions. On the other hand, computer-aided diagnosis (CAD) networks for medical images have seen significant success in the medical field by using advanced deep-learning algorithms to support clinical decision-making. This paper presents a method for integrating LLMs into medical-image CAD networks. The proposed framework uses LLMs to enhance the output of multiple CAD networks, such as diagnosis networks, lesion segmentation networks, and report generation networks, by summarizing and reorganizing the information presented in natural language text format. The goal is to merge the strengths of LLMs' medical domain knowledge and logical reasoning with the vision understanding capability of existing medical-image CAD models to create a more user-friendly and understandable system for patients compared to conventional CAD systems. In the future, LLM's medical knowledge can be also used to improve the performance of vision-based medical-image CAD models.</t>
  </si>
  <si>
    <t>Wang, Y., Long, Q., Li, Y., Kang, F., Fan, Z., Xiong, H., ... &amp; Zhang, Y. (2022). Mitigating magnesium deficiency for sustainable citrus production: A case study in Southwest China. Scientia Horticulturae, 295, 110832.</t>
  </si>
  <si>
    <t>Mitigating magnesium deficiency for sustainable citrus production: A case study in Southwest China</t>
  </si>
  <si>
    <t>Wang, Y., Long, Q., Li, Y., Kang, F., Fan, Z., Xiong, H., ... &amp; Zhang, Y.</t>
  </si>
  <si>
    <t>Scientia Horticulturae</t>
  </si>
  <si>
    <t>Citrus is the biggest fruit crop in the world. Magnesium (Mg) deficiency is becoming a major limiting factor for sustainable citrus production globally, especially in China. Acidified soil, low Mg availability and poor nutrient management by small growers impact citrus fruit yield and quality, and its ecological environments. Grower surveys were therefore conducted to evaluate the extent and the underlying causes of Mg deficiency in the citrus orchards in Danling County, a typical citrus production county in Southwest China. A large, detailed citrus grower survey, along with soil and plant analyses, revealed that 73% of orchard soil and 93% of citrus leaf samples were Mg-deficient in the study region. Further, more than 50% of the local agrochemical technology providers did not identify citrus Mg deficiency symptoms. As a result, the orchard soil had negligible input of Mg (average 11 kg MgO ha−1), but received a large excess of nitrogen (average 712 kg N ha−1), phosphorus (average 364 kg P2O5 ha−1), and potassium fertilizers (average 565 kg K2O ha−1) annually. This unbalanced fertilization aggravated soil Mg depletion in 89% of citrus orchards. To rectify Mg deficiency, field experiments with crop nutrient demand and supply-based optimal nutrient management, including Mg application and reduced rates of NPK fertilizer (OPT+Mg), were conducted in two orchards over two cropping seasons. Compared with farmer practices, OPT+Mg treatment resulted in higher fruit yield (average 3.7 t ha−1), nutrient use efficiency, fruit quality and gross profit, with reduced environmental costs. In summary, this case study helped develop a social and technological strategy to mitigate Mg deficiency for profitable and sustainable citrus production in the major citrus producing region in China, and possibly in other counties with similar soil and environmental conditions.</t>
  </si>
  <si>
    <t>Crop disease identification and interpretation method based on multimodal deep learning</t>
  </si>
  <si>
    <t>Zhou, J., Li, J., Wang, C., Wu, H., Zhao, C., &amp; Teng, G.</t>
  </si>
  <si>
    <t>Zhou, J., Li, J., Wang, C., Wu, H., Zhao, C., &amp; Teng, G. (2021). Crop disease identification and interpretation method based on multimodal deep learning. Computers and Electronics in Agriculture, 189, 106408.</t>
  </si>
  <si>
    <t>Identification methods of crop diseases based on image modality alone have achieved relative success under limited and restricted conditions. As a data-driven technology, its performance depends on a large amount of image labeling data. Many of the existing methods neglected the role and value of other modal data except images and only relies on low-level image features for disease recognition without utilizing high-level domain knowledge, leading to poor credibility and interpretability of identification results. This paper targets tomato and cucumber common invasive diseases recognition as the research object. First, for the problem of insufficient utilization of multimodal data in existing models, the semantic embedding methods for disease images and disease description texts were examined, and the correlation and complementarity between the two types of modal data was utilized to realize the joint representation learning of disease features. Second, in response to the requirements of reliable identification and interpretability of diseases, the knowledge representation and knowledge embedding mechanism in the field of disease identification was studied, and the high-level domain knowledge graph was used as the external guidance for image feature learning and disease identification. Lastly, a disease identification model based on “image-text” multimodal collaborative representation and knowledge assistance (ITK-Net) was constructed. The proposed model achieved an identification accuracy, precision, sensitivity and specificity of 99.63%, 99%, 99.07% and 99.78% respectively on a dataset composed of “image-text” pairs. Meanwhile, semantic interpretation was performed on the model inference process. The achievement of this paper can offer a new method for disease identification based on multimodal data and domain knowledge, which might help improve the intelligence level of crop disease identification.</t>
  </si>
  <si>
    <t>P-tuning v2: Prompt tuning can be comparable to fine-tuning universally across scales and tasks</t>
  </si>
  <si>
    <t xml:space="preserve">Liu, X., Ji, K., Fu, Y., Tam, W. L., Du, Z., Yang, Z., &amp; Tang, J. </t>
  </si>
  <si>
    <t>Liu, X., Ji, K., Fu, Y., Tam, W. L., Du, Z., Yang, Z., &amp; Tang, J. (2021). P-tuning v2: Prompt tuning can be comparable to fine-tuning universally across scales and tasks. arXiv preprint arXiv:2110.07602.</t>
  </si>
  <si>
    <t>Prompt tuning, which only tunes continuous prompts with a frozen language model, substantially reduces per-task storage and memory usage at training. However, in the context of NLU, prior work reveals that prompt tuning does not perform well for normal-sized pretrained models. We also find that existing methods of prompt tuning cannot handle hard sequence labeling tasks, indicating a lack of universality. We present a novel empirical finding that properly optimized prompt tuning can be universally effective across a wide range of model scales and NLU tasks. It matches the performance of finetuning while having only 0.1%-3% tuned parameters. Our method P-Tuning v2 is an implementation of Deep Prompt Tuning \cite{li2021prefix,qin2021learning} optimized and adapted for NLU. Given the universality and simplicity of P-Tuning v2, we believe it can serve as an alternative to finetuning and a strong baseline for future research.Our code and data are released at this https URL.</t>
  </si>
  <si>
    <t>Fine-tuning BERT-based models for plant health bulletin classification</t>
  </si>
  <si>
    <t>Jiang, S., Angarita, R., Cormier, S., &amp; Rousseaux, F.</t>
  </si>
  <si>
    <t>Jiang, S., Angarita, R., Cormier, S., &amp; Rousseaux, F. (2021). Fine-tuning BERT-based models for plant health bulletin classification. arXiv preprint arXiv:2102.00838.</t>
  </si>
  <si>
    <t>In the era of digitization, different actors in agriculture produce numerous data. Such data contains already latent historical knowledge in the domain. This knowledge enables us to precisely study natural hazards within global or local aspects, and then improve the risk prevention tasks and augment the yield, which helps to tackle the challenge of growing population and changing alimentary habits. In particular, French Plants Health Bulletins (BSV, for its name in French Bulletin de Sant{é} du V{é}g{é}tal) give information about the development stages of phytosanitary risks in agricultural production. However, they are written in natural language, thus, machines and human cannot exploit them as efficiently as it could be. Natural language processing (NLP) technologies aim to automatically process and analyze large amounts of natural language data. Since the 2010s, with the increases in computational power and parallelization, representation learning and deep learning methods became widespread in NLP. Recent advancements Bidirectional Encoder Representations from Transformers (BERT) inspire us to rethink of knowledge representation and natural language understanding in plant health management domain. The goal in this work is to propose a BERT-based approach to automatically classify the BSV to make their data easily indexable. We sampled 200 BSV to finetune the pretrained BERT language models and classify them as pest or/and disease and we show preliminary results.</t>
  </si>
  <si>
    <t>Statistical age-of-information optimization for status update over multi-state fading channels</t>
  </si>
  <si>
    <t xml:space="preserve">Xiao, Y., &amp; Du, Q. </t>
  </si>
  <si>
    <t>IEEE Transactions on Vehicular Technology.</t>
  </si>
  <si>
    <t>Xiao, Y., &amp; Du, Q. (2023). Statistical age-of-information optimization for status update over multi-state fading channels. IEEE Transactions on Vehicular Technology.</t>
  </si>
  <si>
    <t>Age of information (AoI) is a powerful metric to evaluate the freshness of information, where minimization of average statistics, such as the average AoI and average peak AoI, currently prevails in guiding freshness optimization for related applications. Although minimizing the statistics does improve the received information's freshness for status update systems in the sense of average, the time-varying fading characteristics of wireless channels often cause uncertain yet frequent age violations. The recently-proposed statistical AoI metric can better characterize more features of AoI dynamics, which evaluates the achievable minimum peak AoI under the certain constraint on age violation probability. In this paper, we study the statistical AoI minimization problem for status update systems over multi-state fading channels, which can effectively upper-bound the AoI violation probability but introduce the prohibitively-high computing complexity. To resolve this issue, we tackle the problem with a two- fold approach. For a small AoI exponent, the problem is approximated via a fractional programming problem. For a large AoI exponent, the problem is converted to a convex problem. Solving the two problems respectively, we derive the near-optimal sampling interval for diverse status update systems. Insightful observations are obtained on how sampling interval shall be tuned as a decreasing function of channel state information (CSI). Surprisingly, for the extremely stringent AoI requirement, the sampling interval converges to a constant regardless of CSI's variation. Numerical results verify effectiveness as well as superiority of our proposed scheme.</t>
  </si>
  <si>
    <t>Bart: Denoising sequence-to-sequence pre-training for natural language generation, translation, and comprehension</t>
  </si>
  <si>
    <t>Lewis, M., Liu, Y., Goyal, N., Ghazvininejad, M., Mohamed, A., Levy, O., ... &amp; Zettlemoyer, L.</t>
  </si>
  <si>
    <t>Lewis, M., Liu, Y., Goyal, N., Ghazvininejad, M., Mohamed, A., Levy, O., ... &amp; Zettlemoyer, L. (2019). Bart: Denoising sequence-to-sequence pre-training for natural language generation, translation, and comprehension. arXiv preprint arXiv:1910.13461.</t>
  </si>
  <si>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many other more recent pretraining schemes. We evaluate a number of noising approaches, finding the best performance by both randomly shuffling the order of the original sentences and using a novel in-filling scheme, where spans of text are replaced with a single mask token. BART is particularly effective when fine tuned for text generation but also works well for comprehension tasks. It matches the performance of RoBERTa with comparable training resources on GLUE and SQuAD, achieves new state-of-the-art results on a range of abstractive dialogue, question answering, and summarization tasks, with gains of up to 6 ROUGE. BART also provides a 1.1 BLEU increase over a back-translation system for machine translation, with only target language pretraining. We also report ablation experiments that replicate other pretraining schemes within the BART framework, to better measure which factors most influence end-task performance.</t>
  </si>
  <si>
    <t>Analysis of agricultural exports based on deep learning and text mining</t>
  </si>
  <si>
    <t xml:space="preserve">Xu, J. L., &amp; Hsu, Y. L. </t>
  </si>
  <si>
    <t>Xu, J. L., &amp; Hsu, Y. L. (2022). Analysis of agricultural exports based on deep learning and text mining. The Journal of Supercomputing, 78(8), 10876-10892.</t>
  </si>
  <si>
    <t xml:space="preserve">Agricultural exports are an important source of economic profit for many countries. Accurate predictions of a country’s agricultural exports month on month are key to understanding a country’s domestic use and export figures and facilitate advance planning of export, import, and domestic use figures and the resulting necessary adjustments of production and marketing. This study proposes a novel method for predicting the rise and fall of agricultural exports, called agricultural exports time series-long short-term memory (AETS-LSTM). The method applies Jieba word segmentation and Word2Vec to train word vectors and uses TF-IDF and word cloud to learn news-related keywords and finally obtain keyword vectors. This research explores whether the purchasing managers’ index (PMI) of each industry can effectively use the AETS-LSTM model to predict the rise and fall of agricultural exports. Research results show that the inclusion of keyword vectors in the PMI values of the finance and insurance industries has a relative impact on the prediction of the rise and fall of agricultural exports, which can improve the prediction accuracy for the rise and fall of agricultural exports by 82.61%. The proposed method achieves improved prediction ability for the chemical/biological/medical, transportation equipment, wholesale, finance and insurance, food and textiles, basic materials, education/professional, science/technical, information/communications/broadcasting, transportation and storage, retail, and electrical and machinery equipment categories, while its performance for the electrical and optical categories shows improved prediction by combining keyword vectors, and its accuracy for the accommodation and food service, and construction and real estate industries remained unchanged. Therefore, the proposed method offers improved prediction capacity for agricultural exports month on month, allowing agribusiness operators and policy makers to evaluate and adjust domestic and foreign production and sales.
</t>
  </si>
  <si>
    <t>A study of sentiment analysis algorithms for agricultural product reviews based on improved BERT model</t>
  </si>
  <si>
    <t>Cao, Y., Sun, Z., Li, L., &amp; Mo, W.</t>
  </si>
  <si>
    <t>Symmetry</t>
  </si>
  <si>
    <t>Cao, Y., Sun, Z., Li, L., &amp; Mo, W. (2022). A study of sentiment analysis algorithms for agricultural product reviews based on improved BERT model. Symmetry, 14(8), 1604.</t>
  </si>
  <si>
    <t>With the rise of mobile social networks, an increasing number of consumers are shopping through Internet platforms. The information asymmetry between consumers and producers has caused producers to misjudge the positioning of agricultural products in the market and damaged the interests of consumers. This imbalance between supply and demand is detrimental to the development of the agricultural market. Sentiment tendency analysis of after-sale reviews of agricultural products on the Internet could effectively help consumers evaluate the quality of agricultural products and help enterprises optimize and upgrade their products. Targeting problems such as non-standard expressions and sparse features in agricultural product reviews, this paper proposes a sentiment analysis algorithm based on an improved Bidirectional Encoder Representations from Transformers (BERT) model with symmetrical structure to obtain sentence-level feature vectors of agricultural product evaluations containing complete semantic information. Specifically, we propose a recognition method based on speech rules to identify the emotional tendencies of consumers when evaluating agricultural products and extract consumer demand for agricultural product attributes from online reviews. Our results showed that the F1 value of the trained model reached 89.86% on the test set, which is an increase of 7.05 compared with that of the original BERT model. The agricultural evaluation classification algorithm proposed in this paper could efficiently determine the emotion expressed by the text, which helps to further analyze network evaluation data, extract effective information, and realize the visualization of emotion.</t>
  </si>
  <si>
    <t>Deep learning-based text recognition of agricultural regulatory document</t>
  </si>
  <si>
    <t>Hua Leong, F., &amp; Farn Haur, C.</t>
  </si>
  <si>
    <t>International Conference on Computational Collective Intelligence</t>
  </si>
  <si>
    <t>Hua Leong, F., &amp; Farn Haur, C. (2022, September). Deep learning-based text recognition of agricultural regulatory document. In International Conference on Computational Collective Intelligence (pp. 223-234). Cham: Springer International Publishing.</t>
  </si>
  <si>
    <t>In this study, an OCR system based on deep learning techniques was deployed to digitize scanned agricultural regulatory documents comprising of certificates and labels. Recognition of the certificates and labels is challenging as they are scanned images of the hard copy form and the layout and size of the text as well as the languages vary between the various countries (due to diverse regulatory requirements). We evaluated and compared between various state-of-the-art deep learning-based text detection and recognition model as well as a packaged OCR library - Tesseract. We then adopted a two-stage approach comprising of text detection using Character Region Awareness For Text (CRAFT) followed by recognition using OCR branch of a multi-lingual text recognition algorithm E2E-MLT. A sliding windows text matcher is used to enhance the extraction of the required information such as trade names, active ingredients and crops. Initial evaluation revealed that the system performs well with a high accuracy of 91.9% for the recognition of trade names in certificates and labels and the system is currently deployed for use in Philippines, one of our collaborator’s sites.</t>
  </si>
  <si>
    <t>Cvt-assd: convolutional vision-transformer based attentive single shot multibox detector</t>
  </si>
  <si>
    <t xml:space="preserve">Jin, W., Yu, H., &amp; Luo, X. </t>
  </si>
  <si>
    <t>international conference on tools with artificial intelligence (ICTAI)</t>
  </si>
  <si>
    <t>Jin, W., Yu, H., &amp; Luo, X. (2021, November). Cvt-assd: convolutional vision-transformer based attentive single shot multibox detector. In 2021 IEEE 33rd international conference on tools with artificial intelligence (ICTAI) (pp. 736-744). IEEE.</t>
  </si>
  <si>
    <t>Due to the success of Bidirectional Encoder Representations from Transformers (BERT) in natural language process (NLP), the multi-head attention transformer has been more and more prevalent in computer-vision researches (CV). However, it still remains a challenge for researchers to put forward complex tasks such as vision detection and semantic segmentation. Although multiple Transformer-Based architectures like DETR and ViT-FRCNN have been proposed to complete object detection task, they inevitably decreases discrimination accuracy and brings down computational efficiency caused by the enormous learning parameters and heavy computational complexity incurred by the traditional self-attention operation. In order to alleviate these issues, we present a novel object detection architecture, named Convolutional vision Transformer-Based Attentive Single Shot MultiBox Detector (CvT-ASSD), that built on the top of Convolutional vision Transormer (CvT) with the efficient Attentive Single Shot MultiBox Detector (ASSD). We provide comprehensive empirical evidence showing that our model CvT-ASSD can leads to good system efficiency and performance while being pretrained on large-scale detection datasets such as PASCAL VOC and MS COCO. Code has been released on public github repository at https://github.com/albert-jin/CvT-ASSD.</t>
  </si>
  <si>
    <t>BFF R-CNN: Balanced feature fusion for object detection</t>
  </si>
  <si>
    <t xml:space="preserve">Liu, H., Wang, N., Li, X., Xu, C., &amp; Li, Y. </t>
  </si>
  <si>
    <t>IEICE TRANSACTIONS on Information and Systems</t>
  </si>
  <si>
    <t>Liu, H., Wang, N., Li, X., Xu, C., &amp; Li, Y. (2022). BFF R-CNN: Balanced feature fusion for object detection. IEICE TRANSACTIONS on Information and Systems, 105(8), 1472-1480.</t>
  </si>
  <si>
    <t>In the neck part of a two-stage object detection network, feature fusion is generally carried out in either a top-down or bottom-up manner. However, two types of imbalance may exist: feature imbalance in the neck of the model and gradient imbalance in the region of interest extraction layer due to the scale changes of objects. The deeper the network is, the more abstract the learned features are, that is to say, more semantic information can be extracted. However, the extracted image background, spatial location, and other resolution information are less. In contrast, the shallow part can learn little semantic information, but a lot of spatial location information. We propose the Both Ends to Centre to Multiple Layers (BEtM) feature fusion method to solve the feature imbalance problem in the neck and a Multi-level Region of Interest Feature Extraction (MRoIE) layer to solve the gradient imbalance problem. In combination with the Region-based Convolutional Neural Network (R-CNN) framework, our Balanced Feature Fusion (BFF) method offers significantly improved network performance compared with the Faster R-CNN architecture. On the MS COCO 2017 dataset, it achieves an average precision (AP) that is 1.9 points and 3.2 points higher than those of the Feature Pyramid Network (FPN) Faster R-CNN framework and the Generic Region of Interest Extractor (GRoIE) framework, respectively.</t>
  </si>
  <si>
    <t>IEICE</t>
  </si>
  <si>
    <t>Joint event causality extraction using dual-channel enhanced neural network</t>
  </si>
  <si>
    <t>Gao, J., Yu, H., &amp; Zhang, S.</t>
  </si>
  <si>
    <t>Gao, J., Yu, H., &amp; Zhang, S. (2022). Joint event causality extraction using dual-channel enhanced neural network. Knowledge-Based Systems, 258, 109935.</t>
  </si>
  <si>
    <t>Event Causality Extraction (ECE) plays an essential role in many Natural Language Processing (NLP), such as event prediction and dialogue generation. Recent research in NLP treats ECE as a sequence labeling problem. However, these methods tend to extract the events and their relevant causality using a single collapsed model, which usually focuses on the textual contents while ignoring the intra-element transitions inside events and inter-event causality transition association across events. In general, ECE should condense the complex relationship of intra-event and the causality transition association among events. Therefore, we propose a novel dual-channel enhanced neural network to address this limitation by taking both global event mentions and causality transition association into account. To extract complete event mentions, a Textual Enhancement Channel(TEC) is constructed to learn important intra-event features from the training data with a wider perception field. Then the Knowledge Enhancement Channel(KEC) incorporates external causality transition knowledge using a Graph Convolutional Network (GCN) to provide complementary information on event causality. Finally, we design a dynamic fusion attention mechanism to measure the importance of the two channels. Thus, our proposed model can incorporate both semantic-level and knowledge-level representations of events to extract the relevant event causality. Experimental results on three public datasets show that our model outperforms the state-of-the-art methods.</t>
  </si>
  <si>
    <t>Gpts are gpts: An early look at the labor market impact potential of large language models</t>
  </si>
  <si>
    <t>Eloundou, T., Manning, S., Mishkin, P., &amp; Rock, D.</t>
  </si>
  <si>
    <t>Eloundou, T., Manning, S., Mishkin, P., &amp; Rock, D. (2023). Gpts are gpts: An early look at the labor market impact potential of large language models. arXiv preprint arXiv:2303.10130.</t>
  </si>
  <si>
    <t>We investigate the potential implications of large language models (LLMs), such as Generative Pre-trained Transformers (GPTs), on the U.S. labor market, focusing on the increased capabilities arising from LLM-powered software compared to LLMs on their own. Using a new rubric, we assess occupations based on their alignment with LLM capabilities, integrating both human expertise and GPT-4 classifications. Our findings reveal that around 80% of the U.S. workforce could have at least 10% of their work tasks affected by the introduction of LLMs, while approximately 19% of workers may see at least 50% of their tasks impacted. We do not make predictions about the development or adoption timeline of such LLMs. The projected effects span all wage levels, with higher-income jobs potentially facing greater exposure to LLM capabilities and LLM-powered software. Significantly, these impacts are not restricted to industries with higher recent productivity growth. Our analysis suggests that, with access to an LLM, about 15% of all worker tasks in the US could be completed significantly faster at the same level of quality. When incorporating software and tooling built on top of LLMs, this share increases to between 47 and 56% of all tasks. This finding implies that LLM-powered software will have a substantial effect on scaling the economic impacts of the underlying models. We conclude that LLMs such as GPTs exhibit traits of general-purpose technologies, indicating that they could have considerable economic, social, and policy implications.</t>
  </si>
  <si>
    <t>Translating radiology reports into plain language using ChatGPT and GPT-4 with prompt learning: results, limitations, and potential</t>
  </si>
  <si>
    <t>Lyu, Q., Tan, J., Zapadka, M. E., Ponnatapura, J., Niu, C., Myers, K. J., ... &amp; Whitlow, C. T.</t>
  </si>
  <si>
    <t>Visual Computing for Industry, Biomedicine, and Art</t>
  </si>
  <si>
    <t>Lyu, Q., Tan, J., Zapadka, M. E., Ponnatapura, J., Niu, C., Myers, K. J., ... &amp; Whitlow, C. T. (2023). Translating radiology reports into plain language using ChatGPT and GPT-4 with prompt learning: results, limitations, and potential. Visual Computing for Industry, Biomedicine, and Art, 6(1), 9.</t>
  </si>
  <si>
    <t>The large language model called ChatGPT has drawn extensively attention because of its human-like expression and reasoning abilities. In this study, we investigate the feasibility of using ChatGPT in experiments on translating radiology reports into plain language for patients and healthcare providers so that they are educated for improved healthcare. Radiology reports from 62 low-dose chest computed tomography lung cancer screening scans and 76 brain magnetic resonance imaging metastases screening scans were collected in the first half of February for this study. According to the evaluation by radiologists, ChatGPT can successfully translate radiology reports into plain language with an average score of 4.27 in the five-point system with 0.08 places of information missing and 0.07 places of misinformation. In terms of the suggestions provided by ChatGPT, they are generally relevant such as keeping following-up with doctors and closely monitoring any symptoms, and for about 37% of 138 cases in total ChatGPT offers specific suggestions based on findings in the report. ChatGPT also presents some randomness in its responses with occasionally over-simplified or neglected information, which can be mitigated using a more detailed prompt. Furthermore, ChatGPT results are compared with a newly released large model GPT-4, showing that GPT-4 can significantly improve the quality of translated reports. Our results show that it is feasible to utilize large language models in clinical education, and further efforts are needed to address limitations and maximize their potential.</t>
  </si>
  <si>
    <t>Applying bert and chatgpt for sentiment analysis of lyme disease in scientific literature</t>
  </si>
  <si>
    <t>Susnjak, T.</t>
  </si>
  <si>
    <t>Borrelia burgdorferi: Methods and Protocols</t>
  </si>
  <si>
    <t>Susnjak, T. (2024). Applying bert and chatgpt for sentiment analysis of lyme disease in scientific literature. In Borrelia burgdorferi: Methods and Protocols (pp. 173-183). New York, NY: Springer US.</t>
  </si>
  <si>
    <t>This chapter presents a practical guide for conducting sentiment analysis using Natural Language Processing (NLP) techniques in the domain of tick-borne disease text. The aim is to demonstrate the process of how the presence of bias in the discourse surrounding chronic manifestations of the disease can be evaluated. The goal is to use a dataset of 5643 abstracts collected from scientific journals on the topic of chronic Lyme disease to demonstrate using Python, the steps for conducting sentiment analysis using pretrained language models and the process of validating the preliminary results using both interpretable machine learning tools, as well as a novel methodology of leveraging emerging state-of-the-art large language models like ChatGPT. This serves as a useful resource for researchers and practitioners interested in using NLP techniques for sentiment analysis in the medical domain.</t>
  </si>
  <si>
    <t>Improving embedded knowledge graph multi-hop question answering by introducing relational chain reasoning</t>
  </si>
  <si>
    <t>Jin, W., Zhao, B., Yu, H., Tao, X., Yin, R., &amp; Liu, G.</t>
  </si>
  <si>
    <t>Jin, W., Zhao, B., Yu, H., Tao, X., Yin, R., &amp; Liu, G. (2023). Improving embedded knowledge graph multi-hop question answering by introducing relational chain reasoning. Data Mining and Knowledge Discovery, 37(1), 255-288.</t>
  </si>
  <si>
    <t>Knowledge Graph Question Answering (KGQA) aims to answer user-questions from a knowledge graph (KG) by identifying the reasoning relations between topic entity and answer. As a complex branch task of KGQA, multi-hop KGQA requires reasoning over the multi-hop relational chain preserved in KG to arrive at the right answer. Despite recent successes, the existing works on answering multi-hop complex questions still face the following challenges: (i) The absence of an explicit relational chain order reflected in user-question stems from a misunderstanding of a user’s intentions. (ii) Incorrectly capturing relational types on weak supervision of which dataset lacks intermediate reasoning chain annotations due to expensive labeling cost. (iii) Failing to consider implicit relations between the topic entity and the answer implied in structured KG because of limited neighborhoods size constraint in subgraph retrieval-based algorithms. To address these issues in multi-hop KGQA, we propose a novel model herein, namely Relational Chain based Embedded KGQA (Rce-KGQA), which simultaneously utilizes the explicit relational chain revealed in natural language question and the implicit relational chain stored in structured KG. Our extensive empirical study on three open-domain benchmarks proves that our method significantly outperforms the state-of-the-art counterparts like GraftNet, PullNet and EmbedKGQA. Comprehensive ablation experiments also verify the effectiveness of our method on the multi-hop KGQA task. We have made our model’s source code available at github: https://github.com/albert-jin/Rce-KGQA.</t>
  </si>
  <si>
    <t>Back to common sense: Oxford dictionary descriptive knowledge augmentation for aspect-based sentiment analysis</t>
  </si>
  <si>
    <t>Jin, W., Zhao, B., Zhang, L., Liu, C., &amp; Yu, H.</t>
  </si>
  <si>
    <t>Jin, W., Zhao, B., Zhang, L., Liu, C., &amp; Yu, H. (2023). Back to common sense: Oxford dictionary descriptive knowledge augmentation for aspect-based sentiment analysis. Information Processing &amp; Management, 60(3), 103260.</t>
  </si>
  <si>
    <t>Aspect-based Sentiment Analysis (ABSA) is a crucial natural language understanding (NLU) research field which aims to accurately recognize reviewers’ opinions on different aspects of products and services. Despite the prominence of recent ABSA applications, mainstream ABSA approaches inevitably rely on large-scale supervised corpora, and their final performances is susceptible to the quality of the training datasets. However, annotating sufficient data is labour intensive, which presents a significant barrier for generalizing a high-quality sentiment analysis model. Nonetheless, humans can make more accurate judgement based on their external background knowledge, such as factoid triples knowledge and event causality. Inspired by the investigations on external knowledge enhancement strategies in other popular NLP research, we propose a novel knowledge augmentation framework for ABSA, named the Oxford Dictionary descriptive knowledge-infused aspect-based sentiment analysis (DictABSA). Comprehensive experiments with many state-of-the-art approaches on several widely used benchmarks demonstrate that our proposed DictABSA significantly outperforms previous mainstream ABSA methods. For instance, compared with the baselines, our BERT-based knowledge infusion strategy achieves a substantial 6.42% and 5.26% absolute accuracy gain when adopting BERT-SPC on SemEval2014 and ABSA-DeBERTa on ACLShortData, respectively. Furthermore, to effectively make use of dictionary knowledge we devise several alternative knowledge infusion strategies. Extensive experiments using different knowledge infused strategies further demonstrate that the proposed knowledge infusion strategies effectively enhance the sentiment polarity identification capability. The Python implementation of our DictABSA is publicly available at https://github.com/albert-jin/DictionaryFused-E2E-ABSA.</t>
  </si>
  <si>
    <t>Pre-train, prompt, and predict: A systematic survey of prompting methods in natural language processing</t>
  </si>
  <si>
    <t xml:space="preserve">Liu, P., Yuan, W., Fu, J., Jiang, Z., Hayashi, H., &amp; Neubig, G. </t>
  </si>
  <si>
    <t>Liu, P., Yuan, W., Fu, J., Jiang, Z., Hayashi, H., &amp; Neubig, G. (2023). Pre-train, prompt, and predict: A systematic survey of prompting methods in natural language processing. ACM Computing Surveys, 55(9), 1-35.</t>
  </si>
  <si>
    <t>This article surveys and organizes research works in a new paradigm in natural language processing, which we dub “prompt-based learning.” Unlike traditional supervised learning, which trains a model to take in an input x and predict an output y as P(y|x), prompt-based learning is based on language models that model the probability of text directly. To use these models to perform prediction tasks, the original input x is modified using a template into a textual string prompt x′ that has some unfilled slots, and then the language model is used to probabilistically fill the unfilled information to obtain a final string x̂, from which the final output y can be derived. This framework is powerful and attractive for a number of reasons: It allows the language model to be pre-trained on massive amounts of raw text, and by defining a new prompting function the model is able to perform few-shot or even zero-shot learning, adapting to new scenarios with few or no labeled data. In this article, we introduce the basics of this promising paradigm, describe a unified set of mathematical notations that can cover a wide variety of existing work, and organize existing work along several dimensions, e.g., the choice of pre-trained language models, prompts, and tuning strategies. To make the field more accessible to interested beginners, we not only make a systematic review of existing works and a highly structured typology of prompt-based concepts but also release other resources, e.g., a website NLPedia–Pretrain including constantly updated survey and paperlist.</t>
  </si>
  <si>
    <t>Locate and label: A two-stage identifier for nested named entity recognition</t>
  </si>
  <si>
    <t xml:space="preserve">Shen, Y., Ma, X., Tan, Z., Zhang, S., Wang, W., &amp; Lu, W. </t>
  </si>
  <si>
    <t>Shen, Y., Ma, X., Tan, Z., Zhang, S., Wang, W., &amp; Lu, W. (2021). Locate and label: A two-stage identifier for nested named entity recognition. arXiv preprint arXiv:2105.06804.</t>
  </si>
  <si>
    <t>Named entity recognition (NER) is a well-studied task in natural language processing. Traditional NER research only deals with flat entities and ignores nested entities. The span-based methods treat entity recognition as a span classification task. Although these methods have the innate ability to handle nested NER, they suffer from high computational cost, ignorance of boundary information, under-utilization of the spans that partially match with entities, and difficulties in long entity recognition. To tackle these issues, we propose a two-stage entity identifier. First we generate span proposals by filtering and boundary regression on the seed spans to locate the entities, and then label the boundary-adjusted span proposals with the corresponding categories. Our method effectively utilizes the boundary information of entities and partially matched spans during training. Through boundary regression, entities of any length can be covered theoretically, which improves the ability to recognize long entities. In addition, many low-quality seed spans are filtered out in the first stage, which reduces the time complexity of inference. Experiments on nested NER datasets demonstrate that our proposed method outperforms previous state-of-the-art models.</t>
  </si>
  <si>
    <t>Shen, Y., Wang, X., Tan, Z., Xu, G., Xie, P., Huang, F., ... &amp; Zhuang, Y. (2022). Parallel instance query network for named entity recognition. arXiv preprint arXiv:2203.10545.</t>
  </si>
  <si>
    <t>Parallel instance query network for named entity recognition</t>
  </si>
  <si>
    <t>Shen, Y., Wang, X., Tan, Z., Xu, G., Xie, P., Huang, F., ... &amp; Zhuang, Y.</t>
  </si>
  <si>
    <t>Named entity recognition (NER) is a fundamental task in natural language processing. Recent works treat named entity recognition as a reading comprehension task, constructing type-specific queries manually to extract entities. This paradigm suffers from three issues. First, type-specific queries can only extract one type of entities per inference, which is inefficient. Second, the extraction for different types of entities is isolated, ignoring the dependencies between them. Third, query construction relies on external knowledge and is difficult to apply to realistic scenarios with hundreds of entity types. To deal with them, we propose Parallel Instance Query Network (PIQN), which sets up global and learnable instance queries to extract entities from a sentence in a parallel manner. Each instance query predicts one entity, and by feeding all instance queries simultaneously, we can query all entities in parallel. Instead of being constructed from external knowledge, instance queries can learn their different query semantics during training. For training the model, we treat label assignment as a one-to-many Linear Assignment Problem (LAP) and dynamically assign gold entities to instance queries with minimal assignment cost. Experiments on both nested and flat NER datasets demonstrate that our proposed method outperforms previous state-of-the-art models.</t>
  </si>
  <si>
    <t>"I think this is the most disruptive technology": Exploring Sentiments of ChatGPT Early Adopters using Twitter Data</t>
  </si>
  <si>
    <t>Haque, M. U., Dharmadasa, I., Sworna, Z. T., Rajapakse, R. N., &amp; Ahmad, H.</t>
  </si>
  <si>
    <t>Haque, M. U., Dharmadasa, I., Sworna, Z. T., Rajapakse, R. N., &amp; Ahmad, H. (2022). " I think this is the most disruptive technology": Exploring Sentiments of ChatGPT Early Adopters using Twitter Data. arXiv preprint arXiv:2212.05856.</t>
  </si>
  <si>
    <t>Large language models have recently attracted significant attention due to their impressive performance on a variety of tasks. ChatGPT developed by OpenAI is one such implementation of a large, pre-trained language model that has gained immense popularity among early adopters, where certain users go to the extent of characterizing it as a disruptive technology in many domains. Understanding such early adopters' sentiments is important because it can provide insights into the potential success or failure of the technology, as well as its strengths and weaknesses. In this paper, we conduct a mixed-method study using 10,732 tweets from early ChatGPT users. We first use topic modelling to identify the main topics and then perform an in-depth qualitative sentiment analysis of each topic. Our results show that the majority of the early adopters have expressed overwhelmingly positive sentiments related to topics such as Disruptions to software development, Entertainment and exercising creativity. Only a limited percentage of users expressed concerns about issues such as the potential for misuse of ChatGPT, especially regarding topics such as Impact on educational aspects. We discuss these findings by providing specific examples for each topic and then detail implications related to addressing these concerns for both researchers and users.</t>
  </si>
  <si>
    <t>Exploring the feasibility of chatgpt for event extraction</t>
  </si>
  <si>
    <t xml:space="preserve">Gao, J., Zhao, H., Yu, C., &amp; Xu, R. </t>
  </si>
  <si>
    <t>Gao, J., Zhao, H., Yu, C., &amp; Xu, R. (2023). Exploring the feasibility of chatgpt for event extraction. arXiv preprint arXiv:2303.03836.</t>
  </si>
  <si>
    <t>Event extraction is a fundamental task in natural language processing that involves identifying and extracting information about events mentioned in text. However, it is a challenging task due to the lack of annotated data, which is expensive and time-consuming to obtain. The emergence of large language models (LLMs) such as ChatGPT provides an opportunity to solve language tasks with simple prompts without the need for task-specific datasets and fine-tuning. While ChatGPT has demonstrated impressive results in tasks like machine translation, text summarization, and question answering, it presents challenges when used for complex tasks like event extraction. Unlike other tasks, event extraction requires the model to be provided with a complex set of instructions defining all event types and their schemas. To explore the feasibility of ChatGPT for event extraction and the challenges it poses, we conducted a series of experiments. Our results show that ChatGPT has, on average, only 51.04% of the performance of a task-specific model such as EEQA in long-tail and complex scenarios. Our usability testing experiments indicate that ChatGPT is not robust enough, and continuous refinement of the prompt does not lead to stable performance improvements, which can result in a poor user experience. Besides, ChatGPT is highly sensitive to different prompt styles.</t>
  </si>
  <si>
    <t>Can chatgpt understand too? a comparative study on chatgpt and fine-tuned bert</t>
  </si>
  <si>
    <t>Zhong, Q., Ding, L., Liu, J., Du, B., &amp; Tao, D.</t>
  </si>
  <si>
    <t>Zhong, Q., Ding, L., Liu, J., Du, B., &amp; Tao, D. (2023). Can chatgpt understand too? a comparative study on chatgpt and fine-tuned bert. arXiv preprint arXiv:2302.10198.</t>
  </si>
  <si>
    <t>Recently, ChatGPT has attracted great attention, as it can generate fluent and high-quality responses to human inquiries. Several prior studies have shown that ChatGPT attains remarkable generation ability compared with existing models. However, the quantitative analysis of ChatGPT's understanding ability has been given little attention. In this report, we explore the understanding ability of ChatGPT by evaluating it on the most popular GLUE benchmark, and comparing it with 4 representative fine-tuned BERT-style models. We find that: 1) ChatGPT falls short in handling paraphrase and similarity tasks; 2) ChatGPT outperforms all BERT models on inference tasks by a large margin; 3) ChatGPT achieves comparable performance compared with BERT on sentiment analysis and question-answering tasks. Additionally, by combining some advanced prompting strategies, we show that the understanding ability of ChatGPT can be further improved.</t>
  </si>
  <si>
    <t>Zero-shot information extraction via chatting with chatgpt</t>
  </si>
  <si>
    <t xml:space="preserve">Wei, X., Cui, X., Cheng, N., Wang, X., Zhang, X., Huang, S., ... &amp; Han, W. </t>
  </si>
  <si>
    <t>Wei, X., Cui, X., Cheng, N., Wang, X., Zhang, X., Huang, S., ... &amp; Han, W. (2023). Zero-shot information extraction via chatting with chatgpt. arXiv preprint arXiv:2302.10205.</t>
  </si>
  <si>
    <t>Zero-shot information extraction (IE) aims to build IE systems from the unannotated text. It is challenging due to involving little human intervention. Challenging but worthwhile, zero-shot IE reduces the time and effort that data labeling takes. Recent efforts on large language models (LLMs, e.g., GPT-3, ChatGPT) show promising performance on zero-shot settings, thus inspiring us to explore prompt-based methods. In this work, we ask whether strong IE models can be constructed by directly prompting LLMs. Specifically, we transform the zero-shot IE task into a multi-turn question-answering problem with a two-stage framework (ChatIE). With the power of ChatGPT, we extensively evaluate our framework on three IE tasks: entity-relation triple extract, named entity recognition, and event extraction. Empirical results on six datasets across two languages show that ChatIE achieves impressive performance and even surpasses some full-shot models on several datasets (e.g., NYT11-HRL). We believe that our work could shed light on building IE models with limited resources.</t>
  </si>
  <si>
    <t>GPT understands, too</t>
  </si>
  <si>
    <t>Liu, X., Zheng, Y., Du, Z., Ding, M., Qian, Y., Yang, Z., &amp; Tang, J.</t>
  </si>
  <si>
    <t>AI Open.</t>
  </si>
  <si>
    <t>Liu, X., Zheng, Y., Du, Z., Ding, M., Qian, Y., Yang, Z., &amp; Tang, J. (2023). GPT understands, too. AI Open.</t>
  </si>
  <si>
    <t>Prompting a pretrained language model with natural language patterns has been proved effective for natural language understanding (NLU). However, our preliminary study reveals that manual discrete prompts often lead to unstable performance—e.g., changing a single word in the prompt might result in substantial performance drop. We propose a novel method P-Tuning that employs trainable continuous prompt embeddings in concatenation with discrete prompts. Empirically, P-Tuning not only stabilizes training by minimizing the gap between various discrete prompts, but also improves performance by a sizeable margin on a wide range of NLU tasks including LAMA and SuperGLUE. P-Tuning is generally effective for both frozen and tuned language models, under both the fully-supervised and few-shot settings.</t>
  </si>
  <si>
    <t>A comprehensive survey on pretrained foundation models: A history from bert to chatgpt</t>
  </si>
  <si>
    <t xml:space="preserve">Zhou, C., Li, Q., Li, C., Yu, J., Liu, Y., Wang, G., ... &amp; Sun, L. </t>
  </si>
  <si>
    <t>Zhou, C., Li, Q., Li, C., Yu, J., Liu, Y., Wang, G., ... &amp; Sun, L. (2023). A comprehensive survey on pretrained foundation models: A history from bert to chatgpt. arXiv preprint arXiv:2302.09419.</t>
  </si>
  <si>
    <t>Pretrained Foundation Models (PFMs) are regarded as the foundation for various downstream tasks with different data modalities. A PFM (e.g., BERT, ChatGPT, and GPT-4) is trained on large-scale data which provides a reasonable parameter initialization for a wide range of downstream applications. BERT learns bidirectional encoder representations from Transformers, which are trained on large datasets as contextual language models. Similarly, the generative pretrained transformer (GPT) method employs Transformers as the feature extractor and is trained using an autoregressive paradigm on large datasets. Recently, ChatGPT shows promising success on large language models, which applies an autoregressive language model with zero shot or few shot prompting. The remarkable achievements of PFM have brought significant breakthroughs to various fields of AI. Numerous studies have proposed different methods, raising the demand for an updated survey. This study provides a comprehensive review of recent research advancements, challenges, and opportunities for PFMs in text, image, graph, as well as other data modalities. The review covers the basic components and existing pretraining methods used in natural language processing, computer vision, and graph learning. Additionally, it explores advanced PFMs used for different data modalities and unified PFMs that consider data quality and quantity. The review also discusses research related to the fundamentals of PFMs, such as model efficiency and compression, security, and privacy. Finally, the study provides key implications, future research directions, challenges, and open problems in the field of PFMs. Overall, this survey aims to shed light on the research of the PFMs on scalability, security, logical reasoning ability, cross-domain learning ability, and the user-friendly interactive ability for artificial general intelligence.</t>
  </si>
  <si>
    <t>Is chatgpt a good nlg evaluator? a preliminary study</t>
  </si>
  <si>
    <t xml:space="preserve">Wang, J., Liang, Y., Meng, F., Sun, Z., Shi, H., Li, Z., ... &amp; Zhou, J. </t>
  </si>
  <si>
    <t>Wang, J., Liang, Y., Meng, F., Sun, Z., Shi, H., Li, Z., ... &amp; Zhou, J. (2023). Is chatgpt a good nlg evaluator? a preliminary study. arXiv preprint arXiv:2303.04048.</t>
  </si>
  <si>
    <t>Recently, the emergence of ChatGPT has attracted wide attention from the computational linguistics community. Many prior studies have shown that ChatGPT achieves remarkable performance on various NLP tasks in terms of automatic evaluation metrics. However, the ability of ChatGPT to serve as an evaluation metric is still underexplored. Considering assessing the quality of natural language generation (NLG) models is an arduous task and NLG metrics notoriously show their poor correlation with human judgments, we wonder whether ChatGPT is a good NLG evaluation metric. In this report, we provide a preliminary meta-evaluation on ChatGPT to show its reliability as an NLG metric. In detail, we regard ChatGPT as a human evaluator and give task-specific (e.g., summarization) and aspect-specific (e.g., relevance) instruction to prompt ChatGPT to evaluate the generated results of NLG models. We conduct experiments on five NLG meta-evaluation datasets (including summarization, story generation and data-to-text tasks). Experimental results show that compared with previous automatic metrics, ChatGPT achieves state-of-the-art or competitive correlation with human judgments in most cases. In addition, we find that the effectiveness of the ChatGPT evaluator might be influenced by the creation method of the meta-evaluation datasets. For the meta-evaluation datasets which are created greatly depending on the reference and thus are biased, the ChatGPT evaluator might lose its effectiveness. We hope our preliminary study could prompt the emergence of a general-purposed reliable NLG metric.</t>
  </si>
  <si>
    <t>Regional agricultural land texture classification based on GLCMs, svm and decision tree induction techniques</t>
  </si>
  <si>
    <t xml:space="preserve">Azeez, N., Al-Taie, I., Yahya, W., Basbrain, A., &amp; Clark, A. </t>
  </si>
  <si>
    <t>Computer Science and Electronic Engineering (CEEC)</t>
  </si>
  <si>
    <t>Azeez, N., Al-Taie, I., Yahya, W., Basbrain, A., &amp; Clark, A. (2018, September). Regional agricultural land texture classification based on GLCMs, svm and decision tree induction techniques. In 2018 10th Computer Science and Electronic Engineering (CEEC) (pp. 131-135). IEEE.</t>
  </si>
  <si>
    <t>Texture is a natural characteristic of all surfaces, which describes the visual patterns, and each has homogenization properties. In this paper, our concern is with the Regional Agricultural Land texture classification using grey level co-occurrence matrices (GLCMs). Firstly, the Gabor filter is applied to the test image in order to allow a certain band of frequencies and reject the others. Then texture discrimination is performed to partition a textured image into areas, each related to a homogeneous texture where samples of four different textures are extracted from the image. For each patch, the four features of the GLCM matrices namely, dissimilarity, correlation, angular second moment, and homogeneity are computed. Finally, for texture classification we have used two well-known methods: Support Vector Machine and decision tree induction. The results show that these texture features have high discrimination accuracy and classification using support vector machines gives better results as compared to the decision tree induction classifier.</t>
  </si>
  <si>
    <t>Agricultural text classification method based on dynamic fusion of multiple features</t>
  </si>
  <si>
    <t xml:space="preserve">Li, Y., Zhang, S., &amp; Lai, C. </t>
  </si>
  <si>
    <t>Li, Y., Zhang, S., &amp; Lai, C. (2023). Agricultural text classification method based on dynamic fusion of multiple features. IEEE Access, 11, 27034-27042.</t>
  </si>
  <si>
    <t>The traditional text classification methods, which treats the values in agricultural text as characters, will lose the original semantic expression of numerical features. In order to fully mine the deep latent semantic features in agricultural text, a novel text classification method based on multivariate feature dynamic fusion is proposed. The Bi-directional Long Short Term Memory network (Bi-LSTM) model with attention mechanism was used to extract the global key semantic features of the text; the multiple windows Convolution Neural Network were used to extract the local semantic information of the text at different levels; Numerical value features containing essential semantic expression were extracted by artificial method to construct the numerical value feature vector. By introducing the attention mechanism to dynamically fuse the extracted multiple semantic features, which can further enrich the deep semantic expression of agricultural text and effectively improve the effect of agricultural text classification with phenotypic numerical type.</t>
  </si>
  <si>
    <t>Predicting us state-level agricultural sentiment as a measure of food security with tweets from farming communities</t>
  </si>
  <si>
    <t>Dunnmon, J., Ganguli, S., Hau, D., &amp; Husic, B.</t>
  </si>
  <si>
    <t>Dunnmon, J., Ganguli, S., Hau, D., &amp; Husic, B. (2019). Predicting us state-level agricultural sentiment as a measure of food security with tweets from farming communities. arXiv preprint arXiv:1902.07087.</t>
  </si>
  <si>
    <t>The ability to obtain accurate food security metrics in developing areas where relevant data can be sparse is critically important for policy makers tasked with implementing food aid programs. As a result, a great deal of work has been dedicated to predicting important food security metrics such as annual crop yields using a variety of methods including simulation, remote sensing, weather models, and human expert input. As a complement to existing techniques in crop yield prediction, this work develops neural network models for predicting the sentiment of Twitter feeds from farming communities. Specifically, we investigate the potential of both direct learning on a small dataset of agriculturally-relevant tweets and transfer learning from larger, well-labeled sentiment datasets from other domains (e.g.~politics) to accurately predict agricultural sentiment, which we hope would ultimately serve as a useful crop yield predictor. We find that direct learning from small, relevant datasets outperforms transfer learning from large, fully-labeled datasets, that convolutional neural networks broadly outperform recurrent neural networks on Twitter sentiment classification, and that these models perform substantially less well on ternary sentiment problems characteristic of practical settings than on binary problems often found in the literature.</t>
  </si>
  <si>
    <t>A classification method of agricultural news text based on BERT and deep active learning</t>
  </si>
  <si>
    <t>Yunlai, S. H. I., Yunpeng, C. U. I., &amp; Zhigang, D. U.</t>
  </si>
  <si>
    <t>Journal of Library and Information Sciences in Agriculture</t>
  </si>
  <si>
    <t>Yunlai, S. H. I., Yunpeng, C. U. I., &amp; Zhigang, D. U. (2022). A classification method of agricultural news text based on BERT and deep active learning. Journal of Library and Information Sciences in Agriculture, 34(8), 19.</t>
  </si>
  <si>
    <t>PROQUEST</t>
  </si>
  <si>
    <t>At present, most of the training models used in the research of news classification are non-active learning. There are common problems about these models, including data cannot be labeled immediately and the labeling cost is too high, which also hinders the analysis of agricultural news. Especially because of the explosive growth of news data in the network era, it is more difficult to label data, train supervised text classification models, and screen relevant news in the field of agriculture from diversified online news sources. In order to solve this problem, the most commonly used pool based active learning or deep active learning technique is used to select more valuable and representative data from unlabeled data for manual labeling, and construct labeled data sets to improve the efficiency and effect of news classification and agricultural news mining. [Method/Process] The commonly used machine learning models for text classification, such as random forest classifier, polynomial naive Bayes classifier and logistic regression classifier, were combined with the active learning method with the lowest confidence to analyze the effect, and the BERT model was combined with the three sampling strategies of discriminative active learning, deep Bayes active learning and lowest confidence for deep active learning training. On the news corpus of 19 847 samples crawled and cleaned by crawler technology from Sina and other news websites, aiming at screening agricultural related news from diversified news samples of various topics, the iterative experiment of adding 30 samples per round was tested to check the improvement effect of F1 score under various method combinations with the increase of the number of annotation. In addition, the representativeness and diversity of the samples selected by the sampling function of each method in the deep active learning method of the BERT model were compared, so as to understand the characteristics of each strategy and provide inspiration for the selection and improvement of Al strategy in the future. In addition, this paper also analyzed how much labeling cost can be saved by using the proposed method. [Results/Conclusions] When comparing a variety of machine learning models, it is found that although the gradient boosting tree and support vector machine classifier have high accuracy, they are not suitable for active learning because of their low efficiency in text data processing of large-scale high-dimensional data. After combining other machine learning models and the BERT model and training text models with the corresponding active learning or deep active learning methods, it is found that the application of active learning method can significantly improve the training process of each model. Among them, the BERT model, combined with discriminative active learning sampling function, has the best news text classification effect and the lowest annotation data requirements. The representativeness and diversity of the samples selected by discriminative active learning sampling function are also the highest, which explains the source of the advantages of this method. It can also be found that for the same task model, the higher the accuracy of classification is required, and the active learning method can save more annotation cost than non-active learning.</t>
  </si>
  <si>
    <t>Text mining for pest and disease identification on rice farming with interactive text messaging</t>
  </si>
  <si>
    <t>Da Costa, E., Tjandrasa, H., &amp; Djanali, S.</t>
  </si>
  <si>
    <t>International Journal of Electrical and Computer Engineering</t>
  </si>
  <si>
    <t>Da Costa, E., Tjandrasa, H., &amp; Djanali, S. (2018). Text mining for pest and disease identification on rice farming with interactive text messaging. International Journal of Electrical and Computer Engineering, 8(3), 1671.</t>
  </si>
  <si>
    <t>To overcome pests and diseases of rice farming, farmers always rely on information and knowledge from agricultural experts for decision making. The problem is that experts are not always available when the farmers need and the cost is quite high. Pests and diseases elimination is hard to be done individually since the farmers are lack of knowledge about the pest types that attack the rice fields. The objective of this study is to build a knowledgebased system that can identify pests and diseases interactively based on the information that has been told by the farmers using SMS communication services. The system can provide a convenience way to the farmers in delivering pests and disease problem information using a natural language. The text mining method performs tokenizing, filtering and porter stemming that used to extract important information sent by a SMS service. The method of Jaccard Similarity Coefficient (JSC) was used to calculate similarities of each pest and disease based on symptoms that are sent by the farmers through SMS. The corpus database usedin this study consists of 28.526 root words, 1.309 stop wordsand 180 words list. Pest and disease database reference in this study was obtained from the Ministry of Agriculture and Fisher (MAF) Timor-Leste. The result of the experiment shows that the system is able to identify the symptoms based on the keywords identified with the accuracy of 81%. The result of pest and disease identification has the accuracy of 86%.</t>
  </si>
  <si>
    <t>Fintech key-phrase: a new Chinese financial high-tech dataset accelerating expression-level information retrieval</t>
  </si>
  <si>
    <t>Jin, W., Zhao, B., Zhang, Y., Sun, G., &amp; Yu, H.</t>
  </si>
  <si>
    <t>ACM Transactions on Asian and Low-Resource Language Information Processing</t>
  </si>
  <si>
    <t>Jin, W., Zhao, B., Zhang, Y., Sun, G., &amp; Yu, H. (2023). Fintech key-phrase: a new Chinese financial high-tech dataset accelerating expression-level information retrieval. ACM Transactions on Asian and Low-Resource Language Information Processing, 22(11), 1-37.</t>
  </si>
  <si>
    <t>Expression-level information extraction is a challenging task in natural language processing (NLP), which aims to retrieve crucial semantic information from linguistic documents. However, there is a lack of up-to-date data resources for accelerating expression-level information extraction, particularly in the Chinese financial high technology field. To address this gap, we introduce Fintech Key-Phrase: a human-annotated key-phrase dataset for the Chinese financial high technology domain. This dataset comprises over 12K paragraphs along with annotated domain-specific key-phrases. We extract the publicly released reports, Chinese management’s discussion and analysis (CMD&amp;A), from the renowned Chinese research data services platform (CNRDS) and then filter the reports related to high technology. The high technology key-phrases are annotated following pre-defined philosophy guidelines to ensure annotation quality. In order to better understand the limitations and challenges in the purposed dataset, we conducted comprehensive noise evaluation experiments for the Fintech Key-Phrase, including annotation consistency assessment and absolute annotation quality evaluation. To demonstrate the usefulness of our released Fintech Key-Phrase in retrieving valuable information in the Chinese financial high technology field, we evaluate its significance using several superior information retrieval systems as representative baselines and report corresponding performance statistics. Additionally, we further applied ChatGPT to the text augmentation approach of the Fintech Key-Phrase dataset. Extensive comparative experiments demonstrate that the augmented Fintech Key-Phrase dataset significantly improved the coverage and accuracy of extracting key phrases in the finance and high-tech domains. We believe that this dataset can facilitate scientific research and exploration in the Chinese financial high technology field. We have made the Fintech Key-Phrase dataset and the experimental code of the adopted baselines accessible on Github: https://github.com/albert-jin/Fintech-Key-Phrase. To encourage newcomers to participate in the financial high-tech domain information retrieval research, we have developed a series of tools, including an open website1 and corresponding real-time information retrieval APIs.2</t>
  </si>
  <si>
    <t>Deep learning for smart agriculture: Concepts, tools, applications, and opportunities</t>
  </si>
  <si>
    <t>Zhu, N., Liu, X., Liu, Z., Hu, K., Wang, Y., Tan, J., ... &amp; Guo, Y.</t>
  </si>
  <si>
    <t>International Journal of Agricultural and Biological Engineering</t>
  </si>
  <si>
    <t>Zhu, N., Liu, X., Liu, Z., Hu, K., Wang, Y., Tan, J., ... &amp; Guo, Y. (2018). Deep learning for smart agriculture: Concepts, tools, applications, and opportunities. International Journal of Agricultural and Biological Engineering, 11(4), 32-44.</t>
  </si>
  <si>
    <t>IJABE</t>
  </si>
  <si>
    <t>In recent years, Deep Learning (DL), such as the algorithms of Convolutional Neural Networks (CNN), Recurrent Neural Networks (RNN) and Generative Adversarial Networks (GAN), has been widely studied and applied in various fields including agriculture. Researchers in the fields of agriculture often use software frameworks without sufficiently examining the ideas and mechanisms of a technique. This article provides a concise summary of major DL algorithms, including concepts, limitations, implementation, training processes, and example codes, to help researchers in agriculture to gain a holistic picture of major DL techniques quickly. Research on DL applications in agriculture is summarized and analyzed, and future opportunities are discussed in this paper, which is expected to help researchers in agriculture to better understand DL algorithms and learn major DL techniques quickly, and further to facilitate data analysis, enhance related research in agriculture, and thus promote DL applications effectively.</t>
  </si>
  <si>
    <t>Knowledgeable prompt-tuning: Incorporating knowledge into prompt verbalizer for text classification</t>
  </si>
  <si>
    <t xml:space="preserve">Hu, S., Ding, N., Wang, H., Liu, Z., Wang, J., Li, J., ... &amp; Sun, M. </t>
  </si>
  <si>
    <t>Tuning pre-trained language models (PLMs) with task-specific prompts has been a promising approach for text classification. Particularly, previous studies suggest that prompt-tuning has remarkable superiority in the low-data scenario over the generic fine-tuning methods with extra classifiers. The core idea of prompt-tuning is to insert text pieces, i.e., template, to the input and transform a classification problem into a masked language modeling problem, where a crucial step is to construct a projection, i.e., verbalizer, between a label space and a label word space. A verbalizer is usually handcrafted or searched by gradient descent, which may lack coverage and bring considerable bias and high variances to the results. In this work, we focus on incorporating external knowledge into the verbalizer, forming a knowledgeable prompt-tuning (KPT), to improve and stabilize prompt-tuning. Specifically, we expand the label word space of the verbalizer using external knowledge bases (KBs) and refine the expanded label word space with the PLM itself before predicting with the expanded label word space. Extensive experiments on zero and few-shot text classification tasks demonstrate the effectiveness of knowledgeable prompt-tuning.</t>
  </si>
  <si>
    <t>Shengding Hu, Ning Ding, Huadong Wang, Zhiyuan Liu, Jingang Wang, Juanzi Li, Wei Wu, and Maosong Sun. 2022. Knowledgeable Prompt-tuning: Incorporating Knowledge into Prompt Verbalizer for Text Classification. In Proceedings of the 60th Annual Meeting of the Association for Computational Linguistics (Volume 1: Long Papers), pages 2225–2240, Dublin, Ireland. Association for Computational Linguistics.</t>
  </si>
  <si>
    <t>A new particle swarm optimization algorithm for outlier detection: Industrial data clustering in wire arc additive manufacturing</t>
  </si>
  <si>
    <t>Fang, J., Wang, Z., Liu, W., Lauria, S., Zeng, N., Prieto, C., ... &amp; Liu, X.</t>
  </si>
  <si>
    <t>Fang, J., Wang, Z., Liu, W., Lauria, S., Zeng, N., Prieto, C., ... &amp; Liu, X. (2022). A new particle swarm optimization algorithm for outlier detection: Industrial data clustering in wire arc additive manufacturing. IEEE Transactions on Automation Science and Engineering.</t>
  </si>
  <si>
    <t>IEEE Transactions on Automation Science and Engineering.</t>
  </si>
  <si>
    <t>In this paper, a novel outlier detection method is proposed for industrial data analysis based on the fuzzy C-means (FCM) algorithm. An adaptive switching randomly perturbed particle swarm optimization algorithm (ASRPPSO) is put forward to optimize the initial cluster centroids of the FCM algorithm. The superiority of the proposed ASRPPSO is demonstrated over five existing PSO algorithms on a series of benchmark functions. To illustrate its application potential, the proposed ASRPPSO-based FCM algorithm is exploited in the outlier detection problem for analyzing the real-world industrial data collected from a wire arc additive manufacturing pilot line in Sweden. Experimental results demonstrate that the proposed ASRPPSO-based FCM algorithm outperforms the standard FCM algorithm in detecting outliers of real-world industrial data. Note to Practitioners—Electric arc (which is governed by the current and arc voltage) plays a significant role in monitoring the operating status of the wire arc additive manufacturing (WAAM) process. The nominal periodic current and voltage may occasionally change abruptly due to anomalies (such as arc instability, unstable metal transfer, geometrical deviations, and surface contaminations), which would affect the quality of the fabricated component. This paper focuses on detecting possible anomalies by analyzing the current and voltage during the WAAM process. A novel clustering-based outlier detection method is proposed for anomaly detection where abnormal and normal instances are categorized into two separate clusters. A new particle swarm optimization algorithm is put forward to optimize the initial cluster centroid so as to improve the detection accuracy. The proposed outlier detection method is applied to real-world data collected from a WAAM pilot line for detecting abnormal instances. Experimental results demonstrate the effectiveness of the proposed outlier detection method. The proposed outlier detection method can be applied to other industrial applications including electrical engineering, mechanical engineering and medical engineering. In the future, we aim to develop an online outlier detection system based on the proposed method for real-time for anomaly detection and defect prediction.</t>
  </si>
  <si>
    <t>Dpf-s2s: A novel dual-pathway-fusion-based sequence-to-sequence text recognition model</t>
  </si>
  <si>
    <t>Zhang, Y., Wu, P., Li, H., Liu, Y., Alsaadi, F. E., &amp; Zeng, N.</t>
  </si>
  <si>
    <t>Zhang, Y., Wu, P., Li, H., Liu, Y., Alsaadi, F. E., &amp; Zeng, N. (2023). Dpf-s2s: A novel dual-pathway-fusion-based sequence-to-sequence text recognition model. Neurocomputing, 523, 182-190.</t>
  </si>
  <si>
    <t>In this paper, a novel dual-pathway-fusion-based sequence-to-sequence learning model (DPF-S2S) is proposed for text recognition in the wild, which mainly focuses on enriching the spatial information and extracting high-dimensional representation features to assist decoding. In particular, a double alignment module is developed to solve the problem of text misalignment, where both position and vision information are well considered. Moreover, a global fusion module is deployed to enrich 2D information in the aligned attention maps, which benefits accurate recognition from complicated scenes with arbitrary text shapes and poor imaging conditions. Benchmark evaluations on seven datasets have demonstrated the superiority of proposed DPF-S2S model in comparison to other state-of-the-art text recognition methods, which presents great competitiveness on identifying texts in both regular and irregular scenes. In addition, extensive ablation studies have been carried out, which validate the effectiveness of applied strategies in proposed DPF-S2S.</t>
  </si>
  <si>
    <t>AGGN: Attention-based glioma grading network with multi-scale feature extraction and multi-modal information fusion</t>
  </si>
  <si>
    <t>Wu, P., Wang, Z., Zheng, B., Li, H., Alsaadi, F. E., &amp; Zeng, N.</t>
  </si>
  <si>
    <t>Computers in biology and medicine</t>
  </si>
  <si>
    <t>Wu, P., Wang, Z., Zheng, B., Li, H., Alsaadi, F. E., &amp; Zeng, N. (2023). AGGN: Attention-based glioma grading network with multi-scale feature extraction and multi-modal information fusion. Computers in biology and medicine, 152, 106457.</t>
  </si>
  <si>
    <t>In this paper, a magnetic resonance imaging (MRI) oriented novel attention-based glioma grading network (AGGN) is proposed. By applying the dual-domain attention mechanism, both channel and spatial information can be considered to assign weights, which benefits highlighting the key modalities and locations in the feature maps. Multi-branch convolution and pooling operations are applied in a multi-scale feature extraction module to separately obtain shallow and deep features on each modality, and a multi-modal information fusion module is adopted to sufficiently merge low-level detailed and high-level semantic features, which promotes the synergistic interaction among different modality information. The proposed AGGN is comprehensively evaluated through extensive experiments, and the results have demonstrated the effectiveness and superiority of the proposed AGGN in comparison to other advanced models, which also presents high generalization ability and strong robustness. In addition, even without the manually labeled tumor masks, AGGN can present considerable performance as other state-of-the-art algorithms, which alleviates the excessive reliance on supervised information in the end-to-end learning paradigm.</t>
  </si>
  <si>
    <t>A multitask, multilingual, multimodal evaluation of chatgpt on reasoning, hallucination, and interactivity</t>
  </si>
  <si>
    <t xml:space="preserve">Bang, Y., Cahyawijaya, S., Lee, N., Dai, W., Su, D., Wilie, B., ... &amp; Fung, P. </t>
  </si>
  <si>
    <t>Bang, Y., Cahyawijaya, S., Lee, N., Dai, W., Su, D., Wilie, B., ... &amp; Fung, P. (2023). A multitask, multilingual, multimodal evaluation of chatgpt on reasoning, hallucination, and interactivity. arXiv preprint arXiv:2302.04023.</t>
  </si>
  <si>
    <t>This paper proposes a framework for quantitatively evaluating interactive LLMs such as ChatGPT using publicly available data sets. We carry out an extensive technical evaluation of ChatGPT using 23 data sets covering 8 different common NLP application tasks. We evaluate the multitask, multilingual and multi-modal aspects of ChatGPT based on these data sets and a newly designed multimodal dataset. We find that ChatGPT outperforms LLMs with zero-shot learning on most tasks and even outperforms fine-tuned models on some tasks. We find that it is better at understanding non-Latin script languages than generating them. It is able to generate multimodal content from textual prompts, via an intermediate code generation step. Moreover, we find that ChatGPT is 63.41% accurate on average in 10 different reasoning categories under logical reasoning, non-textual reasoning, and commonsense reasoning, hence making it an unreliable reasoner. It is, for example, better at deductive than inductive reasoning. ChatGPT suffers from hallucination problems like other LLMs and it generates more extrinsic hallucinations from its parametric memory as it does not have access to an external knowledge base. Finally, the interactive feature of ChatGPT enables human collaboration with the underlying LLM to improve its performance, i.e, 8% ROUGE-1 on summarization and 2% ChrF++ on machine translation, in a multi-turn "prompt engineering" fashion. We also release codebase for evaluation set extraction.</t>
  </si>
  <si>
    <t>Is ChatGPT a good translator? Yes with GPT-4 as the engine</t>
  </si>
  <si>
    <t xml:space="preserve">Jiao, W., Wang, W., Huang, J. T., Wang, X., Shi, S., &amp; Tu, Z. </t>
  </si>
  <si>
    <t>Jiao, W., Wang, W., Huang, J. T., Wang, X., Shi, S., &amp; Tu, Z. (2023). Is ChatGPT a good translator? Yes with GPT-4 as the engine. arXiv preprint arXiv:2301.08745.</t>
  </si>
  <si>
    <t>This report provides a preliminary evaluation of ChatGPT for machine translation, including translation prompt, multilingual translation, and translation robustness. We adopt the prompts advised by ChatGPT to trigger its translation ability and find that the candidate prompts generally work well with minor performance differences. By evaluating on a number of benchmark test sets, we find that ChatGPT performs competitively with commercial translation products (e.g., Google Translate) on high-resource European languages but lags behind significantly on low-resource or distant languages. As for the translation robustness, ChatGPT does not perform as well as the commercial systems on biomedical abstracts or Reddit comments but exhibits good results on spoken language. Further, we explore an interesting strategy named pivot prompting for distant languages, which asks ChatGPT to translate the source sentence into a high-resource pivot language before into the target language, improving the translation performance noticeably. With the launch of the GPT-4 engine, the translation performance of ChatGPT is significantly boosted, becoming comparable to commercial translation products, even for distant languages. Human analysis on Google Translate and ChatGPT suggests that ChatGPT with GPT-3.5 tends to generate more hallucinations and mis-translation errors while that with GPT-4 makes the least errors. In other words, ChatGPT has already become a good translator. Please refer to our Github project for more details: this https URL</t>
  </si>
  <si>
    <t>Generalizing from a few examples: A survey on few-shot learning</t>
  </si>
  <si>
    <t>Wang, Y., Yao, Q., Kwok, J. T., &amp; Ni, L. M.</t>
  </si>
  <si>
    <t>ACM computing surveys (csur)</t>
  </si>
  <si>
    <t>Wang, Y., Yao, Q., Kwok, J. T., &amp; Ni, L. M. (2020). Generalizing from a few examples: A survey on few-shot learning. ACM computing surveys (csur), 53(3), 1-34.</t>
  </si>
  <si>
    <t>Machine learning has been highly successful in data-intensive applications but is often hampered when the data set is small. Recently, Few-shot Learning (FSL) is proposed to tackle this problem. Using prior knowledge, FSL can rapidly generalize to new tasks containing only a few samples with supervised information. In this article, we conduct a thorough survey to fully understand FSL. Starting from a formal definition of FSL, we distinguish FSL from several relevant machine learning problems. We then point out that the core issue in FSL is that the empirical risk minimizer is unreliable. Based on how prior knowledge can be used to handle this core issue, we categorize FSL methods from three perspectives: (i) data, which uses prior knowledge to augment the supervised experience; (ii) model, which uses prior knowledge to reduce the size of the hypothesis space; and (iii) algorithm, which uses prior knowledge to alter the search for the best hypothesis in the given hypothesis space. With this taxonomy, we review and discuss the pros and cons of each category. Promising directions, in the aspects of the FSL problem setups, techniques, applications, and theories, are also proposed to provide insights for future research.1</t>
  </si>
  <si>
    <t>Natural hazards Twitter dataset</t>
  </si>
  <si>
    <t>Meng, L., &amp; Dong, Z. S.</t>
  </si>
  <si>
    <t>Meng, L., &amp; Dong, Z. S. (2020). Natural hazards Twitter dataset. arXiv preprint arXiv:2004.14456.</t>
  </si>
  <si>
    <t>With the development of the Internet, social media has become an important channel for posting disaster-related information. Analyzing attitudes hidden in these texts, known as sentiment analysis, is crucial for the government or relief agencies to improve disaster response efficiency, but it has not received sufficient attention. This paper aims to fill this gap by focusing on investigating attitudes towards disaster response and analyzing targeted relief supplies during disaster response. The contributions of this paper are fourfold. First, we propose several machine learning models for classifying public sentiment concerning disaster-related social media data. Second, we create a natural disaster dataset with sentiment labels, which contains nearly 50,00 Twitter data about different natural disasters in the United States (e.g., a tornado in 2011, a hurricane named Sandy in 2012, a series of floods in 2013, a hurricane named Matthew in 2016, a blizzard in 2016, a hurricane named Harvey in 2017, a hurricane named Michael in 2018, a series of wildfires in 2018, and a hurricane named Dorian in 2019). We are making our dataset available to the research community: this https URL. It is our hope that our contribution will enable the study of sentiment analysis in disaster response. Third, we focus on extracting public attitudes and analyzing the essential needs (e.g., food, housing, transportation, and medical supplies) for the public during disaster response, instead of merely targeting on studying positive or negative attitudes of the public to natural disasters. Fourth, we conduct this research from two different dimensions for a comprehensive understanding of public opinion on disaster response, since disparate hazards caused by different types of natural disasters.</t>
  </si>
  <si>
    <t>OpenPrompt: An Open-source Framework for Prompt-learning</t>
  </si>
  <si>
    <t xml:space="preserve">Ning Ding, Shengding Hu, Weilin Zhao, Yulin Chen, Zhiyuan Liu, Haitao Zheng, and Maosong Sun. </t>
  </si>
  <si>
    <t>Annual Meeting of the Association for Computational Linguistics: System Demonstrations</t>
  </si>
  <si>
    <t>Ning Ding, Shengding Hu, Weilin Zhao, Yulin Chen, Zhiyuan Liu, Haitao Zheng, and Maosong Sun. 2022. OpenPrompt: An Open-source Framework for Prompt-learning. In Proceedings of the 60th Annual Meeting of the Association for Computational Linguistics: System Demonstrations, pages 105–113, Dublin, Ireland. Association for Computational Linguistics.</t>
  </si>
  <si>
    <t>Prompt-learning has become a new paradigm in modern natural language processing, which directly adapts pre-trained language models (PLMs) to cloze-style prediction, autoregressive modeling, or sequence to sequence generation, resulting in promising performances on various tasks. However, no standard implementation framework of prompt-learning is proposed yet, and most existing prompt- learning codebases, often unregulated, only provide limited implementations for specific scenarios. Since there are many details such as templating strategy, initializing strategy, verbalizing strategy, etc., that need to be considered in prompt-learning, practitioners face impediments to quickly adapting the de-sired prompt learning methods to their applications. In this paper, we present Open- Prompt, a unified easy-to-use toolkit to conduct prompt-learning over PLMs. OpenPrompt is a research-friendly framework that is equipped with efficiency, modularity, and extendibility, and its combinability allows the freedom to combine different PLMs, task for- mats, and prompting modules in a unified paradigm. Users could expediently deploy prompt-learning frameworks and evaluate the generalization of them on different NLP tasks without constraints.</t>
  </si>
  <si>
    <t>Therapeutic strategies for thrombosis: new targets and approaches</t>
  </si>
  <si>
    <t xml:space="preserve">Mackman, N., Bergmeier, W., Stouffer, G. A., &amp; Weitz, J. I. </t>
  </si>
  <si>
    <t xml:space="preserve">Hassija, V., Chamola, V., Saxena, V., Jain, D., Goyal, P., &amp; Sikdar, B. </t>
  </si>
  <si>
    <t>IoT-Enabled Healthcare: Benefits, Issues and Challenges‏</t>
  </si>
  <si>
    <t>Al-Shargabi, B., &amp; Abuarqoub, S.</t>
  </si>
  <si>
    <t>International Conference on Future Networks and Distributed Systems</t>
  </si>
  <si>
    <t>Al-Shargabi, B., &amp; Abuarqoub, S. (2020, November). IoT-Enabled Healthcare: Benefits, Issues and Challenges‏. In Proceedings of the 4th International Conference on Future Networks and Distributed Systems (pp. 1-5).</t>
  </si>
  <si>
    <t>The Internet of Things (IoT) technology found many applications in the healthcare sector. Through the collection of vital data, IoT plays a crucial role are automating manual tasks and improving patient outcomes. This paper provides an overview of the impact and challenges of IoT architectures and applications in healthcare. The paper identifies the key benefits and key drivers behind the development of IoT-enabled healthcare systems. Then, we focus on security and privacy issues as real threats and obstacles facing the wide adoption of IoT in healthcare applications. Finally, we outline the key challenges and opportunities with specific reference to the unique requirements of healthcare applications.</t>
  </si>
  <si>
    <t>SMOTE based class-specific extreme learning machine for imbalanced learning</t>
  </si>
  <si>
    <t>Applied energy</t>
  </si>
  <si>
    <t>Challenges presented in the implementation of sustainable energy management via ISO 50001: 2011</t>
  </si>
  <si>
    <t>Rampasso, I. S., Melo Filho, G. P., Anholon, R., de Araujo, R. A., Alves Lima, G. B., Perez Zotes, L., &amp; Leal Filho, W.</t>
  </si>
  <si>
    <t>Rampasso, I. S., Melo Filho, G. P., Anholon, R., de Araujo, R. A., Alves Lima, G. B., Perez Zotes, L., &amp; Leal Filho, W. (2019). Challenges presented in the implementation of sustainable energy management via ISO 50001: 2011. Sustainability, 11(22), 6321.</t>
  </si>
  <si>
    <t>Considering the importance of ISO 50001 in sustainable development, the objective of this research is to identify the challenges found by organizations during the implementation of ISO 50001:2011, according to the literature. To address this objective, a systematic search was conducted. Scientific papers from the following international databases were used: Science Direct, Emerald Insight, Scopus, Springer, Wiley, and Taylor and Francis. Permutations of the terms “ISO 50001” and “Challenges”, “Barriers”, “Lacks”, “Gaps”, “Obstacles”, “Problems”, and “Limitations” were searched. Following this strategy, 206 documents were found. After removing book chapters, articles from proceedings, duplicate articles, and articles that did not mention any challenge related to ISO 50001, 17 articles were left. Eleven challenges were found in these articles. The most cited challenges were: “Lack of Resources-Limitations (HR, Technologies, Infrastructure, Financial, Time)”, “Difficulty to determine the energy baseline and energy performance indicators”, “Human Resources deficiencies (competences, knowledges, and abilities)”, and “Lack of management support and/or commitment”. The challenges most cited shows the need for better planning before implementation as well as a comprehensive analysis of the organization’s requirements and features. The findings of this research show that this theme is still underexplored. The results presented can contribute to future industrial policies to potentialize countries’ economies.</t>
  </si>
  <si>
    <t>Digital Twin: Generalization, characterization and implementation</t>
  </si>
  <si>
    <t xml:space="preserve">VanDerHorn, E., &amp; Mahadevan, S. </t>
  </si>
  <si>
    <t>Decision support systems</t>
  </si>
  <si>
    <t>VanDerHorn, E., &amp; Mahadevan, S. (2021). Digital Twin: Generalization, characterization and implementation. Decision support systems, 145, 113524.</t>
  </si>
  <si>
    <t>Digital Twin is one of the promising digital technologies being developed at present to support digital transformation and decision making in multiple industries. While the concept of a Digital Twin is nearly 20 years old, it continues to evolve as it expands to new industries and use cases. This has resulted in a continually increasing variety of definitions that threatens to dilute the concept and lead to ineffective implementations of the technology. There is a need for a consolidated and generalized definition, with clearly established characteristics to distinguish what constitutes a Digital Twin and what does not. This paper reviews 46 Digital Twin definitions given in the literature over the past ten years to propose a generalized definition that encompasses the breadth of options available and provides a detailed characterization which includes criteria to distinguish the Digital Twin from other digital technologies. Next, a process and considerations for the implementation of Digital Twins is presented through a case study. Digital Twin future needs and opportunities are also outlined.</t>
  </si>
  <si>
    <t>Automated ontology matching in the architecture, engineering and construction domain-a case study</t>
  </si>
  <si>
    <t>Schneider, G. F.</t>
  </si>
  <si>
    <t>LDAC</t>
  </si>
  <si>
    <t>Schneider, G. F. (2019). Automated ontology matching in the architecture, engineering and construction domain-a case study. In LDAC (pp. 35-49).</t>
  </si>
  <si>
    <t>The ontology-based modelling of the built environment is deemed promising to successfully integrate disparate knowledge silos and has gained significant attraction in industry and academia. This interest has led to a proliferating number of ontologies and the manual definition of schema level alignments among them is a tedious task. Hence, this paper explores the possibilities of automated ontology matching methods in this regard. This work compares manually created and automatically generated alignments of six domain ontologies to the building topology ontology. The initial findings of this case study indicate that current state of the art ontology matching tools are in principle capable of detecting automatically correct alignments and that their is a strong need to define domain specific benchmarks.</t>
  </si>
  <si>
    <t>A time series clustering approach for building automation and control systems</t>
  </si>
  <si>
    <t xml:space="preserve">Bode, G., Schreiber, T., Baranski, M., &amp; Müller, D. </t>
  </si>
  <si>
    <t>Bode, G., Schreiber, T., Baranski, M., &amp; Müller, D. (2019). A time series clustering approach for building automation and control systems. Applied energy, 238, 1337-1345.</t>
  </si>
  <si>
    <t>Structured data of all sensors and actuators are a requirement for decisions about control strategies and efficiency optimization in Building Automation. In practice, the analysis of data is a challenging and time-consuming task. In previous work, it has been demonstrated that classification algorithms may reach high classification accuracies when applied to building data. However, supervised algorithms require labelled training data sets and a predefined classes, and depend highly on the selection of input features.
In this paper, we investigate how unsupervised machine learning techniques can be used to tackle both the problem of classification of time series as well as the problem of feature selection. We present a selection of the most promising algorithms and apply them on data extracted from the E.ON Energy Research Center. We then investigate the use of an unsupervised feature extraction compared to the statistical features used in previous literature by comparing the results of the classification on different data sets.
Our investigations show that the unsupervised methods we apply to not find data clusters that represent the pre-defined class labels. They, however, are able to find groups of similar data points, showing that clustering is in general possible and that the time series have distinguishable properties. We also see a more robust performance of the classification algorithms when unsupervised feature extraction is used. The results of this paper show that unsupervised machine learning algorithms cannot generally mitigate the issue of missing training data. However, they can improve supervised classification by providing a more robust set of features compared to manual selection. From the clusters that where found we can derive insights about the properties of the time series, that allow us to make a better assessment which information that can be extracted using data-driven algorithms.</t>
  </si>
  <si>
    <t>A large-scale evaluation of automated metadata inference approaches on sensors from air handling units</t>
  </si>
  <si>
    <t xml:space="preserve">Gao, J., &amp; Bergés, M. </t>
  </si>
  <si>
    <t>Gao, J., &amp; Bergés, M. (2018). A large-scale evaluation of automated metadata inference approaches on sensors from air handling units. Advanced Engineering Informatics, 37, 14-30.</t>
  </si>
  <si>
    <t>Building automation systems provide abundant sensor data to enable the potential of using data analytics to, among other things, improve the energy efficiency of the building. However, deployment of these applications for buildings, such as, fault detection and diagnosis (FDD) on multiple buildings remains a challenge due to the non-trivial efforts of organizing, managing and extracting metadata associated with sensors (e.g., information about their location, function, etc.), which is required by applications. One of the reasons leading to the problem is that varying conventions, acronyms, and standards are used to define this metadata. To better understand the nature of the problem, as well as the performance and scalability of existing solutions, we implement and test 6 different time-series based metadata inference approaches on sensors from 614 air handling units (AHU) instrumented in 35 building sites accounting for more than 400 buildings distributed across United States of America. We infer 12 types of sensors and actuators in AHUs required by a rule-based FDD application: AHU performance and assessment rules (APAR). Our results show that: (1) the average performance of these approaches in terms of accuracy is similar across building sites, though there is significant variance; (2) the expected accuracy of classifying the type of points required by APAR for a new unseen building is, on average, 75%; (3) the performance of the model does not decrease as long as training data and testing data are extracted from adjacent months.</t>
  </si>
  <si>
    <t>Evaluation of clustering and time series features for point type inference in smart building retrofit</t>
  </si>
  <si>
    <t xml:space="preserve">Shi, Z., Newsham, G. R., Chen, L., &amp; Gunay, H. B. </t>
  </si>
  <si>
    <t xml:space="preserve">ACM International Conference on Systems for Energy-Efficient Buildings, Cities, and Transportation </t>
  </si>
  <si>
    <t>Shi, Z., Newsham, G. R., Chen, L., &amp; Gunay, H. B. (2019, November). Evaluation of clustering and time series features for point type inference in smart building retrofit. In Proceedings of the 6th ACM International Conference on Systems for Energy-Efficient Buildings, Cities, and Transportation (pp. 111-120).</t>
  </si>
  <si>
    <t>Metadata inference for building automation system (BAS) is an increasingly important topic to promote wider adoption of smart building technologies. Metadata inference is used to automatically discover semantics within the BAS, such as labelling sensors, discover control variable relationships, etc. Clustering analysis has been applied in many previous research studies to achieve faster smart building retrofits through automated or semi-automated BAS point labelling. However, previous research using clustering only used small data sets of two to five buildings. This research examines the effectiveness of this approach on a broader scale with 40 commercial and institutional buildings and more than 65,000 labelled BAS points. Different clustering strategies with varying feature space and clustering algorithms are examined. Furthermore, this study compares which time series features and generation approach may enhance labelling efficiency. Positive results from this study support the effectiveness of applying clustering for point type inference. Results show the complimentary nature of additional time series features when the existing raw metadata from the BAS is less descriptive.</t>
  </si>
  <si>
    <t>A Metadata inference method for building automation systems with limited semantic information</t>
  </si>
  <si>
    <t>Chen, L., Gunay, H. B., Shi, Z., Shen, W., &amp; Li, X. (2020). A Metadata inference method for building automation systems with limited semantic information. IEEE Transactions on Automation Science and Engineering, 17(4), 2107-2119.</t>
  </si>
  <si>
    <t>Chen, L., Gunay, H. B., Shi, Z., Shen, W., &amp; Li, X.</t>
  </si>
  <si>
    <t>IEEE Transactions on Automation Science and Engineering</t>
  </si>
  <si>
    <t>Metadata in most existing building automation systems (BASs) is inconsistent, incomplete, and nondescriptive. This situation is a major obstacle to the widespread use of data analytics to improve the operation of buildings. In this article, we put forward a method to infer zone-level metadata from features derived from BAS data. The method includes two steps: 1) classification of BAS points into different types (e.g., indoor temperature, indoor temperature set point, airflow, airflow set point, damper position, and radiator valve position) and 2) association of BAS points based on their functional relationships (i.e., grouping the sensors, actuators, and set points of each zone together). The metadata inference method was demonstrated with data from zones served by four different air handling units (AHUs) in two office buildings in Ottawa, ON, Canada. The results from this case study indicate that common zone-level BAS point types can be accurately classified and associated even in the absence of intuitive data labels. Note to Practitioners-This article was motivated by the problem of metadata normalization in existing buildings, in order to scale up the application of smart building solutions in the real world. Existing metadata normalization approaches mainly focused on inferring the point types of the metadata with both semantic (label) and numerical information (time series readings). In this article, we put forward a method to infer zone-level metadata with numerical information only. Methods for both types of classification and relationships' association of the BAS points are investigated. The results from two office buildings indicate that the classification phase can achieve an average of 90% accuracy, while the association phase can obtain an average of 85% accuracy. The method was developed and demonstrated with a limited data set by using data exclusively from zone-level sensors, actuators, and set points. Future work is planned to extend the proposed method to more comprehensive BAS data sets with the system- and plant-level data as well.</t>
  </si>
  <si>
    <t>Automated classification of datapoint types in building automation systems using time series</t>
  </si>
  <si>
    <t>Mertens, N., &amp; Wilde, A.</t>
  </si>
  <si>
    <t>Mertens, N., &amp; Wilde, A. (2022, July). Automated classification of datapoint types in building automation systems using time series. In IFIP International Conference on Product Lifecycle Management (pp. 495-505). Cham: Springer Nature Switzerland.</t>
  </si>
  <si>
    <t>To apply energy efficiency monitoring and optimizing systems for heating, ventilation and air conditioning (HVAC) systems at scale metadata of the system components must be extracted automatically and stored in a machine-readable way. The present work deals with the automated classification of datapoints using only historical time series data and methods from the field of artificial intelligence. The dataset used to conduct the research contains multiple time series from a total of 76 buildings and covers the months of January to November of 2018. Based on these data, relevant features of the time series are defined. Using these features, different classification models as well as the influence of seasonal effects are evaluated. Overall, our approach provides very good results and assigns on average about 92% of all datapoints to the correct class. The datapoints of the worst recognized class are still correctly classified to about 88% (validation data) and 90% (test data), respectively. Possible reasons for incorrect classified datapoints are discussed and a promising solution is proposed. The obtained results show that in practice these methods can reduce the effort of creating and validating digital twins and building information modeling (BIM) for retrofits.</t>
  </si>
  <si>
    <t>SeNsER: Learning cross-building sensor metadata tagger</t>
  </si>
  <si>
    <t xml:space="preserve">Jiao, Y., Li, J., Wu, J., Hong, D., Gupta, R., &amp; Shang, J. </t>
  </si>
  <si>
    <t>Jiao, Y., Li, J., Wu, J., Hong, D., Gupta, R., &amp; Shang, J. (2020, November). SeNsER: Learning cross-building sensor metadata tagger. In Findings of the Association for Computational Linguistics: EMNLP 2020 (pp. 950-960).</t>
  </si>
  <si>
    <t>Sensor metadata tagging, akin to the named entity recognition task, provides key contextual information (eg, measurement type and location) about sensors for running smart building applications. Unfortunately, sensor metadata in different buildings often follows distinct naming conventions. Therefore, learning a tagger currently requires extensive annotations on a per building basis. In this work, we propose a novel framework, SeNsER, which learns a sensor metadata tagger for a new building based on its raw metadata and some existing fully annotated building. It leverages the commonality between different buildings: At the character level, it employs bidirectional neural language models to capture the shared underlying patterns between two buildings and thus regularizes the feature learning process; At the word level, it leverages as features the k-mers existing in the fully annotated building. During inference, we further incorporate the information obtained from sources such as Wikipedia as prior knowledge. As a result, SeNsER shows promising results in extensive experiments on multiple real-world buildings.</t>
  </si>
  <si>
    <t>Selective sampling for sensor type classification in buildings</t>
  </si>
  <si>
    <t>Ma, J., Hong, D., &amp; Wang, H.</t>
  </si>
  <si>
    <t>ACM/IEEE International Conference on Information Processing in Sensor Networks (IPSN)</t>
  </si>
  <si>
    <t>Ma, J., Hong, D., &amp; Wang, H. (2020, April). Selective sampling for sensor type classification in buildings. In 2020 19th ACM/IEEE International Conference on Information Processing in Sensor Networks (IPSN) (pp. 241-252). IEEE.</t>
  </si>
  <si>
    <t>A key barrier to applying any smart technology to a building is the requirement of locating and connecting to the necessary resources among the thousands of sensing and control points, i.e., the metadata mapping problem. Existing solutions depend on exhaustive manual annotation of sensor metadata — a laborious, costly, and hardly scalable process. To reduce the amount of manual effort required, this paper presents a multi-oracle selective sampling framework to leverage noisy labels from information sources with unknown reliability such as existing buildings, which we refer to as weak oracles, for metadata mapping. This framework involves an interactive process, where a small set of sensor instances are progressively selected and labeled for it to learn how to aggregate the noisy labels as well as to predict sensor types.Two key challenges arise in designing the framework, namely, weak oracle reliability estimation and instance selection for querying. To address the first challenge, we develop a clustering-based approach for weak oracle reliability estimation to capitalize on the observation that weak oracles perform differently in different groups of instances. For the second challenge, we propose a disagreement-based query selection strategy to combine the potential effect of a labeled instance on both reducing classifier uncertainty and improving the quality of label aggregation. We evaluate our solution on a large collection of real-world building sensor data from 5 buildings with more than 11, 000 sensors of 18 different types. The experiment results validate the effectiveness of our solution, which outperforms a set of state-of-the-art baselines.</t>
  </si>
  <si>
    <t>Advancing smart building readiness: automated metadata extraction using neural language processing methods</t>
  </si>
  <si>
    <t>Waterworth, D., Sethuvenkatraman, S., &amp; Sheng, Q. Z.</t>
  </si>
  <si>
    <t>Advances in Applied Energy</t>
  </si>
  <si>
    <t>Waterworth, D., Sethuvenkatraman, S., &amp; Sheng, Q. Z. (2021). Advancing smart building readiness: automated metadata extraction using neural language processing methods. Advances in Applied Energy, 3, 100041.</t>
  </si>
  <si>
    <t>Digitalisation of the built environment provides multiple benefits such as operational and energy productivity improvements and supports the participation of buildings in the management of electricity networks. Automated methods to infer contextual information from building management systems and Internet of Things sensor metadata plays a significant role in this process. In this paper, we have studied the problem of transfer learning using text metadata to automatically tag building sensors with semantic tags. We demonstrate that state-of-the-art pre-trained neural language models are a promising approach which to the best of our knowledge have not been studied due to the lack of pre-processors to tokenise the texts. We develop a tokeniser based on the unigram language model capable of tokenising the idiosyncratic text found in building sensor metadata and use it to train from scratch a transformer based language model using sensor metadata from 152 buildings. The weights are then used to train a tagset classifier using transfer learning, and tested on 30 buildings. Metrics such as precision, recall and the Jaccard similarity coefficient have been used to evaluate the suitability of our results for various buildings. The proposed method can predict building tagsets with over 70% accuracy against a real world noisy dataset.</t>
  </si>
  <si>
    <t>Automated recognition and mapping of building management system (BMS) data points for building energy modeling (BEM)</t>
  </si>
  <si>
    <t xml:space="preserve">Zhan, S., Chong, A., &amp; Lasternas, B. </t>
  </si>
  <si>
    <t>Building Simulation</t>
  </si>
  <si>
    <t>Zhan, S., Chong, A., &amp; Lasternas, B. (2021, February). Automated recognition and mapping of building management system (BMS) data points for building energy modeling (BEM). In Building Simulation (Vol. 14, pp. 43-52). Tsinghua University Press.</t>
  </si>
  <si>
    <t>With the advance of the internet of things and building management system (BMS) in modern buildings, there is an opportunity of using the data to extend the use of building energy modeling (BEM) beyond the design phase. Potential applications include retrofit analysis, measurement and verification, and operations and controls. However, while BMS is collecting a vast amount of operation data, different suppliers and sensor installers typically apply their own customized or even random non-uniform rules to define the metadata, i.e., the point tags. This results in a need to interpret and manually map any BMS data before using it for energy analysis. The mapping process is labor-intensive, error-prone, and requires comprehensive prior knowledge. Additionally, BMS metadata typically has considerable variety and limited context information, limiting the applicability of existing interpreting methods. In this paper, we proposed a text mining framework to facilitate interpreting and mapping BMS points to EnergyPlus variables. The framework is based on unsupervised density-based clustering (DBSCAN) and a novel fuzzy string matching algorithm “X-gram”. Therefore, it is generalizable among different buildings and naming conventions. We compare the proposed framework against commonly used baselines that include morphological analysis and widely used text mining techniques. Using two building cases from Singapore and two from the United States, we demonstrated that the framework outperformed baseline methods by 25.5%, with the measurement extraction F-measure of 87.2% and an average mapping accuracy of 91.4%.</t>
  </si>
  <si>
    <t>Cloze: a building metadata model generation system based on information extraction</t>
  </si>
  <si>
    <t xml:space="preserve">He, F., &amp; Wang, D. </t>
  </si>
  <si>
    <t>ACM International Conference on Systems for Energy-Efficient Buildings, Cities, and Transportation</t>
  </si>
  <si>
    <t>He, F., &amp; Wang, D. (2022, November). Cloze: a building metadata model generation system based on information extraction. In Proceedings of the 9th ACM International Conference on Systems for Energy-Efficient Buildings, Cities, and Transportation (pp. 109-118).</t>
  </si>
  <si>
    <t>Recently, we have seen a flourish of data-driven building applications. It has also been noted that the main effort in application development today is on data preprocessing. More specifically, buildings have entities, e.g., a chiller. To extract their data values or to control the entities, applications need to refer to the metadata of a building, i.e., the data describe the entities in a building. Data preprocessing organizes the raw metadata of a building into a form that can be easily recognized by applications. Different buildings have different metadata conventions. Data preprocessing today is largely an ad hoc process and is manually done in a building-by-building manner.
How to automate data preprocessing is challenging. In this paper, we first formulate a problem on converting building raw metadata with ad hoc conventions into a building metadata model that follows a standard convention, e.g., the Brick metadata schema. Depending on application scenarios, we present three variants of the problem. This problem is intrinsically a text analysis problem. We thus propose to leverage the information extraction paradigm, a type of document processing to extract structured information from unstructured documents/texts. We analyze real-world building metadata and present a set of challenges on corpus denoise, coreference resolution, disambiguity, etc. We develop a system, Cloze with corresponding solutions. We evaluate Cloze with six real-world buildings. Our results show that Cloze can learn and automatically recognize raw metadata and their relations with an accuracy of 96.3%.</t>
  </si>
  <si>
    <t>Sequential learning with active partial labeling for building metadata</t>
  </si>
  <si>
    <t xml:space="preserve">Lin, L., Luo, Z., Hong, D., &amp; Wang, H. </t>
  </si>
  <si>
    <t>Lin, L., Luo, Z., Hong, D., &amp; Wang, H. (2019, November). Sequential learning with active partial labeling for building metadata. In Proceedings of the 6th ACM International Conference on Systems for Energy-Efficient Buildings, Cities, and Transportation (pp. 189-192).</t>
  </si>
  <si>
    <t>Modern buildings are instrumented with thousands of sensing and control points. The ability to automatically extract the physical context of each point, e.g., the type, location, and relationship with other points, is the key to enabling building analytics at scale. However, this process is costly as it usually requires domain expertise with a deep understanding of the building system and its point naming scheme. In this study, we aim to reduce the human effort required for mapping sensors to their context, i.e., metadata mapping. We formulate the problem as a sequential labeling process and use the conditional random field to exploit the regular and dependent structures observed in the metadata. We develop a suite of active learning strategies to adaptively select the most informative subsequences in point names for human labeling, which significantly reduces the inputs from domain experts. We evaluated our approach on three different buildings and observed encouraging performance in metadata mapping from the proposed solution.</t>
  </si>
  <si>
    <t>Debertav3: Improving deberta using electra-style pre-training with gradient-disentangled embedding sharing</t>
  </si>
  <si>
    <t xml:space="preserve">He, P., Gao, J., &amp; Chen, W. </t>
  </si>
  <si>
    <t>He, P., Gao, J., &amp; Chen, W. (2021). Debertav3: Improving deberta using electra-style pre-training with gradient-disentangled embedding sharing. arXiv preprint arXiv:2111.09543.</t>
  </si>
  <si>
    <t>This paper presents a new pre-trained language model, DeBERTaV3, which improves the original DeBERTa model by replacing mask language modeling (MLM) with replaced token detection (RTD), a more sample-efficient pre-training task. Our analysis shows that vanilla embedding sharing in ELECTRA hurts training efficiency and model performance. This is because the training losses of the discriminator and the generator pull token embeddings in different directions, creating the "tug-of-war" dynamics. We thus propose a new gradient-disentangled embedding sharing method that avoids the tug-of-war dynamics, improving both training efficiency and the quality of the pre-trained model. We have pre-trained DeBERTaV3 using the same settings as DeBERTa to demonstrate its exceptional performance on a wide range of downstream natural language understanding (NLU) tasks. Taking the GLUE benchmark with eight tasks as an example, the DeBERTaV3 Large model achieves a 91.37% average score, which is 1.37% over DeBERTa and 1.91% over ELECTRA, setting a new state-of-the-art (SOTA) among the models with a similar structure. Furthermore, we have pre-trained a multi-lingual model mDeBERTa and observed a larger improvement over strong baselines compared to English models. For example, the mDeBERTa Base achieves a 79.8% zero-shot cross-lingual accuracy on XNLI and a 3.6% improvement over XLM-R Base, creating a new SOTA on this benchmark. We have made our pre-trained models and inference code publicly available at this https URL.</t>
  </si>
  <si>
    <t>Transfer learning in natural language processing</t>
  </si>
  <si>
    <t>Ruder, S., Peters, M. E., Swayamdipta, S., &amp; Wolf, T.</t>
  </si>
  <si>
    <t xml:space="preserve">conference of the North American chapter of the association for computational linguistics: Tutorials </t>
  </si>
  <si>
    <t>Ruder, S., Peters, M. E., Swayamdipta, S., &amp; Wolf, T. (2019, June). Transfer learning in natural language processing. In Proceedings of the 2019 conference of the North American chapter of the association for computational linguistics: Tutorials (pp. 15-18).</t>
  </si>
  <si>
    <t>The classic supervised machine learning paradigm is based on learning in isolation, a single predictive model for a task using a single dataset. This approach requires a large number of training examples and performs best for well-defined and narrow tasks. Transfer learning refers to a set of methods that extend this approach by leveraging data from additional domains or tasks to train a model with better generalization properties. Over the last two years, the field of Natural Language Processing (NLP) has witnessed the emergence of several transfer learning methods and architectures which significantly improved upon the state-of-the-art on a wide range of NLP tasks. These improvements together with the wide availability and ease of integration of these methods are reminiscent of the factors that led to the success of pretrained word embeddings and ImageNet pretraining in computer vision, and indicate that these methods will likely become a common tool in the NLP landscape as well as an important research direction. We will present an overview of modern transfer learning methods in NLP, how models are pre-trained, what information the representations they learn capture, and review examples and case studies on how these models can be integrated and adapted in downstream NLP tasks.</t>
  </si>
  <si>
    <t xml:space="preserve">Industry 4.0 (I4.0) concepts evolve the current industrial processes towards directly connecting shopfloor machines to systems from different layers of the Automation Pyramid, such as Enterprise Resource Planning (ERP) or Manufacturing Execution Systems (MES). Companies introducing I4.0 concepts aim at (i) facilitating changeable production systems in order to quickly react to customer inquiries such that even lot-size one becomes feasible and (ii) having a holistic view of the different parameters of a production process. Enabling these calls for accessing the different systems of the Automation Pyramid, which is hard to achieve in traditional production systems without technical changes consuming time, effort and budget, mainly due to the lack of standardization, heterogeneous protocols, and the lack of proper interfaces among the systems of the Automation Pyramid. This challenge is greater in small and medium-size enterprises (SMEs) due to economic reasons or lack access to personnel with a skill set encompassing all the levels of the Automation Pyramid. I4.0-based concepts are built according to the Service-Oriented Architecture principle to enable peer-to-peer communication of systems from each layer of the Automation Pyramid. The service-oriented middleware architecture Eclipse BaSyx 4.0 implements SOA and other I4.0 concepts such as Digital Twins, and has been instantiated in German companies of different sizes. In this paper, we present two use cases focusing on of adoption of Eclipse BaSyx in two German SMEs and show how this enables the adoption of I4.0 concepts with improved time, effort and budget.
</t>
  </si>
  <si>
    <t>Enabling SMEs to Industry 4.0 Using the BaSyx Middleware: A Case Study</t>
  </si>
  <si>
    <t>Biffl, S., Navarro, E., Löwe, W., Sirjani, M., Mirandola, R., Weyns, D.</t>
  </si>
  <si>
    <t>Lecture Notes in Computer Science</t>
  </si>
  <si>
    <t>Kannoth, S. et al. (2021). Enabling SMEs to Industry 4.0 Using the BaSyx Middleware: A Case Study. In: Biffl, S., Navarro, E., Löwe, W., Sirjani, M., Mirandola, R., Weyns, D. (eds) Software Architecture. ECSA 2021. Lecture Notes in Computer Science(), vol 12857. Springer, Cham. https://doi.org/10.1007/978-3-030-86044-8_19</t>
  </si>
  <si>
    <t>A Quality 4.0 Model for architecting industry 4.0 systems</t>
  </si>
  <si>
    <t>Antonino, P. O., Capilla, R., Pelliccione, P., Schnicke, F., Espen, D., Kuhn, T., &amp; Schmid, K.</t>
  </si>
  <si>
    <t>Antonino, P. O., Capilla, R., Pelliccione, P., Schnicke, F., Espen, D., Kuhn, T., &amp; Schmid, K. (2022). A Quality 4.0 Model for architecting industry 4.0 systems. Advanced Engineering Informatics, 54, 101801.</t>
  </si>
  <si>
    <t xml:space="preserve">The increasing importance of automation and smart capabilities for factories and other industrial systems has led to the concept of Industry 4.0 (I4.0). This concept aims at creating systems that improve the vertical and horizontal integration of production through (i) comprehensive and intelligent automation of industrial processes, (ii) informed and decentralized real-time decision making, and (iii) stringent quality requirements that can be monitored at any time. The I4.0 infrastructure, supported in many cases by robots, sensors, and algorithms, demands highly skilled workers able to continuously monitor the quality of both the items to be produced and the underlying production processes.
While the first attempts to develop smart factories and enhance the digital transformation of companies are under way, we need adequate methods to support the identification and specification of quality attributes that are relevant to I4.0 systems. Our main contribution is to provide a refined version of the ISO 25010 quality model specifically tailored to those qualities demanded by I4.0 needs. This model aims to provide actionable support for I4.0 software engineers that are concerned with quality issues. We developed our model based on an exhaustive analysis of similar proposals using the design science method as well as expertise from seasoned engineers in the domain. We further evaluate our model by applying it to two important I4.0 reference architectures further clarifying its application.
</t>
  </si>
  <si>
    <t>In this work we present the experiments which lead to the creation of our BERT and ELECTRA based German language models, GBERT and GELECTRA. By varying the input training data, model size, and the presence of Whole Word Masking (WWM) we were able to attain SoTA performance across a set of document classification and named entity recognition (NER) tasks for both models of base and large size. We adopt an evaluation driven approach in training these models and our results indicate that both adding more data and utilizing WWM improve model performance. By benchmarking against existing German models, we show that these models are the best German models to date. All trained models will be made publicly available to the research community.</t>
  </si>
  <si>
    <t>German’s Next Language Model</t>
  </si>
  <si>
    <t>Branden Chan, Stefan Schweter, and Timo Möller</t>
  </si>
  <si>
    <t>Branden Chan, Stefan Schweter, and Timo Möller. 2020. German’s Next Language Model. In Proceedings of the 28th International Conference on Computational Linguistics, pages 6788–6796, Barcelona, Spain (Online). International Committee on Computational Linguistics.</t>
  </si>
  <si>
    <t>Don't stop pretraining: Adapt language models to domains and tasks</t>
  </si>
  <si>
    <t>Gururangan, S., Marasović, A., Swayamdipta, S., Lo, K., Beltagy, I., Downey, D., &amp; Smith, N. A.</t>
  </si>
  <si>
    <t>Gururangan, S., Marasović, A., Swayamdipta, S., Lo, K., Beltagy, I., Downey, D., &amp; Smith, N. A. (2020). Don't stop pretraining: Adapt language models to domains and tasks. arXiv preprint arXiv:2004.10964.</t>
  </si>
  <si>
    <t>Language models pretrained on text from a wide variety of sources form the foundation of today's NLP. In light of the success of these broad-coverage models, we investigate whether it is still helpful to tailor a pretrained model to the domain of a target task. We present a study across four domains (biomedical and computer science publications, news, and reviews) and eight classification tasks, showing that a second phase of pretraining in-domain (domain-adaptive pretraining) leads to performance gains, under both high- and low-resource settings. Moreover, adapting to the task's unlabeled data (task-adaptive pretraining) improves performance even after domain-adaptive pretraining. Finally, we show that adapting to a task corpus augmented using simple data selection strategies is an effective alternative, especially when resources for domain-adaptive pretraining might be unavailable. Overall, we consistently find that multi-phase adaptive pretraining offers large gains in task performance.</t>
  </si>
  <si>
    <t>A systematic review on imbalanced data challenges in machine learning: Applications and solutions</t>
  </si>
  <si>
    <t>Kaur, H., Pannu, H. S., &amp; Malhi, A. K.</t>
  </si>
  <si>
    <t>Kaur, H., Pannu, H. S., &amp; Malhi, A. K. (2019). A systematic review on imbalanced data challenges in machine learning: Applications and solutions. ACM Computing Surveys (CSUR), 52(4), 1-36.</t>
  </si>
  <si>
    <t>In machine learning, the data imbalance imposes challenges to perform data analytics in almost all areas of real-world research. The raw primary data often suffers from the skewed perspective of data distribution of one class over the other as in the case of computer vision, information security, marketing, and medical science. The goal of this article is to present a comparative analysis of the approaches from the reference of data pre-processing, algorithmic and hybrid paradigms for contemporary imbalance data analysis techniques, and their comparative study in lieu of different data distribution and their application areas.</t>
  </si>
  <si>
    <t>Selected</t>
  </si>
  <si>
    <t>Research Questions</t>
  </si>
  <si>
    <t>In this study we propose a designed, developed and validated by experiments Speech and Language Therapy (SLT) system to provide SLT intervention for children with communication disorders. In order to help the SLT services in different educational and social context, the system has a potential to work in the Internet of Things (IoT). It can wire different assistive devices, APIs, online services and agents in order to meet the child individual needs for the intervention. Humanoid NAO-type robot, Emotiv EPOC+ brain headset, emotionally-expressive robot EmoSan and Kinect depth sensor are the devices connected using Node-RED. It is a flow-based tool designed for visual programming without a need to write any code and it can run locally or in the IoT. The proposed system is sufficiently general to be applied for other kind of therapy and to support other assistive technologies, cloud services and people in the remote areas.</t>
  </si>
  <si>
    <t>SLR33</t>
  </si>
  <si>
    <t>SLR34</t>
  </si>
  <si>
    <t>SLR35</t>
  </si>
  <si>
    <t>SLR36</t>
  </si>
  <si>
    <t>SLR37</t>
  </si>
  <si>
    <t>SLR38</t>
  </si>
  <si>
    <t>SLR39</t>
  </si>
  <si>
    <t>SLR40</t>
  </si>
  <si>
    <t>SLR41</t>
  </si>
  <si>
    <t>SLR42</t>
  </si>
  <si>
    <t>SLR43</t>
  </si>
  <si>
    <t>SLR44</t>
  </si>
  <si>
    <t>SLR45</t>
  </si>
  <si>
    <t>SLR46</t>
  </si>
  <si>
    <t>SLR47</t>
  </si>
  <si>
    <t>SLR48</t>
  </si>
  <si>
    <t>SLR49</t>
  </si>
  <si>
    <t>SLR50</t>
  </si>
  <si>
    <t>SLR51</t>
  </si>
  <si>
    <t>SLR52</t>
  </si>
  <si>
    <t>SLR53</t>
  </si>
  <si>
    <t>SLR54</t>
  </si>
  <si>
    <t>SLR55</t>
  </si>
  <si>
    <t>SLR56</t>
  </si>
  <si>
    <t xml:space="preserve">
- Tasking ChatGPT to comprehend sensor data at textualized and digitized signal levels.
- Preprocessing sensor data into textualized states or simplified digitized sequences for LLM interpretation.
- Incorporating expert knowledge and reasoning examples into prompts to guide LLM analysis.
- Utilizing OpenAI's ChatGPT-3.5 and ChatGPT-4 models for experimental evaluation.
- Comparing LLM performance with traditional models (e.g., Pan-Tompkins algorithm) in specific tasks like heartbeat detection.</t>
  </si>
  <si>
    <t xml:space="preserve">
- Understanding the knowledge boundaries of LLMs: Assessing LLMs' capabilities for specific CPS contexts is challenging.
- Expanding LLMs' capabilities: Adapting LLMs to handle CPS tasks effectively, including task decomposition, signal transformation, effective prompt design, and interfacing with external tools.
- Enriching LLMs with expert knowledge: Constructing multimodal datasets, balancing specialization with generalizability, and integrating expert models are complex tasks.
- Developing stateful prompts and algorithms: Creating prompts that maintain context over interactions and designing algorithms that handle fuzzy logic are difficult.
- Modality alignment: Developing techniques to align different data modalities, such as sensor data and textual data, poses a significant challenge.</t>
  </si>
  <si>
    <t xml:space="preserve">
- Understanding the knowledge boundaries of LLMs through structured dialogues to assess their capabilities for specific CPS contexts.
- Expanding LLMs’ capabilities by exploring task decomposition, signal transformation, effective prompt design, and interfacing with external tools.
- Enriching LLMs with expert knowledge by developing specialized models, constructing multimodal datasets, balancing specialization with generalizability, and integrating expert models.
- Developing stateful prompts and algorithms with fuzzy logic to enhance LLMs' performance in CPS tasks.
- Exploring modality alignment techniques to better integrate sensor data with LLMs for CPS applications.</t>
  </si>
  <si>
    <t>Smart Grid</t>
  </si>
  <si>
    <t>Smart Home &amp; building</t>
  </si>
  <si>
    <t>Agriculture</t>
  </si>
  <si>
    <t>Military</t>
  </si>
  <si>
    <t>Others</t>
  </si>
  <si>
    <t>Healthcare, Smart Home &amp; Building</t>
  </si>
  <si>
    <t>ChatGPT-3.5, ChatGPT-4</t>
  </si>
  <si>
    <t xml:space="preserve">
- Development of the MedGCN model integrating a thrombus graph convolutional network with OpenAI's GPT4 for real-time analysis of patient data using IoT edge computing.
- Fine-tuning of the RoBERTa model using a multi-label classification training procedure on Clinical Diagnostic Reports (CDRs).
- Implementation of a Cross Fusion Graph Convolutional Network (CF-GCN) that combines feature vectors from RoBERTa and knowledge graphs from GPT4.
- Deployment of the MedGCN model on IoT edge devices, specifically Raspberry Pi Zero W, for real-time inference and data privacy.
- Application of data augmentation and feature engineering techniques to enhance model training and performance.
- Evaluation of model performance using multiple metrics and statistical tests to validate the effectiveness of the proposed system.</t>
  </si>
  <si>
    <t>1. Model Performance Evaluation:
   - Utilized six performance metrics: Accuracy, Precision, Recall, F1 Score, Matthews Correlation Coefficient (MCC), and Area Under the ROC Curve (AUC).
   - Conducted cross-validation and testing on a dataset of 908 patients with vascular obstructive diseases.
2. Statistical Testing:
   - Applied McNemar’s Test to assess the statistical significance of performance differences between models.
   - Found that 98.79% of the p-values indicated statistically significant differences, validating the distinct performance of the models.
3. Running Time Analysis:
   - Evaluated the computational efficiency of 15 models on a Raspberry Pi Zero W.
   - Documented the runtime for each model, highlighting the balance between computational time and performance.
4. Ablation Study:
   - Incrementally added data augmentation and feature engineering techniques to baseline models.
   - Demonstrated consistent improvement in model performance with each addition, confirming the effectiveness of these techniques.
5. Achieved Results:
   - Best performing model for "Compound Thrombosis Capsules" task achieved an MCC of 0.3359.
   - For "Thromboxone Injection" task, the top model reached an MCC of 0.1568.
   - Highest MCC of 0.5956 was observed in "Coronary Artery Atherosclerotic Heart Disease" task.
   - "Retinal Vein Obstruction" task saw a top MCC of 0.6980, the highest across all tasks.
6. Real-Time Deployment on IoT Devices:
   - Configured and deployed the MedGCN model on Raspberry Pi Zero W for edge computing.
   - Ensured real-time data processing and inference, enhancing decision-making efficiency while maintaining patient privacy.</t>
  </si>
  <si>
    <t>1. Interpretation of Latent Features: Difficulty in interpreting the latent features extracted from the RoBERTa model, which is crucial for establishing a clear connection between the model's predictions and the textual content of clinical diagnostic reports.
2. Class Imbalance: The presence of class imbalance in the dataset, particularly with minority classes being underrepresented, which can skew the model's performance and accuracy.
3. Integration of Multi-modal Data: Challenges in integrating other data modalities such as medical images and structured electronic health records, which are essential for developing a more comprehensive and accurate multi-modal deep learning model.
4. Privacy Concerns: Ensuring the privacy and security of sensitive medical data when deploying models on IoT edge devices, given the increased risk of data breaches and unauthorized access in distributed computing environments.
5. Real-time Processing: The need for real-time data processing and decision-making in a medical context, which requires highly efficient and reliable computational performance on edge devices.
6. Data Quality and Availability: Dependence on high-quality and comprehensive clinical diagnostic reports for training the model, which may not always be available or standardized across different healthcare providers.
7. Scalability and Maintenance: Challenges related to scaling the solution across different healthcare settings and maintaining the system with updates and improvements over time.</t>
  </si>
  <si>
    <t>1. Interpretation of Latent Features: Develop methods to better interpret the latent features extracted from the RoBERTa model to establish a stronger connection between prediction results and the textual content of diagnostic reports.
2. Balancing the Dataset: Collect more samples from minority classes to balance the dataset and re-evaluate the model's performance.
3. Integration of Other Data Modalities: Explore the integration of other data modalities such as medical images and structured electronic health records to develop a multi-modal deep learning model for more precise and personalized diagnosis and treatment.
4. Privacy-Preserving Measures: Implement specific privacy-preserving measures when employing IoT edge computing to ensure the security and privacy of patient data in medical applications.</t>
  </si>
  <si>
    <t>RoBERTa, GPT-4</t>
  </si>
  <si>
    <t xml:space="preserve">
- Deployment of multiple Large Language Models (LLMs) within an IoT system to enhance data processing and decision-making.
- Implementation of a sensor interface to convert IoT sensor data into natural language for LLM processing.
- Use of specific mechanisms such as Memory Mechanism, Summary Mechanism, and Classification Mechanism to manage data flow and enhance LLM performance.
- Application of a multi-agent system architecture, assigning roles like Data Analyst and Virtual Chairman to different LLMs to handle various data types and tasks.
- Integration of edge computing using Raspberry Pi and LoRa technology for local data processing and communication.
- Experimentation with the system using simulated data to evaluate stability, accuracy, and efficiency in real-world IoT scenarios.</t>
  </si>
  <si>
    <t>1. Stability Analysis: 
   - Stability of summarization by Virtual Chairman tested over 100 trials, achieving a success rate of 98%.
   - Consistency in identifying abnormal data across repeated tests, with a success rate of 93.33% for humidity data anomalies.
2. System Performance:
   - Multi-LLM system compared to a single LLM system in handling extensive data sets.
   - Overall accuracy of the multi-LLM system reached 81.8%.
   - Reporting completeness was 84.4% in the multi-LLM system, significantly higher than in the single LLM setup.
3. Response Time:
   - Average response time for the multi-LLM system was 43,212 ms, with a standard deviation of 7,842 ms, indicating more stable performance compared to the single LLM system.
4. Data Processing Efficiency:
   - Reduction in data transmission volume from 7.68MB to 1000B, enhancing bandwidth utilization.
   - R rate improved, indicating more efficient data transfer per unit time.
5. Cost and Latency:
   - Higher computation latency and cost in CASIT due to API calls and LLM processing, compared to direct raw data transmission.</t>
  </si>
  <si>
    <t>1. Data Modality Compatibility: LLMs primarily handle natural language data, necessitating complex sensor interfaces to convert IoT data (e.g., images, sensor readings) into text.
2. Computational Resources: Deploying LLMs requires significant computational power, which can be challenging for edge devices with limited processing capabilities.
3. Network Dependency: Effective deployment often relies on stable internet connections for accessing cloud-based LLMs, which may not be feasible in remote or unstable network environments.
4. Model Size and Scalability: Smaller, less capable models may need to be used in resource-constrained environments, potentially reducing effectiveness.
5. Data Privacy and Security: Transmitting sensitive IoT data to LLMs can raise privacy and security concerns, especially when processed over the cloud.
6. Cost Implications: Ongoing costs related to cloud services, data transmission, and computational resources can be significant.
7. Latency Issues: Processing large volumes of data through LLMs can introduce latency, which may be critical for time-sensitive IoT applications.
8. System Stability and Reliability: Ensuring consistent performance and handling potential system failures or data inaccuracies (e.g., hallucinations in model outputs).
9. Complex System Integration: Integrating LLMs with existing IoT infrastructures involves complex system design and maintenance challenges.
10. **Scalability to Real-World Applications**: While prototypes may show promise, scaling to diverse, real-world environments often presents unforeseen challenges.</t>
  </si>
  <si>
    <t>1. Enhancement of LLM Stability: Further research to improve the stability of LLMs in IoT applications, particularly in handling data anomalies and reducing hallucinations.
2. Optimization of Communication Protocols: Development of more efficient communication protocols to handle the data transmission between IoT devices and LLMs, especially in bandwidth-limited environments like satellite communications.
3. Expansion of Sensor Interface Capabilities: Enhancing the sensor interface to handle more diverse types of data and convert them into natural language more accurately and efficiently.
4. Scalability Studies: Conducting studies on the scalability of the multi-agent LLM system to handle larger networks of IoT devices across various environments.
5. Cost-Effectiveness Analysis: Analyzing the cost-effectiveness of deploying LLM-based systems in IoT, considering both operational costs and the benefits of enhanced data processing capabilities.
6. Real-World Deployment and Testing: Extending the prototype into real-world applications and conducting extensive field testing to validate the system under various operational conditions.
7. Integration with Edge Computing: Further integration of LLMs with edge computing devices to reduce latency and enhance real-time data processing capabilities.
8. Development of Custom LLMs: Research into developing custom LLMs tailored specifically for IoT applications to enhance performance and efficiency.
9. **Security Measures**: Enhancing security measures to protect the data and the interactions between IoT devices and LLMs from cyber threats.
10. **Interdisciplinary Collaboration**: Encouraging interdisciplinary collaboration to combine insights from IoT technology, artificial intelligence, and other fields to enhance the overall system design and functionality.</t>
  </si>
  <si>
    <t>The IoT field or domain of the article is primarily focused on "Others," as it does not specifically align with the conventional categories listed such as Healthcare, Smart Grid, Transportation, etc. The paper discusses the application of IoT in environmental monitoring and animal behavior analysis, which can be considered under a broader or miscellaneous category of IoT applications.</t>
  </si>
  <si>
    <t>The proposed solution in the paper employs a language model called ChatGLM, which is developed by Zhipu AI. ChatGLM is described as a general language model that is pretrained with an autoregressive blank-filling objective and can be fine-tuned for various natural language understanding and generation tasks. This model is used in the experiments to simulate the situation and is part of the CASIT system, which integrates multiple LLMs to enhance the processing and analysis of IoT data.</t>
  </si>
  <si>
    <t xml:space="preserve">
- Employment of few-shot and fine-tuned Large Language Models (LLMs) for DDoS attack detection.
- Utilization of OpenAI's GPT-3.5, GPT-4, and Ada models for assessing LLM capabilities.
- Application of few-shot learning techniques, including LLM Random and LLM Top K methods.
- Fine-tuning of LLMs using a pre-selected subset of training data.
- Comparison of LLM performance with traditional multi-layer perceptron (MLP) models.
- Implementation of prompt engineering to enhance LLM output accuracy and reasoning.</t>
  </si>
  <si>
    <t xml:space="preserve">
- Few-Shot Learning Evaluation: Utilized few-shot methods with LLMs on the CICIDS 2017 dataset, achieving an accuracy of 90% with only 10 samples. For the Urban IoT Dataset, accuracy reached 70% under similar conditions.
- Fine-Tuning Evaluation: Applied fine-tuning on LLMs with 70 samples from the CICIDS 2017 dataset, enhancing accuracy to approximately 95%. In the Urban IoT Dataset, fine-tuning improved accuracy to nearly 96%.
- Comparison with MLP Models: When compared to traditional MLP models using an equivalent number of samples, LLMs demonstrated superior performance in detecting DDoS attacks.
- Performance Metrics: Employed accuracy, F1 score, and area under the curve (AUC) as key metrics to evaluate the performance of the detection methods across different datasets and configurations.
- Explanation Capability: LLMs provided detailed reasoning behind their DDoS detection decisions in few-shot learning scenarios, enhancing transparency and trust in the model's predictions.
- Hallucination Issue: Noted a tendency for LLMs to produce hallucinations in their responses during fine-tuning, which necessitates careful monitoring and potential corrective measures in deployment scenarios.</t>
  </si>
  <si>
    <t>1. Context Limitation: LLMs have a maximum token limit which restricts the amount of data that can be processed in a single prompt, potentially limiting the depth of analysis in complex scenarios.
2. Cost: Utilizing LLMs, especially more advanced models like GPT-4, can be prohibitively expensive due to computational and resource demands.
3. Hallucination: LLMs are prone to generating plausible but incorrect or irrelevant information, particularly in fine-tuning scenarios, which can lead to misleading analysis or decisions.
4. Data Sensitivity and Privacy: Implementing LLMs in network security requires handling potentially sensitive data, raising concerns about data privacy and the security of the LLM training process.
5. Generalization: While LLMs perform well on data similar to their training set, their ability to generalize to new, unseen types of cyberattacks or anomalies can be limited.
6. Dependency on Data Quality: The performance of LLMs heavily relies on the quality and representativeness of the training data. Biased or insufficient training data can lead to poor model performance.
7. Interpretability: Although LLMs can provide explanations for their predictions, these explanations may not always be accurate or easy to understand, complicating trust and verification in security-sensitive environments.
8. Integration Complexity: Integrating LLMs into existing cybersecurity infrastructure requires significant effort and expertise, potentially involving substantial changes to current systems and processes.</t>
  </si>
  <si>
    <t>1. Investigate the Impact of Context Size: Further explore how the size and distribution of context affect the performance of LLMs in DDoS detection, particularly focusing on the optimal arrangement of relevant data within the context.
2. Expand LLM Testing on Diverse Datasets: Test the capabilities of LLMs across a broader range of datasets, especially those with varying complexities and attack scenarios, to generalize the findings more robustly.
3. Explore Cost-Effective LLM Implementations: Develop methods to reduce the computational and financial costs associated with deploying large language models, making them more accessible for widespread use in cybersecurity.
4. Enhance Explanation Mechanisms: Improve the mechanisms through which LLMs provide explanations for their predictions, aiming to reduce hallucinations and increase the reliability of the models' interpretability.
5. Refine Fine-Tuning Techniques: Optimize fine-tuning processes to enhance the performance of LLMs with fewer training samples, ensuring high accuracy without extensive data requirements.
6. Cross-Model Comparisons: Conduct comparative studies between different LLM architectures and traditional machine learning models under similar conditions to identify the most effective approaches for specific cybersecurity tasks.</t>
  </si>
  <si>
    <t>Smart Cities</t>
  </si>
  <si>
    <t>GPT-3.5, GPT-4, and Ada</t>
  </si>
  <si>
    <t xml:space="preserve">
- Extraction of keywords from medical documents using a RoBERTa model to capture semantic context.
- Construction of medical embeddings for each keyword using the Medical Subject Headings (MeSH) knowledge graph and Node2Vec method.
- Retrieval of relevant information by comparing query and document keywords in the medical embedding space and aggregating similarity scores.
- Fusion of retrieval scores with BM25 scores to refine document ranking and improve retrieval performance.</t>
  </si>
  <si>
    <t xml:space="preserve">
- Employed metrics such as Mean Reciprocal Rank (MRR), Precision, normalised Discounted Cumulative Gain (nDCG), Precision (P), and Recall (R) for thorough evaluation.
- Compared the proposed model, MedFusionRank, against several first-stage retrievers and BM25-based re-rankers on two medical datasets: NFCorpus and SCIFACT.
- Achieved notable improvements in retrieval performance with MedFusionRank, particularly when combined with BM25 scoring.
- Specific numerical results include:
  - Best MRR results on the NFCorpus dataset when using a two-stage ranking pipeline combining MedFusionRank and BM25.
  - Precision of MedFusionRank at the top 1000 showed favorable results among all baseline retrievers.
  - nDCG at the top 10 demonstrated suboptimal performance, indicating challenges in ranking the most relevant documents at the very top.
- Out-of-Vocabulary (OOV) strategies like CharLSTM outperformed Prefix Approximation, indicating better handling of medical terminology at the character level.</t>
  </si>
  <si>
    <t>1. Computational Overhead: LLMs require significant computational resources for training and inference, which are typically beyond the capabilities of resource-constrained IoT devices.
2. Memory Requirements: The large size of LLMs demands substantial memory, which exceeds what is available on most IoT devices, making direct deployment impractical.
3. Data Privacy: Medical data involves sensitive information. Deploying LLMs that process this data on distributed IoT devices raises serious privacy and security concerns.
4. Real-Time Processing: The need for real-time data processing in medical applications is critical, but the latency involved in LLM operations can hinder this requirement.
5. Complexity of Medical Language: Medical texts are highly complex and contain specialized vocabulary, abbreviations, and jargon, which can be challenging for LLMs to accurately interpret and process.
6. Scalability: Scaling LLMs to efficiently process the vast amounts of data generated by IoT devices in healthcare settings is a significant challenge.
7. Energy Consumption: The energy requirements for running LLMs are high, which is a critical concern for battery-operated IoT devices in healthcare.
8. Adaptation to Medical Contexts: While LLMs are pre-trained on diverse datasets, fine-tuning them to specific medical contexts without extensive domain-specific data can be challenging.
9. Integration with Existing Systems: Integrating LLMs with existing healthcare IT systems and ensuring they complement current workflows without disrupting them poses additional challenges.</t>
  </si>
  <si>
    <t>1. Expand Knowledge Graph Coverage: Enhance the medical knowledge graph by incorporating more comprehensive knowledge resources.
2. Sophisticated Entity-Linking Techniques: Explore advanced techniques for entity linking that go beyond simple lexical matching.
3. Deployment on IoT Devices: Develop methods to encode document embeddings and load them onto IoT devices to reduce retrieval latency and memory overhead.
4. End-to-End Prototype Development: Implement a prototype for real-time clinical decision support on medical IoT devices.</t>
  </si>
  <si>
    <t xml:space="preserve">
- Introduction of SecurityBERT, a lightweight, privacy-preserving BERT-based architecture for IoT cyber threat detection.
- Development of a novel encoding technique, Privacy-Preserving Fixed-Length Encoding (PPFLE), combined with Byte-level Byte-Pair Encoder (BBPE) tokenizer for handling network traffic data.
- Utilization of the Edge-IIoTset cybersecurity dataset for training and evaluation.
- Fine-tuning of the SecurityBERT model with a softmax activation function for multi-category classification.
- Performance evaluation using metrics such as accuracy, precision, recall, F1-score, and ROC AUC scores, and comparison with other ML models.</t>
  </si>
  <si>
    <t xml:space="preserve">
- Utilized the Edge-IIoTset dataset for training and evaluation, partitioning it with 80% for training and 20% for testing.
- Achieved an overall accuracy of 98.2% in detecting fourteen distinct types of cyber attacks.
- Employed standard evaluation metrics including Precision, Recall, F1-Score, and Support to assess model performance.
- Conducted performance comparison with traditional ML and DL models, demonstrating superior accuracy with SecurityBERT.
- Measured inference time on various hardware platforms, confirming the model's efficiency with an average CPU inference time of 0.15 seconds.
- Evaluated model's ROC AUC scores for different classes, with scores ranging from 0.991569 to 1.0, indicating near-perfect classification for most classes.
- Analyzed the model using WeightWatcher tool for overfitting and underfitting, optimizing parameters for best performance.
- Demonstrated practical integration capability in real-life network environments, enhancing detection and reducing Mean Time to Remediate (MTTR).</t>
  </si>
  <si>
    <t>1. Computational Resources: LLMs require significant computational power for training and inference, which can be impractical for deployment on resource-constrained IoT devices.
2. Model Complexity: Managing the complexity of LLMs while ensuring they remain efficient enough for real-time analysis in embedded systems is challenging.
3. Data Privacy: Ensuring the confidentiality of sensitive data during the training and inference phases, especially when using cloud-based or third-party services.
4. Adaptation to Numeric Data: LLMs are primarily designed for natural language processing, requiring innovative encoding techniques to handle numeric and non-textual data effectively.
5. Real-Time Performance: Achieving low latency in threat detection to meet real-time analysis requirements in network environments.
6. Generalization: Ensuring the model generalizes well to new, unseen cyber threats and does not overfit to the training data.
7. Integration Complexity: Integrating LLMs into existing cybersecurity infrastructure without disrupting current operations can be complex and resource-intensive.
8. Continuous Learning: The need for continuous updating and retraining of the model to adapt to evolving cyber threat landscapes, which can be resource-intensive.
9. Scalability: Scaling LLM solutions to handle large-scale network environments while maintaining performance and accuracy.
10. **Interpretability**: Providing clear explanations for the model's decisions, which is crucial for trust and validation in security-critical applications.</t>
  </si>
  <si>
    <t>1. Model Enhancement: Fine-tune and expand the SecurityBERT model to enhance performance across various attack types, including adversarial attacks and more complex threats.
2. Continuous Updating: Continuously update and train the SecurityBERT model on the latest real-world datasets to maintain its efficacy against evolving cyber threats.
3. Automated Mitigations: Explore methods to autonomously implement mitigations based on the classifications provided by SecurityBERT, potentially leading to automated patch management, antivirus updates, network reconfiguration, and other cybersecurity management tasks.</t>
  </si>
  <si>
    <t xml:space="preserve">The proposed solution in the paper utilizes a custom version of the BERT (Bidirectional Encoder Representations from Transformers) model, which they have named "SecurityBERT." </t>
  </si>
  <si>
    <t xml:space="preserve">
- Utilization of Large Language Models (LLMs) to convert discrete facial features into natural language descriptions using cue words as prompts.
- Employment of the CLIP model to align vector representations of text and images, facilitating mutual understanding and correlation.
- Implementation of prompt engineering to refine text queries for improved accuracy in text-to-face multimodal retrieval tasks.
- Validation of the method using multiple datasets (CelebA, RAF-DB, etc.) to assess performance across different facial attributes and scenarios.</t>
  </si>
  <si>
    <t xml:space="preserve">
- Validation on the CelebA dataset to assess the effectiveness of the text-to-image face retrieval method.
  - Achieved a top-1 accuracy of 56% and top-3 accuracy of 91% initially.
  - After text refinement, accuracy improved to 72% for top-1 and 93% for top-3.
- Employed different prompt templates to evaluate the impact on retrieval accuracy using the CLIP model.
  - Single emoticon word prompt resulted in an accuracy of 80%.
  - More complex prompts involving detailed descriptions showed varied results, with some reducing accuracy to as low as 26%.
- Tested zero-sample learning capabilities on different datasets (RAF-DB, celebA-dialog) with various prompt formats.
  - Observed that prompt format had minimal impact on celebA-dialog dataset accuracy, with top-1 accuracy ranging from 25.1% to 26.2% and top-3 accuracy from 61.0% to 63.2%.
  - Performance improvements noted with different CLIP model scales, with ViT-L/14 showing the best results (top-1 accuracy up to 38.7%).
- Comparative analysis of text-to-image matching accuracy by varying the number of facial attributes in prompts.
  - Manual prompts with increased attributes showed a steady climb in accuracy, achieving a top-1 accuracy of 56% and top-3 accuracy of 91%.
  - LLM-generated prompts demonstrated higher precision, achieving a top-1 accuracy of 72% and top-3 accuracy of 93%.</t>
  </si>
  <si>
    <t>1. Computational and Storage Requirements: IoT devices may have limited processing power and storage capacity, which can restrict the deployment of computationally intensive LLMs.
2. Data Privacy Concerns: Utilizing biometric data such as facial features raises significant privacy issues, requiring robust data protection measures to ensure user privacy.
3. Bias in Training Data: LLMs trained on biased datasets may produce skewed or unfair results, affecting the accuracy and fairness of face retrieval applications.
4. Dependency on Internet Connectivity: Effective operation of LLMs in IoT devices often requires stable and high-speed internet connections to access cloud-based resources.
5. Cost of Implementation: Deploying advanced LLMs can be costly, involving not just initial setup but also ongoing maintenance and updates.
6. Real-Time Processing Challenges: Achieving real-time processing with LLMs on edge devices can be challenging due to the heavy computational demands of these models.
7. Scalability Issues: Scaling LLM solutions across numerous IoT devices while maintaining consistent performance and accuracy can be difficult.
8. Integration Complexity: Integrating LLMs with existing IoT infrastructures and ensuring compatibility with various devices and systems can be complex.</t>
  </si>
  <si>
    <t>1. Exploration of Lightweight Models: Investigate the development of more computationally efficient models suitable for IoT devices with limited processing capabilities.
2. Enhanced Privacy Protocols: Develop advanced privacy-preserving techniques to ensure the security of biometric data used in face retrieval systems.
3. Bias Mitigation: Focus on creating mechanisms to detect and mitigate biases in training datasets to enhance the fairness and accuracy of face retrieval systems.
4. Extended Modalities: Expand research to include other biometric modalities such as voice or gait, integrating them into the multi-modal retrieval framework.
5. Real-World Deployment: Conduct extensive real-world testing and deployment of the proposed models to evaluate their practical viability and performance in diverse scenarios.</t>
  </si>
  <si>
    <t>The IoT field or domain of the article is primarily focused on "Others," as it discusses applications in IoT, e-commerce, security, and intelligent education, which do not fall strictly into the conventional categories like healthcare, smart cities, or agriculture. The use of IoT in the context of the article is more aligned with general security and intelligent systems applications, which can span multiple sectors but are not confined to any specific traditional IoT domain listed.</t>
  </si>
  <si>
    <t>The Large Language Model (LLM) used in the proposed solution for text-to-face retrieval in IoT environments, as described in the paper, is GPT-3. This model is utilized to convert discrete facial feature information into coherent natural language descriptions, which are then used in conjunction with the CLIP model for multimodal retrieval tasks. GPT-3's generative text capabilities are leveraged to optimize and refine text queries through sophisticated prompt engineering, enhancing the accuracy and relevance of face retrieval.</t>
  </si>
  <si>
    <t xml:space="preserve">
- Define specific objectives for sensor data retrieval.
- Identify and select appropriate web portals hosting the required sensor data.
- Develop data retrieval procedures tailored to the selected portals.
- Utilize large language models (LLMs) to convert raw sensor data from non-interoperable formats (like HTML) into structured, standardized formats (such as JSON or XML).</t>
  </si>
  <si>
    <t xml:space="preserve">
- Precision Measurement: Assessed the precision of LLMs in converting HTML sensor data to XML/JSON. GPT-4 achieved the highest precision at 93.51% for HTML comparisons and 78.74% for XML/JSON comparisons.
- Recall Assessment: Evaluated the recall rates, with GPT-4 showing the highest recall at 85.33% for HTML and 39.51% for XML/JSON.
- F-score Calculation: Calculated the F-score to measure the balance between precision and recall. GPT-4 scored the highest with 88.21% for HTML and 49.13% for XML/JSON.
- Execution Time: Monitored the time efficiency of models. GPT-4 was the fastest, significantly outperforming others with an average transformation time of 18.13 seconds per dataset.
- Qualitative Assessment: Conducted manual reviews of the structured outputs generated by the models, noting clarity and accuracy improvements in data presentation. Instances of model hallucination were also identified and noted for future improvement.</t>
  </si>
  <si>
    <t>1. Model Hallucination: LLMs may generate incorrect or fabricated information not present in the original data.
2. Computational Resource Requirements: LLMs, especially more complex models, require significant computational power, which can be costly and resource-intensive.
3. Data Privacy and Security: Ensuring the confidentiality and integrity of sensitive data when processed by LLMs is crucial, particularly under strict data protection regulations.
4. Variability in Performance: LLMs show inconsistent performance across different datasets and tasks, which can affect reliability.
5. Dependence on Data Quality: The effectiveness of LLMs heavily relies on the quality and format of the input data; poor data quality can lead to poor model performance.
6. Complexity in Model Tuning: Fine-tuning LLMs for specific tasks can be complex and time-consuming, requiring deep technical expertise.
7. Scalability Issues: Scaling LLM solutions to handle large volumes of sensor data efficiently can be challenging.
8. Cost Implications: Access to advanced LLMs often involves subscription fees, which may be prohibitive for some users or projects.
9. Technical Barriers: The need for technical expertise to implement and manage LLMs can be a barrier for organizations without in-house capabilities.</t>
  </si>
  <si>
    <t>1. Exploration of Alternative Methodologies: Investigate other methodologies or frameworks dedicated to converting raw sensor data into structured, reusable formats.
2. Practical Implementation and Scalability: Assess the practical implementation and scalability of using LLMs to transform HTML-based sensor data into standardized formats, focusing on computational requirements and practical considerations.
3. Instruction Fine-Tuning Process: Implement an instruction fine-tuning process for LLMs, tailoring them specifically for the task of data transformation based on explicit instructions using diverse data formats.
4. Diverse Use Case Scenarios: Examine various use case scenarios and user profiles for sensor data utilization to tailor data retrieval and transformation methods to meet varied end-user requirements.
5. Comprehensive Model Evaluation: Conduct extensive testing and comparison of different language models in transforming sensor data into structured formats, exploring challenges such as model hallucination and variations in output structures.</t>
  </si>
  <si>
    <t>1. GPT-3.5 Turbo and GPT-4 from OpenAI: These models are used for their capabilities in generating structured data from raw HTML sensor data. GPT-4, in particular, is noted for its high precision and recall in the tasks of converting HTML to XML and JSON formats.
2. Llama 2 models from Meta AI: The paper discusses using different versions of Llama 2, including those with 7 billion, 13 billion, and 70 billion parameters. These models are also applied to parse and structure sensor data.</t>
  </si>
  <si>
    <t>1. Dataset Utilization and Categorization:
   - Public datasets are categorized into two types: those providing only URL strings and those offering various extracted features from URLs.
   - Datasets used include those from Kaggle, GitHub, and ISCX 2016, which provide URL strings, URL features, or both.
2. Data Pre-Processing:
   - For URL strings: BERT tokenization is applied to transform URL strings into a format suitable for model input. This involves converting each URL into a sequence of tokens using the BERT tokenizer.
   - For URL features: Important features are selected using a random forest algorithm, concatenated into a feature string, and tokenized using BERT.
3. BERT Model Fine-Tuning:
   - The pre-trained BERT model (bert-base-cased) is fine-tuned for the specific task of URL classification. This involves adjusting the model to effectively handle the peculiarities of URL data, which differs from natural language text.
   - Input for the BERT model includes tokens, segments, and attention masks to facilitate the self-attention mechanism.
4. Classification Process:
   - A classifier is added to the output of the BERT model to classify URLs as malicious or benign based on the learned representations.
   - The system employs BERT for both URL strings and feature strings, enabling effective analysis and classification.
5. Evaluation and Testing:
   - The datasets are split into training and testing sets, typically with an 80-20 split.
   - The model's performance is evaluated using metrics such as accuracy, precision, and recall.
   - Experiments are conducted on different datasets to validate the effectiveness of the model across various types of URL data.
6. Extensibility and Real-Time Detection:
   - The methodology is extended to detect attacks in other domains such as IoT and DNS over HTTPS (DoH).
   - The model is designed for real-time deployment, allowing for swift detection of malicious URLs as they appear.</t>
  </si>
  <si>
    <t>1. Security and Privacy: By enhancing the detection of attacks targeting IoT devices, the proposed BERT-based model contributes to improving the security measures within IoT environments.
2. Scalability, Reliability, and Availability: The model demonstrates high accuracy and quick prediction times, indicating its scalability and reliability for real-time detection in IoT contexts.
3. Data Management and Analysis: The use of advanced machine learning techniques (BERT) helps in effectively managing and analyzing URL data related to IoT attacks, improving the overall handling and interpretation of security data.</t>
  </si>
  <si>
    <t>1. Utilization of BERT for tokenization and classification of URLs, with attention to both URL strings and extracted features.
2. Performance evaluation using datasets from Kaggle, GitHub, and ISCX 2016, with additional testing on IoT and DoH datasets.
3. Accuracy rates achieved:
  - Kaggle dataset: 98.78%
  - GitHub dataset: 96.71%
  - ISCX 2016 dataset: 99.78% in multi-classification and 99.98% in binary classification
  - IoT dataset (original): 93.62%, augmented by SMOTE: 93.71%
  - DoHBrw 2020 dataset: 99.56%
4. Real-time detection capability demonstrated with an average prediction time per URL of approximately 0.010146 seconds.</t>
  </si>
  <si>
    <t>1. Data Sensitivity and Privacy: Ensuring the privacy and security of data, especially when dealing with potentially sensitive URL data and user information.
2. Model Generalization: Difficulty in generalizing across different types of URLs and attack vectors, which may not be well-represented in the training data.
3. Adaptability to New Threats: Rapid adaptation to zero-day attacks and newly emerging phishing techniques that were not present in the training dataset.
4. High Resource Requirements: Significant computational resources required for training and fine-tuning large models like BERT, which may not be feasible in all operational environments.
5. Real-Time Processing Challenges: Ensuring the model can operate in real-time with low latency, especially important for inline network security applications.
6. Bias and Fairness: Potential bias in the training data can lead to unfair or incorrect classifications, particularly if the data is not representative of the true distribution of benign and malicious URLs.
7. Complexity in Feature Engineering: For datasets that only provide URL features, selecting and engineering the right features that effectively contribute to model performance can be challenging.
8. Dependency on External Databases: Reliance on external databases like PhishTank or Google Safe Browsing for feature enrichment, which may not always be up-to-date or available.
9. Handling of Encrypted Traffic: Difficulty in analyzing URLs within encrypted traffic (e.g., HTTPS) without decryption, which poses privacy and technical challenges.
10. **Integration with Existing Systems**: Integrating the model into existing cybersecurity frameworks and systems without disrupting current operations.</t>
  </si>
  <si>
    <t>1. Investigate the effectiveness of the BERT-based model in detecting zero-day malicious URL attacks, including newly registered URLs or benign web servers that have turned malicious due to infections.
2. Explore the extension of the proposed model to other security domains or different types of cyber threats beyond URLs.
3. Enhance the model's capability to handle dynamic and evolving phishing techniques that adapt over time.
4. Improve the real-time detection capabilities of the system for deployment in various cybersecurity environments.
5. Conduct comparative studies with other advanced machine learning and deep learning models to benchmark and validate the proposed model's performance.</t>
  </si>
  <si>
    <t>The IoT field or domain relevant to the article is "Others." The article discusses the detection of attacks targeting the Internet of Things (IoT) in general, without specifying a particular field such as healthcare, smart grids, or transportation. It focuses on a broader application of IoT security, which does not fit into the specific categories listed but falls under the "Others" category in the context of IoT fields.</t>
  </si>
  <si>
    <t>The proposed solution in the paper utilizes a BERT-based model (Bidirectional Encoder Representations from Transformers) for detecting malicious URLs. The specific implementation details mentioned include the use of the bert-base-cased variant of BERT for tokenization and classification tasks. This model is adept at capturing semantic relationships within data, which is leveraged in the study to enhance the detection capabilities for both URL strings and derived feature representations from URLs.</t>
  </si>
  <si>
    <t xml:space="preserve">
- Utilization of ChatGPT for interactive rule generation in IoT environments.
- Implementation of a Prompts Manager to optimize input processing and rule specificity.
- Development of a Cross-modal Model Zoo to handle multimodal sensor data and enhance system capabilities.
- Deployment of lightweight, customized models to edge devices using knowledge distillation.
- Evaluation of the system using the Gold15 dataset and integration with Home Assistant for real-world IoT automation.</t>
  </si>
  <si>
    <t>1. Rule Generation Accuracy: ChatIoT achieved an accuracy range of 94.1% to 98.5% in predicting the correct channel and function for IoT TAPs.
2. Token Efficiency: The system reduced the number of tokens used by 79.41% compared to methods without Preprocessing Inputs, enhancing prompt efficiency.
3. Dataset Utilization: Evaluated on the Gold15 dataset containing 305 TAPs, focusing on function-level granularity to assess rule generation capability.
4. Case Studies: Conducted practical case studies in a hypothetical home environment, demonstrating the system's ability to handle both simple and complex rule generations, including cross-modal scenarios.
5. Performance Improvement: Noted a 3-24% improvement in accuracy when using the Preprocess Inputs stage, highlighting the effectiveness of initial user input analysis.</t>
  </si>
  <si>
    <t>1. Token Efficiency: Achieving high-quality TAP generation while minimizing the number of tokens required for prompts is challenging, impacting both performance and cost.
2. Cross-modal Information Utilization: Efficiently leveraging cross-modal data (e.g., combining visual and textual inputs) to enhance IoT functionality poses significant technical hurdles.
3. Model Customization and Deployment: Tailoring models to individual user needs and deploying them effectively on edge devices without compromising performance or privacy.
4. User Interaction: Designing an intuitive user interface that accurately captures user intents and translates them into complex IoT rules.
5. Privacy Concerns: Ensuring user data privacy, especially when processing sensitive input through cloud-based services.
6. Scalability: Managing the scalability of the system as the number of users and the complexity of requests increase.
7. Hardware Limitations: Addressing the constraints of edge devices in terms of processing power and storage, which can limit the deployment of advanced models.
8. Error Handling and Confirmation: Implementing robust mechanisms for error handling and user confirmation to prevent incorrect or unsafe rule execution.
9. Integration with Existing Systems: Ensuring compatibility and seamless integration with a wide range of existing IoT devices and platforms.
10. Continuous Learning and Adaptation: Enabling the system to learn from user interactions and adapt to changing user preferences and technological advancements.</t>
  </si>
  <si>
    <t>1. Enhancing LLM Efficiency: Further optimization of language models to reduce token usage while maintaining or improving the accuracy of TAP generation.
2. Advanced Cross-modal Capabilities: Development of more sophisticated cross-modal models that can handle a broader range of inputs and tasks, improving the IoT system's adaptability and functionality.
3. Privacy and Security: Investigating more robust methods to ensure user privacy and security, especially when processing sensitive data in the cloud and on edge devices.
4. User Interface Improvements: Enhancing the user interface of ChatIoT to support more intuitive interactions and better user experience.
5. Scalability and Deployment: Research on scaling the system for broader deployment across different IoT platforms and environments.
6. Real-world Testing and Validation: Extensive real-world testing to validate the system's effectiveness and reliability across various scenarios and setups.</t>
  </si>
  <si>
    <t>The proposed solution, ChatIoT, utilizes ChatGPT as the Large Language Model (LLM) to assist in generating unified rules for IoT applications. ChatGPT is employed within the system's Prompts Manager to help process user inputs, generate specific rules, and interact with users to refine these rules by confirming details and specifying additional fields as needed. This integration of ChatGPT is central to the functionality of ChatIoT, enabling it to chat with users to generate and deploy IoT rules efficiently.</t>
  </si>
  <si>
    <t xml:space="preserve">
- Deployment of wireless embedded systems (WES) to collect light and vibration sensor data.
- Transmission of sensor data to an edge device, which appends relevant natural language prompts.
- Forwarding of prompted sensor data to a cloud-hosted large language model (LLM) for analysis.
- Use of OpenAI's ChatGPT (GPT-4) to interpret sensor data and identify hand gestures.
- Controlled experiments with labeled and unlabeled datasets to test the LLM's gesture recognition capabilities.
- Evaluation of gesture detection accuracy using confusion matrices.</t>
  </si>
  <si>
    <t xml:space="preserve">
- Utilization of labeled and unlabeled sensor data to train and test the LLM (ChatGPT) for gesture recognition.
- Evaluation of gesture detection accuracy using a confusion matrix, achieving 95% accuracy for vibration-based gestures and 90% accuracy for light-based gestures.
- Repetition of gesture performance and data collection (eight times for each gesture) to ensure consistency and reliability in the results.
- Comparison of LLM's performance against a limited dataset to assess its capability in recognizing complex patterns from simple inputs.</t>
  </si>
  <si>
    <t>1. Data Quality and Quantity: Ensuring high-quality and sufficient quantity of labeled sensor data for training and testing the LLM can be challenging, impacting the model's accuracy and reliability.
2. Prompt Design: Crafting effective prompts that accurately convey the sensor data context to the LLM is critical and can be complex, requiring deep understanding of both the sensor data and the model's capabilities.
3. Real-Time Processing: Implementing LLMs in real-time applications may face challenges due to latency and the computational demands of processing large language models.
4. Model Generalization: The ability of LLMs to generalize from trained scenarios to novel, unseen sensor data scenarios without significant loss in performance.
5. Resource Utilization: Managing the computational and energy resources required by large language models, especially in embedded systems with limited processing power and battery life.
6. Interpretability and Explainability: Providing clear explanations for the model's predictions, which is crucial for trust and troubleshooting in practical applications.
7. Security and Privacy: Ensuring that sensitive data processed by LLMs is secure and that privacy is maintained, especially when data is transmitted to cloud-based models.
8. Cost: The financial cost associated with deploying large language models, including expenses related to cloud services, data storage, and computational resources.
9. Integration Complexity: Integrating LLMs with existing WES architectures and ensuring compatibility and stability across different platforms and devices.
10. Scalability: Scaling the solution to handle a large number of devices and diverse types of sensor data efficiently.</t>
  </si>
  <si>
    <t>1. Expand Test Data: Incorporate a more diverse set of test data to validate and enhance the findings.
2. Assess Different Prompts: Evaluate the performance of different prompts to optimize the accuracy of gesture detection.
3. Explore Additional Sensors: Extend the study to include a variety of sensor types and data to broaden the application scope.
4. Analyze Computation Complexity: Investigate the computational complexity and resource utilization involved in deploying LLMs for sensor data analysis.
5. Real-time Analysis: Develop methods for real-time sensor data analysis using LLMs to provide insights and organized observations on dynamic changes in the environment.</t>
  </si>
  <si>
    <t>GPT-4</t>
  </si>
  <si>
    <t xml:space="preserve">
- Utilization of BERT-based embeddings and an Artificial Neural Network (ANN) for anomaly detection and classification in IoT device log data.
- Collection and preprocessing of real-world log data from IoT devices, including normalization and feature selection.
- Implementation of DistilBERT for log embedding, using pre-trained models and tokenization to handle varying log sequence lengths.
- Development of a custom ANN classifier with layers designed for binary classification of phishing and non-phishing activities.
- Application of Random Forest and other traditional machine learning methods for comparative performance analysis.
- Use of multithreading with ThreadPoolExecutor for efficient handling of concurrent execution in log embedding.
- Evaluation of the model using metrics such as accuracy, precision, recall, F1 score, and AUC-ROC, across various attack scenarios on IoT devices.</t>
  </si>
  <si>
    <t>Evaluation Strategy:
  1. Data Preprocessing and Embedding: Utilized DistilBERT for log data embedding, ensuring data is in a suitable format for classification.
  2. Model Training: Employed an Artificial Neural Network (ANN) with layers tailored for binary classification (phishing vs. non-phishing).
  3. Performance Metrics: Used Accuracy, Precision, Recall, F1 Score, and AUC-ROC to evaluate model performance.
  4. Comparison with Traditional Classifiers: Benchmarked the ANN model against traditional classifiers like Random Forest to highlight improvements.
Achieved Results:
  1. Accuracy: Achieved high accuracy with the ANN model, notably 99.18% for Alexa under Bettercap attack scenarios.
  2. Precision and Recall: Recorded a precision of 95.43% and a recall of 87.45% for Alexa under Bettercap attack scenarios.
  3. F1 Score: Achieved an F1 Score of 91.27% for Alexa under Bettercap attack scenarios.
  4. AUC-ROC: High AUC-ROC values, with 99.86% for Alexa under Bettercap attack scenarios.
  5. Overall Performance: Demonstrated consistent superiority or competitive performance of the ANN model across various IoT devices and attack scenarios compared to traditional classifiers.</t>
  </si>
  <si>
    <t>1. Data Quality and Availability: Ensuring high-quality, diverse, and representative datasets for training and testing, which is crucial for the model's performance and generalizability.
2. Model Complexity and Resource Intensity: Managing the computational resources required for training and deploying large models, which can be costly and time-consuming.
3. Handling Sequential Data: Difficulty in capturing and processing the sequential nature of log data effectively, which is critical for accurate anomaly detection.
4. Adaptability to Evolving Threats: Keeping the model updated with the latest attack patterns and techniques, as cyber threats evolve rapidly.
5. Integration with Existing Systems: Challenges in integrating LLM-based solutions with existing security infrastructure without disrupting current operations.
6. Interpretability and Explainability: Providing clear explanations for the model's predictions, which is important for trust and practical applicability in security settings.
7. Bias and Fairness: Addressing potential biases in the training data and model predictions, ensuring the model does not perpetuate or amplify existing biases.
8. Real-Time Processing: Ensuring the model can operate in real-time to detect and respond to threats promptly, which is crucial for effective cybersecurity measures.</t>
  </si>
  <si>
    <t>1. Fine-tuning ANN Models: Further refine the performance of Artificial Neural Network models to enhance their ability to detect and categorize intrusion attempts more effectively.
2. Hybrid Solutions: Explore hybrid models that combine the strengths of ANN with traditional classifiers to potentially create more robust intrusion detection systems.
3. Expanding Device and Attack Scenarios: Broaden the scope of devices and attack scenarios tested to ensure the models' effectiveness across a wider range of real-world applications.
4. Real-time Detection Systems: Develop and test real-time intrusion detection systems that can immediately identify and respond to threats.
5. Integration with IoT Security Frameworks: Investigate how these advanced machine learning techniques can be integrated into existing and new IoT security frameworks to enhance overall system security.
6. Cross-Layer Security Solutions: Explore security solutions that operate across different layers of IoT architecture to provide comprehensive protection against multi-layered attacks.
7. Behavioral Analysis Techniques: Utilize machine learning and behavioral analysis to predict and prevent intrusion attempts based on historical data and evolving patterns of attacks.</t>
  </si>
  <si>
    <t xml:space="preserve">
- Introduction of the "GPT-in-the-loop" approach, integrating GPT models with multiagent systems (MAS) for enhanced decision-making.
- Definition of three interaction types: Active MAS, Interactive MAS, and MAS Teaching, each involving different levels of integration between GPT and MAS.
- Utilization of the FIoT framework to support diverse decision-making engines and adaptive processes, facilitating the integration of GPT.
- Application of the GPT-in-the-loop model to a smart streetlight scenario, using sensors and actuators controlled by agents to optimize energy use and lighting.
- Iterative improvement of agent decision-making through feedback loops in the Interactive MAS setup, where GPT refines decision-making based on environmental feedback.
- Evaluation of the GPT-in-the-loop approach by comparing its performance with traditional neuroevolutionary methods and human-engineered solutions in the smart streetlight scenario.</t>
  </si>
  <si>
    <t>Evaluation Strategy and Results:
1. Iterative Fitness Evaluation: Utilized GPT to iteratively generate and refine decision-making code for streetlight agents until a fitness threshold was met or exceeded.
   - Fitness Threshold: Set at 62 based on previous studies.
   - Iteration Count: Required three iterations to achieve a fitness score of 62.44 in the first scenario.
2. Comparison with Baseline Methods:
   - Neuroevolutionary Approach: Compared the GPT-generated solutions against the best solution from a neuroevolutionary approach and the best human-engineered solution.
   - Results in First Scenario:
     - GPT Iteration 3: Achieved a fitness score of 62.44.
     - Best Neuroevolution Solution: Achieved a fitness score of 59.53.
     - Best Human Solution: Achieved a fitness score of 62.88.
   - Results in Second Scenario:
     - GPT Iteration 3: Achieved a fitness score of 71.42.
     - Best Neuroevolution Solution: Achieved a fitness score of 68.83.
     - Best Human Solution: Achieved a fitness score of 56.9.
3. Performance Metrics:
   - Energy Consumption: Evaluated as part of the fitness calculation.
   - People Completing Routes: Measured the percentage of simulated individuals who completed their routes successfully.
   - Total Travel Time: Assessed the total time taken by individuals to complete their routes.
4. Adaptation in Expanded Environment:
   - Testing in Different Scenarios: Solutions were tested in a more complex environment to assess adaptability.
   - Adaptability Score: GPT’s final iteration outperformed other methods in adapting to the new environment.
5. Active MAS Evaluation:
   - Explanation Clarity: GPT-4 was used to explain the decision-making processes of agents post-simulation.
   - Understanding Enhancements: Provided insights into evolutionary changes and their impact on agent performance.</t>
  </si>
  <si>
    <t>1. Computational Demands: LLMs, especially those with billions of parameters like GPT-4, require significant computational resources for training and inference, which can be costly and energy-intensive.
2. Complexity of Decision-Making: LLMs operate through complex neural network architectures, making it difficult to understand and predict their decision-making processes.
3. Ethical Concerns: The deployment of LLMs raises ethical issues, including bias in training data, privacy concerns, and the potential for misuse.
4. Transparency and Explainability: LLMs are often seen as "black boxes" because it is challenging to trace how inputs are transformed into outputs, complicating efforts to audit and validate the system's decisions.
5. Data Dependency: The performance of LLMs heavily depends on the quantity and quality of the training data. Poor data quality or biased data can lead to inaccurate or unfair outcomes.
6. Adaptation and Generalization: While LLMs are powerful, they sometimes struggle to adapt to new, unseen scenarios or generalize from their training environment to real-world applications.
7. Integration Complexity: Integrating LLMs into existing systems and workflows can be challenging, requiring significant adjustments to accommodate the LLM’s operational needs.
8. Hallucination of Data: LLMs can generate plausible but factually incorrect or misleading information, which can be problematic in critical decision-making scenarios.
9. Regulatory and Compliance Issues: Navigating the regulatory landscape when implementing LLMs can be challenging, especially with evolving standards around AI and data protection.
10. Dependency on Proprietary Technologies: Many powerful LLMs are developed and controlled by private entities, leading to potential issues with access, cost, and continuity of service.</t>
  </si>
  <si>
    <t>1. Enhancing Human Engagement in the Loop:
   - Encourage direct human influence on agent behaviors through intuitive interfaces.
   - Implement a feedback mechanism where agents provide clear summaries of their decisions.
   - Simplify the complexity of adaptive systems to enhance human-machine interactions.
2. Diversifying LLM Choices:
   - Explore different Large Language Models (LLMs) beyond GPT-4 to find the most effective options for multiagent systems.
   - Establish clear evaluation standards for comparing different LLMs.
3. Addressing the Black-Box Concern and Hallucination Phenomenon:
   - Investigate the internal decision-making processes of GPT models to address transparency and trust issues.
   - Develop strategies to mitigate the 'hallucination' phenomenon where models generate irrelevant or incorrect responses.</t>
  </si>
  <si>
    <t xml:space="preserve">
- Utilization of ChatGPT for sensor data-based predictions and automated code generation.
- Implementation of prompt engineering for context-specific interactions with ChatGPT.
- Development of a minimalistic ChatGPT client library for Arduino IDE.
- Construction of prompts using domain-specific models for automated code generation.
- Use of Python and Arduino scripts to interact with ChatGPT API for executing tasks.
- Model-to-text transformation for generating prompts from user-defined IoT system specifications.</t>
  </si>
  <si>
    <t xml:space="preserve">
- Sensor Data-Based Predictions: Utilized ChatGPT for classification predictions with sensor data from Arduino devices. Achieved an average processing time of 1.92 seconds per request for rain prediction using temperature and humidity sensors, with a minimal context of 5 labeled examples and an accuracy of 70%. For anomaly detection in smart grids, achieved 90% accuracy with only 4 labeled samples, and a faster processing time of 1.45 seconds.
- Model-Driven Automated Code Generation: Employed ChatGPT to generate boilerplate code for IoT systems based on user-defined models. The code generation time varied with system complexity, averaging around 2.54 to 5.91 seconds. All generated codes compiled successfully without errors. Assumptions made by ChatGPT in the absence of explicit user inputs typically involved default settings, which did not affect the syntactical correctness but required user review for functional accuracy.</t>
  </si>
  <si>
    <t>1. Resource Intensive: Large Language Models (LLMs) like ChatGPT require significant computational resources for training and inference, which can be costly and limit scalability.
2. Data Privacy Concerns: Utilizing LLMs in applications involves processing potentially sensitive data, raising concerns about data privacy and security.
3. Bias and Fairness: LLMs can inherit and amplify biases present in their training data, leading to fairness issues in their outputs.
4. Dependency on Data Quality: The performance of LLMs heavily depends on the quality and diversity of the training data. Poor data quality can lead to inaccurate or irrelevant outputs.
5. Complex Integration: Integrating LLMs with existing systems, especially in constrained environments like Arduino platforms, can be technically challenging.
6. Latency Issues: Real-time applications may suffer from latency issues due to the time it takes to generate responses, especially when using cloud-based LLM services.
7. Limited Understanding of Context: While LLMs are good at processing text, their understanding of context and nuance can be limited, affecting the accuracy of their responses.
8. Maintenance and Updates: Keeping the LLM updated with new information and maintaining its relevance over time requires continuous effort and resources.
9. Regulatory and Ethical Challenges: The deployment of LLMs must comply with regulatory standards which can vary widely across regions and applications, posing legal and ethical challenges.</t>
  </si>
  <si>
    <t>1. Integration with Voice Recognition: Explore the integration of ChatGPT with voice recognition-enabled Arduino devices like Nano 33 BLE Sense for expanding into robotics-related use cases.
2. Enhanced Model Customization: Improve the flexibility in parameter customization in the model-driven code generation process to reduce the need for manual prompt writing.
3. Expansion to Other IoT Platforms: Extend the application of the proposed methods to other IoT platforms and devices to validate and enhance the generality and applicability of the approach.
4. Optimization of LLM Utilization: Investigate methods to optimize the utilization of large language models in low-power devices to enhance performance and reduce operational costs.
5. Real-World Deployment and Testing: Conduct extensive real-world testing and deployment of the systems developed using ChatGPT to evaluate their practical effectiveness and user acceptance.</t>
  </si>
  <si>
    <t xml:space="preserve">
- Utilization of pre-trained large language models (LLMs) and foundation models (FMs) for complex task resolution in adversarial environments.
- Symbolic composition of neural foundation models to create neuro-symbolic AI, integrating strengths of FMs while addressing their limitations.
- Task decomposition and model selection to identify suitable subtasks and corresponding models, including prompt generation for specific subtasks.
- Program synthesis to map task requirements to a program that invokes individual models, manages data transfer, and integrates inference.
- Neuro-symbolic inference via program execution, involving scheduling, planning, and resource allocation to optimize model performance.
- Iterative loops and completion criteria to determine task completion based on model outputs and meta-data like inference count and prediction uncertainty.</t>
  </si>
  <si>
    <t>1. Scalability, Reliability, and Availability: It discusses the need for AI systems that can improve scalability and ensure reliable and timely decision-making in adversarial environments.
2. Integration Difficulties: It highlights the integration of heterogeneous multimodal distributed sensors and decision-making with human users, indicating challenges in integrating diverse systems and technologies.</t>
  </si>
  <si>
    <t>1. Baseline Comparison:
   - Dataset Used: MIT-OOC dataset and IJCAI22-COCO-OOC.
   - Models Compared:
     - BLIP2 (a state-of-the-art Vision Question Answering model).
     - Composition of Foundation Models (neuro-symbolic approach).
   - Metrics: Accuracy of out-of-context (OOC) object detection.
2. Achieved Results:
   - MIT-OOC Dataset:
     - BLIP2: 23.45% accuracy.
     - Composition of FMs: 90.82% accuracy.
   - IJCAI22-COCO-OOC:
     - BLIP2: 26.78% accuracy.
     - Composition of FMs: 87.26% accuracy.
3. Evaluation Strategy:
   - Zero-shot Detection: The ability of the neuro-symbolic program to detect OOC objects without specific training on the task, leveraging the generalization capabilities of pre-trained foundation models.
   - Counterfactual Analysis: Generating counterfactual images by removing potential OOC objects and assessing the contextual normalcy of the resulting scenes to identify OOC objects.
   - Comparison with Baseline: Evaluating the effectiveness of the neuro-symbolic approach against a direct query approach using a state-of-the-art vision-language model.</t>
  </si>
  <si>
    <t>1. Predictability and Reliability: LLMs exhibit unpredictable behavior, making them risky for mission-critical applications where consistent and reliable outcomes are essential.
2. Robustness to Perturbations: LLMs are vulnerable to both natural and adversarial perturbations, which can significantly degrade their performance.
3. Data Efficiency: While LLMs can generalize well from large datasets, they often require substantial amounts of data, which may not be feasible in specialized or constrained environments.
4. Integration with Human Decision-Making: Effectively integrating LLM outputs with human decision-making processes remains challenging, particularly in ensuring that AI-generated decisions are interpretable and align with human strategic goals.
5. Compliance and Ethics: Ensuring that LLMs comply with ethical standards and rules of engagement in adversarial settings is complex, given their general-purpose nature and potential for misuse.
6. Resource Intensity: The computational and energy resources required to run LLMs are significant, which can be a limiting factor in mobile or resource-constrained environments.
7. Fine-Tuning and Adaptation: Adapting LLMs to specific tasks through fine-tuning is often necessary but can lead to a reduction in model performance on general tasks and affect the model's fluency and conversational abilities.
8. Knowledge Integration: Incorporating external, structured knowledge into LLMs is challenging and requires maintaining large, up-to-date knowledge bases, which can be resource-intensive.
9. Handling of Complex Task Structures: Decomposing complex tasks into subtasks that LLMs can manage and integrating the outputs effectively require sophisticated programming and system design.
10. Sensitivity to Input Variations: LLMs can be overly sensitive to minor variations in input, which can lead to inconsistent outputs, complicating their use in dynamic and unpredictable environments.</t>
  </si>
  <si>
    <t>1. Enhanced Task Specification: Develop more effective methods for capturing task specifications that balance unambiguity and broad applicability, possibly through interactive processes.
2. Advanced Task Decomposition and Model Selection: Improve the decomposition of complex tasks into subtasks that can be addressed by specific foundation models, including better prompt generation and model selection strategies.
3. Program Synthesis Improvements: Enhance the synthesis of programs that can effectively orchestrate the execution of multiple foundation models, ensuring that these programs are both verifiable and adaptable across various domains.
4. Efficient Neuro-Symbolic Inference: Optimize the scheduling and resource allocation during the execution of neuro-symbolic programs, especially in scenarios involving complex dependencies and operational constraints.
5. Iterative Loops and Completion Criteria: Develop robust methods to define and implement completion criteria for neuro-symbolic programs, particularly in managing the unpredictability and randomness of foundation model outputs.</t>
  </si>
  <si>
    <t xml:space="preserve">
- Implementation of Cognitive Digital Twins (CDT) using OpenAI's GPT models for predictive analytics.
- Utilization of Microsoft Azure services including Azure IoT Suite, Azure Digital Twins, and Cognitive Services.
- Integration of OpenAI API for anomaly detection and predictive maintenance using GPT-3.5 and GPT-4 models.
- Application of a coordination service to transform data from Digital Twins into queries for the OpenAI model.
- Comparative analysis using both univariate and multivariate Azure Anomaly Detectors alongside OpenAI's GPT models.
- Simulation of structural models with sensors to generate data for testing anomaly detection and maintenance optimization.</t>
  </si>
  <si>
    <t>1. Data Management and Analysis: It discusses the use of predictive analytics and maintenance, which involves complex data management and analysis to detect anomalies and prevent system failures.
2. Integration Difficulties: The integration of various technologies such as IoT, cloud computing, and AI (including GPT models and Digital Twins) is highlighted, indicating challenges in creating seamless operational frameworks.
3. Scalability, Reliability, and Availability: By implementing predictive analytics and maintenance systems, the article touches on enhancing the scalability, reliability, and availability of IoT systems through advanced monitoring and maintenance protocols.</t>
  </si>
  <si>
    <t>Evaluation/Experimentation Strategy:
1. Setup: Simulated steel structure with 18 sensors across 5 floors, generating 54,000 records.
2. Solutions Tested: Azure Digital Twins with Univariate and Multivariate Anomaly Detectors; Cognitive Digital Twins using OpenAI GPT-3.5 and GPT-4 models.
3. Metrics: Anomaly detection accuracy and cost optimization of predictive maintenance.
Achieved Results:
- Anomaly Detector (Univariate): 95% detection, 100% cost optimization.
- Anomaly Detector (Multivariate): 96% detection, 95% cost optimization.
- OpenAI GPT-3.5: 96% detection, 93% cost optimization.
- OpenAI GPT-4: 98% detection, 92% cost optimization.</t>
  </si>
  <si>
    <t>1. Complexity in Integration: Integrating LLMs like GPT models with existing systems and technologies such as Digital Twins and IoT devices can be complex and requires sophisticated coordination services.
2. Data Privacy and Security: Utilizing LLMs involves handling potentially sensitive data, raising concerns about data privacy and security, especially when transmitting data over networks.
3. Cost and Resource Intensity: Training and deploying LLMs, particularly models like GPT-3 and GPT-4, are resource-intensive and can incur significant costs, particularly in terms of computational resources and data storage.
4. Dependence on External APIs: The reliance on external APIs like OpenAI for LLM functionalities can introduce risks related to API changes, availability, and limitations imposed by the API provider.
5. Accuracy and Reliability: While LLMs can achieve high accuracy, they are not infallible. Misinterpretations and errors in anomaly detection and predictive maintenance tasks can occur, potentially leading to incorrect decisions or actions.
6. Generalization vs. Customization: Balancing the generative capabilities of LLMs to produce generalized solutions while ensuring they are adequately customized to specific industrial applications and contexts is challenging.
7. Scalability: Scaling LLM solutions to handle large-scale industrial applications with numerous sensors and data points can be challenging, requiring robust infrastructure and efficient data handling mechanisms.
8. Model Updating and Maintenance: Keeping the LLM models updated with the latest data and algorithms to maintain performance and relevance over time requires continuous monitoring and maintenance.</t>
  </si>
  <si>
    <t>1. Utilize Generative AI / OpenAI for automatic decomposition of large models.
2. Conduct testing and enhancements on the proof of concept (PoC) using more complex cases from various business domains.
3. Develop the prototype further to enable easy implementation as a Minimum Viable Product (MVP) in production environments.</t>
  </si>
  <si>
    <t>Smart Home &amp; Building
Industry</t>
  </si>
  <si>
    <t>GPT-3.5 and GPT-4</t>
  </si>
  <si>
    <t xml:space="preserve">
- Introduction of a GAN and Transformer-based model for Cyber Threat-Hunting in 6G-enabled IoT Networks.
- Use of the Edge-IIoT dataset for training and testing the model.
- Application of performance metrics such as accuracy, precision, recall, and F1-score for model evaluation.
- Implementation of a multi-classification approach to distinguish between normal operations and various types of cyber threats.
- Experimental evaluation using training and testing datasets to assess model performance over multiple epochs.</t>
  </si>
  <si>
    <t xml:space="preserve">1. Security and Privacy: It discusses the use of generative AI for enhancing cyber threat hunting, which is crucial for improving security measures in IoT networks.
2. Data Management and Analysis: The article explores how generative AI can analyze large quantities of IoT data to detect patterns and anomalies, aiding in efficient data management and analysis.
3. Scalability, Reliability, and Availability: It highlights scalability issues related to the deployment of generative AI models in IoT networks and suggests the need for research into optimizing scalability.
</t>
  </si>
  <si>
    <t>Evaluation/Experimentation Strategy:
1. Dataset Used: Edge-IIoT dataset with 15 classes, including 1 Normal class and 14 attack classes.
2. Data Preprocessing: Removal of duplicates, filling missing values, feature normalization, and splitting into training and testing sets.
3. Performance Metrics: Accuracy, Precision, Recall, F1-Score.
4. Model Training: Training of the proposed GAN and Transformer-based model using the preprocessed dataset.
5. Model Testing: Evaluation of the model on the testing dataset to assess generalization.
6. Result Analysis: Analysis of model performance using confusion matrix and classification report.
Achieved Results:
- Overall Accuracy: 95%
- Precision: Ranged from 0.43 (Password) to 1.00 (Normal, DDoS_ICMP, DDoS_UDP)
- Recall: Ranged from 0.12 (Port Scanning) to 1.00 (Normal, DDoS_ICMP, DDoS_UDP)
- F1-Score: Ranged from 0.20 (Port Scanning) to 1.00 (Normal, DDoS_ICMP, DDoS_UDP)
- Training and Testing Loss: Decreased over epochs, indicating effective learning.
- Training and Testing Accuracy: Increased over epochs, peaking at 94.555% on testing data.</t>
  </si>
  <si>
    <t>1. Scalability Issues: 
   - High computational demands and costs.
   - Memory limitations on devices.
   - Increased latency due to large model sizes.
2. Decentralized Training Issues:
   - Complex coordination required among multiple parties.
   - Potential exposure of sensitive data to malicious nodes.
3. Data Quality Issues:
   - Bias in training data leading to skewed outputs.
   - Presence of noise and irrelevant data affecting model performance.
4. Energy Challenges:
   - High computational power requirements leading to significant energy consumption.
   - Need for high-performance servers which increase the overall energy footprint.
5. Privacy-Preserving Challenges:
   - Risk of model extraction and inversion by attackers.
   - Potential data leakage from fine-tuning data.
6. Tokenization Challenges:
   - Handling of special characters, out-of-vocabulary words, and rare words.
   - Difficulty in processing these elements correctly, affecting model accuracy.</t>
  </si>
  <si>
    <t>1. Optimization of Scalability: Conduct comparative studies on the scalability of Generative AI systems for IoT security to enhance cost-efficiency and reduce latency.
2. Secure Decentralized Training: Develop secure and confidential solutions for training Generative AI models in decentralized environments to protect sensitive IoT data.
3. Improvement of Data Quality: Focus on creating methods to reduce data bias and noise in training datasets to improve the reliability and accuracy of Generative AI models.
4. Energy Efficiency: Explore strategies to reduce the energy consumption of Generative AI models during training and deployment, such as model size reduction, adoption of federated learning, and use of energy-efficient hardware.
5. Enhanced Privacy Preservation: Develop new privacy-preserving strategies, like differential privacy, to protect sensitive information during the training and deployment of Generative AI models.
6. Advanced Tokenization Techniques: Investigate and improve tokenization processes for handling special characters, out-of-vocabulary words, and rare words in Transformer-based models, particularly for IoT traffic.</t>
  </si>
  <si>
    <t>GPT-2</t>
  </si>
  <si>
    <t>Not specified. Generic LLM</t>
  </si>
  <si>
    <t xml:space="preserve">
- Utilization of a clustering algorithm (K-means) to select key samples from an unlabeled dataset.
- Implementation of prompt engineering to transform sensor data into structured prompts for Large Language Models (LLMs).
- Annotation of key samples using LLMs based on the generated prompts.
- Application of data balancing techniques, specifically Synthetic Minority Over-sampling Technique (SMOTE), to ensure class representation equity.
- Construction of a Convolutional Neural Network (CNN) model for Human Activity Recognition (HAR) using the annotated and balanced data.
- Iterative evolution process involving re-clustering, re-annotation, and re-classification to refine the model and improve accuracy and robustness.</t>
  </si>
  <si>
    <t>Evaluation/Experimentation Strategy:
1. Dataset Used:
   - ARAS dataset, focusing on sensor-based human activity recognition in a real-world smart home environment.
2. Experiment Settings:
   - Single-resident data from House A, Resident 1.
   - Data segmented using a non-overlapping sliding window of 300 seconds.
   - Total of 6,524 instances after processing.
3. Validation Strategy:
   - 20% of data reserved for validation.
   - Models evaluated based on validation accuracy.
4. Comparative Analysis:
   - Compared the proposed model (LLMIE-UHAR) against several baseline models including Random Forests, SVM, Naive Bayes, CNN, LSTM, and Transformer.
5. Performance Metrics:
   - Precision, Recall, and F1-score.
Achieved Results:
   - LLMIE-UHAR: Precision: 96.00%, Recall: 95.56%, F1-score: 95.60%
   - CNN: Precision: 96.32%, Recall: 95.66%, F1-score: 95.99% (highest precision and F1-score)
   - Transformer: Recall: 95.71% (highest recall)
   - Other models like Random Forests, SVM, and LSTM showed lower performance compared to LLMIE-UHAR and CNN.
Robustness and Ablation Study:
   - Demonstrated robustness in recognizing various activities.
   - Ablation studies showed the importance of clustering, context, and Chain of Thought in maintaining high performance.</t>
  </si>
  <si>
    <t>1. Data Interpretability: Sensory data is inherently less interpretable compared to images or texts, posing challenges in effective data utilization and decision-making on which data to retain or discard.
2. Contextual Sensing: Current methods, including LLMs, lack robust contextual sensing capabilities, which are crucial for accurate activity recognition in sensor-based systems.
3. Dependency on Large Datasets: Both self-supervised learning and the effective use of LLMs generally require large datasets, which can be a limitation in environments where data collection is constrained or privacy-sensitive.
4. Annotation Challenges: The unsupervised nature of the framework relies heavily on the model's ability to generate accurate annotations without human-labeled data, which can be challenging and impact the overall performance and reliability of the system.
5. Complexity in Prompt Engineering: Designing effective prompts that can accurately guide LLMs to interpret and analyze sensory data correctly is complex and requires careful consideration of the sensor data characteristics and the context.
6. Model Robustness and Bias: Ensuring robustness and addressing potential biases in the model, especially when dealing with imbalanced data, remains a significant challenge. The use of techniques like SMOTE is necessary but adds to the complexity.
7. Iterative Evolution: The iterative process of refining the model through continuous clustering, annotation, and classification cycles is computationally intensive and may not always lead to significant improvements in annotations or model performance.</t>
  </si>
  <si>
    <t>1. Deployment in Real-World Scenarios: To further validate the feasibility and robustness of the LLMIE-UHAR framework, the authors plan to deploy it in real-world environments. This will help in understanding its practical applicability and performance in natural settings beyond controlled experiments.
2. Exploration of Additional IoT Environments: Expanding the application of the proposed method to various IoT environments to explore its adaptability and effectiveness in different contexts.
3. Enhancement of LLM Capabilities: Further development and refinement of the Large Language Models (LLMs) used in the framework to improve their ability to interpret and process sensory data more effectively.
4. Integration with Other Machine Learning Techniques: Investigating the integration of LLMIE-UHAR with other machine learning techniques to enhance its performance and accuracy in human activity recognition tasks.
5. Improvement of Data Processing Techniques: Enhancing the data processing techniques such as feature engineering and clustering algorithms to improve the selection of key samples and overall system efficiency.
6. Robustness Against Diverse Activities: Testing the system’s robustness in recognizing a wider range of human activities to ensure its reliability across various scenarios.</t>
  </si>
  <si>
    <t xml:space="preserve">
- Utilization of Azure cloud services for hosting the machine learning model and supporting web-application and data storage.
- Implementation of a Python API using Flask to connect with OpenAI's ChatGPT for processing image captions.
- Employment of a semantic representation model with attention networks to enhance image captioning, using image feature attention transformers and Faster R-CNN for object detection.
- Integration of semantic elements into a unified vector space using data from external knowledge bases to improve caption flexibility and contextuality.
- Use of the Microsoft COCO dataset for training and validating the image captioning model.
- Application of BLEU scores for performance evaluation of the captioning model.
- Deployment of ChatGPT to interpret and enrich the captions generated by the image captioning model, providing additional contextual information and safety assessments.</t>
  </si>
  <si>
    <t>Evaluation/Experimentation Strategy:
1. Model Comparison: The proposed semantic representations with attention network model was compared against state-of-the-art models like VRCA-ATT and X-linear using BLEU scores.
2. Metrics Used: BLEU-1, BLEU-2, BLEU-3, BLEU-4 scores were used to evaluate the n-gram overlap between the generated captions and reference captions.
3. Dataset: Utilized the Microsoft COCO dataset, which includes detailed human-annotated image captions.
4. Qualitative Analysis: Conducted a qualitative analysis by presenting test images with their ground truth descriptions and the generated captions, along with ChatGPT API responses.
Achieved Results:
- Semantic Guided Attention Model Performance:
  - BLEU-1: 78.6%
  - BLEU-2: 61.7%
  - BLEU-3: 47.8%
  - BLEU-4: 36.0%
- Comparison with Other Models:
  - VRCA-ATT: BLEU-4 at 35.8%
  - X-linear: BLEU-4 at 37.0%
- Qualitative Feedback: Demonstrated effective comprehension and contextual response capabilities of the ChatGPT model when integrated with the image captions generated by the semantic attention model.</t>
  </si>
  <si>
    <t>1. Data Dependency: The performance of ChatGPT heavily relies on the quality and diversity of the training data. Inaccuracies in training data can lead to incorrect or biased responses.
2. Ambiguity in Language: Language can be inherently ambiguous, and ChatGPT might interpret the same text in different ways, which can lead to misinterpretations or incorrect information being provided.
3. Integration Complexity: Integrating ChatGPT with IoT devices and ensuring seamless communication between the image captioning models and the LLM poses technical challenges, especially in terms of API connectivity and real-time processing.
4. Resource Intensiveness: Running LLMs like ChatGPT requires substantial computational resources, which can be a constraint in deploying these models in real-time IoT environments.
5. Error Propagation: Errors in the initial image captions generated by the captioning model can propagate through to the responses generated by ChatGPT, affecting the overall reliability of the system.
6. Security and Privacy Concerns: Integrating LLMs with IoT devices raises concerns regarding data security and privacy, especially when handling sensitive information in assisted living scenarios.
7. Human Oversight Requirement: Despite advancements, there remains a need for human oversight to verify the accuracy and appropriateness of the responses generated by ChatGPT, particularly in critical applications like assisted living.</t>
  </si>
  <si>
    <t>1. Integration of Voice Input: Incorporate voice input capabilities to allow users to interact with the system using spoken questions, which are then converted to text and processed alongside image captions.
2. Expansion to Other Domains: Explore the application of the developed system in domains beyond assisted living, such as emergency response, safety education, and personal well-being.
3. Enhanced Model Training: Focus on improving the training datasets for the language models to ensure accuracy and reduce the propagation of incorrect information.
4. Human Oversight: Implement mechanisms for human oversight to monitor and correct the outputs of AI models, ensuring responsible use and alignment with user intentions.
5. Technological Improvements: Continue to enhance the underlying technologies, such as the semantic attention mechanisms and integration with IoT devices, to improve the system's performance and applicability.</t>
  </si>
  <si>
    <t xml:space="preserve">
- Implementation of Intent-Based Networking (IBN) using a Named Entity Recognition (NER) approach with the BERT model.
- Fine-tuning of the pre-trained BERT model on a specific dataset containing 40,000 labeled intents related to smart healthcare network tasks.
- Utilization of the PyTorch-Transformers library for implementing the BERT-based NER system.
- Evaluation of the system's performance using metrics such as precision, recall, and F1-score, and comparison with LSTM-based benchmarks.
- Simulation settings included training on a dataset split into 80% for training and 20% for testing, with experiments conducted on a PC with specific hardware configurations.</t>
  </si>
  <si>
    <t>Evaluation/Experimentation Strategy:
1. Simulation Settings:
   - Hardware: Intel Core i7 CPU @3.60GHz, 32.0 GB memory.
   - Software: PyTorch-Transformers, Python’s Scikit-Learn, Tensorflow, Keras.
   - Dataset: 40,000 labeled intents, split into 80% training and 20% testing.
   - Models Compared: BERT-base, LSTM, BiLSTM, BiLSTM-CRF.
   - Metrics: Training time, accuracy (precision, recall, F1-score).
   - Dataset Sizes Tested: 5,000; 10,000; 20,000; 30,000; 40,000 intents.
2. Performance Metrics:
   - Accuracy metrics (precision, recall, F1-score) for intent refinement.
   - Processing time for model training and fine-tuning.
Results Achieved:
   - BERT Performance:
     - Achieved high accuracy with minimal training epochs (1-3 epochs).
     - Precision, recall, and F1-score significantly higher than benchmarks, even with small datasets (5,000 intents).
     - Processing time longer due to computational complexity but manageable with advanced hardware.
   - Comparison with Benchmarks:
     - BERT outperformed LSTM, BiLSTM, and BiLSTM-CRF in terms of accuracy across all dataset sizes.
     - BERT showed robust performance across various entity types in the policy model.
     - LSTM-based models required more epochs to achieve comparable results, especially with smaller datasets.
  - Specific Numerical Results:**
     - With 40,000 intents, BERT achieved up to 86% accuracy in just 1 epoch.
     - LSTM models required up to 30 epochs to reach a maximum of 81% accuracy with the same dataset size.
     - BERT consistently outperformed other models in entity recognition tasks across different dataset sizes.</t>
  </si>
  <si>
    <t>1. Computational Complexity: BERT is a large model with a significant number of parameters, leading to high computational demands during the fine-tuning process.
2. Processing Time: Due to its complexity, BERT requires longer processing times compared to other models like LSTM, BiLSTM, and BiLSTM-CRF, which can be a drawback in time-sensitive applications.
3. Data Sensitivity and Privacy: The healthcare data used for training the model are sensitive. Ensuring privacy and security of this data while using it for training such models is a critical challenge.
4. Dependency on Data Size: While BERT generally performs well even with smaller datasets, the performance of LSTM-based models heavily depends on the availability of large datasets.
5. Fine-Tuning Requirements: BERT needs to be fine-tuned for specific tasks, which can be resource-intensive and requires additional data and computational resources.
6. Generalization across Domains: While the model is pre-trained on general language, fine-tuning it for specific domains like healthcare requires domain-specific datasets, which may not always be readily available or extensive.</t>
  </si>
  <si>
    <t>1. Implementation of Optimization Strategies: Explore optimization strategies such as parallelism and pruning techniques to enhance the speed of the BERT-based scheme without compromising its accuracy.
2. Real-life Testbed Analysis: Analyze the proposed scheme in real-life testbeds, such as smart factories and hospitals, to evaluate its practical applicability and effectiveness.
3. Policy Conflict Resolution: Develop methods for resolving policy conflicts that may arise during the intent refinement process to ensure smooth network operations.
4. Service Assurance through Scheduling and Planning: Extend the system design to include scheduling and planning schemes that ensure the assurance of related services, thereby establishing a comprehensive IBN-based closed-loop system.</t>
  </si>
  <si>
    <t xml:space="preserve">
- Development of the ChatAgri framework utilizing ChatGPT for agricultural text classification.
- Implementation of various prompting strategies including manually defined prompts, ChatGPT-triggered prompts, zero-shot similarity prompts, and Chain-of-Thought triggered prompts.
- Use of ChatGPT for question-answering inference, treating it as a black box for generating responses based on prompts.
- Application of answer alignment strategies, including rule-based and similarity-based matching, to map ChatGPT's natural language responses to predefined categories.
- Evaluation of ChatAgri using multiple agricultural text datasets across different languages and comparison with traditional ML methods, PLM-based fine-tuning, and prompt learning models.</t>
  </si>
  <si>
    <t>Evaluation/Experimentation Strategy:
1. Datasets Used:
   - Amazon-Food-Comments
   - PestObserver-France
   - Natural-Hazards-Twitter
   - Natural-Hazards-Type
   - Agri-News-Chinese
2. Baseline Models for Comparison:
   - SVM
   - Random Forest
   - TextCNN
   - TextRNN
   - BERT-based fine-tuning
   - T5-based prompt-tuning
   - BART-based prompt-tuning
3. Evaluation Metrics:
   - Accuracy
   - Weighted-F1 Score
4. Experimental Setup:
   - Comparison of ChatAgri with baseline models across multiple datasets.
   - Use of different prompting strategies (Manually Defined Prompts, ChatGPT Triggered-Prompts, Zero-Shot Similarity-Prompts, Chain-of-Thought Triggered-Prompts).
   - Evaluation in multilingual contexts (English, French, Chinese).
5. Results Achieved:
   - ChatAgri showed competitive performance, often outperforming baseline models.
   - On the PestObserver-France dataset, ChatAgri achieved an accuracy of 79.4% and a weighted-F1 of 78.9%.
   - On the Natural-Hazards-Type dataset, ChatAgri achieved an accuracy and weighted-F1 of 97.8%.
   - Demonstrated significant improvements in multilingual and cross-linguistic scenarios.
   - Showcased robustness in zero-shot learning scenarios, outperforming other models without the need for fine-tuning or extensive training data.</t>
  </si>
  <si>
    <t>1. Dependency on High-Quality Annotated Data: Obtaining high-quality annotated data for training is labor-intensive and time-consuming.
2. Generalization and Transferability: LLMs often struggle with generalization across different scenarios and lack cross-linguistic capacity, limiting their effectiveness in diverse agricultural contexts.
3. Computational Resources: The deployment of LLMs requires high-performance computing resources such as GPUs and TPUs due to their large parameter volumes, which can be cost-prohibitive.
4. Complex Deployment: The complexity of LLM architectures makes their deployment challenging, especially in resource-constrained environments.
5. Ethical and Responsible Use: Ensuring the ethical and responsible use of LLMs is crucial to prevent misuse and manage potential negative consequences.
6. Model Updating and Maintenance: Keeping the model updated with the latest data and trends requires continuous monitoring and maintenance, which can be resource-intensive.</t>
  </si>
  <si>
    <t>1. Exploration of Advanced Prompting Strategies: Investigate and develop more effective prompting strategies to enhance the performance of ChatGPT in agricultural text classification tasks.
2. Cross-Linguistic Model Evaluation: Conduct more extensive evaluations of ChatGPT’s performance across different languages to better understand its cross-linguistic capabilities.
3. Integration with Domain-Specific Knowledge: Explore the integration of domain-specific knowledge into ChatGPT to improve its understanding and classification of specialized agricultural content.
4. Development of Multimodal Models: Investigate the potential of developing and utilizing multimodal models that can process and analyze both text and image data within the agricultural domain.
5. Real-World Application and Deployment: Test and validate the proposed ChatAgri framework in real-world agricultural settings to assess its practical utility and impact on agricultural information management.
6. Ethical and Responsible AI Use: Ensure the ethical and responsible use of AI technologies like ChatGPT in agriculture, considering the potential impacts on privacy, security, and employment in the sector.
7. Longitudinal Studies: Conduct longitudinal studies to assess the long-term effectiveness and adaptability of ChatGPT-based systems in the agricultural sector as data and operational conditions evolve.
8. Collaboration with Agricultural Experts: Foster collaborations between AI researchers and agricultural experts to ensure that the development of AI tools is aligned with the needs and challenges of the agricultural industry.</t>
  </si>
  <si>
    <t>gBERT</t>
  </si>
  <si>
    <t xml:space="preserve">
- Mapping building automation data from BACnet protocol to Asset Administration Shell (AAS) using Industry 4.0 submodels.
- Development of a method for semantically mapping heterogeneous data points using Natural Language Processing (NLP).
- Creation of a dataset, training various models, and validating the methodology for effective data point classification.
- Drafting a concept for structuring and aggregating components, technical systems, and buildings into an overall system for automated monitoring applications.
- Implementation of a prototype system to demonstrate the practical application of the developed methodologies.</t>
  </si>
  <si>
    <t>1. Interoperability and Standardization: By mapping building automation data to the Asset Administration Shell (AAS) using Industry 4.0 submodels, the solution enhances interoperability among different systems and standardizes data formats and communication protocols.
2. Integration Difficulties: The use of Semantic Matching (SM) services and Natural Language Processing (NLP) facilitates the integration of heterogeneous data from various sources into a unified system, reducing manual configuration efforts.
3. Data Management and Analysis: The proposed system utilizes advanced NLP techniques to process and classify large datasets automatically, improving the management and analysis of building data for technical monitoring.
4. Scalability, Reliability, and Availability: The automated technical monitoring system is designed to be scalable across multiple buildings and reliable in its operation, ensuring continuous availability and performance.</t>
  </si>
  <si>
    <t>Evaluation/Experimentation Strategy and Results:
1. Dataset Creation and Labeling:
   - Utilized data points from building automation systems in Cologne and Hamburg.
   - A total of 54,125 data points were classified into four levels: base function, second level, entity, and data point.
2. Model Training and Fine-Tuning:
   - Employed German Pretrained Language Models (PLMs), specifically gBERT-base and IDiS (trained on German standards).
   - Models were fine-tuned using a dataset with labels at four hierarchical levels.
   - Variations in hyperparameters (epochs, batch size, number of training examples) were tested to optimize performance.
3. Evaluation Metrics:
   - F1 score was used as the primary evaluation metric due to the unbalanced nature of the dataset.
4. Results Achieved:
   - Achieved an F1 score of over 95% across all levels and categories.
   - Demonstrated that an average of 100 training examples per label is required to reach an F1 score of 95%, and 1,000 examples per label for an F1 score of 99%.
   - The models effectively processed heterogeneous data points and mapped them to a standardized vocabulary.
5. Robustness and Generalization:
   - The models were trained on real building data from 72 buildings, indicating robustness and potential for generalization across similar datasets.
   - Noted dependency on the semantic richness of the data points for optimal performance.</t>
  </si>
  <si>
    <t>1. Data Dependency: The performance of the models heavily relies on the semantic information provided by data points. If data points only have minimal semantic information, such as generic names like AnalogInput1, the model's ability to classify these effectively is limited.
2. Protocol Specificity: The approach is currently tailored specifically to the BACnet protocol. Other common building automation protocols like Modbus or KNX are not considered, which limits the applicability of the solution to buildings where BACnet is implemented.
3. Data Diversity: The models were trained on data from only two building operators, which may not be sufficiently diverse. This could limit the model's ability to generalize across different systems and operators, potentially reducing its effectiveness in unfamiliar settings.
4. Robustness to Unknown Data: The models' ability to handle data points with unknown or new designations is not fully established. This could affect the reliability of the system when deployed in real-world environments with varying data point nomenclature.
5. Dependency on Descriptive Data: The models require descriptive data (ObjectName and Description) to perform well. If only minimal data like ObjectName is available, the performance of the models might degrade, and additional models that handle such cases might be necessary.
6. Integration with Other Protocols: The current method is limited to BACnet, and extending it to other protocols requires additional analysis and development to ensure compatibility and effectiveness.
7. Training Data Requirements: Achieving high accuracy (e.g., F1 score of 99%) requires a significantly larger amount of training data, which implies greater initial data labeling effort and resources.</t>
  </si>
  <si>
    <t>1. Extend to Other Protocols: Investigate and integrate other building automation protocols like KNX and Modbus, analyzing their information and assessing the applicability of the developed models to these protocols.
2. Enhance Dataset Diversity: Expand the dataset to include more diverse data points from various building operators to improve model generalization and robustness against unknown data point designations.
3. Evaluate Performance with Limited Data: Assess how the models perform when only mandatory data (like BACnet ObjectName) is available, and if necessary, train additional models to handle such scenarios effectively.
4. Integrate Time Series Models: Explore the integration of time series models to process data points lacking semantic information, thereby enhancing the capability to handle a broader range of data types.
5. Automate Rule Implementation: Develop and implement rules for automatically populating the OperatingInformation and TechnicalMonitoring submodels based on outputs from the NLPClassificationResults submodel, facilitating the automatic generation of monitoring applications.</t>
  </si>
  <si>
    <t>LIMU-BERT</t>
  </si>
  <si>
    <t xml:space="preserve">
- Utilization of self-supervised learning to leverage unlabeled data for feature extraction from Inertial Measurement Unit (IMU) data.
- Introduction of a representation learning model, LIMU-BERT, inspired by BERT, adapted for mobile IMU data.
- Implementation of data fusion and normalization techniques to handle multi-modality IMU sensor data.
- Adoption of a masking strategy (Span Masking) in the self-supervised training phase to enhance learning of temporal relations in IMU data.
- Design of a lightweight model structure with cross-layer parameter sharing to reduce computational overhead, making it suitable for mobile devices.
- Use of a task-specific classifier trained on a small amount of labeled data after feature extraction through LIMU-BERT.
- Evaluation of the model using four publicly available IMU datasets, focusing on tasks like Human Activity Recognition (HAR) and Device Placement Classification (DPC).
- Performance comparison with state-of-the-art models and various configurations to demonstrate the effectiveness and efficiency of LIMU-BERT.</t>
  </si>
  <si>
    <t>Evaluation/Experimentation Strategy:
1. Datasets:
   - HHAR, UCI, MotionSense, Shoaib: Various activities and device placements.
2. Preprocessing:
   - Data down-sampled to 20 Hz, sliced into 120-measurement windows.
3. Model Comparison:
   - LIMU-GRU vs. DCNN, DeepSense, R-GRU, TPN.
4. Metrics:
   - Accuracy and macro F1-score.
5. Labeling Rate Variation:
   - Tested from 0.2% to 10% labeling rates.
6. Sequence Length Variation:
   - Input lengths of 20, 40, 60, 120 tested.
7. Applications Tested:
   - Human Activity Recognition (HAR) and Device Placement Classification (DPC).
8. Cross-Dataset Evaluation:
   - Generalizability tested across different datasets.
9. Micro-benchmarks:
   - t-SNE visualization, different classifiers, sensor combinations, normalization methods, masking approaches, representation dimensions, computational overhead.
Achieved Results:
- LIMU-GRU outperformed other models in accuracy and F1-score across datasets and applications.
- Accuracy and F1-score up to 0.984 in both HAR and DPC.
- Significant performance gains at lower labeling rates.
- Efficient on mobile devices with reasonable computational overhead.</t>
  </si>
  <si>
    <t>1. Model Transferability: Performance degradation when transferring the model across datasets with diverse devices, placements, users, and environments due to domain shifts.
2. Irrelevant Event Detection: Sensitivity to rare samples, which may lead to ineffective feature extraction for detecting irrelevant or anomalous events.
3. User Privacy: Potential privacy issues arising from the need to upload sensor data from mobile devices to the cloud for processing.
4. Computational Overhead: Although LIMU-BERT is designed to be lightweight, it still presents a higher computational overhead compared to some baseline models, which might affect its efficiency on mobile devices.</t>
  </si>
  <si>
    <t>1. Model Transferability: Enhance LIMU-BERT's ability to handle domain shifts caused by diversities in devices, placements, users, and environments, potentially using techniques like denoised autoencoder or data augmentation.
2. Irrelevant Event Detection: Investigate LIMU-BERT's performance in detecting irrelevant or anomaly events, considering its sensitivity to rare samples.
3. User Privacy: Explore privacy-preserving training frameworks such as federated learning to train LIMU-BERT without needing to transmit sensitive data from mobile devices to the cloud.
4. Application Expansion: Examine how the representations learned by LIMU-BERT can be utilized in other mobile applications like indoor localization or device orientation estimation.</t>
  </si>
  <si>
    <t>Healthcare and Smart Home &amp; Building</t>
  </si>
  <si>
    <t xml:space="preserve">
- Introduction of CAN-BERT, a BERT-based intrusion detection system for Controller Area Network (CAN) security.
- Utilization of a self-supervised "masked language model" training approach, where random CAN IDs are masked and the model predicts their original values.
- Implementation of a multi-layer bidirectional Transformer encoder to process CAN ID sequences.
- Hyperparameter tuning, including the ratio of masked CAN IDs and the number of attention heads.
- Evaluation using the "Car Hacking: Attack &amp; Defense Challenge 2020" dataset, comparing CAN-BERT against baseline models like PCA, iForest, and Autoencoders.
- Use of F1-score as the primary metric for evaluating model performance on intrusion detection tasks.</t>
  </si>
  <si>
    <t>Evaluation/Experimentation Strategy:
1. Dataset: "In-Vehicle Network Intrusion Detection Challenge" dataset from Hyundai Sonata, Kia Soul, and Chevrolet Spark vehicles.
2. Model Configuration: CAN-BERT with 4 transformer layers, 256-dimensional embeddings, learning rate of 0.001, batch size of 32.
3. Benchmark Models: PCA, Isolation Forest, LSTM-AE, and BiLSTM-AE.
4. Evaluation Metrics: F1-score.
5. Hyperparameter Tuning: Mask ratio (m=0.45) and number of attention heads (h=1).
Achieved Results:
1. F1-Score: Ranged from 0.85 to 0.99 for sequences ≥ 32 IDs; 0.6 to 0.9 for T=16.
2. Comparison: Outperformed PCA, iForest, and AE models, especially for longer sequences.
3. Model Complexity: Inference time 0.8 to 3.8 ms, model size 20-70 MB, 2-3 million parameters.
4. Real-Time Suitability: Effective for real-time detection with quick inference times.</t>
  </si>
  <si>
    <t>1. Contextual Limitation: Autoregressive models used previously focus primarily on the exchange of CAN ID messages from earlier steps rather than integrating the left and right context of a CAN ID sequence, which limits the model’s capacity to grasp the whole context information representation.
2. False Alarms: The focus on the correlation between CAN ID messages in normal sequences can result in false alarms for intrusion detection whenever the correlation is breached.
3. Model Complexity: Managing the complexity of the model in terms of the number of parameters and the size of the model, which impacts the feasibility of deploying it on less powerful ECUs or in a real-time environment.
4. Real-Time Detection Capability: Ensuring the model's ability to function effectively in real-time within the constraints of automotive systems, which often require rapid response times.
5. Data Dependency: The effectiveness of the model heavily relies on the quality and representativeness of the training data, which includes diverse types of message injection attacks.
6. Hyperparameter Tuning: Finding the optimal settings for hyperparameters such as the mask ratio and the number of attention heads, which can significantly affect the model's performance.
7. Deployment Challenges: The practical deployment of the model on embedded ECUs or cloud servers connected to vehicles, considering the computational resources and connectivity requirements.</t>
  </si>
  <si>
    <t>1. Deployment on ECUs: Test the efficiency of the CAN-BERT model when deployed directly on embedded electronic control units in real vehicle environments.
2. Real-vehicle Testing: Evaluate the model's performance and practicality in actual vehicular settings to ensure its effectiveness in real-world scenarios.</t>
  </si>
  <si>
    <t>CAN-BERT</t>
  </si>
  <si>
    <t>Internet of Things (IoT) platforms, natural language processing (NLP), privacy and security, trigger–action
rules.</t>
  </si>
  <si>
    <t>Ref: Identifying security and privacy violation rules in trigger-action IoT platforms with NLP models</t>
  </si>
  <si>
    <t>Ref: Chinese sentence semantic matching based on multi-level relevance extraction and aggregation for intelligent human–robot interaction</t>
  </si>
  <si>
    <t>Ref: Dynamic Service Recommendation Using Lightweight BERT-based Service Embedding in Edge Computing</t>
  </si>
  <si>
    <t>Ref: On the User Perception of Security Risks of TAP Rules: A User Study</t>
  </si>
  <si>
    <t>Ref: Penetrative AI: Making LLMs Comprehend the Physical World</t>
  </si>
  <si>
    <t xml:space="preserve">
- Pre-training of BERT with IoT protocol specification documents for domain-specific contextual embeddings.
- Entity recognition and relation extraction using a trained model on RFC7252, employing BIO tagging and BERT for token classification.
- Rule extraction involving rule statement identification using modal keywords, condition splitting, and property identification with GPT-2-xl.
- Contradiction detection formalized as a constraint satisfaction problem, solved using an SMT solver to identify unsatisfiable constraints in the knowledge graph.</t>
  </si>
  <si>
    <t>1. Security and Privacy: By detecting contradictions in IoT protocol specifications, NRFCKG helps ensure that these documents are clear and consistent, reducing the risk of security vulnerabilities arising from ambiguous or conflicting implementation guidelines.
2. Interoperability and Standardization: By ensuring that protocol specifications are contradiction-free, NRFCKG supports the development of standardized protocols that are more likely to be interoperable across different devices and systems.
3. Scalability, Reliability, and Availability: Clear and consistent protocol specifications, ensured by NRFCKG, aid in developing scalable, reliable, and available IoT systems by preventing misinterpretations that could lead to system failures or inefficiencies.</t>
  </si>
  <si>
    <t>Evaluation Strategy and Results:
1. Experiment Setup:
   - Data: RFC7252 split into 1280 sentences, 217 rule statements.
   - Training: 90% rule statements from CoAP; benchmarks with remaining CoAP, 20% MQTT, and AMQP.
2. Tasks Evaluated:
   - Entity recognition, condition split, property identification, contradiction detection.
3. Metrics:
   - Entity Recognition: Accuracy, F1 Score.
   - Condition Split and Property Identification: BLEU score.
   - Contradiction Detection: True and false positives.
Results:
   - Entity Recognition:
     - CoAP: Accuracy = 0.99, F1 = 0.94
     - MQTT: Accuracy = 0.98, F1 = 0.85
     - AMQP: Accuracy = 0.99, F1 = 0.78
   - Condition Split and Property Identification (BLEU Score):
     - CoAP: 0.69-0.71, MQTT: 0.71-0.75, AMQP: 0.69-0.73
   - Contradiction Detection:
     - CoAP: 4 true positives, 4 false positives
     - MQTT: 1 true positive, 10 false positives
     - AMQP: 0 true positives, 2 false positives
Observations:
   - Effective generalization to other documents.
   - Variation in true positive rates across protocols.</t>
  </si>
  <si>
    <t>1. Relation Extraction Difficulty: Manually examining each extracted entity pair and assigning relations proved challenging due to the classifier's poor generalization to other documents, exacerbated by a skewed dataset with a majority of "No relation" labels.
2. Variable Normalization Issues: Incorrect normalization of variables led to false positives in contradiction detection. The embedding model used (Phrase-BERT) was not domain-specifically pre-trained, affecting the accuracy of variable representation.
3. Complexity in Rule Extraction: Extracting and processing rule statements from specification documents was complex due to the variability in natural language expressions and the need to accurately identify and separate conditions and consequences within rule statements.
4. Data Annotation Intensiveness: The tasks of annotating data for training models, especially for relation extraction, required extensive human labor, which is both time-consuming and prone to errors.
5. Dependency on Accurate Pre-training: The effectiveness of the LLM heavily relied on the initial pre-training phase. Inadequate pre-training could lead to poor model performance, especially in understanding and processing domain-specific terminologies and structures.
6. Generalization Across Different Documents: The models trained on specific IoT protocol documents (like RFC7252) faced challenges in generalizing to other specification documents, which might have different structures or use different terminologies.</t>
  </si>
  <si>
    <t>1. Further Pre-training of Models: Enhance the pre-training of models like Phrase-BERT with more protocol documents to improve the accuracy of variable normalization and reduce false positives in contradiction detection.
2. Relation Extraction Improvement: Explore methods to improve relation extraction, possibly by constructing a richer context environment or employing few-shot learning approaches that require less intensive data annotation.
3. Utilization of Advanced Textural Feature Extraction: Investigate state-of-the-art methods that utilize textural features for more complex variable extraction, which could improve the detection of nuanced contradictions.
4. Application of Knowledge Graphs in Other Downstream Tasks: Use the constructed knowledge graphs for other applications such as protocol implementation fuzzing to identify discrepancies between different implementations and the protocol specifications.
5. Continuous Updating and Maintenance of Specification Documents: Regularly update and maintain IoT protocol specification documents to address and resolve detected contradictions, ensuring clarity and consistency for developers and implementers.</t>
  </si>
  <si>
    <t>1. BERT: This model is pre-trained with the specification documents of the most extensively used IoT protocols, which are CoAP, MQTT, and AMQP. The pre-trained model, referred to as IoT-BERT, is used to produce IoT domain-specific contextual embeddings. This model is crucial for tasks such as entity recognition and relation extraction.
2. GPT-2-xl: This variant of the GPT-2 model is used for two main tasks:
   - Condition Split: Fine-tuned to generate the underlying antecedent and consequent for rule statements.
   - Property Identification: Fine-tuned to generate the underlying properties in a rule statement and to identify the entities associated with these properties.
3. Phrase-BERT: This model is used for variable normalization during the contradiction detection phase. It generates phrase embeddings to help determine the similarity between different properties or variables, aiding in the normalization and grouping process.</t>
  </si>
  <si>
    <t xml:space="preserve">
- Utilization of Kformer for dynamic access control, integrating external knowledge through Transformer's feed-forward layers.
- Application of BERT for feature extraction from input texts, focusing on extracting attribute-authority relationships from log records and external documents.
- Sequence modeling of extracted attribute features followed by classification using a softmax function in the final fully connected layer for authorization decisions.
- Evaluation using access data from a grid information system, with performance metrics including accuracy, recall, and F1-score.</t>
  </si>
  <si>
    <t xml:space="preserve">
- Complex, dynamic, and scalable demands in the power grid
- Versatility and flexibility leading to high costs
- Increasing complexity of organizational systems and federated access to resources
- Insufficient security measures and risk of being breached
Therefore, the solution proposed in the article addresses the following IoT challenges:
1. Security and Privacy: By implementing a dynamic and fine-grained access control method, the solution enhances the security of IoT systems, ensuring that access rights are adjusted in real-time based on user behavior and environmental conditions, thus protecting against unauthorized access and potential insider threats.
2. Data Management and Analysis: The use of Kformer and BERT for extracting and analyzing attribute-authority relationships from log records and external documents improves the management and analysis of access control data, ensuring that access policies are continuously updated and relevant.
3. Scalability, Reliability, and Availability: The proposed method dynamically adjusts access policies in real-time, which supports scalability and ensures reliable and uninterrupted access control management across potentially large and diverse IoT environments.
4. Integration Difficulties: By automating the extraction and application of access control policies using advanced machine learning techniques, the solution facilitates easier integration of robust security measures into existing IoT systems without extensive manual intervention.</t>
  </si>
  <si>
    <t>Evaluation/Experimentation Strategy:
1. Experimental Setting:
   - Environment: Win10 64 bit, Intel(R) Core(TM) i5-6300HQ @ 2.5 GHz, GeForce GTX 850 M, 16 GB RAM, Python 3.6.
   - Data Source: Derived from the information system of a provincial power grid company of State Grid Co., Ltd.
   - Metrics: Accuracy, Precision, Recall, F1-score.
2. Dataset:
   - Data from the information system of a provincial power grid company, involving various IoT business systems and equipment terminals.
   - Network traffic data collected from 2019.03 to 2019.05, approximately 97,000 messages.
Experimental Results:
   - Accuracy of the proposed Kformer model reached 87.73%.
   - Recall rate was 92.27%.
   - F1-score achieved was 0.899.
   - Comparison with other models (Transformer, BERT, RoBERTa) showed Kformer had the highest accuracy and stable performance.
   - Kformer model outperformed other models in terms of accuracy and stability in dynamic access control tasks for IoT environments in the power grid system.</t>
  </si>
  <si>
    <t>1. Knowledge Noise: Retrieving too much external knowledge can introduce noise, leading to incorrect predictions or decisions by the model.
2. Optimal Knowledge Retrieval: Determining the optimal amount of knowledge to retrieve (TOP N) is challenging, as too little knowledge may result in insufficient evidence for accurate decision-making.
3. Computational Efficiency: The integration of external knowledge into the Transformer's feed-forward layer, while beneficial for model accuracy, can slow down the computation, affecting the overall efficiency of the system.
4. Dynamic Environment Adaptation: Continuously adapting to the highly dynamic IoT environment and updating access control policies in real-time without human intervention remains a complex challenge.
5. Anomaly Detection: The current framework lacks a component for detecting anomalies in access behaviors, which is crucial for maintaining up-to-date and accurate access control policies in dynamic environments.</t>
  </si>
  <si>
    <t>1. Anomaly Detection Integration: Integrate an anomaly detection component to identify changes in normal access behaviors and maintain up-to-date access control policies.
2. Model Enhancement: Explore enhancements to the Kformer model to improve efficiency and accuracy in dynamic environments.
3. Broader Application: Test and validate the proposed method across different industries and IoT environments to assess its versatility and robustness.
4. Real-time Policy Adjustment: Develop methods for more effective real-time policy adjustments based on continuous monitoring and analysis of access behaviors.</t>
  </si>
  <si>
    <t xml:space="preserve">
- Utilization of BERT pre-trained language model for initializing word vectors on the sentence level.
- Calculation of word importance using TF-IDF to weight the word vectors, forming a weighted statistical feature.
- Extraction of local semantic features using a Convolutional Neural Network (CNN) and overall semantic features using a Bidirectional Gated Recurrent Unit (BiGRU).
- Fusion of weighted statistical features with local and overall semantic features, followed by input into a fully connected network with a softmax classifier for short text classification.
- Evaluation of the model on various datasets using accuracy and F1-Score metrics, with sensitivity analysis on key hyperparameters.</t>
  </si>
  <si>
    <t>Evaluation/Experimentation Strategy:
1. Datasets Used:
   - Five popular short text datasets (THUCNews, Toutiao, Sogou, MR, TREC) for various languages and contexts.
   - A 5G-enabled IoT social dataset (Tweet dataset) focusing on Twitter comments related to airline services.
2. Baseline Methods for Comparison:
   - Traditional classifiers: Naive Bayes (NB), Logistic Regression (LR), Decision Tree (DT), K-Nearest Neighbor (KNN), Support Vector Machine (SVM).
   - Deep learning models: CNN with random, Word2vec, and BERT embeddings (CNNr, CNNw, CNNb), GRU and BiGRU with similar embedding variations, FastText, and a feature selection method (FS) that combines TF-IDF with Word2vec.
3. Performance Metrics:
   - Accuracy and F1-Score (especially for the unbalanced Tweet dataset).
4. Hyperparameter Sensitivity Analysis:
   - Dropout ratio, fusion dimension, learning rate, number of convolutional kernels, and GRU units.
5. Training Environment:
   - Python 3.7 and TensorFlow 2.1.0 on a Windows 10 machine with an NVIDIA 1080ti GPU.
Achieved Results:
1. Accuracy on Popular Datasets:
   - THUCNews: 94.58%
   - Toutiao: 87.03%
   - Sogou: 94.97%
   - MR: 84.33%
   - TREC: 97.00%
2. Accuracy and F1-Score on Tweet Dataset:
   - Accuracy: 86.04%
   - F1-Score: 82.82%
3. Comparison with Baselines:
   - Consistently outperformed traditional classifiers and most deep learning models across all datasets.
   - Demonstrated robustness in handling unbalanced data with superior F1-Score results.
4. Training Time:
   - Noted as the longest among compared methods due to the complexity of the fusion model, indicating an area for future optimization.</t>
  </si>
  <si>
    <t>1. Computational Complexity: The integration of BERT and the fusion of multiple deep learning models (CNN and BiGRU) significantly increase the computational complexity, leading to longer training times.
2. Handling of Non-standard Text: The model needs to effectively handle non-standard text elements like abbreviations and emoticons, which are common in social media data.
3. Imbalance in Dataset: The method must effectively address the challenges posed by imbalanced datasets, where some classes are underrepresented.
4. Dependency on External Databases: The effectiveness of the classification can be limited by the quality of external databases used for semantic enrichment.
5. Overfitting: There is a risk of overfitting due to the complex model architecture and the high dimensionality of the feature space.
6. Generalization: Ensuring that the model generalizes well to new, unseen data remains a challenge, particularly given the model's complexity and the specificity of the training data.</t>
  </si>
  <si>
    <t>1. Reduce Computational Complexity: Explore alternative methods to decrease the computational complexity of the model while preserving classification accuracy, considering the extensive training time due to the complex structure of BERT and the integration of multiple feature extraction methods.
2. Handling Unbalanced Data: Further investigate techniques to improve performance on datasets with unbalanced categories, as the current method, although effective, could be optimized for better handling of such datasets.
3. Experimentation with Other Models: Test the fusion method with other advanced models besides BERT to evaluate the effectiveness and possibly enhance the model's performance or efficiency.
4. Real-time Processing: Adapt the model for real-time text classification tasks in 5G-enabled IoT environments, considering the increasing real-time data generation and the need for immediate processing.
5. Extended Applications: Apply the proposed fusion method to other NLP tasks beyond classification, such as sentiment analysis, to explore its versatility and effectiveness in different contexts.</t>
  </si>
  <si>
    <t>Others
5G-enabled Internet of Things (IoT) domain</t>
  </si>
  <si>
    <t xml:space="preserve">
- Fine-tuning of BERT and DistilBERT models using selected datasets in English and Brazilian Portuguese.
- Implementation of the fine-tuning process using the Simple Transformers Library.
- Detailed hyperparameter optimization for the fine-tuning of models.
- Application of the K-fold cross-validation method to assess model performance and generalization.</t>
  </si>
  <si>
    <t>Evaluation/Experimentation Strategy:
1. Datasets:
   - English: Brexit Blog Corpus, BBC Text, Amazon Alexa Reviews.
   - Brazilian Portuguese: PorSimples Corpus, Textual Complexity Corpus.
2. Models:
   - English: BERT, DistilBERT.
   - Brazilian Portuguese: BERTimbau, DistilBERTimbau.
3. Methodology:
   - Fine-tuning and 5-fold cross-validation.
   - Metrics: Accuracy, Precision, Recall, F1 Score.
Results:
   - DistilBERT is 40% smaller, 45% faster, retains 96% performance of BERT.
   - Best performance on balanced datasets; lower on unbalanced datasets.</t>
  </si>
  <si>
    <t>1. Computational Resources: Pre-trained models like BERT require significant computational power and storage, which can be a barrier when deploying on resource-constrained devices.
2. Model Size: The large size of models like BERT poses challenges in terms of deployment, especially in environments with limited hardware capabilities.
3. Fine-Tuning Time: The time required for fine-tuning these models can be substantial, impacting the efficiency of model training and deployment cycles.
4. Data Imbalance: Performance issues arise when training with unbalanced datasets, as seen with the Brexit Blog Corpus and PorSimples Corpus, leading to lower accuracy and model effectiveness.
5. Overfitting and Underfitting: Proper tuning of epochs and learning rates is crucial to avoid overfitting or underfitting, which can degrade the model's performance on new, unseen data.
6. Language Limitations: While there are efforts like BERTimbau for Brazilian Portuguese, most pre-trained models are heavily biased towards English, which can limit their effectiveness in other languages.
7. Generalization: Ensuring that models generalize well to new data and different contexts remains a challenge, particularly with models trained on specific or niche datasets.</t>
  </si>
  <si>
    <t>Others: Text classification in the context of IoT and Web 2.0 platforms.</t>
  </si>
  <si>
    <t xml:space="preserve">
- Construction of an AIoT domain-specific corpus using Wikipedia webpages and iterative extraction based on anchor texts.
- Creation of three AIoT QA datasets from community QA websites using AIoT keywords, with data acquisition and coarse ranking using BM25 and TF-IDF for passage selection.
- Pretraining of RoBERTa and BERT models using the AIoT domain-specific corpus to incorporate AIoT knowledge.
- Fine-tuning of the domain-adaptive pretrained models (RoBERTaAIoT and BERTAIoT) on the constructed AIoT QA datasets.
- Evaluation of model performance using metrics like MAP and MRR, focusing on the ability to rank relevant passages effectively.</t>
  </si>
  <si>
    <t>1. Data Management and Analysis: By constructing a pretraining corpus and fine-tuning pretrained language models (PLMs) like RoBERTa and BERT for the AIoT domain, the solution enhances the ability to manage and analyze large volumes of IoT data, particularly in understanding and processing natural language queries related to IoT.
2. Integration Difficulties: The approach aids in integrating complex AIoT systems by enabling better natural language understanding and question-answering capabilities, which can facilitate smoother interactions between different components and users of IoT systems.
3. Scalability, Reliability, and Availability: By improving the performance of question-answering systems through domain-specific pretraining, the solution contributes to more scalable, reliable, and readily available AIoT services, as these systems can handle a broader range of queries more effectively.</t>
  </si>
  <si>
    <t>Evaluation Strategy:
1. Datasets: QuoraQA, StackOverflowQA, SuperUserQA (AIoT-related questions from respective websites).
2. Metrics: Mean Average Precision (MAP), Mean Reciprocal Rank (MRR) at MRR@10, MRR@5, MRR@1.
3. Models: Baseline (BERT, RoBERTa, ALBERT, ELECTRA, GPT-2) vs. Domain-adapted (BERTAIoT, RoBERTaAIoT).
4. Training: AdamW optimizer, learning rate 1 × 10^-5, results based on median of three runs.
Results:
1. QuoraQA: RoBERTaAIoT best, +2.03% MAP over RoBERTa.
2. StackOverflowQA: RoBERTaAIoT best, +4.59% MAP over RoBERTa.
3. SuperUserQA: RoBERTaAIoT best, +5.97% MAP over RoBERTa.
Observations:
- Domain-adapted models generally outperform baselines.
- Performance varies by data source.</t>
  </si>
  <si>
    <t>1. Lack of AIoT-Specific Pretraining Corpus: There is no directly available high-quality, restrictive AIoT knowledge corpus, which poses a challenge for pretraining models specifically for AIoT.
2. Absence of Manually Annotated QA Dataset: The article highlights the absence of a manually annotated QA dataset in the AIoT domain, which complicates the evaluation and fine-tuning of models.
3. Ambiguity and Diversity in Questions: The wide range of content and ambiguity in questions related to AIoT make it difficult for models to achieve accurate language understanding and context interpretation.
4. Catastrophic Forgetting in Models: Some models, like BERT, are prone to catastrophic forgetting, which means they might lose previously learned information upon learning new data.
5. Noise in Automatic Data Construction: The automatic construction of the AIoT corpus can introduce noise, as irrelevant content might get included, affecting the quality of the training data.
6. Computational Resource Limitations: The extensive computational resources required for training and fine-tuning large models are a significant challenge, especially given the complexity and size of the datasets involved.
7. Domain-Specific Challenges: The AIoT domain encompasses a broad range of technologies and applications, making it challenging to cover all aspects comprehensively within a single model.</t>
  </si>
  <si>
    <t>1. Exploration of Scientific Literature: Apply the proposed methods to passages from books and scientific works to potentially improve the quality of the dataset.
2. Construction of a Domain-Specific Knowledge Base: Develop a high-quality AIoT domain knowledge base to inject more precise knowledge into QA systems, which could complement the text-based approach.
3. Labeling of Literature Corpus: Investigate methods for efficiently labeling datasets derived from scientific literature or other high-quality sources.
4. Expansion to Other Domains: Apply the methodology used for expanding PLMs to the AIoT domain to other fields, enhancing the versatility and applicability of the approach.
5. Robustness and Generalization: Combine models trained on different community QA datasets to improve the robustness and generalization of the system across various types of AIoT-related questions.</t>
  </si>
  <si>
    <t>BERT, RoBERTa</t>
  </si>
  <si>
    <t xml:space="preserve">
- Utilization of BERT for generating sentence embeddings.
- Application of Bi-LSTM layers to process field and text embeddings.
- Implementation of self-attention (SA) and global-attention (GA) mechanisms to enhance relevance and weighting of text components.
- Integration of "thing–thing" relationship data to improve recommendation accuracy.
- Training of the model using mini-batch stochastic gradient descent with a loss function that includes "thing–thing" relationship regularization.</t>
  </si>
  <si>
    <t>Evaluation/Experimentation Strategy and Results:
1. Dataset and Setup:
   - Utilized the "ml-latest-small" dataset from MovieLens.
   - Expanded dataset to include additional text information related to films, simulating smart objects in SIoT.
   - Data divided into 80% training and 20% testing.
2. Evaluation Metrics:
   - Mean Absolute Error (MAE)
   - Precision
   - Recall
3. Comparison with Non-Neural Approaches:
   - Compared against methods like Matrix Factorization (MF), IPCC, PUIPCC, and SHCR.
   - Results: BLA model outperformed all non-neural methods in MAE, Precision, and Recall.
4. Comparison with Neural Approaches:
   - Compared against CNN, LSTM, and CNN + LSTM models.
   - Results: BLA model achieved superior performance in all metrics.
5. Variants of BLA:
   - Tested variants like BERT+L1, BERT+L2, BERT+L2+SA, BERT+L2+GA, and BERT+L2+SA+GA.
   - Results: Full BLA model (including thing-thing relationship) showed the best performance.
6. Network Training State:
   - Training showed stable convergence after about 10,000 iterations.
7. Evaluation on Larger Dataset:
   - Tested on "ml-1m" dataset from MovieLens.
   - Results: Slight improvements in MAE (0.39% decrease), Precision (0.14% increase), and Recall (0.37% increase) compared to the smaller dataset.
Achieved Results:
- MAE: Best performance with BLA model, significantly lower than other compared methods.
- Precision and Recall: Highest scores achieved with BLA model, indicating better relevance and retrieval of smart object recommendations.
- Stability and Efficiency: Model demonstrated stable training and effective handling of larger datasets.</t>
  </si>
  <si>
    <t>1. Computational Complexity: The model requires significant computational resources, especially due to the integration of deep learning techniques like BERT and Bi-LSTM, and attention mechanisms.
2. Data Sparsity and Cold Start Problems: The model may struggle with insufficient event data, leading to challenges in effectively recommending smart objects when there is limited user interaction data available.
3. High Dependency on Quality and Quantity of Data: The effectiveness of the model heavily relies on the availability of high-quality, extensive datasets. Inadequate or poor-quality data can significantly hinder the model's performance.
4. Privacy Concerns: The use of deep learning in analyzing massive amounts of data can potentially expose user privacy if sensitive information is handled improperly.
5. Scalability Issues: While the model performs well on smaller datasets, scaling up to larger datasets does not significantly improve performance, indicating potential scalability issues.
6. Complexity in Semantic Analysis: The process of analyzing, clarifying, and defining semantic concepts for smart object recommendation is complex and resource-intensive.
7. Integration of Thing-Thing Relationships: Incorporating "thing-thing" relationships adds to the computational burden and complexity of the model.
8. Initial Setup and Training Costs: The model requires extensive pre-processing and parameter tuning, which can be time-consuming and costly, particularly in dynamic environments where smart objects frequently change.</t>
  </si>
  <si>
    <t>1. Enhance Model with Additional Information: Incorporate more data such as historical scores and user backgrounds to improve the model's accuracy and relevance.
2. Extend Application Scope: Apply the proposed model to other domains, such as recommending government data and policy documents for enterprise users.
3. Optimize Computational Efficiency: Focus on reducing the computational burden and improving the efficiency of the model, especially in stable IoT environments where smart objects do not change frequently.
4. Explore New Features and Mechanisms: Investigate the integration of additional features and mechanisms that could enhance the model's performance and adaptability in various IoT scenarios.</t>
  </si>
  <si>
    <t>The study focuses on the field of Social Internet of Things (Social IoT) and specifically addresses the challenge of extracting location information from tweets.
Smart cities, Smart Home &amp; Building</t>
  </si>
  <si>
    <t xml:space="preserve">
- Application of the BERT (Bidirectional Encoder Representations from Transformers) model for APT (Advanced Persistent Threat) attack sequence detection in IIoT (Industrial Internet of Things).
- Optimization of APT attack sequence data to enhance model training efficiency and accuracy.
- Use of supervised learning methods due to the availability of labeled data from a private power grid.
- Implementation of the BERT pretraining language model to capture key characteristics in variable-length APT attack sequences.
- Integration of a Softmax regression classifier for classification training based on features extracted by BERT.
- Evaluation using 10-fold cross-validation to assess the detection accuracy of the model across different sequence lengths.</t>
  </si>
  <si>
    <t>1. Security and Privacy: By developing a deep-learning-based proactive APT detection scheme, the article tackles security threats in IIoT, specifically targeting advanced persistent threats (APTs) that compromise critical infrastructure.
2. Data Management and Analysis: The use of AI and deep learning (specifically BERT) enhances the ability to manage and analyze large-scale data for detecting complex APT sequences, improving the accuracy and effectiveness of security measures.
3. Scalability, Reliability, and Availability: The proposed method is designed to handle large-scale and long-duration APT attacks in IIoT environments, indicating an approach that supports scalability and reliability in threat detection.
4. Integration Difficulties: By integrating AI technologies (BERT) with IIoT, the solution helps in bridging the gap between traditional security methods and modern automated systems, enhancing the overall integration of security frameworks in IIoT.</t>
  </si>
  <si>
    <t>Evaluation/Experimentation Strategy:
1. Environment:
   - TensorFlow on Windows 10 with NVIDIA GTX 1080TI GPU.
2. Data:
   - From an equipment manufacturer, categorized into five types: NORMAL, PROBE, DOS, U2R, R2L.
3. Methods:
   - Accuracy assessment via 10-fold cross-validation across four sequence length categories.
   - ROC curve analysis for model performance comparison.
4. Models Compared:
   - Perceptron, LSTM, CNN, Proposed BERT model.
Achieved Results:
- Accuracy by Sequence Length:
  - 1-1000: BERT - 99.62%
  - 1000-5000: BERT - 99.44%
  - 5000-10000: BERT - 99.04%
  - &gt;10000: BERT - 98.85%
- ROC Analysis:
  - BERT showed superior performance with the largest area under the curve.</t>
  </si>
  <si>
    <t>1. Complexity of APT Attacks: APT attacks in IIoT are characterized by long durations and complex, multi-stage processes which can be challenging to model accurately.
2. Data Quality and Availability: High-quality, labeled data are essential for training effective models, but such data can be difficult to obtain in the context of IIoT.
3. Adaptability: The model needs to adapt to evolving attack patterns and tactics, which may not be immediately apparent or may develop over extended periods.
4. Resource Intensity: The BERT model, especially when dealing with large datasets and long input sequences, can be computationally intensive, requiring significant processing power and memory.
5. False Positives and Detection Accuracy: While the model achieves high accuracy, there is still a challenge in minimizing false positives and improving the reliability of attack detection across various scenarios.
6. Real-Time Processing: The ability to process and analyze data in real-time is crucial for timely APT detection, but the computational demands of deep learning models like BERT can hinder real-time analysis capabilities.
7. Generalization: The model's ability to generalize from trained scenarios to unseen, real-world scenarios without losing accuracy is a critical challenge.</t>
  </si>
  <si>
    <t>1. Model Optimization: Further optimization of the BERT-based model to enhance efficiency and accuracy in detecting APT attacks in IIoT environments.
2. Technology Promotion: Promote the application of the proposed deep-learning-based APT detection technology across various sectors of IIoT to improve security measures.
3. Integration with Other Technologies: Explore the integration of the proposed model with other emerging technologies to create a more robust defense mechanism against APTs in critical infrastructure systems.
4. Real-World Testing: Conduct extensive real-world testing to validate the effectiveness of the proposed model under diverse and dynamic IIoT conditions.
5. Adaptation to Evolving Threats: Continuously update and adapt the model to handle evolving APT tactics and techniques, ensuring long-term relevance and effectiveness.</t>
  </si>
  <si>
    <t xml:space="preserve">
- Implementation of BERT-based NILM (BERT-NILM) using two optimization models: BERT-NILM Adam and BERT-NILM AdaX.
- Use of Residential Energy Disaggregation Dataset (REDD) and Turkey Electrical Appliances Dataset (TEAD) for training and validation.
- Application of IoT structure for data collection using NodeMCU ESP8266, ACS-712 current sensors, and Node-Red on a Linux Ubuntu PC.
- Employment of mean square error (MSE) as the loss function and introduction of AdaX, a novel adaptive gradient descent algorithm, to improve upon Adam optimizer.
- Evaluation of model performance using metrics such as accuracy, precision, recall, F1 score, mean relative error (MRE), and mean absolute error (MAE).</t>
  </si>
  <si>
    <t>Evaluation/Experimentation Strategy:
1. Dataset Utilization:
   - Used Residential Energy Disaggregation Dataset (REDD) and Turkey Electrical Appliances Dataset (TEAD) for training and validation.
2. Model Training:
   - Trained BERT-NILM models using AdaX and Adam optimizers.
   - Split data into training and testing sets to evaluate model performance.
3. Performance Metrics:
   - Metrics such as Mean Accuracy (MA), Mean Precision (MP), Mean Recall (MR), Mean F1 Score (MF1), Mean Relative Error (MRE), and Mean Absolute Error (MAE) were used.
4. Comparative Analysis:
   - Compared the performance of BERT-NILM models tuned with AdaX and Adam optimizers across different appliances and datasets.
Achieved Results:
1. REDD Dataset Results:
  - AdaX optimizer achieved better performance in general compared to Adam.
  - Example metrics for AdaX on fridge: MA = 0.89, MP = 0.71, MR = 0.98, MF1 = 0.82, MRE = 0.81, MAE = 29.75.
2. TEAD Dataset Results:
  - AdaX optimizer showed improved or comparable performance to Adam.
  - Example metrics for AdaX on TV: MA = 0.92, MP = 0.92, MR = 0.99, MF1 = 0.96, MRE = 0.18, MAE = 5.47.</t>
  </si>
  <si>
    <t>1. Detection of Continuously Variable Appliances: The system struggles to detect appliances with continuously variable power usage, which can lead to inaccuracies in energy disaggregation.
2. Distinguishing Electrically Identical Appliances: Appliances that are electrically identical cannot be distinguished by the system, which may affect the accuracy of appliance-specific energy usage data.
3. Potential for Undetected Errors: There is a greater potential for errors that go undetected due to the limitations in distinguishing between similar types of appliances or variable load appliances.
4. Difficulty in Recognizing Unusual Appliances: The system may find it challenging to recognize appliances that are not commonly found in most households or that have unusual energy consumption patterns.
5. Dependency on Quality of Training Data: The performance of the BERT-NILM model heavily relies on the quality and the representativeness of the training data used.
6. Complexity and Cost of Implementation: Implementing and maintaining such advanced NILM systems can be complex and costly, particularly in terms of computational resources and technical expertise required.</t>
  </si>
  <si>
    <t>1. Integration with IoT Developments: Explore further integration of NILM technologies with IoT advancements to leverage low-frequency data available at scale.
2. Dataset Expansion: Encourage the development and sharing of more publicly available datasets to advance research in energy disaggregation and smart grids.
3. Novel Optimization Algorithms: Investigate new optimization algorithms that include a long-term cache of gradients for adaptive learning, which may enhance the performance of NILM tasks.
4. Deep Learning Techniques: Continue exploring and refining deep learning techniques and their applications in NILM to improve accuracy and efficiency.
5. Comprehensive Evaluation: Conduct more comprehensive evaluations of NILM systems to assess their total performance and identify potential areas for improvement.
6. Appliance Recognition Improvements: Work on enhancing the capability of NILM systems to distinguish between electrically identical appliances and to recognize unusual or continuously variable appliances.
7. Error Detection and Correction: Develop methods to reduce the potential for undetected errors and improve the reliability of NILM systems.</t>
  </si>
  <si>
    <t>Smart Grid and Smart Home &amp; Building</t>
  </si>
  <si>
    <t xml:space="preserve">  
- Utilization of Internet of Things (IoT) OpCode sequences for malware detection.
- Application of BERT embeddings to extract contextual information from OpCode sequences.
- Development of a hybrid deep learning model combining multi-head CNN, BiLSTM, and local attention mechanisms.
- Implementation of the model across different IoT CPU architectures (ARM, MIPS, PowerPC).
- Evaluation using datasets of malware and benign samples, with performance comparison against baseline models and state-of-the-art techniques.</t>
  </si>
  <si>
    <t xml:space="preserve">Evaluation/Experimentation Strategy and Results:
1. Datasets Used:
   - ARM, MIPS, and PowerPC datasets.
   - ARM dataset includes 247 IoT malware and 269 IoT benign Debian package files.
   - MIPS and PowerPC datasets include malware samples from VirusShare and benign samples from Linux repositories.
2. Feature Extraction:
   - OpCode sequences extracted from binary files.
   - BERT tokenizer used for numerical vector transformation.
   - Pre-trained BERT model used for embedding OpCode sequences.
3. Model Architecture:
   - Multi-head CNN-BiLSTM with local attention.
   - Utilizes BERT for embedding and a combination of CNN and BiLSTM for feature extraction and sequence learning.
4. Evaluation Metrics:
   - Detection Rate (DR), False Positive Rate (FPR), F1-score, and execution time.
5. Experimental Setup:
   - 10-fold cross-validation.
   - Training (70%), validation (10%), and testing (20%) data split.
Results:
1. ARM Dataset: DR of 99.2%, FRR of 1.56%, F1-score of 99.4%.
2. PowerPC Dataset: Highest DR of 98.99% and FRR of 8.7%.
3. MIPS Dataset: Over 90% DR and less than 3% FRR.
4. Execution Time: Average prediction time across all architectures approximately 62ms.
5. Comparison with Baseline Models: Outperformed traditional classifiers like Random Forest, Decision Tree, SVM, and KNN in terms of DR and FPR.
</t>
  </si>
  <si>
    <t>1. Resource Intensity: Dynamic analysis, often necessary for understanding malware behavior, is resource-intensive and can be bypassed, which is a challenge for IoT devices with limited computational capabilities.
2. Heterogeneity of IoT Devices: The diverse architectures and operating systems of IoT devices complicate the setup of a uniform malware detection environment.
3. Obfuscation and Encryption: Static analysis methods, including those used in BERTDeep-Ware, struggle to effectively detect malware that employs obfuscation and encryption techniques.
4. Data Imbalance: The datasets used, particularly for the PowerPC architecture, were highly imbalanced, which could affect the performance and accuracy of the malware detection model.
5. Execution Time: While the model aims to be efficient, the execution time for prediction is still a concern, especially when compared to simpler models like Decision Trees and Random Forests, which could be more suitable for real-time applications.
6. Generalization Across Architectures: Although the solution is designed to be cross-architecture, differences in instruction sets across various architectures pose a challenge to creating a universally effective model.
7. Dependency on Pre-trained Models: The reliance on pre-trained BERT models may limit the flexibility of the solution to adapt to new or evolving malware signatures that were not present in the training data.</t>
  </si>
  <si>
    <t>1. Extend to Other CPU Architectures: Explore the application of the proposed malware detection solution to other embedded CPU architectures, such as X86.
2. Integrate More Static Analysis Features: Investigate the integration of additional static analysis-based features, such as API call sequences, to enhance detection accuracy.
3. Explore Other Machine Learning Techniques: Examine the use of other machine learning and deep learning techniques for IoT malware analysis.
4. Investigate Other Sentence Embedding Methods: Explore different sentence embedding methods to potentially improve the contextual analysis of OpCode sequences in IoT malware detection.</t>
  </si>
  <si>
    <t>"Malware Detection" in IoT devices and infrastructures.
- Smart Home &amp; Building
- Industry
- Smart Cities</t>
  </si>
  <si>
    <t xml:space="preserve">
- Utilization of lightweight BERT-based service embedding for dynamic service recommendations in edge computing.
- Implementation of content-based filtering using service embeddings to facilitate service recommendations.
- Application of semantic clustering with service embeddings to identify services with similar invocation contexts.
- Dynamic update of recommendation systems through model fine-tuning in response to changes in service environments.
- Evaluation of model performance and recommendation precision using clustering and precision metrics.</t>
  </si>
  <si>
    <t>Evaluation/Experimentation Strategy and Results:
1. Data Preparation:
   - Utilized Java source codes from GitHub for Twitter APIs.
   - Parsed codes into abstract syntax trees to identify methods, filtering to retain only Twitter API methods.
   - Resulted in approximately 3000 API invocation sequences with around 800 methods.
2. Comparison of Computational Complexity:
   - Compared the base model and a proposed lightweight model.
   - Lightweight model reduced time complexity by 19% to 56% and parameter count by 22% to 46%.
   - Training time: Base model took about 10 hours, lightweight model about 6 hours.
3. Service Recommendation Performance:
   - Clustering was performed with different numbers of categories (K = 300, 400, 500).
   - Precision metric used to evaluate recommendation success.
   - Best performance for the base model at K = 300 and for the lightweight model at K = 400.
   - Average precision for both models at K = 400 showed consistent results with individual tests.
Achieved Results:
- Lightweight Model Efficiency: Reduced computational resources significantly (19%-56% time complexity reduction, 22%-46% fewer parameters).
- Recommendation Precision: Achieved best precision with the first largest cluster, with a slight decrease in precision for smaller clusters. Average precision was highest at K = 400 for both models.</t>
  </si>
  <si>
    <t>1. Limited Computational Resources: Edge computing environments have limited computational resources, which poses a challenge for deploying complex models like BERT.
2. Dynamic Nature of Services: The dynamic change of services in edge environments makes it difficult to apply traditional recommendation approaches directly.
3. System Dynamic Update: Implementing dynamic updates in the recommendation system to adapt to changes in service usage and availability is challenging.
4. Recommendation Precision: The precision of recommendations is lower in smaller clusters, indicating a need for improved clustering and recommendation mechanisms to handle diverse and less frequent services.
5. Data Sparsity and Cold Start: Issues like data sparsity and the cold-start problem in service recommendation are exacerbated in distributed environments like edge computing.
6. Model Training Time: The training time for deep learning models, even though reduced by the lightweight model, remains a significant challenge for rapid deployment and updates.</t>
  </si>
  <si>
    <t>1. Improvement in Recommendation Precision: Focus on enhancing the recommendation precision, especially in smaller clusters where performance currently lags.
2. Extension to Edge Computing Platforms: Conduct further experiments and validations of the proposed models directly on edge computing platforms to assess practical deployment and performance.
3. Exploration of Model Efficiency: Investigate more efficient architectures or methods to reduce the computational load without compromising the performance, making the system more suitable for resource-constrained environments.
4. Dynamic System Updates: Develop more robust methods for dynamic updating of the recommendation system to handle rapidly changing data and conditions in IoT environments more effectively.
5. Broader Application Testing: Test the proposed recommendation system across various IoT applications and scenarios to evaluate its versatility and adaptability.</t>
  </si>
  <si>
    <t>The study focuses on the field of edge computing in the context of IoT systems. It specifically addresses the challenges of service recommendation in distributed environments.
Potentially, all IoT fields.</t>
  </si>
  <si>
    <t xml:space="preserve">
- Collection of IoT object data including location traces and services offered.
- Construction of a social structure among IoT objects using spatio-temporal encounters and a greedy algorithm.
- Prediction of future social relationships using GraphSAGE embeddings and a classifier.
- Service discovery process utilizing BERT for parsing queries and a graph search technique for matching services within the social structure.</t>
  </si>
  <si>
    <t>Evaluation/Experimentation Strategy:
1. Datasets Used:
   - SIoT real-world datasets containing raw movement information, services, and applications of interest of IoT objects.
   - Additional dataset with text queries related to services provided by IoT objects.
2. Baseline Methods for Comparison:
   - For Phase 2 (Building Social Structure): node2vec and GCN.
   - For Phase 3 (Service Discovery Process): Glove.
3. Performance Metrics:
   - Accuracy, F1-score, AUC-ROC, and AUC-PR for social relationships prediction.
   - Parser performance in unveiling the intent behind request queries.
Achieved Results:
1. Social Relationships Prediction:
   - Accuracy, F1-score, AUC-ROC, and AUC-PR results demonstrated superiority over baseline methods node2vec and GCN.
2. Parser Component Performance:
   - BERT with various DNN classifier layers (Linear, CNNLSTM, GRU) outperformed Glove.
   - GRU classifier layer achieved the best results among DNN classifiers used with BERT.</t>
  </si>
  <si>
    <t>1. Incorporate historical preferences of IoT objects to proactively find desired services.
2. Explore the scalability of the framework with an increasing number of IoT objects and relationships.
3. Investigate the integration of additional contextual factors (e.g., environmental conditions) into the service discovery process.
4. Examine the security and privacy implications of the social relationships and data sharing in SIoT.
5. Develop adaptive algorithms that can dynamically update the social structure based on changing IoT object interactions and mobility patterns.</t>
  </si>
  <si>
    <t>Transportation, Smart Cities</t>
  </si>
  <si>
    <t xml:space="preserve">
- Development of a lightweight BERT-based model for service embedding, focusing on reducing model complexity and computational resources.
- Use of neural language models (LMs) to learn service composition sequences and capture semantic information through self-attention mechanisms.
- Implementation of convolutional attention in the transformer architecture to enhance efficiency and reduce the size of the model.
- Application of K-means clustering algorithm to group services into semantic clusters based on the representation vectors generated by the pretrained model.
- Evaluation of the clustering performance using metrics such as purity and entropy, and comparison of the lightweight model with a base BERT model.</t>
  </si>
  <si>
    <t>Evaluation/Experimentation Strategy:
1. Model Comparison:
   - Compared the computational complexity and model size between the base BERT model and the proposed lightweight BERT model.
   - Measured training time and steps required for convergence for both models.
2. Service Embedding Visualization:
   - Utilized Principal Component Analysis (PCA) to visualize the representation vectors generated by the pretrained models.
   - Analyzed nearest points in the vector space to evaluate the semantic closeness of services.
3. Semantic Service Clustering:
   - Applied K-means clustering algorithm to the representation vectors to form clusters.
   - Evaluated clustering quality using purity and entropy metrics across different numbers of clusters (K values).
4. Performance Metrics:
   - Used precision, recall, and F-measure to compare the performance of different neural language models (RNN-based, base BERT-based, and lightweight BERT-based) in clustering service compositions.
Achieved Results:
1. Computational Complexity Reduction:
   - Lightweight model reduced time complexity by 19% to 56% and parameter count by 22% to 46% compared to the base model.
2. Training Efficiency:
   - Lightweight model trained faster, taking about 6 hours compared to 10 hours for the base model.
3. Clustering Quality:
   - Achieved purity values ranging from 50% to 77% and best performance at K=400 clusters.
   - Entropy values indicated similar clustering quality between the lightweight and base BERT models.
4. Model Performance:
   - Both BERT-based models significantly outperformed the RNN-based model in terms of precision, recall, and F-measure.
   - Lightweight BERT model showed comparable performance to the base BERT model, with slight variations depending on the target service.</t>
  </si>
  <si>
    <t>1. Model Complexity and Size: Even though the lightweight model reduces complexity and size compared to the base BERT model, managing and optimizing these aspects remains a challenge, especially for deployment in resource-constrained environments like edge computing.
2. Data Requirement: The effectiveness of the model depends significantly on the quality and quantity of training data. The model requires a well-curated dataset of API invocation sequences, which can be challenging to compile and maintain.
3. Training Time: Despite improvements, the training time for deep learning models, including the lightweight BERT, is still considerable, which might be a bottleneck in scenarios requiring rapid deployment or frequent retraining.
4. Clustering Precision: The article notes a limitation in achieving high clustering precision, particularly when some services are underrepresented in the dataset. This affects the model's ability to accurately cluster services based on their semantic relationships.
5. Generalization: The model's ability to generalize across different types of services or APIs beyond the ones it was trained on (like Twitter APIs in the study) is not discussed, which could be a limitation in applying this model to other domains or services.
6. Dependency on Invocation Relationships: The model's performance heavily relies on the quality of the invocation relationships captured in the service composition sequences. Any inaccuracies in these relationships could lead to poor model performance.</t>
  </si>
  <si>
    <t>1. Improvement of Neural Network Architecture: Explore enhancements in the architecture of neural network models to potentially increase the precision and efficiency of service clustering.
2. Combination with Traditional Approaches: Investigate the integration of traditional service clustering methods with deep learning approaches to enhance performance, especially in scenarios where some services have low frequency in the dataset.
3. Optimization for Low-Frequency Services: Develop specific strategies or algorithms to improve clustering precision for services that appear infrequently in the dataset.
4. Scalability and Efficiency: Further research on optimizing the lightweight BERT-based model to ensure it scales efficiently with larger datasets while maintaining or improving clustering quality.
5. Application in Different Domains: Test and validate the proposed models across various domains beyond web services to assess their versatility and effectiveness in different contexts.</t>
  </si>
  <si>
    <t>Web service composition, service clustering, semantic service clustering.
The IoT field or domain of the article is not explicitly mentioned, but based on the context and content, it is likely related to "Industry." This inference is drawn from the discussion on web services, service clustering, and the application of these services in e-business and software applications, which are typically industrial and business-oriented applications. The article discusses optimizing web service discovery and composition, which are crucial in industrial applications where services and APIs are integrated for various business processes.</t>
  </si>
  <si>
    <t xml:space="preserve">
- Collection of tweets and Reddit submissions using specific IoT-related keywords and hashtags.
- Data cleaning to remove irrelevant elements like URLs, usernames, and stopwords using Python libraries.
- Data labeling using the Flair library for sentiment classification.
- Application of BERT with a neural network classifier for sentiment analysis, utilizing a pre-trained BERT base uncased model.
- Training of the classifier model on AWS SageMaker with specific configurations and hyperparameters.
- Sentiment analysis performed separately on Twitter and Reddit data to classify posts as positive or negative.
- Topic modeling using LDA to identify prevalent topics within the collected data related to different IoT devices.</t>
  </si>
  <si>
    <t>Evaluation/Experimentation Strategy and Results:
1. Data Collection and Preparation:
   - Collected over 6 million tweets and Reddit submissions related to IoT security and privacy from January 2007 to February 2021.
   - Data cleaning involved removing usernames, URLs, digits, punctuation, emails, hashtags, and retweets.
   - Data labeling used Flair for sentiment classification.
2. Sentiment Analysis Methodology:
   - Utilized BERT with a neural network classifier.
   - Data split: 80% for training and 20% for testing.
   - Training environment: Amazon AWS SageMaker with NVIDIA Tesla V100 GPUs.
3. Model Training and Validation:
   - Neural network classifier details: 10 layers, various activation functions (ReLU, Tanh, Sigmoid), and softmax for output.
   - Optimizer: ADAM with specific parameters for learning rate and decay.
   - Achieved an average accuracy of 83.52% across Twitter and Reddit data.
Sentiment Analysis Results:
   - Twitter showed more positive sentiment towards IoT security and privacy compared to Reddit.
   - Specific IoT categories like smart refrigerators, smart TVs, drones, speakers, voice assistants, fitness trackers, and smartwatches showed predominantly negative sentiment.
Longitudinal Study:
   - Analyzed changes in user opinions over time from 2007 to 2020.
   - Notable increase in positive sentiment from 2014 to 2018, followed by a decline.
Topic Modeling:
   - Used LDA to identify topics within tweets for selected IoT device categories.
   - Topics related to security concerns, device functionality, and privacy issues were prevalent.
Key Quantitative Results:
   - Total data: 6,036,016 entries (tweets and Reddit submissions).
   - Training accuracy: 84.33% on Twitter, 82.71% on Reddit.
   - Average model accuracy: 83.52%.
   - Sentiment analysis showed varying positive sentiment across platforms, with Twitter generally more positive than Reddit.</t>
  </si>
  <si>
    <t>1. Data Collection Limitations: 
   - Potential bias in data collection using specific keywords, which might not capture all relevant discussions about IoT security and privacy.
   - Dependence on public tweets and Reddit submissions, which may not fully represent the broader population's opinions.
2. Model Generalization:
   - The use of a pre-trained BERT model might limit the ability to capture nuances specific to IoT security and privacy discussions not present in the training data (Wikipedia and book corpus).
3. Computational Resources:
   - Requirement for significant computational resources (e.g., AWS SageMaker with NVIDIA Tesla V100 GPUs) for training and inference, which might not be feasible for all research settings.
4. Handling of Text Data:
   - Challenges in preprocessing and cleaning text data effectively to remove noise and irrelevant information without losing important context.
5. Sentiment Analysis Accuracy:
   - Achieving high accuracy in sentiment analysis, especially in distinguishing between nuanced sentiments in complex discussions about security and privacy.
6. Static Model Training:
   - The model is trained on historical data up to February 2021, which may not adapt well to new emerging topics or changes in language use over time.
7. Labeling Quality:
   - Dependence on the Flair tool for data labeling, which might introduce errors if the contextual embeddings do not align well with the specific context of IoT discussions.</t>
  </si>
  <si>
    <t>1. Extend Research to Specific IoT Products: Investigate user sentiments related to particular IoT products such as Alexa, Fitbit, and Apple Watch.
2. Utilize Other Transformer-Based Models: Compare other transformer-based models with the pre-trained BERT base uncased model used in this research to evaluate variations in sentiment analysis results.
3. Optimize LDA Model Parameters: Experiment with different parameter settings for LDA models to observe changes in topic modeling outcomes.</t>
  </si>
  <si>
    <t>Smart Home &amp; Building, Smart Cities, Healthcare, Military, and Others</t>
  </si>
  <si>
    <t xml:space="preserve">
- Development of Multi-granular BERT (MLGB) that incorporates n-grams as language units into BERT pre-training to enhance word representation learning.
- Use of a parameter-free pooling function to create n-gram embeddings from character embeddings, which are then integrated into the self-attention layers.
- Continual pre-training of MLGB using a large corpus (Chinese Wikipedia dump) to learn multi-granular representations.
- Implementation of a segmented word mask during task-specific fine-tuning to prioritize valid n-grams and diminish the influence of invalid n-grams.
- Evaluation of MLGB on Chinese text similarity tasks using datasets like LCQMC and BQ, comparing its performance with standard BERT and other BERT variants.</t>
  </si>
  <si>
    <t>1. Integration Difficulties: By enhancing the interpretability of IoT devices in understanding and responding to user commands in natural language, the MLGB model aids in smoother integration of these devices with human users, thereby reducing integration difficulties.
2. Data Management and Analysis: The MLGB model improves the handling and analysis of natural language data by providing a more intuitive and accurate understanding of user commands, which is crucial for effective data management in IoT systems.
3. Scalability, Reliability, and Availability: By potentially improving the accuracy and interpretability of responses from IoT devices, the MLGB model contributes to the scalability and reliability of these systems. Better natural language processing capabilities can lead to more robust and dependable IoT applications.</t>
  </si>
  <si>
    <t>Evaluation/Experimentation Methodology:
1. Pre-training MLGB: Utilized Chinese Wikipedia dump to pre-train the Multi-granular BERT (MLGB) without using word segmentation tools. Continued pre-training was done using bi-gram and tri-gram embeddings.
2. Fine-tuning on Specific Tasks: Fine-tuned the pre-trained MLGB model on two Chinese text datasets: LCQMC and BQ, which are used for sentence pair classification tasks.
3. Comparison with Baselines: Compared the performance of MLGB with standard BERT and other BERT variants like BERT-wwm, Glyce BERT, and ERNIE on the same datasets.
4. Attention Visualization: Visualized and analyzed the attention matrices from MLGB to assess interpretability and the focus on valid n-grams.
5. Metrics: Accuracy
Achieved Results:
- LCQMC Dataset: MLGB Ensemble achieved 87.3%
- BQ Dataset: MLGB Ensemble achieved 86.2%</t>
  </si>
  <si>
    <t>1. Overfitting: The article discusses the need for a higher dropout rate (0.5) due to the introduction of multi-granularity, which increases the model's complexity and potential for overfitting.
2. Training Resource Requirements: The article mentions that training MLGB is computationally intensive, requiring multiple GPUs and extended training time, which could be a limitation in resource-constrained environments.
3. Complexity in Attention Visualization: The article notes challenges in interpreting the attention matrices, even though MLGB aims to improve interpretability by focusing on valid n-grams.
4. Dependence on Pre-trained Models: MLGB uses pre-trained BERT models as a starting point, which could inherit any limitations or biases from these models.</t>
  </si>
  <si>
    <t>1. Exploration of N-gram Embedding Derivation: Investigate alternative methods for deriving n-gram embeddings, potentially incorporating additional parameters for nonlinear transformations to better model the information produced by grouping characters together.
2. Application to Other Chinese NLP Tasks: Apply the Multi-granular BERT (MLGB) model to other Chinese natural language processing tasks to evaluate its effectiveness and adaptability across different domains and challenges.
3. Further Model Regularization and Optimization: Continue exploring the effects of model regularization techniques, such as dropout rates, to optimize the performance and generalization of MLGB, especially given its larger input size compared to standard BERT.
4. Interpretable Models for IoT Devices: Extend the application of interpretable models like MLGB to Internet of Things (IoT) devices to enhance their ability to understand and respond to user commands more accurately.</t>
  </si>
  <si>
    <t>Evaluation/Experimentation Methodology:
1. Task Definition: Defined specific tasks for LLMs to interpret sensor data from smartphones and ECG waveforms.
2. Data Preparation: Preprocessed sensor data into textualized states for smartphone sensors and digitized signals for ECG data.
3. Prompt Design: Developed detailed prompts incorporating expert knowledge and reasoning examples to guide LLMs.
4. Experimental Setup: Used real-world datasets like smartphone sensor data and the MIT-BIH Arrhythmia Database for ECG signals.
5. Model Testing: Evaluated the performance of ChatGPT-3.5 and ChatGPT-4 using the OpenAI API.
6. Performance Metrics: Assessed using accuracy for activity sensing and Mean Absolute Error (MAE) for heartbeat detection.
Achieved Results:
1. Activity Sensing:
   - Accuracy: ChatGPT-4 achieved up to 100% accuracy in motion detection and above 90% in environment classification with the best prompt template.
   - Improvement: Performance improved with the inclusion of expert knowledge and reasoning examples in the prompts.
2. Heartbeat Detection:
   - MAE: ChatGPT-4 achieved an MAE of 1.92 beats/min with expert knowledge and two reasoning examples, outperforming the Pan-Tompkins algorithm in some settings.
   - Stability and Precision: ChatGPT-4 demonstrated enhanced stability and precision, particularly when expert knowledge and reasoning examples were provided.</t>
  </si>
  <si>
    <t xml:space="preserve">
- Identification of IoT critical objects through manual analysis of documents like storylines and user stories.
- Analysis of potential threats to the IoT system after identifying critical objects.
- Development of mitigation strategies to protect against identified threats.
- Proposal of automated extraction of IoT critical objects using Named Entity Recognition (NER) models to improve consistency and efficiency over manual methods.
- Training and testing of five different NER architectures (Spacy, BERT, Transformers, LSTM-CRF, and ELMo) on a large dataset of annotated sentences to identify IoT critical objects.
- Evaluation of NER model performance using precision, recall, and F1-score metrics across three entity types: devices, resources, and services.</t>
  </si>
  <si>
    <t>Evaluation/Experimentation Methodology:
1. Dataset Creation: Developed a large dataset of 7396 annotated sentences containing instances of IoT critical objects (devices, resources, services).
2. Model Training and Testing: Utilized five different NER architectures (Spacy, BERT, Transformers, LSTM-CRF, ELMo) trained on the dataset.
3. Performance Metrics: Evaluated model performance using precision, recall, and F1-score for each entity type (device, resource, service).
4. Dataset Split: The dataset was divided into training (4807 annotations) and testing sets (2589 annotations), with a 65-35 split.
5. Annotation Process: Employed two approaches for annotation - direct annotation from IoT documents and using existing datasets modified for IoT context.
Achieved Results:
- BERT (Best Performance):
  - Device: Precision 93.0%, Recall 92.0%, F1-score 93.0%
  - Resource: Precision 90.0%, Recall 94.0%, F1-score 92.0%
  - Service: Precision 96.0%, Recall 88.0%, F1-score 92.0%</t>
  </si>
  <si>
    <t>1. Imbalance in Dataset: The dataset used for training the models is imbalanced, with a higher number of annotations for some entities (resources) compared to others (services). This could affect the model's ability to learn equally well across different types of entities.
2. Variability in Entity Instances: The entity 'service' shows high variability in its instances, which poses a challenge for models like Spacy and Transformers that performed less effectively in identifying such entities with high variance.
3. Performance Inconsistency Across Entities: Different models showed varied performance across different entities. For example, LSTM-CRF and ELMo showed inconsistent performance in identifying devices and services compared to resources.
4. Single Critical Object per Sentence: The dataset used for training only contains sentences with a single critical object. This limitation might affect the model's performance in real-world scenarios where multiple critical objects can exist in a single sentence.
These challenges highlight the need for a more balanced dataset and potentially more sophisticated modeling techniques to handle high variability and multiple entities within the same context.</t>
  </si>
  <si>
    <t>1. Developing a Framework: Create a comprehensive framework that automates the extraction of IoT critical objects from documents and lists potential IoT threats and resilient countermeasures for designing resilient IoT applications.
2. Handling Multiple Critical Objects: Address the current limitation where sentences contain only a single critical object, by developing methods to identify and handle multiple critical objects within the same sentence or document.</t>
  </si>
  <si>
    <t>The article does not specify a particular IoT field or domain as it focuses on a general methodology for identifying critical objects in IoT systems across various applications. The techniques and models discussed are applicable to a wide range of IoT domains rather than being specific to any one field. Therefore, it would fall under the "Others" category, as it is relevant to multiple or potentially all listed IoT fields.</t>
  </si>
  <si>
    <t xml:space="preserve">
- Evaluation of Visual ChatGPT on remote sensing image processing tasks using a structured multi-stage process.
- Use of publicly available datasets containing Google Earth images for scene classification, edge and line detection, and image segmentation tasks.
- Modification and setup of the Visual ChatGPT model environment using Microsoft Github, including API setup and function customization for image processing tasks.
- Application of specific tools within Visual ChatGPT for photo description, question answering about images, edge detection, line detection, and segmentation.
- Comparison of Visual ChatGPT's performance with traditional methods and manual annotations using metrics like Precision, Recall, F-Score, and Accuracy.
- Utilization of confusion matrix and heatmap for visual representation of classification performance.
- Implementation of image quality metrics such as SSIM and UQI for evaluating segmentation results.</t>
  </si>
  <si>
    <t>1. Data Management and Analysis: The use of Visual ChatGPT and other VLMs in processing and analyzing large volumes of remote sensing data can help in managing and extracting valuable information efficiently, which is a common challenge in IoT systems dealing with large datasets.
2. Scalability, Reliability, and Availability: By integrating VLMs into remote sensing tasks, the scalability of data processing tasks can be enhanced. VLMs can automate and expedite the analysis, potentially increasing the reliability and availability of data insights in large-scale applications, similar to needs in expansive IoT frameworks.</t>
  </si>
  <si>
    <t>Evaluation/Experimentation Methodology:
1. Scene Classification Evaluation:
   - Used the AID dataset for aerial scene classification.
   - Employed "Get Photo Description" and "Answer Question About The Image" functions of Visual ChatGPT.
   - Compared model predictions with ground-truth labels using a confusion matrix.
   - Metrics calculated: Precision, Recall, F-Score, and Accuracy.
2. Edge and Line Detection Evaluation:
   - Used the LoveDA dataset for edge and line detection tasks.
   - Compared Visual ChatGPT's edge and line detection with traditional methods (Canny and Sobel filters) and manual annotations.
   - Metrics used: True Positive Rate (TPR), False Positive Rate (FPR), Precision, Recall, F-Score, and Area Under the Curve (AUC).
3. Image Segmentation Evaluation:
   - Also utilized the LoveDA dataset, focusing on segmented images.
   - Compared Visual ChatGPT's segmentation results with manually labeled ground-truth using Structural Similarity Index Measure (SSIM) and Universal Image Quality Index (UQI).
Achieved Results:
1. Scene Classification:
   - Overall accuracy: 38.1%
   - Precision: 58.3%
   - Recall: 38.1%
   - F-Score: 35.9%
   - Baseline accuracy (random chance): 5.88%
2. Edge and Line Detection:
   - TPR for edge detection was generally above the "random-guess" threshold.
   - High FPR noted, affecting Precision and F-Score negatively.
   - Line detection showed mixed results, with significant challenges in detecting lines in urban settings.
3. Image Segmentation:
   - Local SSIM and Global SSIM indicated moderate to high similarity in less diverse scenes.
   - UQI values varied, reflecting challenges in complex environments.
   - Performance was better in homogeneous regions but struggled with complex landscapes.</t>
  </si>
  <si>
    <t>1. Model Training and Fine-Tuning: The model has not been specifically trained on remote sensing imagery, which affects its ability to accurately recognize and analyze unique features in such data.
2. High Computational Cost: The use of Visual ChatGPT involves higher computational costs due to the necessity of consuming tokens within the OpenAI API, which can be a barrier for extensive usage.
3. Complexity for Non-Experts: The complexity of the interface and operations of Visual ChatGPT may pose challenges for non-experts, limiting its accessibility and usability.
4. Limited Textual Guidance in Segmentation: The model does not effectively incorporate additional textual information to improve segmentation results, which limits its functionality in providing guided image segmentation.
5. High False Positive Rates: In tasks like edge and line detection, the model exhibited a high rate of false positives, which can lead to inaccurate interpretations and noise in the processed images.
6. Generalization Across Different Scenes: The model struggles with accurately classifying and distinguishing between certain landscape classes and urban scenes, indicating a need for more diverse and representative training datasets.
7. Integration with Existing Tools: There are challenges in seamlessly integrating the LLM with existing remote sensing tools and platforms, which is necessary for practical applications.
8. Real-Time Processing: The current model may not be suitable for real-time or near-real-time analysis due to processing delays and computational demands.</t>
  </si>
  <si>
    <t>1. Fine-Tuning and Adaptation: Investigate optimal methods and strategies for fine-tuning and adapting VLMs to specific remote sensing tasks.
2. Performance Benchmarks: Develop performance benchmarks and evaluation metrics tailored to remote sensing applications for these models.
3. Integration with Tools: Explore the integration of VLMs with other remote sensing tools and platforms, such as Geographic Information Systems (GIS), to enhance user experience.
4. User Studies: Conduct user studies to understand how these models can best serve remote sensing data analysis and adjust to user behavior.
5. Limitations and Biases: Study the limitations and biases of VLMs when applied to remote sensing imagery and develop strategies to mitigate these issues.
6. Domain-Specific Knowledge: Investigate the effectiveness of incorporating domain-specific knowledge into the models, such as understanding spectral indices.
7. Scalability and Efficiency: Examine the scalability and efficiency of the models when processing large-scale remote sensing datasets.
8. Robustness and Generalizability: Assess the robustness and generalizability of the models across different types of remote sensing data, including multispectral, hyperspectral, SAR, and LiDAR.
9. Real-Time Analysis: Evaluate the potential of VLMs for real-time or near-real-time remote sensing analysis.
10. Advanced Machine Learning Techniques: Explore the combination of VLMs with other advanced machine learning techniques, such as reinforcement learning.
11. Data Fusion Tasks: Investigate the implementation of VLMs for data fusion tasks, where information from different remote sensing sensors or platforms is combined.</t>
  </si>
  <si>
    <t xml:space="preserve">The IoT field or domain relevant to the article is "Others," specifically focusing on remote sensing and environmental monitoring. The article discusses the application of Visual Language Models (VLMs) like Visual ChatGPT in processing and analyzing remote sensing imagery, which is typically used for monitoring and analyzing the Earth's surface and environment. </t>
  </si>
  <si>
    <t xml:space="preserve">
- Construction of a forensic timeline using drone flight log data, focusing on timestamps and human-readable log messages.
- Fine-tuning of pre-trained Large Language Models (LLMs) such as BERT, RoBERTa, DistilBERT, Electra, and XLNet for sentiment analysis on drone log data.
- Utilization of a binary classification approach where log messages with negative sentiments are considered indicative of anomalous events.
- Evaluation of model performance using metrics such as accuracy, precision, recall, F1-score, and specificity, with a focus on detecting negative (anomalous) events.
- Public release of the experimental code and dataset on GitHub, and the best-performing model on a Huggingface repository for reproducibility and community access.</t>
  </si>
  <si>
    <t>Evaluation/Experimentation Methodology:
1. Data Preparation and Annotation: Log messages were annotated based on their sentiment related to incidents, categorized into positive and negative sentiments.
2. Dataset Splitting: Data was split into training and testing sets based on drone models to ensure model generalizability across different drone types.
3. Model Selection and Fine-Tuning: Several pre-trained Large Language Models (LLMs) such as BERT, RoBERTa, DistilBERT, Electra, and XLNet were fine-tuned on the annotated dataset.
4. Evaluation Metrics: Models were evaluated using accuracy, precision, recall, F1-score, and specificity to focus on the detection of negative (anomalous) events.
Achieved Results:
- Accuracy: Ranged from 85.934% (Electra) to 92.527% (DistilRoBERTa).
- Precision: Ranged from 80.108% (Electra) to 88.587% (DistilRoBERTa).
- Recall: Ranged from 82.955% (DistilBERT) to 92.614% (RoBERTa and DistilRoBERTa).
- F1-Score: Ranged from 82.320% (Electra) to 90.556% (DistilRoBERTa).
- Specificity: Ranged from 86.738% (Electra) to 92.473% (DistilRoBERTa).</t>
  </si>
  <si>
    <t>1. Limited Dataset: The dataset used was very limited in size, containing only 1853 messages with 195 unique messages, which may not be representative of the diversity in real-world scenarios.
2. Lack of Diversity in Drone Models: The dataset comprised only logs from DJI-made devices, which restricts the generalizability of the model to other drone makes like Yuneec or Parrot.
3. Randomized Parameter Initialization: The initialization of parameters in the model training was randomized, which could lead to slight variations in performance if the experiments were repeated.
4. Hyperparameter Tuning: The hyperparameters used in the training were not specifically fine-tuned for the task but were based on recommendations from the original BERT paper, potentially limiting the optimization of the model for this specific application.</t>
  </si>
  <si>
    <t>1. Expand Dataset: Include more log messages from various drone models and manufacturers to enhance the model's generality and robustness.
2. Model Implementation: Implement the resulting model into a ready-to-use forensic tool to assist in forensic investigations effectively.
3. Model Enhancement: Explore modifications to existing models or develop new models specifically tailored for analyzing sentiment within drone flight log messages.</t>
  </si>
  <si>
    <t xml:space="preserve">
- Utilization of the RecipeQA dataset for data collection, focusing on recipes involving ovens and fridges.
- Pre-processing steps including keyword filtering, text normalization, and masking of food-related terms.
- Implementation of an Interactive Machine Learning (IML) approach using human-in-the-loop clustering with HDBScan for sentence clustering.
- Fine-tuning of Siamese BERT sentence embeddings to capture semantic similarities relevant to cooking device events.
- Iterative refinement of clusters through human annotation, assessing intra-cluster consistency, inter-cluster consistency, and outlier detection.
- Application of a stopping criterion based on the stability of cluster generation across iterations.</t>
  </si>
  <si>
    <t>Evaluation/Experimentation Methodology:
1. Data Splitting: The dataset was split into training (85%) and testing (15%) sets.
2. Clustering Algorithm Implementation: Utilized Python libraries scikit-learn and hdbscan for clustering.
3. **Convergence Assessment**: Checked for convergence by observing changes in the number of consistent clusters generated across iterations.
4. Purity Evaluation: Manually labeled clusters to assess purity, measuring the extent to which each cluster is consistent.
5. Intrinsic Evaluation: Evaluated clusters for purity and relevance, discarding irrelevant clusters.
6. Extrinsic Evaluation: Applied induced event types to unseen sentences using a k-nearest neighbors classifier based on cosine similarity to predict event types, comparing predictions with manual labels.
Achieved Results:
1. Convergence: Algorithm converged after 5-6 iterations.
2. Purity Improvement: Purity increased by 20% for the oven and 46% for the fridge.
3. Event Types: Identified 11 event types for the oven, with some applicable to the fridge.
4. Manual Detection Agreement: F1 score of 91% for the oven and 90.7% for the fridge.
5. Automatic Detection Performance: F1 score of 87% for the oven and 90% for the fridge.</t>
  </si>
  <si>
    <t>1. Rare Events: The methodology struggles with rarely occurring events that pertain to device instructions, as these are not adequately represented in the induced event types.
2. Sentence Complexity: The current approach does not segment sentences containing independent clauses, which might lead to incomplete or inaccurate clustering of events.
3. Cluster Purity and Relevance: Some clusters generated were irrelevant or contained impurities, such as sentences that do not pertain to the operation of the targeted kitchen devices or are duplicates, affecting the overall quality and usability of the clusters.
4. Cold Start Problem: The clustering algorithm initially clusters all sentences into one large cluster due to the homogeneity of sentence embeddings, requiring manual intervention to start generating meaningful clusters.
5. Event Type Balancing: Significant imbalance in the number of sentences per event type was observed, which could potentially slow down the fine-tuning of the sentence embedding model.
6. Handling of Outliers: The method for handling outlier sentences that do not fit well into any cluster needs refinement to ensure that all relevant information is captured and utilized effectively.</t>
  </si>
  <si>
    <t>1. Application to Other Devices: Extend the methodology to identify event types relevant to other kitchen devices beyond ovens and fridges.
2. Sentence Segmentation Enhancement: Investigate improvements by segmenting sentences that contain independent clauses and treating each clause as a separate sentence during clustering.
3. Handling Sparse Data: Address the challenge of sentences that form very small clusters or are singletons, which might represent rare but important events.
4. Comprehensive Event Type Identification: Develop methods to identify a more comprehensive set of event types, including those represented by rarely occurring events.
5. Event Extraction: Focus on event extraction, specifically identifying the specific values of arguments of events involving kitchen devices, according to the 5W1H scheme.</t>
  </si>
  <si>
    <t xml:space="preserve">
- Pre-processing of the graph using community detection to optimize the structure for training by removing sparse and less useful links.
- Utilization of a heterogeneous graph transformer (HGT) to model the graph, focusing on aggregating information from neighboring nodes using attention mechanisms.
- Implementation of self-supervised learning techniques for pre-training, including node recovery, edge recovery, and community recovery to enhance model learning without requiring labeled data.
- Application of contrastive loss to refine the model's ability to distinguish between nodes belonging to the same or different communities.</t>
  </si>
  <si>
    <t>Evaluation/Experimentation Methodology:
1. Datasets: Utilized a dataset from a real environment in a city in China, anonymized and including various types of data such as IP addresses, device types, and geographical locations.
2. Parameters: Set parameters included vector size of 128, 10 layers for the Heterogeneous Graph Transformer (HGT), and training with 300 million node pairs for community recovery.
3. Baselines: Compared DeviceGPT against state-of-the-art graph neural networks like Metapath2Vec, RGCN, RGAT, HAN, and HGT.
4. Metrics: Evaluated using Accuracy (ACC) for device identification and distance metrics (&lt;5km, &lt;10km, &lt;20km, others) for device geolocation.
Achieved Results:
1. Device Identification Accuracy: 82.45%
2. Device Geolocation (Percentage within specified distances):
  - &lt;5km: 28.15%
  - &lt;10km: 32.44%
  - &lt;20km:33.75%
  - Others: 5.66%</t>
  </si>
  <si>
    <t>1. Sparse Connectivity: The heterogeneous graph of IoT devices often exhibits sparse connectivity, leading to challenges in training effective models due to potentially uninformative sub-graphs.
2. Scalability: Handling the massive scale of IoT devices and their interactions within the graph structure poses significant computational and efficiency challenges.
3. Data Collection: Collecting reliable and comprehensive data from a vast number of IoT devices is difficult, which complicates the training and effectiveness of the model.
4. Diverse Device Ecosystem: The IoT environment is highly diverse in terms of device types and their functionalities, which complicates the modeling process.
5. Generalization: The pre-trained model needs to generalize well across different IoT applications and device types, which is inherently challenging due to the varied nature of the data and device interactions.
6. **Community Detection Accuracy**: The effectiveness of the community detection method used in pre-processing directly impacts the model's performance, posing a challenge if the community detection is not accurate.
7. **Loss of Information**: The pre-processing step involves deleting some links to simplify the graph, which might lead to the loss of potentially useful information.</t>
  </si>
  <si>
    <t>1. Improvement of Model Performance: Continue efforts to enhance the accuracy and geolocation precision of DeviceGPT, aiming for even higher performance metrics.
2. Application Expansion: Apply DeviceGPT to additional IoT device tasks, incorporating diverse types of information to test the model's versatility and robustness across various scenarios.
3. Model Optimization: Explore ways to optimize the pre-training and fine-tuning processes of DeviceGPT to make it more efficient, especially in handling the vast and complex data from IoT devices.
4. Advanced Pre-training Strategies: Develop more sophisticated pre-training strategies that could further leverage the unique characteristics of IoT data, potentially improving learning outcomes and model generalizability.
5. **Integration with Other Technologies**: Investigate the integration of DeviceGPT with other emerging technologies such as edge computing and 5G networks to enhance IoT applications' performance and scalability.</t>
  </si>
  <si>
    <t>The IoT field or domain of the article is not explicitly mentioned in terms of the specific categories listed. However, the context of the article revolves around the use of IoT devices in a broad, general Internet environment, focusing on device identification and geolocation. This could potentially span multiple fields such as Smart Cities, Transportation, or even Industry, depending on the application of the IoT devices being discussed. However, without specific mention, it would be most accurate to categorize this under "Others" as it does not clearly fit into the explicitly listed domains like Healthcare, Smart Grid, etc.</t>
  </si>
  <si>
    <t xml:space="preserve">
- Utilization of NLP techniques to extract sensitive information from IFTTT applet descriptions.
- Development of a customized Named-Entity Recognition (NER) model using spaCy to identify IoT devices, locations, and trigger/action events.
- Generation of cyberattack scenarios using ChatGPT based on extracted information.
- Design and execution of a user study to evaluate the plausibility of generated attack scenarios and assess user perception of risk.</t>
  </si>
  <si>
    <t>Evaluation/Experimentation Methodology:
1. Dataset Utilization: Employed a dataset of 79,214 IFTTT applets, including titles, descriptions, triggers, actions, and user information.
2. Inference Module* Applied NLP techniques using a customized Named-Entity Recognition (NER) model to extract sensitive information from applet descriptions.
3. Attack Generation Module: Utilized ChatGPT to generate potential cyberattack scenarios based on the extracted information.
4. User Study Design:
   - Participants: 30 individuals divided into two groups (20 experts with programming knowledge and 10 non-experts).
   - Questionnaire: Online survey assessing the plausibility of generated attack scenarios.
   - Plausibility Assessment: Participants rated the plausibility of each scenario on a scale from "very plausible" to "implausible".
   - Data Collection: Responses were collected and analyzed both qualitatively (participant feedback) and quantitatively (plausibility scores).
Achieved Results:
1. Plausibility Scores: Overall Mean Plausibility Score: 63% across all participants.
2. Qualitative Feedback:
   - Participants highlighted concerns about the potential for misuse of seemingly innocuous data.
   - Differences in perception based on technical background were noted, with experts more aware of potential security implications.
3. Scenario-Specific Insights:
   - Varied plausibility scores for different scenarios, indicating that the type of device and nature of the attack influenced perceived risk.
   - Higher plausibility scores were associated with scenarios involving more commonly understood or critical devices and data.</t>
  </si>
  <si>
    <t>1. Accuracy of Information Extraction: The LLM's ability to accurately extract relevant information from rule descriptions can vary, impacting the reliability of the generated attack scenarios.
2. Quality of Generated Scenarios: The plausibility and quality of the cyberattack scenarios generated by the LLM can be inconsistent, with some scenarios not being perceived as credible or feasible.
3. Dependence on Structured Templates: The LLM requires structured templates to guide the conversation, which necessitates precise input that may not always capture the nuances of natural user interactions.
4. Generalization of Findings: The study's findings may not be generalizable across different populations or contexts due to potential biases in participant selection and the specific characteristics of the study sample.
5. Internal Validity: The absence of a control group in the study design limits the ability to conclusively attribute observed effects to the LLM intervention alone, without influence from other variables.
6. External Validity: The results may not be fully generalizable to other settings or populations, as the study was conducted in a specific geographic and cultural context.
7. User Privacy and Security: There are significant concerns regarding the potential for privacy and security breaches, as sensitive information can be inadvertently disclosed through rule descriptions.</t>
  </si>
  <si>
    <t>1. Supervising Input into Unstructured Text Fields: Implement automated methods to identify and report the presence of sensitive information in rule descriptions to prevent unintentional data exposure.
2. Security and Privacy Risks: Address privacy and security concerns in EUD platforms by evaluating and implementing robust measures to protect user data.
3. Education on Privacy and Security: Educate users about potential risks and best practices for safeguarding personal information on EUD platforms.
4. Extensive Analysis of Trigger-Action Rule Datasets: Conduct a thorough analysis of existing datasets to evaluate the extent of sensitive information shared by users through TAPs.
5. Rule Interference Scenarios: Investigate scenarios where multiple rules are linked together, leading to combined executions that could generate harm without users’ knowledge.</t>
  </si>
  <si>
    <t xml:space="preserve">
- Utilization of a serially concatenated BERT and LSTM-based DNN for sentence similarity calculation.
- Generation of 512-dimensional sentence input vectors from Chinese characters.
- Offline training using data from Wikipedia and the LCQMC dataset, with techniques to prevent overfitting such as precoding, fine-tuning, data augmentation, and dropout layers.
- Sentence similarity calculation and classification using a DNN composed of LSTM modules, a concat layer, an MLP layer, a dropout layer, and a softmax layer.
- Online deployment for real-time sentence similarity evaluation and output.</t>
  </si>
  <si>
    <t>Evaluation/Experimentation Methodology:
1. Dataset Used: Large-scale Chinese Question Matching Corpus (LCQMC).
2. Training Details:
   - Offline Training: Utilized Wikipedia data and LCQMC training and validation sets.
   - Online Deployment: Evaluated sentence similarity using trained models.
3. Performance Metrics: Accuracy, Recall, Precision, F1-Score, and Cross-Entropy Loss.
4. Training Parameters:
   - Learning Rate: 0.001
   - Epochs: 2
   - Batch Size: 64
   - Data Amounts: Training set (238,766), Validation set (8,802), Test set (12,500).
5. Model Architecture: Utilized a serially concatenated BERT and LSTM-based DNN.
Achieved Results:
1. Accuracy: Reached over 90% after 3 training epochs.
2. Precision: Consistently high, contributing to overall performance.
3. Recall: Showed fluctuations but remained robust, around 84% initially, approaching 90% with sufficient training.
4. F1-Score: High, indicating balanced precision and recall, over 90% after sufficient training.
5. Cross-Entropy Loss: Rapid decrease with training, approaching zero, indicating effective learning and model fit.
6. Performance Stability: Demonstrated consistent accuracy and F1-Score across different datasets, indicating effective mitigation of common neural network inconsistencies across different fields.</t>
  </si>
  <si>
    <t xml:space="preserve">1. Data Overfitting: The complexity and depth of the BERT model require a large amount of training data, which poses a risk of overfitting. The article mentions adopting strategies like pre-coding models, fine-tuning, data augmentation, and dropout layers to mitigate this.
2. Inconsistent Accuracy Across Different Fields: While the neural network-based method provides high accuracy, it suffers from inconsistent performance across different application fields.
3. Computational Complexity: The use of deep neural networks, including BERT and LSTM, involves significant computational resources, which can be a challenge for real-time applications or devices with limited processing capabilities.
4. Dependency on Updated Knowledge Bases: The method that relies on knowledge bases (e.g., ontology databases) for semantic similarity calculation may face issues if these databases are not updated regularly, leading to decreased accuracy.
5. Robustness with Verification Sets: The model shows fluctuating recall rates when tested with verification sets, indicating potential issues with model generalization across different datasets.
</t>
  </si>
  <si>
    <t xml:space="preserve">The paper does not explicitly list recommendations or future research directions in the provided text. </t>
  </si>
  <si>
    <t>Potentially all</t>
  </si>
  <si>
    <t xml:space="preserve">
- Utilization of Recurrent Convolutional Neural Network (RCNN) for Clinical Domain Detection, enhancing text classification by capturing maximum context without bias towards word position.
- Development of a hybrid model combining Bi-directional Gated Recurrent Unit (BiGRU), Attention mechanism, and Capsule Network (BiGRU-Att-CapsuleNetwork) for Intent Detection, improving feature extraction and semantic representation.
- Implementation of BiGRU-CRF model for Slot Filling and Entity Recognition tasks, focusing on sequence modeling and label dependency to optimize entity extraction.
- Integration of pre-trained language models like BERT and domain-specific CMedBERT and C-BERT to enhance the performance of the respective tasks.
- Comparative analysis using multiple datasets to validate the effectiveness of the proposed models in both standalone and joint task scenarios.</t>
  </si>
  <si>
    <t>Evaluation/Experimentation Methodology:
1. Environment Setup: Experiments conducted on Intel Xeon E5-2678 v3 CPU, Dual Nvidia GeForce GTX 1080 Ti GPU.
2. Model Training: Models trained with batch size of 32, sequence length of 256, over 100 epochs with early stopping at 10 epochs.
3. Word Embeddings: Utilized BERT, CMed-BERT, ELMo, GloVe, and KazumaChar for word embeddings in various tasks.
4. Datasets Used:
   - Clinical Domain Detection and Entity Recognition: Integrated dataset (CCKS-SAHSU).
   - Intent Detection: SNIPS, SMP2018, AskUbuntu, WebApplication.
   - Slot Filling: MIT Restaurant corpus, Movie corpus, SNIPS dataset.
5. Model Structures Tested:
   - RCNN, BiGRU-Att-CapsuleNetwork for Intent Detection and Clinical Domain Detection.
   - BiGRU-CRF for Slot Filling and Entity Recognition.
6. Performance Metrics: Accuracy, F1-Score, Recall, and Precision.
Achieved Results:
1. Clinical Domain Detection and Entity Recognition:
   - RCNN and BiGRU-Att-CapsuleNet models, based on CMedBERT, achieved F1-Scores of 73.89% and 73.72% respectively.
2. Intent Detection:
   - BERT-BiGRU-Att-CapsuleNet model achieved the highest accuracy of 99.21% on the SNIPS dataset.
3. Slot Filling:
   - BERT-RCNN-BiGRU-CRF model achieved an F1-Score of 97.03% on the SNIPS dataset in the joint task of Intent Detection and Slot Filling.</t>
  </si>
  <si>
    <t>1. Data Sparsity and Imbalance: The effectiveness of deep learning models, including LLMs, is often compromised by the sparsity and imbalance of training data, especially in domain-specific applications like clinical domain detection.
2. Dependency on Large Sample Sizes: LLMs require large datasets to train effectively, which can be a significant limitation in scenarios where only limited data is available (low-resource problems).
3. Complexity in Model Training and Integration: The integration and refinement of models for joint tasks like ID and SF are complex and require careful design to ensure that improvements in intent detection positively influence slot filling accuracy.
4. Handling of Contextual Ambiguity: The models need to effectively handle contextual ambiguities, a challenge particularly pronounced in languages with high semantic ambiguity like Chinese.
5. Computational Resources: The training and deployment of LLMs demand substantial computational resources, which can be a barrier for real-time applications on devices with limited processing capabilities.
6. Generalization Across Domains: While the models perform well in specific tested scenarios, their ability to generalize across different domains or adapt to new, unseen domains remains a challenge.
7. Performance on Small Datasets: The models tend to underperform in scenarios involving small datasets, which is a common issue in specialized fields such as medical IoT applications.</t>
  </si>
  <si>
    <t>1. Improving Performance on Small Sample Data: Focus on enhancing the model's effectiveness in scenarios with limited data to address the common low-resource problem in natural language understanding tasks.
2. Exploration of Hybrid Models: Further explore and refine hybrid neural network models to improve semantic capture and handle complex contexts more effectively.
3. Cross-Language Adaptation: Investigate methods for cross-language semantic learning that do not require extensive bilingual corpora, potentially using innovative adaptation techniques.
4. Domain-Specific Enhancements: Continue developing and testing domain-specific models, such as those used in clinical domain detection and entity recognition, to improve accuracy and applicability in specialized fields.
5. Integration with IoT Devices: Extend research to integrate these models more seamlessly with IoT devices, focusing on real-world applications and user interaction improvements.
6. Advanced Pre-training Techniques: Utilize and innovate advanced pre-training techniques to enhance the base language models used for intent detection and slot filling tasks, aiming for better generalization and performance.</t>
  </si>
  <si>
    <t xml:space="preserve">
- Development of Interoperability as a Service for IoMT devices (IaaSI) with three modules: Device Identification, Syntactic Module, and Semantic Module.
- Use of MAC addresses for device identification and differentiation.
- Application of algorithms to convert various data formats into a unified format and extraction of keywords.
- Employment of BERT-based string similarity algorithms and a Mamdani Fuzzy Inference System (FIS) for semantic analysis and classification of data.
- Integration of MQTT protocol for device communication and data transmission.
- Performance evaluation using Raspberry Pi and NodeMCU hardware setup, focusing on string similarity models and classification accuracy.</t>
  </si>
  <si>
    <t>Evaluation/Experimentation Methodology:
1. Experimental Setup:
   - Utilized two Raspberry Pi 3B+ boards and two NodeMCUs with a temperature sensor and a pulse sensor.
   - Connected via Ethernet or Wi-Fi, with MQTT protocol for data transmission.
   - Data processed by semantic and syntactic modules on the Gateway Raspberry Pi.
2. Performance Metrics:
   - Evaluated string similarity models (SciBERT, Levenshtein distance, TF-IDF, Edit Distance with Jaro-Winkler Similarity) using precision, recall, and kernel density estimate (KDE) plots.
   - Classification accuracy tested on a dataset containing variations of common sensor measurements.
   - CPU utilization and system delay measured to assess resource efficiency and response time.
3. Data Analysis Techniques:
   - Precision-Recall Curves and KDE plots for model comparison.
   - Confusion matrices to detail classification performance.
   - Polynomial fitting for CPU utilization trends over time.
Achieved Results:
1. String Similarity Model Evaluation:
   - SciBERT: Achieved the highest precision and recall scores.
   - Levenshtein Distance and Edit Distance with Jaro-Winkler Similarity: Lower performance compared to SciBERT.
   - TF-IDF:** Least effective in semantic content analysis.
2. Classification Accuracy:
   - SciBERT: Highest accuracy at 85.71%.
3. System Performance:
   - CPU Utilization: Reached up to 80% for SciBERT, indicating high computational demand.
   - System Delay: SciBERT had the highest average processing time of 0.46 seconds, but was preferred for its accuracy.
   - Packet Delivery Ratio (PDR): Showed consistent packet delivery without loss across different rates.</t>
  </si>
  <si>
    <t>1. High CPU Utilization: The SciBERT model, which is a part of the LLM solution, demands high computational resources, leading to significant CPU usage which can be a constraint in resource-limited environments.
2. Processing Time: The SciBERT model exhibits a relatively higher processing time compared to other models like Levenshtein distance, Jaro-Winkler similarity, and TF-IDF. This increased processing time could impact the real-time performance of the system.
3. Dependency on Predefined Vocabulary: The solution relies heavily on an existing vocabulary for classification in the semantic module, which may limit its adaptability and effectiveness in scenarios where new or updated vocabularies are needed.
4. Optimization Needs: While the solution shows promising results, further optimization is necessary to enhance its performance in practical, real-world applications. This includes the potential need for more advanced machine learning techniques to improve efficiency and adaptability.</t>
  </si>
  <si>
    <t>1. Unsupervised Learning Techniques: Explore the use of unsupervised learning to automatically generate new vocabularies, enhancing the adaptability of the semantic module.
2. Optimization of Performance: Further optimize the system using advanced machine learning techniques, such as reinforcement learning, to improve the mapping between different vocabularies and data formats.
3. Real-world Application and Testing: Conduct additional testing and optimization to ensure the system's performance in real-world scenarios, potentially expanding its applicability and efficiency.
4. Integration with New Technologies: Investigate the integration of emerging technologies and standards to keep the system up-to-date and improve interoperability across newer IoT devices and platforms.</t>
  </si>
  <si>
    <t xml:space="preserve">
- Adoption of a deep learning approach using Sentence-BERT for embedding technical assistance report (TAR) data into vectors representing semantic latent space.
- Preprocessing of textual data involving punctuation removal, stop-word removal, and word lemmatization.
- Calculation of cosine similarity between vectors to assess the proximity and rank problems based on their similarity to a new technical problem.
- Use of a multilayer perceptron (MLP) to refine the similarity scores between problem descriptions based on their vector representations.
- Fine-tuning of the Sentence-BERT model with a specific number of training epochs to adapt to the domain-specific context of the TAR data.
- Evaluation of the model using Mean Average Precision (MAP) and Mean Reciprocal Rank (MRR) metrics on a solution-relevance dataset created with input from domain experts.</t>
  </si>
  <si>
    <t>1. Data Management and Analysis: By employing machine learning techniques to analyze data from IoT devices for anomaly detection and maintenance optimization, the solution enhances the management and analysis of large volumes of data generated by IoT systems.
2. Integration Difficulties: The use of advanced data processing modules (like Sentence-BERT for text analysis) facilitates the integration of IoT data with other systems, such as ERP systems, by providing meaningful insights from unstructured data.
3. Scalability, Reliability, and Availability: The proposed deep learning approach, which does not require a structured representation of domain-specific semantic context, allows for scalable and reliable retrieval of information across potentially large and growing datasets of technical assistance reports.</t>
  </si>
  <si>
    <t>Evaluation/Experimentation Methodology:
1. Dataset Preparation: Utilized two datasets - a proprietary TAR dataset from a real-world manufacturing company and the public 2012-2017 ‘SemEval SEM STS’ dataset.
2. Training and Testing: Split datasets into 70% training and 30% testing. Employed 10 repeated trials for each test to ensure reliability, presenting results as 99% confidence intervals.
3. Model Architecture: Used a three-module architecture consisting of data preparation, sentence embedding (using Sentence-BERT), and a scoring module (multilayer perceptron).
4. Fine-Tuning and Training: Fine-tuned the Sentence-BERT model with varying epochs to adapt to domain-specific contexts. Trained the scoring module using mean square error loss.
5. Performance Metrics: Evaluated using Mean Average Precision (MAP) and Mean Reciprocal Rank (MRR) for the top 5 solutions, considering different probabilities that an unlabeled solution is relevant.
Achieved Results:
1. MSE with STS Dataset: 0.28
2. MSE with TAR Dataset: 0.30
3. MAP@5 (Probability P=0.5): 0.72
4. MRR@5 (Probability P=0.5): 0.78</t>
  </si>
  <si>
    <t>1. Inconsistencies and Inaccuracies in Data: The informal language used by operators leads to inconsistencies and inaccuracies in the data, which can affect the effectiveness of the retrieval system.
2. Distinguishing Suboptimal Solutions: The system may struggle to distinguish between optimal and suboptimal solutions proposed by technicians with varying levels of expertise.
3. Highly Unstructured Nature of Textual Reports: The unstructured nature of the textual reports complicates the extraction and processing of useful information.
4. Dependency on Manual Activities: The process requires significant manual activities to collect and organize domain knowledge, which is time-consuming and can be a bottleneck for scalability.
5. Need for Continuous Updates: The semantic context and features of the TAR data may need frequent updates due to changes in services, machines, or products, which can be resource-intensive.
6. Training Data Requirements: Effective training of the model requires a substantial amount of labeled data, which can be challenging and costly to procure.
7. Management Costs: The high management costs associated with manual labeling and the need for extensive domain-specific data annotation can limit the practical deployment of the system in real-world settings.</t>
  </si>
  <si>
    <t>1. Improving Retrieval Performances: Employ a classifier based on deep learning to enhance the retrieval performances of the system.
2. Inclusion of More Heterogeneous Textual Data: Study the impact of including a broader variety of textual data to determine under what circumstances (such as topic diversity) the proposed approach might require retraining.</t>
  </si>
  <si>
    <t xml:space="preserve">
- Deployment of optimized BERT models using a pipelining framework called PipeBERT on TVM to enable splitting BERT models and mapping onto heterogeneous CPU clusters.
- Introduction of an improved binary search algorithm with hardware performance metric feedback to efficiently find the best split configurations that balance the workload between heterogeneous cores.
- Utilization of the TVM framework for compiling and executing the split BERT models on ARM big.LITTLE architecture.
- Evaluation of PipeBERT's performance on a HiKey970 board, focusing on throughput improvement and energy efficiency compared to homogeneous execution.</t>
  </si>
  <si>
    <t>Evaluation/Experimentation Methodology:
1. Hardware Platform Used:
   - HiKey970 board with ARMv8-A big.LITTLE architecture (four Cortex-A73 and four Cortex-A53 cores).
2. DNN Framework:
   - TVM (end-to-end compiler stack) used for compiling and running BERT models.
3. Workloads:
   - Evaluated using several BERT models including BERT-base, ALBERT, MobileBERT, SqueezeBERT, and DistilBERT.
4. Performance Metrics:
   - Throughput (inferences per second).
   - Latency (time to complete inferences).
   - Energy efficiency and Energy-Delay Product (EDP).
5. Experimental Setup:
   - Comparison of PipeBERT with homogeneous execution on big cores.
   - Comparison with batch inference and dedicated CPU affinity methods.
   - Power measurement setup using ARM Streamline performance analyzer and ARM Energy Probe.
6. Algorithm Testing:
   - Improved binary search algorithm tested for finding optimal split configurations for pipelining.
Achieved Results:
1. Throughput Improvement:
   - PipeBERT improved throughput by 48.6% on average compared to the peak homogeneous inference across tested BERT models.
2. Energy Efficiency:
   - Achieved the lowest (best) EDP among tested configurations, 61% lower than the best homogeneous inference.
3. Binary Search Algorithm Efficiency:
   - The improved binary search algorithm found the best split points 1.2x faster than the baseline binary search and 165x faster than exhaustive search.
4. Specific Throughput Numbers for Models:
   - BERT-base model throughput improved up to 72.6%.
   - MobileBERT and SqueezeBERT throughput improved up to 20%.
5. Comparison with Batch Inference:
   - PipeBERT showed slightly lower throughput (1.2% on average) compared to batch inference with dedicated CPU affinity but offered more consistent and superior latency performance.</t>
  </si>
  <si>
    <t>1. Cumbersome Models: Transformer-based models like BERT are inherently large and slow in inference, which poses challenges for real-time applications.
2. Edge Device Constraints: Limited memory size and computational power of edge devices restrict the performance and throughput of complex models like BERT.
3. High Inter-cluster Communication Overhead: The heterogeneous nature of edge devices leads to performance degradation due to high cache coherency overhead between different CPU clusters.
4. Workload Balancing Complexity: Efficiently splitting and balancing the workload across heterogeneous systems is complex and identified as an NP-hard problem.
5. Pipeline Overhead: Introducing pipelining within homogeneous clusters can lead to additional overheads that might outweigh the throughput improvements.
6. Data Locality Issues: Poor data locality, especially in models like SqueezeBERT, affects performance due to frequent reloading of data from higher-level caches or DRAM, impacting LITTLE cores more severely.
7. Resource Availability Variability: Variations in the number of available cores and other resources across different devices can lead to inconsistent performance improvements.
8. Programming and Deployment Challenges: Dedicated accelerators like GPUs or NPUs often lack easy programming support on edge devices, complicating the deployment of optimized models.</t>
  </si>
  <si>
    <t>1. Extend PipeBERT with Data-level Parallelism: Explore the integration of data-level parallelism to further reduce inference latency and improve throughput.
2. Incorporate Other Types of Processing Elements: Include additional processing elements such as GPUs and NPUs in the PipeBERT framework to potentially enhance performance and efficiency.
3. Explore Other DNN Models: While PipeBERT is designed for BERT models, testing and optimizing the framework for other types of deep neural networks (DNNs) could broaden its applicability and effectiveness.
4. Investigate Real-time Applications: Assess the suitability and performance of PipeBERT in real-time applications, ensuring that it meets the stringent latency requirements typical of these scenarios.
5. Resource-Limited Scenarios: Evaluate the performance of PipeBERT in scenarios where computational resources are limited, to understand its effectiveness in constrained environments.</t>
  </si>
  <si>
    <t xml:space="preserve">
- Development of a new semantic similarity model based on Distributional Profiles (DP) tailored for dynamic and constrained environments like IoT, MEC, and 5G.
- Comparison of the proposed model against traditional corpus-based models such as TF-IDF &amp; LSI, Word2Vec, GloVe, fastText, and RoBERTa using a small, specialized corpus.
- Utilization of web search engines to gather data and construct Distributional Profiles for the target words.
- Implementation of cosine distance as the similarity metric for the model.
- Application of dimensionality reduction and clustering techniques to refine the Distributional Profiles and address issues like sense-conflation and noise.
- Evaluation of the model using a semantic similarity dataset specifically designed for IoT scenarios, alongside the Miller-Charles dataset for general semantic similarity assessment.</t>
  </si>
  <si>
    <t xml:space="preserve">Evaluation/Experimentation Methodology:
1. Datasets Used:
   - Training Data: Corpus collected by the model, available on Kaggle, containing 2435 files from search engine API results, total size 150MB.
   - Supervised Training Data for RoBERTa: WordSimilarity-353 Test Collection.
   - Evaluation Data: Miller-Charles (MC) dataset and a custom IoT semantic dataset.
2. Model Comparison:
   - Compared the proposed Distributional Profiles (DP) model against traditional semantic similarity models: TF-IDF &amp; LSI, Word2Vec, GloVe, fastText, and RoBERTa.
   - Models were evaluated in both pre-trained and trained-from-scratch scenarios.
3. Performance Metrics:
   - Pearson Correlation Coefficient (PCC) used to measure the correlation between model predictions and human judgments.
4. Experimental Setup:
   - Experiments conducted on a virtual machine with 24 vCPUs, 32 GB RAM, and an NVIDIA RTX 2080.
   - Models implemented using public Python libraries, except for fastText and GloVe which used the creator’s binary file.
Achieved Results:
1. Best Performing Models (PCC Values):
   - IoT Dataset:
     - Proposed DP Model: PCC = 0.55
   - MC Dataset:
     - Proposed DP Model: PCC = 0.66
2. Comparison with Pre-trained Models:
   - Pre-trained models generally performed better on the MC dataset but showed poor performance on the IoT dataset due to lack of domain-specific training.
3. Efficiency Metrics:
   - Training Time: DP model was the fastest, significantly outperforming others like RoBERTa.
   - Prediction Time and Model Size: DP model also showed advantages in prediction time and model size, making it suitable for constrained environments.
</t>
  </si>
  <si>
    <t>1. Data Requirements: LLMs like BERT and RoBERTa require large amounts of data for pre-training, which may not be feasible in constrained environments with limited data availability.
2. Computational Resources: Training LLMs is computationally expensive, requiring significant GPU resources, which may not be available in all IoT or edge computing scenarios.
3. Model Size: The large size of LLMs makes them unsuitable for deployment on devices with limited storage capacity, common in IoT environments.
4. Adaptability: LLMs may not adapt well to the highly dynamic nature of IoT environments without frequent retraining, which can be resource-intensive.
5. Domain-Specific Vocabulary: Pre-trained LLMs may not perform well with domain-specific vocabulary that is not well-represented in the training data, leading to poor performance in specialized applications.
6. Training Time: The long training times associated with LLMs can be a significant barrier in environments where models need to be rapidly deployed or updated.
7. Online Training: While some models like fastText support online training, this feature is not universally available across all LLMs, limiting their flexibility in dynamic environments.
8. Generalization vs. Specialization: LLMs trained on general corpora may not perform well on specialized tasks without significant fine-tuning, which again requires additional data and computational resources.
These challenges highlight the need for more efficient, adaptable, and compact models for use in constrained and dynamic environments like those encountered in IoT applications.</t>
  </si>
  <si>
    <t>1. Exploration of Additional Web Services: Investigate the use of other web services beyond search engines for gathering corpus data to enhance the diversity and quality of the Distributional Profiles.
2. Advanced Noise Reduction Techniques: Develop and integrate more sophisticated noise filtering techniques to improve the accuracy of semantic similarity measurements, especially in dynamic and noisy datasets like those from IoT environments.
3. Hybrid Model Development: Combine the strengths of Distributional Profiles with other semantic similarity models (e.g., Word2Vec, BERT) to potentially enhance performance and robustness across different datasets and domains.
4. Real-time Adaptation: Focus on enhancing the model's capability to adapt in real-time to changes in data streams or shifts in domain-specific language usage without requiring full retraining.
5. Scalability and Efficiency Improvements: Work on optimizing the computational efficiency and scalability of the model to better suit environments with limited resources, such as edge computing devices.
6. Cross-Lingual Capabilities: Extend the model to support cross-lingual semantic similarity assessments to cater to multi-language environments, particularly useful in global IoT deployments.
7. Semantic Clustering Enhancements: Improve the clustering mechanism used in the model to better distinguish between different senses of words, potentially incorporating supervised learning techniques to refine category distinctions.
8. Integration with IoT Platforms: Test and integrate the model directly with IoT platforms to assess its practical utility and performance in real-world scenarios, and to refine the model based on operational feedback.</t>
  </si>
  <si>
    <t>The IoT field or domain of the article is not explicitly mentioned in the provided text. However, the paper discusses the application of semantic similarity models in environments related to the Internet of Things (IoT), Mobile Edge Computing (MEC), and the Fifth Generation of Telecommunications (5G). These topics suggest a focus on telecommunications and network infrastructure within IoT, rather than a specific application field like healthcare or smart cities.
Given this context, the most appropriate categorization from the provided list would likely be "Industry," as it encompasses broader technological and infrastructural developments that include telecommunications and computing technologies used in various industrial applications. Additionally, "Others" could also be a fitting choice if considering a more general or unspecified IoT domain related to technology and network infrastructure.</t>
  </si>
  <si>
    <t xml:space="preserve">
- Development of a BERT-based model with self-attention mechanisms (BERT-SA) for text classification in smart vehicle networks.
- Fine-tuning of the BERT-SA model's hyperparameters to optimize performance.
- Use of tokenizer from the Keras library to process text data into tokens suitable for BERT input.
- Implementation of a single-hidden-layer feed-forward neural network as a classifier on top of the BERT model.
- Evaluation of the model using datasets related to transportation scenarios and communication patterns.
- Application of hyperparameter settings including batch size, number of epochs, and learning rates for the optimizer.
- Utilization of evaluation metrics such as confusion matrix, accuracy, F1-score, precision, loss, and recall to assess model performance.</t>
  </si>
  <si>
    <t>Evaluation/Experimentation Methodology:
1. Data Collection: Gathered from smart vehicle networks.
2. Preprocessing: Included tokenization using BERT tokenizer.
3. Model Training: Employed BERT with Self-Attention (BERT-SA) architecture.
4. Hyperparameter Tuning: Adjusted batch size, number of epochs, and learning rates.
5. Validation and Testing: Utilized separate datasets for validation and testing to assess model performance.
6. Metrics Used: Accuracy, F1-score, precision, recall, loss, and ROC curve analysis.
Achieved Results:
1. Accuracy: Achieved 96.65% on the validation set.
2. F1-Score: Achieved 0.96, indicating a balanced measure between precision and recall.
3. Precision: Recorded at 0.97, reflecting the accuracy of positive predictions.
4. Recall: Achieved 0.96, indicating effectiveness in identifying all relevant instances.
5. Loss: Final training and validation loss reached 0.307835.
6. ROC Curve AUC: Achieved an AUC of 0.90, demonstrating good model performance in distinguishing between classes.</t>
  </si>
  <si>
    <t xml:space="preserve">The article does not explicitly list the limitations and challenges of implementing the LLM (Large Language Model) solution directly. </t>
  </si>
  <si>
    <t>1. Multimedia Dataset Integration: Incorporate various media types such as audio, photos, and videos into the network model to enhance crime detection capabilities.
2. Optimized Deep Learning Models: Test and develop optimized deep learning models to improve the prediction of attackers in network environments.
3. Aspect-Level Sentiment Analysis: Explore the application of BERT in sentiment analysis at the aspect level, given its proven effectiveness at the sentence level.
4. Extended Security Measures: Further develop and refine security measures within smart vehicle networks to address emerging cyber threats.</t>
  </si>
  <si>
    <t xml:space="preserve">
- Utilization of qualitative interviews and interactive workshops to gather user requirements and expectations for the design of conversational agents (CAs).
- Employment of a bi-directional transformer model (BERT) pre-trained in Italian for natural language understanding, with manual creation of question variations to enhance model training.
- Integration of a rule-based engine as a fallback mechanism to handle cases where BERT's confidence is low, ensuring robustness and explainability in responses.
- Design of a finite state automaton (FSA) for managing stateful interactions in the voice-based agent, AIDA Cookbot.
- Implementation of a human-in-the-loop validation process to manually assess and improve the accuracy of the CA's responses based on real user interactions.
- Deployment of the CAs on accessible platforms (website, Telegram, Amazon Alexa) to ensure wide availability and gather usage data for performance evaluation.</t>
  </si>
  <si>
    <t>Evaluation/Experimentation Methodology:
1. Usage Data Collection: Data collected from November and December 2020 on user interactions with AIDA Chatbot and AIDA Cookbot.
2. Manual Validation Task: Conducted by a linguistically trained annotator familiar with the project, assessing the correctness of the chatbot responses to user inputs.
3. Human-in-the-Loop Feedback: Annotator feedback used to correct and improve the chatbot's response accuracy in real-time.
Achieved Results:
1. User Engagement:
   - AIDA Chatbot: Nearly 4000 unique users over two months.
   - AIDA Cookbot: Usage data available but specific user numbers not provided.
2. Performance Metrics (AIDA Chatbot):
   - Total Requests: 3,845
   - Assessable Requests: 2,945
   - Correct Answers: 42% of assessable requests
   - Errors: 31% of assessable requests
   - Out of Context: 14% of assessable requests
   - Unknown Theme: 13% of assessable requests
3. System Confidence and Latency (AIDA Cookbot):
   - Intent recognition confidence estimated at 80%.
   - Endpoint latency less than 292.8 ms.</t>
  </si>
  <si>
    <t>1. Data Quality Over Quantity: The model relies heavily on high-quality, expertly crafted data rather than large volumes of raw data. This requires significant input from domain experts and linguists, which can be resource-intensive.
2. Complexity in Understanding User Queries: Real users often use language that differs significantly from the language used to train the model. This includes the use of synonyms, misspellings, and colloquial expressions which the model may not correctly interpret.
3. Limited Control Over NLU in Voice-Based Systems: For AIDA Cookbot, the Natural Language Understanding (NLU) component is managed by Amazon Alexa, limiting the ability to customize or optimize this aspect of the system.
4. Handling Out-of-Scope Queries: The system sometimes receives queries that are out of scope, which it must handle gracefully without providing misleading or incorrect information.
5. User Privacy and Data Security: Ensuring user privacy and securing personal data is paramount, especially since the system must comply with pharmaceutical regulations and cannot collect personal data.
6. Dependency on External Platforms: The voice-based AIDA Cookbot depends on the Amazon Alexa platform, which may limit its functionality and adaptability compared to a fully in-house solution.
7. Engagement and User Retention: Keeping users engaged and ensuring the system provides value in a way that encourages continued use is a challenge, particularly given the system's educational and supportive role.
8. Scalability and Maintenance: The system requires ongoing maintenance and updates, including the integration of new medical knowledge and user feedback, which can be resource-intensive.
9. Language and Cultural Limitations: Since AIDA is designed primarily for Italian speakers, its applicability is limited by language and cultural context, which may not easily transfer to other regions or languages.</t>
  </si>
  <si>
    <t>1. Human-in-the-loop Feedback Integration: Continue improving the chatbot's performance by integrating feedback from human annotators into the classification task, enhancing accuracy and expanding the knowledge base.
2. Expansion of Knowledge Base: Incorporate new and relevant questions identified as "unknown themes" during user interactions to broaden the scope and utility of the chatbots.
3. User Experience Evaluation: Conduct a detailed evaluation with a controlled group of patients to assess the impact of the chatbots on users' clinical progression and psychological well-being.
4. Multilingual and Cultural Adaptation: Explore the feasibility of adapting the chatbots for other languages and cultural contexts to benefit a wider audience.
5. Integration with Healthcare Systems: Investigate the potential for integrating the chatbots with existing healthcare systems to streamline patient education and support.
6. Longitudinal Studies: Perform long-term studies to evaluate the sustained impact and effectiveness of chatbot interactions on diabetes management and patient education.</t>
  </si>
  <si>
    <t xml:space="preserve">
- Utilization of ALBERT as a pretrained encoder for both knowledge selection and response generation tasks.
- Implementation of a reading comprehension approach for knowledge selection using ALBERT with added linear and softmax layers.
- Application of a Seq2Seq model with a copy mechanism for response generation, integrating content-related knowledge spans.
- Fine-tuning of ALBERT on the knowledge selection task to enhance its performance in the subsequent response generation task.
- Use of masked copy mechanism during response generation to focus on relevant knowledge and ignore irrelevant details.</t>
  </si>
  <si>
    <t>Evaluation/Experimentation Methodology:
1. Data Set: Utilized the Holl-E data set, containing background knowledge documents of 921 movies, 9071 chats, and 90810 utterances.
2. Comparative Experiments: Compared BKADGPE with several baseline models including S2SA, GTTP, Cake, RefNet, GLKS, GTTPT, and ALBERTT.
3. Experiment Settings: Used pretrained ALBERT as the encoder, with specific settings for the optimizer, learning rates, and warmup steps. Model performance was evaluated based on the validation set.
4. Evaluation Metrics: Employed BLEU, ROUGE-1, ROUGE-2, and ROUGE-L as metrics to measure word-overlap similarity, precision, and recall between the generated responses and ground truths.
Achieved Results:
- BKADGPE Performance: Outperformed other models on all metrics.
- Quantitative Results:
  - BLEU score (48.81%): Increased by 14.64% compared to the best previous works.
  - ROUGE-1 score (51.45%): Increased by 2.72%.
  - ROUGE-2 score (41.80%): Increased by 4.27%.
  - ROUGE-L score (49.84%): Increased by 5.96%.
- Knowledge Selector F1-score: Achieved 57.50%.
- Improvements with Masked Copy Mechanism: BLEU score and ROUGE score increased by 10.82% and 5.27% on average, respectively, demonstrating the effectiveness of the masked copy mechanism.</t>
  </si>
  <si>
    <t>1. Computational Resources: The need for powerful computing resources due to the large number of parameters in models like BERT and ALBERT.
2. Knowledge Selection Accuracy: Difficulty in accurately selecting relevant knowledge spans from the background knowledge, which impacts the quality of the generated responses.
3. Integration of Knowledge: Challenges in effectively integrating selected knowledge into the generated responses in a way that appears natural and contextually appropriate.
4. Response Relevance and Coherence: Generating responses that are not only relevant but also coherent with the preceding dialogue context.
5. Model Complexity: Managing the complexity of the model architecture, which includes components like knowledge selectors and response decoders with copy mechanisms.
6. Training Data Requirements: High dependency on extensive and well-annotated training data to fine-tune the models effectively.
7. Response Diversity: Limited diversity in the generated responses, leading to potentially repetitive and predictable interactions.
8. Handling of Unstructured Knowledge: Difficulties in processing and utilizing unstructured knowledge effectively compared to structured knowledge like knowledge graphs.</t>
  </si>
  <si>
    <t>1. Improving Response Diversity: Enhance the diversity of responses generated by the model to make interactions more varied and engaging.
2. Further Utilization of Pretraining Models: Explore additional ways to leverage pretraining models to enhance the understanding and generation capabilities of dialogue systems.
3. Advanced Knowledge Integration Techniques: Develop more sophisticated methods for integrating structured and unstructured knowledge into dialogue systems to improve response relevance and accuracy.
4. Optimization of Copy Mechanisms: Refine the copy mechanism to better handle the balance between copying and generating text, ensuring natural and contextually appropriate responses.
5. Efficiency and Scalability: Focus on improving the efficiency and scalability of the model to handle larger datasets and more complex dialogue scenarios.
6. Cross-Domain Adaptability: Test and enhance the model’s adaptability across different domains and types of dialogues to ensure broad applicability.</t>
  </si>
  <si>
    <t xml:space="preserve">
- Development of a lightweight BERT-based model for service embedding, optimized for fewer parameters and reduced computational complexity.
- Use of convolutional attention in the transformer architecture to enhance the model's efficiency.
- Application of K-means clustering algorithm for semantic clustering of web services based on their invocation sequences.
- Evaluation of model performance using metrics such as purity and entropy, and comparison with a base BERT model and an RNN-based model.</t>
  </si>
  <si>
    <t>Evaluation/Experimentation Methodology:
1. Model Comparison: Compared the computational complexity and model size between the base BERT model and the proposed lightweight BERT model.
2. Training Time and Steps: Measured and compared the training duration and steps required for both models.
3. Service Embedding Visualization: Utilized principal component analysis (PCA) for dimension reduction to visualize the representation vectors generated by both models.
4. Semantic Clustering Performance: Applied K-means clustering algorithm to the representation vectors and evaluated the clustering quality using purity and entropy metrics.
5. Performance Metrics for Clustering: Used precision, recall, and F-measure to evaluate the clustering performance on specific API methods.
Achieved Results:
1. Computational Complexity Reduction: The lightweight model reduced time complexity by 19% to 56% and the number of parameters by 22% to 46% compared to the base model.
2. Training Efficiency: The lightweight model completed training in about 6 hours, faster than the base model which took about 10 hours.
3. Clustering Quality (K=400 clusters):
   - Purity: Achieved a purity range from 50% to 77% for both models, with optimal performance at K=400.
   - Entropy: Lower entropy values indicating better clustering quality, with similar performance for both models at K=400.
4. Specific API Method Clustering Performance:
   - Precision, Recall, and F-measure: Both BERT-based models significantly outperformed the RNN-based model, with the lightweight BERT model showing comparable results to the base BERT model.</t>
  </si>
  <si>
    <t>1. Model Complexity and Size: Even though a lightweight model was developed, managing the complexity and size of the model remains a challenge, especially when adapting it to smaller datasets typical in service clustering scenarios.
2. Data Scarcity: The effectiveness of the model can be limited by the availability of large and diverse datasets. The model's performance might degrade with smaller or less diverse datasets, which are common in specific service domains.
3. Training Time: Despite improvements, the training time for even the lightweight model is significant, which could be a barrier in scenarios requiring rapid deployment or frequent retraining.
4. Clustering Precision: The precision of clustering can be low when dealing with services that have low frequency in the dataset, indicating a challenge in handling rare or less common services effectively.
5. Generalization: The model's ability to generalize well across different types of services or APIs without extensive retraining or tuning is not fully established, which could limit its applicability in varied real-world scenarios.</t>
  </si>
  <si>
    <t>1. Improvement of Neural Network Architecture: Explore enhancements in the architecture of neural network models to potentially increase the precision and efficiency of service clustering.
2. Combination with Traditional Approaches: Investigate the integration of traditional service clustering methods with deep learning approaches to enhance clustering performance, especially for services with low frequency in datasets.
3. Optimization for Low-Resource Environments: Further optimize the lightweight BERT-based model to reduce computational requirements, making it more suitable for deployment in environments with limited computational resources such as edge computing.
4. Expansion of Dataset and Service Types: Expand the dataset to include a wider variety of service types and more extensive invocation sequences to improve the model's generalizability and robustness.
5. Real-World Application and Testing: Apply the proposed models in real-world scenarios to test their practical effectiveness and identify areas for improvement based on real user feedback and service interaction patterns.</t>
  </si>
  <si>
    <t xml:space="preserve">The IoT field or domain of the article is not explicitly mentioned in the provided text. However, the context of the article revolves around web services, service discovery, and clustering in computing environments, which are commonly associated with "Industry" in terms of IoT applications. </t>
  </si>
  <si>
    <t xml:space="preserve">
- Utilization of semi-supervised learning techniques and an ensemble method for automatic labeling of a large dataset of IoT applets.
- Application of natural language processing (NLP) models, specifically BERT and artificial neural networks (ANNs), to classify applets based on security and privacy risks.
- Training of models using different combinations of applet features, including both textual (title, description) and categorical (trigger, action) data.
- Implementation of weighted loss functions to address the imbalance in the dataset during model training.
- Evaluation of model performance using a manually labeled test set and additional validation on a new set of applets.
- Comparison of the proposed NLP-based approach with a baseline model using information flow analysis for risk classification.</t>
  </si>
  <si>
    <t>Evaluation/Experimentation Methodology:
1. Data Preparation: Utilized a dataset of IFTTT applets, manually labeled a subset, and applied semi-supervised learning techniques to label the remaining data.
2. Model Training: Trained various models (ANNs and BERT-based) using different combinations of applet features (textual and discrete).
3. Handling Imbalanced Data: Applied weighted loss functions to address class imbalance in the dataset.
4. Validation Technique: Employed stratified k-fold cross-validation for tuning and validating the models.
5. Testing: Evaluated the models on a manually labeled test set (TS_2k) and an additional set of 500 randomly selected applets (TS_500).
6. Metrics Used: Accuracy, Precision, Recall, and F1-score for performance evaluation.
7. Comparative Evaluation: Compared the best-performing model against a baseline system using information flow analysis.
Achieved Results:
- BERT-3c Model on TS_2k:
  - Accuracy: 88%
  - Precision (Weighted Average): 88%
  - Recall (Weighted Average): 88%
  - F1-Score (Weighted Average): 88%
- BERT-3c Model on TS_500:
  - Accuracy: 91%
  - F1-Score (Weighted Average): 92%
- Comparison with Baseline (Information Flow Classifier) on TS_2k:
  - BERT-3c (Binary Classification): Accuracy: 92%
  - Baseline System: Accuracy: Significantly lower, with poor performance in identifying harmful applets (specific numbers not provided in the summary).</t>
  </si>
  <si>
    <t>1. Imbalanced Data Set: The training data set was imbalanced, which could lead to biased models favoring the majority class. This was addressed using weighted loss functions, but it remains a challenge for model accuracy and generalization.
2. Dependency on Textual Descriptions: The models heavily rely on the semantic consistency of the applets' titles and descriptions. Inaccuracies or inconsistencies in these user-provided texts can lead to misclassifications.
3. Lack of Contextual Information: The models might not fully capture the context in which applets operate, especially when only discrete features (like triggers and actions) are considered. This can affect the ability to accurately identify potential risks.
4. Absence of Field Information: The data set did not include information about the fields (parameters) of the applets, which are crucial for understanding the complete behavior and potential risks of the applets.
5. Generalization to Unseen Data: While the models performed well on the test set, their ability to generalize to completely new, unseen data (especially data not covered by the training set) remains a challenge.
6. Semantic Ambiguities: Differentiating between applets that are similar in functionality but differ in risk levels (e.g., personal vs. physical risks) can be challenging due to subtle nuances in their descriptions or functionalities.</t>
  </si>
  <si>
    <t>1. Enhance Training Set Quality: Introduce preprocessing phases using language generation models to create training sets with semantically consistent descriptions.
2. Incorporate Additional Rule Features: Consider including the 'Fields' feature of the rules, which are set by users when the applet is activated, to improve the model's accuracy and contextual understanding.
3. Recruit Participants for Real-World Data: Plan to train models on a set of instantiated applets by recruiting participants to provide examples of how they set up ECA rules, thus obtaining more realistic training data.
4. Sequential Rule Activation Analysis: Expand the model to evaluate risks when applets are activated sequentially, where the action of one rule can trigger another, potentially leading to complex interactions and unforeseen risks.</t>
  </si>
  <si>
    <t>controller area network, CAN, Intrusion Detection, bidirectional encoder representations from transformers,
BERT, in-vehicle network, cyberattacks.</t>
  </si>
  <si>
    <t>Security and Privacy</t>
  </si>
  <si>
    <t>Data Privacy</t>
  </si>
  <si>
    <t>Security in Communication</t>
  </si>
  <si>
    <t>Data Management and Analysis</t>
  </si>
  <si>
    <t>Efficient Data Processing and Analysis</t>
  </si>
  <si>
    <t>Semantic Data Handling</t>
  </si>
  <si>
    <t>Data Classification and Categorization</t>
  </si>
  <si>
    <t>Data Integration and Fusion</t>
  </si>
  <si>
    <t>Scalability, Reliability, and Availability</t>
  </si>
  <si>
    <t>Enhanced Scalability</t>
  </si>
  <si>
    <t>Improved Reliability</t>
  </si>
  <si>
    <t>Increased Availability</t>
  </si>
  <si>
    <t>Integration Difficulties</t>
  </si>
  <si>
    <t>Semantic Integration</t>
  </si>
  <si>
    <t>Technological Compatibility</t>
  </si>
  <si>
    <t>Interoperability and Standardization</t>
  </si>
  <si>
    <t>Protocol and Data Format Harmonization</t>
  </si>
  <si>
    <t>Service Discovery and Composition</t>
  </si>
  <si>
    <t>Subcategories</t>
  </si>
  <si>
    <t>Cyber Threat Detection and Access Control</t>
  </si>
  <si>
    <t>Count</t>
  </si>
  <si>
    <t>1. Data Management and Analysis: By utilizing sentiment analysis on drone log data, the solution effectively manages and analyzes large volumes of log data to detect anomalies, enhancing the understanding and utilization of the data generated by drones.
2. Security and Privacy: The anomaly detection approach helps in identifying potential security breaches or unusual activities in drone operations, thereby contributing to the security monitoring of IoT devices.
3. Scalability, Reliability, and Availability: The use of pre-trained Large Language Models (LLMs) that are fine-tuned for specific tasks allows the system to scale efficiently by adapting to different types and volumes of data, ensuring reliable anomaly detection across various drone models.
4. Integration Difficulties: The approach integrates advanced NLP techniques with IoT device log analysis, demonstrating a method to incorporate sophisticated data processing technologies within existing IoT frameworks, thereby easing integration challenges.</t>
  </si>
  <si>
    <t>Ease of System Integration and Configuration</t>
  </si>
  <si>
    <t>1. Security and Privacy: The focus on DDoS attack detection in IoT systems directly tackles the security vulnerabilities of IoT devices, enhancing both security and privacy by preventing unauthorized access and data breaches.
2. Data Management and Analysis: By employing Large Language Models (LLMs) to analyze network data and detect potential DDoS attacks, the solution improves the management and analysis of data flowing through IoT devices.
3. Scalability, Reliability, and Availability: The proposed methods aim to enhance the reliability of IoT systems against cyber threats and ensure the availability of services, even under DDoS attack conditions, thereby supporting scalability in secure IoT deployments.</t>
  </si>
  <si>
    <t>1. Security and Privacy: It discusses enhancing data security and transmission efficiency through methods like the chaotic whale crow method.
2. Integration Difficulties: It proposes a method for text-to-face retrieval that integrates large language models and visual foundation models with IoT devices, addressing integration challenges.
3. Scalability, Reliability, and Availability: The paper introduces cloud computing resource methods based on rough set theory to increase the stability of IoT services, which relates to improving scalability and reliability.</t>
  </si>
  <si>
    <t>1. Data Management and Analysis: The paper focuses on efficiently and accurately analyzing and utilizing abundant data streams from IoT devices for human activity recognition (HAR), highlighting the challenge of managing and interpreting large volumes of sensor data.
2. Scalability, Reliability, and Availability: The iterative evolution approach in the proposed framework aims to enhance the recognition accuracy and model robustness, contributing to the scalability and reliability of IoT systems in smart home ecosystems.</t>
  </si>
  <si>
    <t>1. Data Management and Analysis: By efficiently classifying and managing large volumes of unstructured agricultural data, the solution aids in organizing and analyzing this data, which is crucial for IoT systems dealing with vast data inputs.
2. Scalability, Reliability, and Availability: ChatGPT's robust architecture and the ability to handle large-scale operations contribute to the scalability and reliability of IoT systems in agriculture, ensuring that data handling capabilities scale with IoT deployment.
3. Integration Difficulties: The use of advanced NLP models like ChatGPT can simplify the integration of diverse data sources by providing a uniform approach to understanding and categorizing textual data, which is a common output of IoT devices in agriculture.</t>
  </si>
  <si>
    <t>1. Security and Privacy: By enhancing intrusion detection capabilities in vehicle networks, CAN-BERT directly tackles security vulnerabilities in the IoT ecosystem, particularly in automotive IoT, by detecting unauthorized message injections that could compromise vehicle operation and user safety.
2. Data Management and Analysis: CAN-BERT effectively manages and analyzes the data transmitted over the CAN bus by using deep learning to understand and predict normal and anomalous patterns, thus improving the overall data handling within the network.
3. Scalability, Reliability, and Availability: The model is designed to handle varying lengths of CAN ID sequences and different types of vehicles, indicating scalability and adaptability. Its high performance in detecting intrusions contributes to the reliability and availability of vehicle network systems.</t>
  </si>
  <si>
    <t>1. Security and Privacy: The article focuses on phishing attacks, which compromise the security and privacy of IoT devices by stealing personal and confidential information.
2. Scalability, Reliability, and Availability: It discusses the difficulty in detecting abnormal behavior and tracking data flow due to the increasing number and heterogeneity of connected IoT devices.
3. Data Management and Analysis: The paper explores the use of advanced machine learning and NLP techniques to manage and analyze data for detecting phishing attacks, highlighting the challenges in handling and processing IoT data effectively.</t>
  </si>
  <si>
    <t xml:space="preserve">1. Security and Privacy: By developing a model to process textual threats and detect violence, the solution enhances cybersecurity measures in smart vehicle communications, addressing security and privacy concerns.
2. Data Management and Analysis: Utilizing BERT and deep learning techniques, the solution effectively manages and analyzes large datasets of textual information for threat detection.
3. Scalability, Reliability, and Availability: The proposed BERT-based model is designed to handle extensive data inputs from smart vehicles, ensuring scalability and reliability in monitoring and detecting security threats.
4. Integration Difficulties: The solution integrates advanced NLP techniques (like BERT) with existing smart vehicle communication networks, addressing integration challenges between different technologies.
</t>
  </si>
  <si>
    <t>1. Data Management and Analysis: By leveraging self-supervised learning techniques, the proposed model, LIMU-BERT, efficiently manages and analyzes data from IoT devices' IMU sensors without requiring extensive labeled data.
2. Limited Resource Management: LIMU-BERT is designed to be lightweight, making it suitable for deployment on resource-constrained IoT devices like smartphones and wearables.
3. Scalability, Reliability, and Availability: The self-supervised learning approach allows the model to generalize across different devices and settings, enhancing scalability and reliability without the need for extensive retraining.</t>
  </si>
  <si>
    <t>N. of papers</t>
  </si>
  <si>
    <t xml:space="preserve">1. Security and Privacy: The research focuses on analyzing user opinions and concerns regarding the security and privacy of IoT devices, which are critical challenges in the IoT ecosystem.
2. Data Management and Analysis: By collecting and analyzing over 6 million tweets and Reddit submissions, the study tackles the challenge of managing and extracting meaningful insights from large volumes of unstructured social media data related to IoT.
</t>
  </si>
  <si>
    <t xml:space="preserve">1. Data Management and Analysis: By enhancing image captioning models, LLMs help in extracting more informative content from images, which improves data utilization and analysis in IoT environments.
2. Integration Difficulties: The use of LLMs facilitates the integration of semantic knowledge and natural language processing capabilities into IoT systems, thereby improving the interaction between different components and services.
</t>
  </si>
  <si>
    <t>1. Security and Privacy: The approach focuses on identifying potentially harmful ECA rules that could compromise the security of the smart environment or the privacy of users in IoT ecosystems.
2. Data Management and Analysis: The use of NLP techniques to analyze and classify IoT rules involves managing and analyzing textual data to infer the context and potential risks associated with IoT rules.</t>
  </si>
  <si>
    <t>Distinct</t>
  </si>
  <si>
    <t>% Total</t>
  </si>
  <si>
    <t>Software Configuration</t>
  </si>
  <si>
    <t>Continuous Monitoring and Adjustment</t>
  </si>
  <si>
    <t>Data Collection and Preprocessing</t>
  </si>
  <si>
    <t>Data Extraction Form</t>
  </si>
  <si>
    <t>IoT Fields</t>
  </si>
  <si>
    <t>IoT Field or Domain of the article</t>
  </si>
  <si>
    <t>LLM used for the proposed solution</t>
  </si>
  <si>
    <t>Software Configurations (Programming Languages, Frameworks, Libraries)</t>
  </si>
  <si>
    <t>Hardware Configuration</t>
  </si>
  <si>
    <t>Hardware Configurations (Type and/or Brand, CPU, RAM, GPU, Operating System, etc.)</t>
  </si>
  <si>
    <t>Specific Techniques used</t>
  </si>
  <si>
    <t>Hardware Configurations:
- Hardware Used:
  - ThinkStation P620
  - Two NVIDIA RTX A6000 GPUs
- Operating Systems: Ubuntu OS</t>
  </si>
  <si>
    <t>Hardware Configurations
1. CPU: Intel(R) Core(TM) i5-6300HQ @ 2.5 GHz
2. GPU: GeForce GTX 850 M
3. Memory: 16 GB RAM
4. Operating Systems: Windows 10 (64-bit)</t>
  </si>
  <si>
    <t>Hardware Configurations:
1. GPU: NVIDIA 1080ti GPU
2. General Hardware: Not specified, but a standard computer setup capable of supporting TensorFlow and GPU processing.
Operating Systems: Windows 10</t>
  </si>
  <si>
    <t xml:space="preserve">Hardware Configurations:
- Google Colab Pro: Utilized for training the models, which likely provides access to GPUs for accelerated computing.
- Operating Systems: Not explicitly mentioned, but Google Colab typically runs on a Linux-based OS.
</t>
  </si>
  <si>
    <t xml:space="preserve">Hardware Configurations
1. CPU: Intel(R) Xeon(R) CPU @ 2.00 GHz
2. Memory: 12 GB RAM
3. GPUs: 4 Tesla T4 GPUs with 16 GB memory each.
Operating Systems
- Not explicitly mentioned, but typically Linux-based systems are used for such implementations.
</t>
  </si>
  <si>
    <t xml:space="preserve">Hardware Configurations:
1. Google’s “Colab Pro” and “Colab Pro+”: Used as the training platform, indicating the use of cloud-based GPUs for training the neural network models.
Operating Systems:
- Not specified, but typically cloud platforms like Google Colab are OS-agnostic.
</t>
  </si>
  <si>
    <t xml:space="preserve">Hardware Configurations
1. GPU:
   - NVIDIA GTX 1080TI GPU
Operating Systems: Windows 10
</t>
  </si>
  <si>
    <t xml:space="preserve">Hardware Configurations
1. Computational Hardware:
   - Nvidia 2070 RTX Super GPU (for training deep learning models)
   - NodeMCU ESP8266 (WiFi module for IoT connectivity)
   - ACS-712 current sensors (for power consumption measurement)
   - Modem (WiFi connectivity)
   - Ubuntu PC or Raspberry Pi (as server)
Operating Systems
1. Linux Ubuntu (used for setting up servers and handling backend operations)
</t>
  </si>
  <si>
    <t xml:space="preserve">Software Configurations:
1. Programming Languages: Python 3.6.7
2. Frameworks and Libraries:
   - TensorFlow 2.2.0: Used for building and training the deep learning models.
   - Keras 2.4.3: Sits on top of TensorFlow and simplifies many aspects of creating deep learning models.
   - Transformers 3.0.2: Used for implementing BERT and other transformer models.
   - CUDA 11.0: Utilized for GPU acceleration to speed up the training process.
</t>
  </si>
  <si>
    <t xml:space="preserve">Hardware Configurations:
1. Processor: Core i7 (3.6GHz) and Core i5 (2.3GHz)
2. RAM: 16 GB for the Core i7 system and 8 GB for the Core i5 system.
Operating Systems:
- Ubuntu 18.04.5: The operating system on which the experiments were conducted.
</t>
  </si>
  <si>
    <t xml:space="preserve">Hardware Configurations
1. GPU: NVIDIA GTX 1080 Ti used for training models, indicating the use of CUDA-enabled GPUs for deep learning tasks.
Operating Systems
- The specific operating systems are not mentioned, but typically systems like Linux are used for such server-side and deep learning tasks due to better support for the required tools and libraries.
</t>
  </si>
  <si>
    <t>The article does not provide explicit details on the software configurations</t>
  </si>
  <si>
    <t xml:space="preserve">The article does not provide explicit details on the hardware configurations, or operating systems used for the implementation of the proposed framework. </t>
  </si>
  <si>
    <t xml:space="preserve">Hardware Configurations
1. GPU: NVIDIA GTX 1080 Ti used for training the models, which indicates the use of CUDA-enabled GPU processing.
Operating Systems: Not specified, but typically Linux distributions are used for such tasks due to better support for the required tools and libraries.
</t>
  </si>
  <si>
    <t xml:space="preserve">Software Configurations
1. Programming Languages and Libraries:
   - Python: Used for scripting and data handling.
   - Pandas: For data manipulation and analysis.
   - spaCy: Advanced NLP library for tokenization, lemmatization, and stopword removal.
   - Gensim: For creating the LDA model for topic modeling.
   - NLTK: Natural Language Toolkit for stopword removal.
   - Tensorflow hub and bert-for-tf2: For implementing BERT in TensorFlow 2.0.
   - pyLDAvis: For visualization of topic modeling.
   - Snscrape: Python library to scrape Twitter data.
   - psaw: Python wrapper for Pushshift API to retrieve Reddit data.
2. Frameworks:
   - Keras: Used with TensorFlow for building the neural network classifier.
   - Scikit-learn: For data splitting and model evaluation.
</t>
  </si>
  <si>
    <t xml:space="preserve">Hardware Configurations
1. Amazon AWS SageMaker Notebook Instance:
  - Model: ml.p3.8xl
  - Features: Equipped with four NVIDIA Tesla V100 GPUs for intensive computation.
Operating Systems: Not explicitly mentioned, but typically AWS instances run on Linux-based OS.
</t>
  </si>
  <si>
    <t>Hardware Configurations
1. GPU Usage:
   - GTX 1080Ti GPUs were used for training.
   - Training involved multiple instances (four different random seeds), each taking 16 hours on the GPUs mentioned.
Operating Systems
- The specific operating system is not mentioned in the paper. However, the use of TensorFlow and other common libraries suggests compatibility with major operating systems like Linux, Windows, and macOS.</t>
  </si>
  <si>
    <t xml:space="preserve">1. Hardware Configurations:
   - Devices Used: Samsung Galaxy S8 Android smartphone for collecting sensor data.
   - Sensors: Smartphone accelerometer, satellite, and WiFi data sensors.
2. Operating Systems:
   - Mobile OS: Android (specifically mentioned for data collection using Samsung Galaxy S8).
</t>
  </si>
  <si>
    <t xml:space="preserve">Hardware Configurations
1. IoT Edge Device: Raspberry Pi Zero W, chosen for its:
   - Processor: Single-core ARMv6 processor at 1 GHz.
   - Memory: 512MB of RAM.
   - Connectivity: Supports Wi-Fi and Bluetooth functionalities.
</t>
  </si>
  <si>
    <t xml:space="preserve">Hardware Configurations
1. Microcontrollers: Arduino microcontrollers for sensor data collection and transmission.
2. Communication Modules: LoRa modules for long-range, low-power communication between sensors and base stations.
3. Computing Platforms: Raspberry Pi used as base stations for local data aggregation and processing.
4. Sensors: Various sensors including temperature, humidity, and cameras.
5. Power Supply: Solar panels for sustainable energy supply to sensors and systems.
6. Operating Systems: Not explicitly mentioned, but typically Raspberry Pi runs on a Linux-based OS like Raspbian.
</t>
  </si>
  <si>
    <t xml:space="preserve">Software Configurations
1. Programming Languages:
   - Python: Used for scripting and interacting with APIs.
2. Frameworks and Libraries:
   - OpenAI API: Utilized for accessing pre-trained models like GPT-3.5, GPT-4, and Ada.
   - Pinecone: Employed for creating and managing vector databases to facilitate the retrieval of relevant training data samples.
</t>
  </si>
  <si>
    <t xml:space="preserve">Hardware Configurations
- The article does not specify particular hardware configurations, implying that the computations might be handled by cloud-based resources provided by OpenAI through their API.
- Operating systems not specified
</t>
  </si>
  <si>
    <t xml:space="preserve">The article does not provide explicit details on the specific software configurations, programming languages, frameworks, or libraries used in the implementation of the proposed methods. 
Similarly, it does not mention specific hardware configurations. 
</t>
  </si>
  <si>
    <t xml:space="preserve">Hardware Configurations
1. CPU and GPU:
   - Intel Xenon(R) CPU at 2.20 GHz: Used for training and inference tasks.
   - Nvidia A100 GPU with 40GB of RAM: Employed for efficient training and quick inference.
2. Other GPU Models:
   - Nvidia T4 and V100: Also tested for inference time comparisons.
3. Google Tensor Processing Unit (TPU):
   - Used for inference time testing to compare performance across different hardware platforms.
4. Operating Systems: Not explicitly mentioned, but typically Linux-based systems are used for such implementations due to better support for the required tools and libraries.
</t>
  </si>
  <si>
    <t xml:space="preserve">Hardware Configurations:
- The specific hardware configurations are not detailed in the text. However, the use of advanced AI models like GPT-3 and CLIP typically requires powerful GPUs or specialized AI accelerators for training and inference, especially in a production environment involving IoT.
- Operating Systems: No specific operating systems are mentioned, but IoT devices typically run on lightweight or real-time operating systems suitable for handling specific tasks efficiently.
</t>
  </si>
  <si>
    <t xml:space="preserve">Hardware Configurations
1. Meta Models Execution:
   - Run on a server equipped with an NVIDIA A100-SXM4-40 GB GPU, an AMD EPYC 7742 64-Core Processor CPU, and 1 TB RAM.
2. OpenAI Models Execution:
   - Operated on OpenAI's servers, specifics of which are not disclosed but noted to be robust.
3. Operating Systems: - The specific operating systems are not detailed in the article.
</t>
  </si>
  <si>
    <t xml:space="preserve">Hardware Configurations:
1. Processor: Intel Core i9 CPU.
2. Memory: 64 GB.
3. Graphics: NVIDIA RTX3070Ti GPU with 8 GB memory.
4. Operating systems: Not specified in the article.
</t>
  </si>
  <si>
    <t xml:space="preserve">The article does not provide explicit details on the specific software configurations, programming languages, frameworks, libraries, hardware configurations, or operating systems used in the implementation of ChatIoT. </t>
  </si>
  <si>
    <t xml:space="preserve">Software Configuration
1. Programmig Language and Frameworks: We can infer Python, because the paper mentions the use of GPT-4
</t>
  </si>
  <si>
    <t xml:space="preserve">Hardware Configurations:
1. Sensor Platform: Commercially available sensor platform used to collect light and vibration data.
2. Light Sensor: APDS9960 on Nano 33 Sense - Used for detecting hand gestures based on changes in light intensity.
3. Vibration Sensor: LSM9DS1 IMU on Nano 33 Sense - Used for detecting hand gestures based on vibration patterns.
4. Operating Systems: Not specified.
</t>
  </si>
  <si>
    <t xml:space="preserve">Hardware Configurations
- IoT Devices Used:
  - Alexa Echo Dot
  - Alexa Echo Show
  - Tapo camera C200
  - Raspberry Pi 4
- Network Setup:
  - Use of Wireshark and other network tools implies a network capable of handling high traffic and packet capturing.
Operating Systems
- General Use of Linux-based Systems:
  - Implied use of Raspberry Pi OS for Raspberry Pi devices.
  - Likely use of other Linux distributions for server and network monitoring tasks.
</t>
  </si>
  <si>
    <t xml:space="preserve">Hardware Configurations:
- The article does not specify particular hardware configurations, suggesting that the implementations are primarily software-focused and potentially hardware-agnostic.
- Operating Systems not specified
</t>
  </si>
  <si>
    <t xml:space="preserve">Hardware Configurations:
1. Microcontrollers and Modules:
   - Arduino (various models including Arduino Uno)
   - Ethernet Shield or WiFi module (for internet connectivity)
   - Sensors and actuaries like DHT11 (temperature and humidity sensor), single-channel relay, LCD display, etc.
2. Connection Tools:
   - Pin mappings for connecting master devices (microcontrollers) to slave devices (sensors, actuaries)
3. Operating systems: The specific operating systems are not detailed for the Arduino devices, as they typically run on simple, embedded firmware provided by the Arduino environment.
</t>
  </si>
  <si>
    <t xml:space="preserve">No HW and SW configuration.
</t>
  </si>
  <si>
    <t xml:space="preserve">Software Configurations
1. Programming Languages and Frameworks:
   - TensorFlow: Used for machine learning applications, specifically mentioned in the context of implementing Deep Q-Networks.
   - Azure Digital Twins: Utilized for creating and managing digital twins within the Microsoft Azure ecosystem.
   - OpenAI API: Used for accessing GPT-3.5 and GPT-4 models for generative AI tasks.
2. Libraries:
   - Cognitive Services: Part of the Microsoft Azure suite, used for enhancing applications with AI capabilities.
</t>
  </si>
  <si>
    <t xml:space="preserve">Hardware Configurations
- The article does not specify particular hardware configurations but mentions the use of Microsoft Azure, which implies reliance on cloud-based infrastructure for computational tasks and data storage.
Operating Systems
- Specific operating systems are not mentioned; the focus is primarily on cloud services provided by Microsoft Azure, which are OS-agnostic.
</t>
  </si>
  <si>
    <t xml:space="preserve">1. Hardware Configurations:
   - The article does not specify the hardware configurations used for the implementations.
2. Operating Systems:
   - The article does not specify the operating systems used.
</t>
  </si>
  <si>
    <t xml:space="preserve">Software Configurations:
1. Programming Languages: Not provided. However, Python is commonly used in these cases.
2. Frameworks and Libraries: N/A
</t>
  </si>
  <si>
    <t xml:space="preserve">N/A
</t>
  </si>
  <si>
    <t xml:space="preserve">Hardware Configurations
- The article does not specify the exact hardware configurations used for the experiments.
Operating Systems
- The article does not specify the operating systems used in the implementation.
</t>
  </si>
  <si>
    <t xml:space="preserve">Hardware Configurations:
- CPU: Intel Core i7-8700 @ 3.2GHz
- RAM: 16GB
- GPU: NVIDIA GeForce GTX 1060 with 6GB memory
Operating Systems: Ubuntu 20.04 LTS
</t>
  </si>
  <si>
    <t xml:space="preserve">Hardware Configurations:
- CPU: 8-core Intel Xeon(R) W-2123 CPU at 3.60GHz.
- RAM: 32 GB.
Operating Systems:
- Not explicitly mentioned, but typically such setups are run on Linux-based systems for better performance and compatibility with scientific computing packages.
</t>
  </si>
  <si>
    <t xml:space="preserve">Hardware Configurations:
- Azure Virtual Machine: Hosts the machine learning model and supports the computational needs of the system.
- IoT Devices (e.g., Raspberry PI camera): Used for capturing images in real-time which are then processed by the system.
- No Operating System is provided
</t>
  </si>
  <si>
    <t xml:space="preserve">Hardware Configurations
- Processor: Intel Core i7 CPU @3.60GHz.
- Memory: 32.0 GB RAM.
- The use of multi-core GPUs for parallel processing is suggested for handling the computational demands of BERT during fine-tuning, although specific GPU details are not provided.
- Operating Systeems: Not Specified.
</t>
  </si>
  <si>
    <t>Hardware Configurations (Inferred):
- High-Performance GPUs - Likely required for training large transformer models and handling the graph data of 1.2 billion nodes as mentioned.
Operating Systems (Inferred):
- Linux-based systems - Commonly used for large-scale machine learning deployments and experiments.
These details are based on common practices and the specific methods mentioned in the paper, although the paper does not explicitly state the software, hardware, or operating systems used.</t>
  </si>
  <si>
    <t xml:space="preserve">Software Configurations:
1. Programming Languages: Python 3.7
2. Frameworks:
   - PyTorch 1.9.0: Used for implementing machine learning models.
   - spaCy v3: Utilized for natural language processing tasks, specifically in the rule-based matching strategy.
3. Libraries:
   - OpenPrompt: A toolkit for prompt-based learning methods.
   - GloVe: Pre-trained word vectors used for embeddings in TextCNN and TextRNN baselines.
</t>
  </si>
  <si>
    <t xml:space="preserve">Hardware Configurations:
1. CPU: Intel Core i9-9900k
2. GPU: Nvidia GTX 1080Ti - Used for training and inference processes involving deep learning models.
3. Operating Systems: Not specified
</t>
  </si>
  <si>
    <t xml:space="preserve">Software Configurations
1. Programming Languages and Libraries:
   - Python - Used for scripting and data analysis.
   - spaCy Python library - Employed for natural language processing tasks, specifically for Named-Entity Recognition (NER).
2. Frameworks and Tools:
   - EntityRuler (spaCy) - A factory used by spaCy to augment or modify NER patterns for specific entities, tailored for identifying smart home-related entities.
   - ChatGPT (OpenAI) - An advanced chatbot used to generate attack scenarios based on the information extracted from applet descriptions.
</t>
  </si>
  <si>
    <t xml:space="preserve">Hardware Configurations
- General Requirements: The specific hardware is not detailed, but typically, a high-performance GPU is required for training deep learning models like BERT and LSTM.
Operating Systems
- General OS: Not specified, but models like these can be developed and deployed on common OS such as Linux, Windows, or macOS, depending on compatibility with the deep learning frameworks used.
</t>
  </si>
  <si>
    <t xml:space="preserve">Hardware Configurations
1. CPU: Intel Xeon E5-2678 v3
2. GPUs: Dual Nvidia GeForce GTX 1080 Ti
3. RAM: Dual 2.50GHz (specific RAM size not mentioned)
Operating Systems
- Not specified, but typically Linux distributions are used for such computational tasks.
</t>
  </si>
  <si>
    <t xml:space="preserve">Hardware Configurations
1. Raspberry Pi 3B+: Used as the gateway and MQTT broker.
2. NodeMCUs: Connected to sensors and used for transmitting data to the Raspberry Pi via Wi-Fi.
3. Sensors:
   - Temperature sensor
   - Pulse sensor
Operating Systems
- The specific operating system is not mentioned, but it is likely that a Linux-based OS is used on Raspberry Pi devices due to their commonality and support for Python and network operations.
</t>
  </si>
  <si>
    <t xml:space="preserve">Software Configurations
1. Programming Languages: Python
2. Frameworks and Libraries:
   - Sklearn: Machine learning library used for various modeling and data processing tasks.
   - TensorFlow: Employed for building and training the deep learning models.
   - TensorFlow Hub: Used for accessing pre-trained models like Universal Sentence Encoder (USE).
</t>
  </si>
  <si>
    <t xml:space="preserve">Hardware Configurations
1. CPU: AMD EPYC (8 cores, 16 Threads, 2195 MHz)
2. RAM: 23 Gigabyte
3. GPU: NVIDIA Tesla T4
Operating Systems
- The specific operating system is not mentioned in the article.
</t>
  </si>
  <si>
    <t xml:space="preserve">Hardware Configurations
1. HiKey970 Board: 
   - ARMv8-A big.LITTLE architecture with four Cortex-A73 cores in the high-performance big cluster and four Cortex-A53 cores in the energy-efficient LITTLE cluster.
   - L2 cache capacities of 2 MB for big and 1 MB for LITTLE clusters.
2. ARM Streamline Performance Analyzer and ARM Energy Probe: Used for measuring power and analyzing hardware metrics.
Operating Systems
- Not explicitly mentioned, but typically such setups run on Linux-based systems for development and testing on embedded platforms like HiKey970.
</t>
  </si>
  <si>
    <t xml:space="preserve">Hardware Configurations
- The experiments were conducted on a virtual machine with the following specifications:
  - 24 vCPUs
  - 32 GB RAM
  - NVIDIA RTX 2080 GPU
Operating Systems
- The specific operating system is not mentioned, but given the use of common data science and machine learning libraries, it is likely a Unix/Linux-based system or Windows.
</t>
  </si>
  <si>
    <t xml:space="preserve">Software Configurations
1. Programming Languages: Not explicitly mentioned, but typically Python is used for such implementations.
2. Frameworks and Libraries:
   - Keras: Used for employing the tokenizer and building neural network models.
   - Transformers Library: Utilized for accessing pre-trained BERT models and for classification tasks.
</t>
  </si>
  <si>
    <t xml:space="preserve">Hardware Configurations
1. GPUs: Mentioned for training the models, specific types not detailed.
2. Data Loaders: Used for efficient data handling during training and testing phases.
Operating Systems
- Not explicitly mentioned, but typically Linux-based systems are preferred for such implementations due to better support for the required tools and libraries.
</t>
  </si>
  <si>
    <t xml:space="preserve">Hardware Configurations
- General Hardware Requirements:
  - Not specified in the article. Given the cloud-based nature of services like Amazon Alexa, it is likely that cloud servers are used for hosting and computation.
Operating Systems
- Not specified, but typically cloud-based solutions are OS-agnostic, relying on cloud service providers' infrastructure.
</t>
  </si>
  <si>
    <t xml:space="preserve">The article does not provide explicit details on the software configurations, hardware configurations, or operating systems used for the implementation of the BKADGPE model. However, it does mention several specific techniques and frameworks related to machine learning and natural language processing:
Software Configurations
- Programming Languages: Likely Python, as it is commonly used for machine learning and NLP tasks.
- Frameworks/Libraries:
  - Transformers: Utilized for implementing models like BERT and ALBERT.
  - TensorFlow or PyTorch: These are common frameworks for implementing deep learning models, though the specific one is not mentioned.
</t>
  </si>
  <si>
    <t xml:space="preserve">Hardware Configurations
- Powerful computing resources: Required for handling models like BERT-base, which contains about 110 million parameters.
Operating Systems
- Not specified in the article.
</t>
  </si>
  <si>
    <t xml:space="preserve">Software Configurations
1. Programming Languages: Not explicitly mentioned, but typically Python is used for such implementations involving deep learning and natural language processing.
2. Frameworks/Libraries: Pythorch and Keras
</t>
  </si>
  <si>
    <t xml:space="preserve">Hardware Configurations
1. GPU: NVIDIA GTX 1080 Ti used for training the models, indicating the use of CUDA-compatible hardware for deep learning tasks.
Operating Systems
- Not explicitly mentioned, but typically Linux-based systems are preferred for such computational tasks due to better support for the required tools and libraries.
</t>
  </si>
  <si>
    <t xml:space="preserve">Hardware Configurations
- The article does not specify the hardware configurations used for the implementation.
Operating Systems
- The article does not specify the operating systems used for the implementation.
</t>
  </si>
  <si>
    <t xml:space="preserve">Hardware Configurations:
- Server Specifications:
  - 4 NVIDIA GEFORE 2080Ti GPUs
  - 128 GB memory
  - Intel(R) Core(TM) i9-9820X 3.30GHz CPU
- Mobile Device for Inference:
  - Samsung Galaxy S8 (SM-G9500 equipped with Octa-core CPU and 4 GB RAM)
- Operating Systems: Not specified
</t>
  </si>
  <si>
    <t xml:space="preserve">Software Configurations:
1. Programming Language: Python
2. Framework: PyTorch
</t>
  </si>
  <si>
    <t xml:space="preserve">
Hardware Configurations:
1. GPU: NVIDIA® Tesla® V100S with 32 GB HBM2 memory
2. Operating Systems: Not Specified
</t>
  </si>
  <si>
    <t>Pre-training and Fine-tuning Large Language Models</t>
  </si>
  <si>
    <t>Software and Hardware Configurations</t>
  </si>
  <si>
    <t>Use of Specific Techniques</t>
  </si>
  <si>
    <t>Integration with Other Machine Learning Techniques</t>
  </si>
  <si>
    <t>Data Labeling</t>
  </si>
  <si>
    <t xml:space="preserve">
- Short text classification in IoT domain
- Sparsity and lack of context in short texts
- Difficulty in achieving satisfactory accuracy with individual types of information (semantic or statistical)
Therefore, the article addresses the following issues:
1. Data Management and Analysis: The proposed method enhances the ability to manage and analyze the vast amounts of data generated by IoT devices, particularly in the context of 5G-enabled IoT social data. By effectively classifying short texts, which are a significant component of IoT-generated data, the solution aids in organizing and interpreting this data more efficiently.
2. Scalability, Reliability, and Availability: By employing deep learning models like CNN and BiGRU, along with the BERT pre-trained language model, the proposed solution enhances the scalability of text classification systems to handle increasing volumes of data. These models contribute to the reliability and accuracy of the classification, ensuring that the system can manage larger datasets effectively.
3. Integration Difficulties: The use of a BERT pre-trained model and the integration of different types of neural networks (CNN and BiGRU) address integration challenges by providing a robust framework that can be adapted for various IoT applications. This integration facilitates the extraction of both local and overall semantic features, enhancing the system's ability to understand and classify short texts accurately.</t>
  </si>
  <si>
    <t xml:space="preserve">
- Text classification in the context of IoT and Web 2.0 platforms
- Handling large amounts of textual data generated by IoT devices and web platforms
- Dealing with unbalanced datasets in text classification
Therefore, the article addresses the following issues:
1. Data Management and Analysis: By enhancing the ability to automatically classify large volumes of text data generated by IoT devices, the proposed solution aids in more effective data management and analysis.
2. Scalability, Reliability, and Availability: The use of robust models like BERT and DistilBERT ensures that the text classification system can scale with the increasing data from IoT devices while maintaining reliability and availability.</t>
  </si>
  <si>
    <t>1. Data Management and Analysis: The model enhances the ability to manage and analyze massive amounts of text data from smart objects by using deep learning techniques (BERT and Bi-LSTM) to process and score text information effectively.
2. Scalability, Reliability, and Availability: The neural network model proposed is designed to handle large-scale data sets and complex relationships within the IoT, enhancing the scalability and reliability of smart object recommendations.
3. Integration Difficulties: The model addresses integration challenges by effectively fusing diverse data types (textual information and user requirements) and relationships ("thing–thing" relationships) to provide accurate recommendations, thereby simplifying the integration of various IoT components.</t>
  </si>
  <si>
    <t>1. Data Management and Analysis: By employing Nonintrusive Load Monitoring (NILM) techniques, the solution effectively manages and analyzes data from smart meters to disaggregate energy usage without needing additional sensors.
2. Integration Difficulties: The use of a BERT-based NILM model integrated with IoT developments simplifies the integration of deep learning technologies with existing smart meter infrastructure, enhancing the capability to analyze and manage energy data.
3. Scalability, Reliability, and Availability: The proposed model's ability to function with existing smart meters and its adaptability to different household appliances suggest that it can scale across various setups while maintaining reliability in energy disaggregation tasks.</t>
  </si>
  <si>
    <t>1. Security and Privacy: The primary focus of the proposed solution, BERTDeep-Ware, is to enhance the security of IoT devices by detecting malware targeting these devices, thereby protecting data and preserving user privacy.
2. Scalability, Reliability, and Availability: BERTDeep-Ware aims to provide a scalable malware detection system that can be deployed across different IoT architectures (ARM, MIPS, PowerPC) and environments (edge devices, network devices, or cloud), enhancing the reliability and availability of security measures across a broad range of IoT systems.</t>
  </si>
  <si>
    <t xml:space="preserve">1. Data Management and Analysis: The use of deep learning for dynamic service recommendation helps in efficiently managing and analyzing data from IoT devices to improve service delivery and performance.
2. Scalability, Reliability, and Availability: The dynamic update feature of the recommendation system ensures that the system can scale, adapt to changes, and maintain reliability and availability in distributed IoT environments.
3. Integration Difficulties: The proposed service embedding and recommendation approach facilitates the integration of heterogeneous services in IoT, enhancing the composition and functionality of IoT systems.
4. Interoperability and Standardization: The paper utilizes LLMs (specifically, a lightweight BERT model) to enhance the process of discovering and composing services in IoT environments, which is crucial for achieving interoperability among diverse systems and platforms. </t>
  </si>
  <si>
    <t>1. Scalability, Reliability, and Availability: By constructing a social structure among IoT objects and utilizing advanced deep learning models like BERT for service discovery, the framework enhances scalability and ensures more reliable and available services within the Social Internet of Things (SIoT).
2. Data Management and Analysis: The use of deep learning techniques for parsing and matching queries with services helps in efficient data management and analysis, making sense of large volumes of IoT data to improve service discovery.
3. Integration Difficulties: By creating a social structure that allows IoT objects to interact and share services autonomously, the proposed solution helps in overcoming integration challenges among heterogeneous IoT systems and devices.
4. Interoperability and Standardization: By employing BERT for parsing queries, the framework improves the semantic standardization of data, ensuring that the intent behind service requests is accurately understood across different IoT devices and platforms. Moreover, By constructing a social structure among IoT objects and utilizing BERT for the service discovery process, the framework facilitates the interpretation and matching of service capabilities and requirements</t>
  </si>
  <si>
    <t>1. Data Management and Analysis: By using deep learning models to analyze and cluster web services based on their invocation relationships, the solution enhances the management and analysis of service-related data.
2. Scalability, Reliability, and Availability: The proposed approach, by optimizing and quantizing model weights, contributes to scalability and reliability in processing large amounts of service data across different computing environments.
3. Interoperability and Standardization: The paper provides valuable insights and solutions to the challenges of semantic standardization and service discovery and composition within the IoT domain, making it a relevant contribution to this category.</t>
  </si>
  <si>
    <t>1. Data Management and Analysis: By leveraging LLMs to interpret and analyze IoT sensor data, the solution enhances the ability to manage and derive insights from diverse data sources.
2. Integration Difficulties: The use of LLMs to process and understand IoT sensor data in natural language simplifies the integration of various IoT devices and systems, reducing the complexity typically associated with handling multiple data formats and sources.
3. Scalability, Reliability, and Availability: By abstracting sensor data into textual formats and using LLMs for analysis, the solution can potentially scale across different IoT applications and environments, improving the reliability and availability of data interpretation.</t>
  </si>
  <si>
    <t>1. Security and Privacy: By deploying the MedGCN model on IoT edge devices, the system enhances patient privacy by processing data locally rather than transmitting sensitive information to the cloud.
2. Data Management and Analysis: The integration of deep learning models like RoBERTa and GPT4 with IoT devices facilitates efficient data management and analysis, enabling real-time predictive analytics directly at the edge.
3. Scalability, Reliability, and Availability: Edge computing improves the scalability and reliability of the system by reducing dependency on central servers and minimizing latency in data processing, thus enhancing overall system availability.
4. Integration Difficulties: The system effectively integrates advanced deep learning technologies with IoT devices, demonstrating a seamless combination of these technologies to improve medical diagnostic processes.</t>
  </si>
  <si>
    <t>1. Data Management and Analysis: The deployment of large language models (LLMs) in IoT systems helps in efficient data processing, understanding semantic information, and reducing the volume of data transmitted by preprocessing data locally.
2. Scalability, Reliability, and Availability: The multi-agent LLM framework enhances scalability and reliability by distributing tasks among multiple agents, thus ensuring system stability and reducing the likelihood of system failures.</t>
  </si>
  <si>
    <t>1. Data Management and Analysis: The proposed method enhances the efficiency of medical information retrieval, helping to manage and analyze large volumes of unstructured EHR data effectively.
2. Scalability, Reliability, and Availability: By integrating pre-trained language models with statistical methods and medical knowledge graphs, the proposed solution aims to improve the scalability and reliability of information retrieval systems in healthcare IoT environments.</t>
  </si>
  <si>
    <t>1. Security and Privacy: SecurityBERT enhances cyber threat detection in IoT networks, improving security by identifying various types of attacks with high accuracy. Its privacy-preserving architecture ensures that sensitive network data remains confidential during classification.
2. Scalability, Reliability, and Availability: SecurityBERT's ability to be embedded in IoT devices and perform real-time traffic analysis supports scalable and reliable security measures across a broad network of connected devices.
3. Data Management and Analysis: By employing advanced NLP techniques and machine learning, SecurityBERT effectively manages and analyzes network traffic data, transforming unstructured data into actionable insights for threat detection.</t>
  </si>
  <si>
    <t>1. Interoperability and Standardization: The article discusses the difficulties in achieving standardized data models due to the heterogeneous characteristics of sensor data, which often reside in proprietary formats.
2. Data Management and Analysis: It highlights the challenges in converting sensor data from unstructured formats like HTML into structured, reusable formats such as JSON or XML, which is essential for effective data management and analysis.
3. Integration Difficulties: The article addresses the challenges related to variations in architecture and network configurations across different sensor systems, which require manual adaptations for data acquisition and integration.</t>
  </si>
  <si>
    <t xml:space="preserve">1. Integration Difficulties: ChatIoT simplifies the integration of IoT devices and services by enabling users to generate and deploy IoT rules (TAPs) through natural language interactions, reducing the complexity typically involved in programming IoT devices.
2. Scalability, Reliability, and Availability: By utilizing cloud-based services and edge devices in tandem, ChatIoT enhances the scalability and reliability of IoT systems. The system dynamically adjusts to user requirements and device capabilities, ensuring consistent performance across various scenarios.
</t>
  </si>
  <si>
    <t>1. Data Management and Analysis: The study explores the use of large language models (LLMs) like GPT-4 to analyze sensor data from wireless embedded systems, enhancing the ability to interpret complex datasets without the need for custom machine learning models.
2. Scalability, Reliability, and Availability: The use of LLMs could improve scalability by allowing a uniform method to analyze varied sensor data across many devices without individual model retraining, potentially increasing the reliability and availability of data analysis in large-scale IoT deployments.</t>
  </si>
  <si>
    <t>1. Integration Difficulties: By incorporating GPT models into the FIoT framework, the article tackles the challenge of integrating advanced reasoning capabilities into IoT systems, enhancing decision-making processes.
2. Data Management and Analysis: The use of GPT models helps in analyzing and processing data effectively, improving the decision-making capabilities of IoT devices.
3. Scalability, Reliability, and Availability: By enhancing decision-making and adaptability through GPT integration, the article indirectly addresses the scalability and reliability of IoT systems in dynamic environments.</t>
  </si>
  <si>
    <t>1. Data Management and Analysis: By using ChatGPT for sensor data-based predictions, the article tackles the challenge of managing and analyzing data from IoT devices, particularly in scenarios like rain prediction and anomaly detection in smart grids.
2. Integration Difficulties: The model-driven automated code generation using ChatGPT simplifies the integration process of various IoT components by automatically generating boilerplate code, reducing the complexity of manually writing code for different devices and scenarios.</t>
  </si>
  <si>
    <t xml:space="preserve">1. Security and Privacy: By identifying IoT critical objects and analyzing potential threats, the solution enhances the security and privacy measures within IoT systems.
2. Scalability, Reliability, and Availability: The use of NER models to automate the identification process improves scalability and reliability by providing consistent and efficient identification of critical IoT objects, which are essential for system resilience.
3. Integration Difficulties: Automated identification of critical objects can simplify the integration process by clearly defining essential components and their roles within the IoT ecosystem, thereby reducing integration complexities.
</t>
  </si>
  <si>
    <t>1. Data Management and Analysis: The use of natural language processing (NLP) and machine learning to automatically parse and understand cooking instructions helps in managing and analyzing textual data efficiently. This reduces the complexity and enhances the utility of data derived from natural language sources.
2. Scalability, Reliability, and Availability: The interactive machine learning (IML) approach used for clustering and event type identification can scale to accommodate different devices and a variety of cooking instructions, improving the reliability and availability of automated cooking assistance across platforms.
3. Integration Difficulties: By automating the parsing of cooking instructions into device-specific commands, the solution simplifies the integration of IoT devices in the kitchen, making it easier for these devices to work together seamlessly based on user-selected recipes.</t>
  </si>
  <si>
    <t>1. Security and Privacy: By implementing intent-based networking (IBN) with fine-grained control over network policies, the solution enhances security and privacy management in IoT environments.
2. Integration Difficulties: The IBN architecture facilitates easier integration of heterogeneous IoT devices and systems by using a unified approach to network management.
3. Data Management and Analysis: The solution leverages advanced data analytics and artificial intelligence (AI) to efficiently manage and analyze the massive data generated by IoT devices.
4. Scalability, Reliability, and Availability: The IBN framework supports scalable, reliable, and available network configurations, crucial for managing the large-scale deployment of IoT devices.</t>
  </si>
  <si>
    <t xml:space="preserve">1. Data Management and Analysis: DeviceGPT enhances the ability to manage and analyze large-scale heterogeneous graph data of IoT devices, improving the performance of applications like device identification and geolocation.
2. Scalability, Reliability, and Availability: By utilizing a pre-training model on a large heterogeneous graph with 1.2 billion nodes, DeviceGPT demonstrates scalability and potentially enhances the reliability and availability of IoT device data processing.
3. Integration Difficulties: The use of a generative pre-training transformer model on heterogeneous graphs helps in integrating diverse IoT device data, facilitating better interaction and relationship learning among different devices.
</t>
  </si>
  <si>
    <t>1. Security and Privacy: By analyzing the potential privacy and security risks associated with trigger-action rule descriptions in IoT devices, the study aims to mitigate the risk of sensitive information exposure that could lead to cyberattacks.
2. Data Management and Analysis: The use of NLP techniques to analyze rule descriptions for sensitive information demonstrates an approach to managing and analyzing data to enhance security measures in IoT environments.</t>
  </si>
  <si>
    <t xml:space="preserve">1. Data Management and Analysis: By enhancing sentence similarity calculations using a deep neural network (DNN) approach, the solution improves the management and analysis of textual data, which is crucial for IoT devices involved in NLP tasks.
2. Scalability, Reliability, and Availability: The proposed model, which combines BERT and LSTM within a DNN framework, aims to provide consistent and accurate performance across different datasets, enhancing the scalability and reliability of NLP services in IoT systems.
3. Integration Difficulties: The integration of advanced NLP features into IoT devices is facilitated by the proposed model, which uses a serial concatenation of encoder and DNN to process and analyze text data efficiently, thereby easing integration challenges.
</t>
  </si>
  <si>
    <t xml:space="preserve">1. Data Management and Analysis: The advanced NLU capabilities, including intent detection and slot filling, allow for more efficient handling and analysis of user commands and queries. This improves the system's ability to manage the data flow and extract meaningful information from user interactions.
2. Scalability, Reliability, and Availability: The proposed models (RCNN, BiGRU-Att-CapsuleNet, and BiGRU-CRF) are designed to be robust and efficient, which supports scalability and reliability in processing voice interactions across numerous devices. The use of deep learning models helps in handling large-scale deployments by improving the accuracy and speed of voice-based queries.
</t>
  </si>
  <si>
    <t>1. Integration Difficulties: By providing a framework that categorizes problems into different modules (Device Identification, Syntactic Module, Semantic Module), the solution facilitates easier integration of diverse IoT devices and data formats.
2. Data Management and Analysis: The solution enhances data management by converting heterogeneous data formats into a unified format and employing natural language processing to classify and manage the data effectively.
3. Scalability, Reliability, and Availability: Although not explicitly detailed, the modular approach and the use of standardized protocols like MQTT suggest improvements in scalability and reliability of IoT systems.</t>
  </si>
  <si>
    <t>1. Scalability, Reliability, and Availability: By transitioning from cloud inference to edge inference, the solution enhances scalability and reliability, reducing dependency on network connectivity and improving real-time processing capabilities.
2. Integration Difficulties: The proposed PipeBERT framework facilitates the integration of powerful language models like BERT into edge devices by splitting the model into subgraphs that can be efficiently processed on heterogeneous hardware, addressing integration challenges with complex AI models in IoT devices.</t>
  </si>
  <si>
    <t>1. Data Management and Analysis: The use of semantic similarity models facilitates better data management and analysis by enabling more meaningful data categorization and retrieval based on semantic content rather than mere data strings.
2. Scalability, Reliability, and Availability: By leveraging unsupervised learning models that utilize web search engines for learning distributional profiles, the solution can scale without the need for extensive pre-labeled data sets, enhancing both the scalability and reliability of IoT applications.</t>
  </si>
  <si>
    <t xml:space="preserve">1. Security and Privacy: The architecture ensures that no personal data is collected from users, addressing privacy concerns and complying with pharmaceutical regulations.
2. Data Management and Analysis: AIDA effectively manages and analyzes user interactions through its knowledge base and sophisticated natural language processing, ensuring relevant and accurate responses.
</t>
  </si>
  <si>
    <t>1. Data Management and Analysis: By incorporating unstructured background knowledge into dialogue systems, the solution enhances the management and utilization of large volumes of data, improving the system's ability to generate contextually relevant and coherent responses.
2. Scalability, Reliability, and Availability: The use of a pre-trained model like ALBERT, which is optimized for lower memory consumption while maintaining effectiveness, supports scalability. The model's design to handle extensive dialogues and background knowledge ensures reliability and availability in varied IoT applications.
3. Integration Difficulties: The BKADGPE model facilitates the integration of complex dialogue systems with IoT devices by using advanced NLP techniques, making it easier to deploy in diverse environments like smart homes or automated customer service.</t>
  </si>
  <si>
    <t>1. Scalability, Reliability, and Availability: By introducing a lightweight BERT-based model for service clustering, the solution enhances scalability and potentially improves reliability and availability in resource-constrained IoT environments.
2. Data Management and Analysis: The proposed service embedding and clustering approach aids in managing and analyzing large amounts of service data efficiently, which is essential for effective IoT operations.
3. Interoperability and Standardization: By embedding semantic information, the model facilitates a standardized way to interpret and utilize service-related data, promoting interoperability. Morever, by semantically clustering services based on their invocation sequences, the model aids in accurately discovering and composing services that are semantically related.</t>
  </si>
  <si>
    <t>Pre-training and Fine-tuning LLMs</t>
  </si>
  <si>
    <t>Integration of LLMs with Other Machine Learning Techniques</t>
  </si>
  <si>
    <t>Evaluation Techniques and Metrics</t>
  </si>
  <si>
    <t>Strategies for Continuous Monitoring and Adjustment</t>
  </si>
  <si>
    <t xml:space="preserve">Integration of LLMs with Other Machine Learning Techniques
- The approach integrates BERT with other models like GPT-2 for generating antecedents and consequents from rule statements. This integration allows for a more robust extraction and understanding of the complex structures within the specification documents.
</t>
  </si>
  <si>
    <t xml:space="preserve">Pre-training and Fine-tuning Large Language Models
- Pre-training: The approach involves pre-training a BERT model specifically with IoT protocol specification documents to adapt the model to the domain-specific language and nuances. This pre-training helps in producing IoT domain-specific contextual embeddings.
- Fine-tuning: After pre-training, the model is fine-tuned on specific tasks such as entity recognition, relation extraction, and rule extraction. This fine-tuning is crucial for adapting the model to the specific needs of the NRFCKG framework.
</t>
  </si>
  <si>
    <t xml:space="preserve">Extraction Techniques
- Entity Extraction: Utilizes pre-trained BERT models fine-tuned on the IoT domain to identify entities within the text.
- Relation Extraction: Identifies relationships between entities by examining possible pairs and categorizing them based on predefined relations.
- Rule Extraction: Involves extracting rule statements using keywords and parsing these statements to identify conditions and properties associated with entities.
</t>
  </si>
  <si>
    <t xml:space="preserve">Evaluation Techniques and Metrics
- Accuracy and F1 Score: Used for evaluating the performance of entity recognition tasks.
- BLEU Score: Employed for assessing the quality of text generation tasks like condition split and property identification, indicating how close the generated text is to a reference standard.
</t>
  </si>
  <si>
    <t xml:space="preserve">Strategies for Continuous Monitoring and Adjustment
- The article does not explicitly mention real-time monitoring or adaptive learning strategies. However, the iterative nature of model training and fine-tuning suggests a continuous improvement approach where feedback from previous outputs could be used to refine the models.
</t>
  </si>
  <si>
    <t>1. Data Collection Techniques
- Data collection involves gathering specification documents of widely used IoT protocols. These documents serve as the primary dataset for training and evaluating the models.
2. Data Preprocessing Techniques
- Sentence Splitting: Using tools like NLTK to divide documents into individual sentences.
- Tokenization: Employing BERT's tokenizer to process text into tokens suitable for model input.
3. Data Labeling
- Manual Annotation: Entities and relations within the documents are manually annotated to train the model for entity recognition and relation extraction tasks.
- Rule Statements Annotation: Identifying and labeling rule statements based on the presence of modal keywords indicative of IoT protocols' requirements.</t>
  </si>
  <si>
    <t xml:space="preserve"> Integration of LLMs with Other Machine Learning Techniques
- The Kformer model integrates BERT with a Transformer architecture that includes a knowledge injection mechanism. This mechanism allows the model to incorporate external knowledge dynamically during the processing of access control requests.
</t>
  </si>
  <si>
    <t xml:space="preserve">Extraction Techniques
- The model extracts attribute features from access control logs and external documents. This involves parsing and understanding natural language data to identify relevant attributes for access control decisions.
</t>
  </si>
  <si>
    <t xml:space="preserve">Evaluation Techniques and Metrics
- Metrics: The model's performance is evaluated using Accuracy, Recall, F1-score, and running time.
- Experimental Setup: Experiments are conducted using data from a provincial power grid company, assessing the model's ability to handle real-world IoT access control scenarios.
</t>
  </si>
  <si>
    <t>Data Collection Techniques
- Data is collected from the information system of a provincial power grid company, including access control logs and external documents relevant to access control policies.
Data Preprocessing Techniques
- Data Cleaning: Inconsistent and duplicate log data are removed or resolved.
- Consistency Processing: Conflicting log records are processed based on the time dimension to build a globally consistent set of log records.
Data Labeling
- The article does not explicitly detail the data labeling process but implies that access control logs, which include information about the subject user, object resource, action, and operation execution result, are used as labeled data for training the model.</t>
  </si>
  <si>
    <t xml:space="preserve"> Integration of LLMs with Other Machine Learning Techniques
- The article integrates BERT with traditional machine learning techniques like TF-IDF for feature weighting and combines it with advanced neural network architectures such as CNN (Convolutional Neural Network) and BiGRU (Bidirectional Gated Recurrent Unit) to extract both local and overall semantic features from texts.
</t>
  </si>
  <si>
    <t xml:space="preserve">Optimization Techniques and/or Optimization Algorithms
- Dropout: Used as a regularization technique to prevent overfitting by randomly dropping units (along with their connections) during the training phase.
- Early Stopping: To avoid overfitting, training is stopped as soon as the validation performance starts deteriorating, despite improvements in training performance.
</t>
  </si>
  <si>
    <t xml:space="preserve">Evaluation Techniques and Metrics
- Accuracy and F1-Score: These metrics are used to assess the performance of the classification models. Accuracy measures the overall correctness of the model, while F1-Score provides a balance between precision and recall, especially useful in scenarios with imbalanced datasets.
</t>
  </si>
  <si>
    <t>1. Data Collection Techniques
- The article does not specify the data collection techniques but discusses the use of publicly available datasets for training and testing, which include both structured and unstructured text data from various sources.
2. Data Preprocessing Techniques
- Tokenization and Word Segmentation: Necessary for languages like Chinese where there are no explicit word boundaries.
- Stop Words Removal: Eliminates common but uninformative words that could detract from model performance.
- Padding: Standardizes the lengths of input sequences to the model.
3. Data Labeling
- The datasets used are pre-labeled as part of their respective collections for supervised learning tasks. The article does not detail any specific novel data labeling techniques used within the study.</t>
  </si>
  <si>
    <t xml:space="preserve">Integration of LLMs with Other Machine Learning Techniques
The article does not explicitly mention the integration of LLMs with other machine learning techniques beyond the standard neural network architectures used in BERT and DistilBERT.
</t>
  </si>
  <si>
    <t xml:space="preserve">Optimization Techniques and/or Optimization Algorithms
- AdamW Optimizer: Used during the fine-tuning process, which is a variant of the Adam optimizer that helps in better handling of weight decay.
- Learning Rate: Adjustments in the learning rate are mentioned as crucial for preventing overfitting or underfitting during model training.
</t>
  </si>
  <si>
    <t xml:space="preserve">Extraction Techniques
The models use embeddings generated by BERT and DistilBERT as features for text classification tasks. These embeddings capture the contextual relationships between words in a text, making them powerful features for classification.
</t>
  </si>
  <si>
    <t>Evaluation Techniques and Metrics
- K-fold Cross-Validation: Used to ensure that the model generalizes well over different subsets of the dataset.
- Performance Metrics: Accuracy, Precision, Recall, and F1 Score are used to assess the performance of the models on the text classification tasks.</t>
  </si>
  <si>
    <t>Data Collection Techniques
The article does not detail specific data collection techniques but mentions the use of existing datasets for different languages, indicating that data collection is primarily from existing sources.
Data Preprocessing Techniques
- Tokenization: Text data is tokenized into words or subwords, which are then converted into input IDs for the model.
- Sequence Length Handling: Sequences are padded or truncated to a fixed length before being fed into the model.
Data Labeling
- Supervised Learning: The fine-tuning process uses labeled datasets, implying that the data used for fine-tuning the models are pre-labeled according to the classification tasks.</t>
  </si>
  <si>
    <t>Extraction techniques used in the LLM-based solution to process and analyze the data involved in the IoT application</t>
  </si>
  <si>
    <t>Pre-training and Fine-tuning approaches for LLMs</t>
  </si>
  <si>
    <t>Optimization Techniques and/or optimization algorithms to enhance the performance of the LLMs. Optimization algorithms refer to the mathematical methods used to adjust and fine-tune the parameters of LLMs to improve their performance in solving specific tasks in the IoT domain.</t>
  </si>
  <si>
    <t>Strategies used to continuously monitor the performance of LLM-based solutions and make necessary adjustments to improve their effectiveness (i.e., Real-time Monitoring and Adjustment, Adaptive Learning and Feedback Incorporation</t>
  </si>
  <si>
    <t xml:space="preserve">Pre-training and Fine-tuning Large Language Models
- Pre-training: The article proposes using a domain-specific corpus constructed from AIoT-related Wikipedia pages and other web sources to pre-train RoBERTa and BERT models. This approach aims to embed AIoT-specific knowledge into the models before fine-tuning.
- Fine-tuning: After pre-training, the models are fine-tuned on three constructed AIoT QA datasets. This step adjusts the model parameters to perform well on AIoT-specific question answering tasks.
</t>
  </si>
  <si>
    <t xml:space="preserve">Integration of LLMs with Other Machine Learning Techniques
- The article does not explicitly mention the integration of LLMs with other machine learning techniques beyond the standard pre-training and fine-tuning approach used in natural language processing.
</t>
  </si>
  <si>
    <t xml:space="preserve">Optimization Techniques and Algorithms
- AdamW Optimization: The article uses the AdamW optimizer, a variant of the Adam optimizer that includes weight decay for better regularization, to update the model parameters during fine-tuning.
</t>
  </si>
  <si>
    <t xml:space="preserve">Extraction Techniques
- Data Extraction: For constructing the AIoT domain corpus, data is extracted from Wikipedia using anchor texts and iterative retrieval of related pages.
- Feature Extraction: The models use transformer-based architectures that inherently extract features through self-attention mechanisms, processing input data (questions and passages) to understand and rank relevant information.
</t>
  </si>
  <si>
    <t xml:space="preserve">Evaluation Techniques and Metrics
- Metrics: The performance of the models is evaluated using Mean Average Precision (MAP) and Mean Reciprocal Rank (MRR), focusing on how well the models rank the correct answers to the questions.
- Dataset Split: Evaluation is conducted on datasets split into training, development, and test sets, ensuring a robust assessment of model performance.
</t>
  </si>
  <si>
    <t xml:space="preserve">Continuous Monitoring and Adjustment
- The article does not detail specific strategies for real-time monitoring and adaptive learning. However, the iterative nature of model training and evaluation suggests a framework where model performance can be continuously assessed and improved based on feedback from QA task performance.
</t>
  </si>
  <si>
    <t>Data Collection Techniques
- Web Scraping: Data for the AIoT corpus is collected from Wikipedia and community QA websites like Quora, StackOverflow, and SuperUser, using keywords related to AIoT to gather relevant questions and answers.
Data Preprocessing Techniques
- Tokenization and Encoding: Input data (text) is tokenized and encoded using methods suitable for transformer models, preparing it for processing by the LLMs.
- Noise Reduction: Manual and heuristic methods are used to filter out irrelevant or low-quality data during the corpus construction phase.
Data Labeling
- Manual and Heuristic Labeling: For the QA datasets, correct answers are identified based on community feedback (e.g., upvotes) and length of the content, with longer, more detailed answers often considered more comprehensive.</t>
  </si>
  <si>
    <t xml:space="preserve">Integration of LLMs with Other Machine Learning Techniques
- The model integrates BERT with Bi-LSTM (Bidirectional Long Short-Term Memory) networks to handle sequence data effectively, enhancing the understanding of the context within smart object-related texts.
- Attention mechanisms (both self-attention and global attention) are employed to focus on relevant parts of the text dynamically, improving the model's ability to relate user requirements to smart object attributes.
</t>
  </si>
  <si>
    <t xml:space="preserve">Extraction Techniques
- BERT is utilized to extract sentence embeddings from the text data. These embeddings capture the deep semantic features of the text, which are crucial for understanding and scoring the smart object-related texts.
- Bi-LSTM layers are used to extract and synthesize features across different levels (sentence, field, and text), ensuring a comprehensive analysis of the input data.
</t>
  </si>
  <si>
    <t xml:space="preserve">Evaluation Techniques and Metrics
- The model's performance is assessed using Mean Absolute Error (MAE), Precision, and Recall. These metrics evaluate the accuracy of the recommendations and the model's ability to retrieve relevant smart objects effectively.
- 5-fold cross-validation is employed to ensure the robustness and generalizability of the evaluation.
</t>
  </si>
  <si>
    <t xml:space="preserve">Real-time Monitoring and Adjustment
- While the article does not explicitly mention real-time monitoring, the use of attention mechanisms allows the model to dynamically adjust which parts of the text are emphasized during the recommendation process, indirectly contributing to adaptive learning based on user interactions.
</t>
  </si>
  <si>
    <t>Data Collection Techniques
- Data is collected from the MovieLens dataset and augmented with additional text information related to movies (treated as smart objects) through web crawling, forming an extensive dataset for training and testing.
Data Preprocessing Techniques
- The collected data is preprocessed by sorting and structuring into a format suitable for training the neural network model. This includes organizing text data into fields and embedding metadata related to smart objects.
Data Labeling
- The article uses existing user ratings from the MovieLens dataset as labels for training the model. These ratings are treated as ground truth scores for the smart objects, guiding the supervised learning process.</t>
  </si>
  <si>
    <t xml:space="preserve">Integration of LLMs with Other Machine Learning Techniques
- The BERT model is integrated with a Softmax regression classifier for the final classification of APT attack intentions. This integration helps in effectively categorizing the attack sequences into predefined classes based on learned representations.
</t>
  </si>
  <si>
    <t xml:space="preserve">Extraction Techniques
- Word Vector Generation: Converts words into vectors using BERT, capturing semantic and contextual relationships.
- APT Attack Sequence Analysis: Analyzes and classifies sequences of network activities to identify potential APT attacks, leveraging the learned embeddings.
</t>
  </si>
  <si>
    <t xml:space="preserve">Evaluation Techniques and Metrics
- Accuracy: Measures the percentage of correctly predicted instances over the total instances.
- ROC Curve: Used to evaluate the true positive rate against the false positive rate, providing insights into the model's discriminative ability.
</t>
  </si>
  <si>
    <t xml:space="preserve">Strategies for Continuous Monitoring and Adjustment
- The article does not explicitly detail strategies for real-time monitoring and adaptive learning. However, the iterative nature of training and testing models like BERT typically involves continuous evaluation and adjustment based on performance metrics like accuracy and loss.
</t>
  </si>
  <si>
    <t>Data Collection Techniques
- Data is collected from network traffic and activities within IIoT environments, focusing on capturing sequences that potentially represent APT attacks.
Data Preprocessing Techniques
- Cleaning: Removing null values and irrelevant data.
- Numericalization: Converting categorical data into numerical formats.
- Normalization and Standardization: Ensuring that the data conforms to a standard scale, improving the learning process.
Data Labeling
- The data used for training the BERT model is labeled with categories representing different types of network activities, including normal operations and various forms of APT attacks. This labeling is crucial for supervised learning tasks like classification.</t>
  </si>
  <si>
    <t xml:space="preserve">Pre-training and Fine-tuning Large Language Models
- Pre-training: The article does not explicitly detail the pre-training process of the BERT model used but implies that a standard BERT architecture, originally developed for natural language processing, is adapted for NILM tasks.
- Fine-tuning: The BERT model (BERT-NILM) is fine-tuned specifically for energy disaggregation tasks. This involves training the model on datasets like REDD and TEAD, which contain real-world energy consumption data from residential buildings.
</t>
  </si>
  <si>
    <t xml:space="preserve">Integration of LLMs with Other Machine Learning Techniques
- The BERT-NILM model integrates transformer architecture with traditional machine learning techniques such as multilayer perceptron (MLP) for the output layer, enhancing its capability to handle sequential data for NILM tasks.
</t>
  </si>
  <si>
    <t xml:space="preserve">Optimization Techniques and Algorithms
- Adam: A popular optimizer used as a baseline, known for its efficiency in handling sparse gradients and adaptive learning rate capabilities.
- AdaX: An advanced optimizer introduced to improve upon Adam by maintaining a long-term memory of past gradients, which helps in stabilizing the updates and potentially leading to better convergence on NILM tasks.
</t>
  </si>
  <si>
    <t xml:space="preserve">Extraction Techniques
- The BERT-NILM model employs a convolutional layer to increase the hidden size of the input array, which is crucial for capturing the fine-grained patterns in energy usage data.
- Feature extraction involves pooling operations and positional embeddings to maintain the sequential nature of the input data.
</t>
  </si>
  <si>
    <t xml:space="preserve">Evaluation Techniques and Metrics
- Metrics such as Mean Accuracy (MA), Precision, Recall, F1 Score, Mean Relative Error (MRE), and Mean Absolute Error (MAE) are used to assess the performance of the BERT-NILM model.
- These metrics help in understanding the model's effectiveness in correctly disaggregating the total energy consumption into individual appliance usage.
</t>
  </si>
  <si>
    <t xml:space="preserve">Real-time Monitoring and Adjustment
- While the article does not explicitly discuss real-time monitoring, the use of adaptive optimizers like AdaX suggests an underlying emphasis on models that can adjust to new data or shifts in data distribution effectively.
</t>
  </si>
  <si>
    <t>Data Collection Techniques
- Data is collected from smart meters installed in residential buildings, which provide aggregated energy consumption data over time.
- IoT devices such as NodeMCU ESP8266 and ACS-712 current sensors are mentioned for monitoring power consumption directly from appliances.
Data Preprocessing Techniques
- The preprocessing details are not extensively covered but would typically involve normalizing the input data (energy consumption readings) to ensure that the model receives data within a scale that is suitable for processing without biasing towards any particular range of values.
Data Labeling
- The datasets used (REDD and TEAD) come with labeled data, where the ground truth for power consumption of individual appliances is provided. This labeled data is crucial for supervised learning tasks like NILM where the model learns to predict the appliance-wise breakdown of energy usage.</t>
  </si>
  <si>
    <t xml:space="preserve">Pre-training, Fine-tuning, or Other Training Techniques
- Pre-training: The model utilizes a pre-trained BERT model to extract contextual embeddings from OpCode sequences. BERT, originally trained on a large corpus of text, is adept at understanding the context and semantics of "words" (OpCodes in this case).
- Fine-tuning: The pre-trained BERT model is fine-tuned on the specific task of malware detection by training it further on OpCode sequences extracted from IoT device executables.
</t>
  </si>
  <si>
    <t xml:space="preserve">Integration of LLMs with Other Machine Learning Techniques
- The BERT embeddings are fed into a hybrid deep learning model that combines multi-head Convolutional Neural Networks (CNN) and Bidirectional Long Short-Term Memory (BiLSTM) networks with a local attention mechanism. This integration allows the model to leverage both the semantic understanding from BERT and the sequence learning capabilities of CNNs and LSTMs.
</t>
  </si>
  <si>
    <t xml:space="preserve">Optimization Techniques and/or Optimization Algorithms
- The paper does not explicitly mention the use of specific optimization algorithms like Adam or SGD; however, these are commonly used in training deep learning models including those involving BERT and LSTM architectures.
</t>
  </si>
  <si>
    <t xml:space="preserve">Extraction Techniques
- OpCode Sequence Extraction: The binary files are parsed to extract OpCode sequences, which are then tokenized and converted into numerical vectors using BERT’s tokenizer before being fed into the BERT model for embedding extraction.
</t>
  </si>
  <si>
    <t xml:space="preserve">Evaluation Techniques and Metrics
- The model's performance is assessed using metrics such as Detection Rate (DR), False Positive Rate (FPR), and F1-Score. Additionally, Receiver Operating Characteristic (ROC) curves and Area Under the Curve (AUC) are used to evaluate the model comprehensively.
</t>
  </si>
  <si>
    <t>Data Collection Techniques
- Data for training includes malware samples from databases like VirusShare and benign samples from Linux repositories, ensuring a diverse set of examples for robust model training.
Data Preprocessing Techniques
- Unpacking and Decompression: Binary files are unpacked to obtain their assembly source code.
- Disassembly: Using tools like Linux Objdump to disassemble files and extract OpCode sequences.
- Tokenization and Embedding: OpCode sequences are tokenized and embedded using BERT.
Data Labeling
- Malware and benign samples are collected and labeled appropriately, with malware samples verified through databases and benign samples checked via VirusTotal to confirm their non-malicious nature.</t>
  </si>
  <si>
    <t xml:space="preserve">Integration of LLMs with Other Machine Learning Techniques
- The paper does not explicitly mention the integration of LLMs with other machine learning techniques beyond the use of BERT for embedding. However, the use of clustering algorithms like K-means for semantic clustering of services indicates a hybrid approach combining deep learning embeddings with traditional clustering techniques.
</t>
  </si>
  <si>
    <t xml:space="preserve">Optimization Techniques and/or Optimization Algorithms
- The paper introduces a lightweight model architecture that modifies the traditional BERT by incorporating convolutional operations in the multi-head attention mechanism. This reduces the computational complexity and the number of parameters, making the model suitable for edge computing environments where computational resources are limited.
</t>
  </si>
  <si>
    <t xml:space="preserve">Extraction Techniques
- The BERT-based model extracts semantic knowledge from service composition sequences, which is then used for semantic clustering and recommendation. This involves learning a vector representation of services that captures the invocation associations.
</t>
  </si>
  <si>
    <t xml:space="preserve">Evaluation Techniques and Metrics
- The performance of the recommendation system is evaluated using precision metrics. Precision is calculated based on the number of correctly recommended services out of the total recommendations made, focusing on the semantic relevance of the services recommended.
</t>
  </si>
  <si>
    <t xml:space="preserve">Strategies for Continuous Monitoring and Adjustment
- The system architecture includes a dynamic update mechanism where the model at each edge node collects new data, performs fine-tuning, and updates the recommendation outputs. This setup allows for continuous adaptation to new data and changing environments.
</t>
  </si>
  <si>
    <t>Data Collection Techniques
- Data is collected directly from IoT devices and edge nodes, which includes user historical data and service composition sequences. This real-time data collection is crucial for the dynamic updating and fine-tuning of the model.
Data Preprocessing Techniques
- The preprocessing involves parsing Java source codes into abstract syntax trees to identify methods in calling sequences, filtering out unrelated methods, and retaining relevant API methods. This structured preprocessing is essential for the effective training of the model on relevant data.
Data Labeling
- For training the BERT model, data labeling involves creating masked versions of service sequences where certain tokens are masked and the model learns to predict them. This self-supervised learning approach is used to train the model without needing explicit external labels.</t>
  </si>
  <si>
    <t xml:space="preserve">Integration of LLMs with Other Machine Learning Techniques
- Hybrid Model with Graph Techniques: The framework integrates BERT with graph-based techniques. After constructing a social structure among IoT objects using spatio-temporal data, the framework uses GraphSAGE for embedding IoT objects and predicting future social relationships, which is then combined with BERT for processing queries.
</t>
  </si>
  <si>
    <t xml:space="preserve">Optimization Techniques and/or Optimization Algorithms
- Greedy Algorithm: Used for constructing the social structure among IoT objects based on spatio-temporal encounters. This algorithm optimizes the process of establishing edges (social relationships) by making locally optimal choices at each stage.
- Graph Embedding and Classifier: GraphSAGE embeddings are used, followed by a classifier that predicts potential future relationships, optimizing the social graph's predictive power.
</t>
  </si>
  <si>
    <t xml:space="preserve">Extraction Techniques Used in the LLM-based Solution
- BERT for Query Intent Recognition: The BERT model is used to extract and understand the intent behind text queries issued by IoT objects, transforming these queries into embeddings that can be classified to determine the required service.
</t>
  </si>
  <si>
    <t xml:space="preserve">Evaluation Techniques and Metrics
- Performance Metrics: The framework's effectiveness is measured using Accuracy, F1-score, AUC-ROC, and AUC-PR. These metrics assess both the social relationship prediction model and the query intent recognition capabilities.
- Comparative Baseline Methods: The framework is compared against baseline methods like node2vec, GCN for graph embeddings, and Glove for text processing.
</t>
  </si>
  <si>
    <t xml:space="preserve">Strategies for Continuous Monitoring and Adjustment
- Adaptive Learning and Feedback Incorporation: While not explicitly detailed in the article, the framework's design suggests potential for adaptive learning, especially in predicting future social relationships and refining query processing based on ongoing interactions and feedback.
</t>
  </si>
  <si>
    <t>Data Collection Techniques
- Collection of IoT Object Data: Data about IoT objects, including their locations (stop points) and services offered, are collected. This includes both dynamic (moving objects like buses) and static (fixed locations like restaurants) IoT entities.
Data Preprocessing Techniques
- Spatio-Temporal Data Handling: Stop points data are processed to establish temporal and spatial encounters among IoT objects, crucial for building the social structure.
Data Labeling
- Service and Query Labeling: For training the BERT-based parser, queries need to be labeled with the correct intent or service type, which is essential for the supervised learning aspect of the model.</t>
  </si>
  <si>
    <t xml:space="preserve">Pre-training and Fine-tuning Techniques
- Pre-training: The article utilizes a BERT-based model pre-trained on service composition sequences. The pre-training involves using masked language modeling (MLM) where certain tokens are masked, and the model learns to predict these masked tokens based on the context provided by the other tokens in the sequence.
- Fine-tuning: Although not explicitly mentioned as "fine-tuning," the model after pre-training is directly used for generating embeddings that are then clustered, which can be seen as an application-specific adaptation of the pre-trained model.
</t>
  </si>
  <si>
    <t xml:space="preserve">Integration of LLMs with Other Machine Learning Techniques
- The article integrates BERT, a transformer-based model, with traditional clustering algorithms (K-means) to perform semantic clustering of services based on the embeddings generated by the BERT model.
</t>
  </si>
  <si>
    <t xml:space="preserve">Optimization Techniques and Algorithms
- Model Architecture Optimization: A novel lightweight BERT architecture is proposed, which includes convolutional attention mechanisms to reduce the model's complexity and computational demands.
- Computational Complexity Analysis: The article provides a detailed comparison of computational complexities between the base BERT model and the proposed lightweight model, showing reductions in time complexity and the number of parameters.
</t>
  </si>
  <si>
    <t xml:space="preserve">Extraction Techniques
- Service Embedding: The model learns embeddings from service invocation sequences, capturing semantic and syntactic relationships between different API calls.
- Feature Extraction: Utilizes the self-attention mechanism of the BERT model to understand and encode the context of service sequences into dense vector representations.
</t>
  </si>
  <si>
    <t xml:space="preserve">Evaluation Techniques and Metrics
- Purity and Entropy: These metrics are used to evaluate the quality of the clusters formed by the semantic clustering process. Purity measures the homogeneity of the clusters, while entropy assesses the distribution of different semantic classes within the clusters.
</t>
  </si>
  <si>
    <t>Data Collection Techniques
- Data Crawling: The article mentions crawling Java source codes from GitHub, specifically those implementing Twitter APIs, to collect data for training the model.
Data Preprocessing Techniques
- Parsing and Filtering: Source code is parsed into abstract syntax trees to identify methods, and filtering is applied to focus on relevant Twitter API methods.
- Sequence Generation: API invocation sequences are generated, which serve as the input data for training the model.
Data Labeling
- Implicit Labeling through MLM: In the masked language modeling approach, labels are implicitly generated by masking tokens in the sequences, where the model learns to predict the masked token based on its context.</t>
  </si>
  <si>
    <t xml:space="preserve">Integration of LLMs with Other Machine Learning Techniques
- The BERT model's output is fed into a custom-designed neural network classifier for sentiment analysis. This classifier consists of multiple dense layers with different activation functions (ReLU, tanh, sigmoid) and a final softmax layer for binary classification.
</t>
  </si>
  <si>
    <t xml:space="preserve">Optimization Techniques and/or Optimization Algorithms
- The neural network classifier is optimized using the ADAM optimizer with specific parameters (learning rate=0.0001, beta1=0.9, beta2=0.999, epsilon=1e-08, decay=0.001). This helps in adjusting the weights effectively during training to minimize the loss function, which is binary cross-entropy in this case.
</t>
  </si>
  <si>
    <t xml:space="preserve">Extraction Techniques
- The BERT tokenizer is used to convert tweets into tokens, which are then processed by the BERT model to generate embeddings. These embeddings capture the contextual relationships between words in tweets.
</t>
  </si>
  <si>
    <t xml:space="preserve">Evaluation Techniques and Metrics
- The performance of the sentiment analysis model is evaluated using accuracy metrics. The model achieved an average accuracy of 83.52% across Twitter and Reddit data. Training and testing accuracy and loss graphs are also used to monitor the learning process.
</t>
  </si>
  <si>
    <t>Data Collection Techniques
- Data is collected using the `snscrape` Python library for Twitter and `psaw`, a Python wrapper for the Pushshift API, for Reddit. These tools allow for historical data retrieval based on specific query keywords that combine IoT device categories with security and privacy descriptors.
Data Preprocessing Techniques
- The raw data undergoes several preprocessing steps including the removal of usernames, URLs, digits, punctuations, emails, hashtags, and retweets using regular expressions. Stopwords are removed using the NLTK library, and text is converted to lowercase.
Data Labeling
- Data labeling is performed using the Flair library, which provides contextual string embeddings and uses a BiLSTM model for text classification. This method considers the context of surrounding text, which is crucial for accurate sentiment analysis.</t>
  </si>
  <si>
    <t xml:space="preserve">Pre-training and Fine-tuning Techniques
- Pre-training: MLGB is pre-trained using a Chinese Wikipedia dump. The model uses a modified input structure where character embeddings are shifted and summed to create n-gram embeddings. This pre-training is done without using word segmentation tools initially.
- Fine-tuning: After pre-training, MLGB is fine-tuned on specific tasks using datasets like LCQMC and BQ. During fine-tuning, a segmented word mask is used to emphasize valid n-grams, enhancing the model's focus on meaningful word units.
</t>
  </si>
  <si>
    <t xml:space="preserve">Integration with Other Machine Learning Techniques
- The paper primarily focuses on enhancing BERT with n-gram embeddings and does not explicitly integrate other distinct machine learning techniques.
</t>
  </si>
  <si>
    <t xml:space="preserve">Optimization Techniques and Algorithms
- Dropout: A dropout rate of 0.5 is identified as optimal for preventing overfitting, given the increased representation complexity with n-grams.
- Learning Rate and Batch Size: Uses an Adam optimizer with a learning rate of 2e-5 and a warm-up ratio of 10%. The batch size adjustments are made to accommodate the increased computational load due to n-grams.
</t>
  </si>
  <si>
    <t xml:space="preserve">Evaluation Techniques and Metrics
- Accuracy Metrics: The performance of MLGB is evaluated based on accuracy metrics on the LCQMC and BQ datasets.
- Attention Visualization: Attention matrices are visualized to assess the model's ability to focus on valid n-grams, providing insights into the interpretability of the model's decisions.
</t>
  </si>
  <si>
    <t xml:space="preserve">Continuous Monitoring and Adjustment Strategies
- The paper does not explicitly discuss real-time monitoring or adaptive learning strategies for deployed models.
</t>
  </si>
  <si>
    <t>Data Collection Techniques
- Data for pre-training is collected from the Chinese Wikipedia dump, processed to convert traditional to simplified Chinese and cleaned to remove non-textual content.
Data Preprocessing Techniques
- Text Extraction: Uses WikiExtractor to parse and extract plain text from Wikipedia dumps.
- Language Conversion: Uses Opencc for converting traditional Chinese characters to simplified Chinese.
- Text Cleaning: Involves removing lists, tables, and headers to focus on textual content.
Data Labeling Techniques
- Utilizes existing datasets (LCQMC and BQ) which are already labeled for sentence pair classification tasks. The paper does not detail any new data labeling processes.</t>
  </si>
  <si>
    <t xml:space="preserve">Pre-training, Fine-tuning, or Other Learning Techniques:
- Fine-tuning and Expert Knowledge Integration: The article suggests enriching LLMs with domain-specific knowledge for CPS tasks. This involves fine-tuning LLMs with specialized datasets that include not only descriptive information but also expert knowledge and processing guidance.
</t>
  </si>
  <si>
    <t xml:space="preserve">Integration of LLMs with Other Machine Learning Techniques:
- Hybrid Approaches: The article hints at the potential for integrating LLMs with traditional machine learning models or algorithms that are specifically designed for sensor data processing, such as the Pan-Tompkins algorithm for ECG signal processing.
</t>
  </si>
  <si>
    <t xml:space="preserve">Evaluation Techniques and Metrics:
- Accuracy and Mean Absolute Error (MAE): These metrics are used to assess the performance of LLMs in tasks like activity sensing and heartbeat detection from sensor data. The effectiveness of the LLMs is measured by how accurately they can interpret the sensor data compared to ground truth values.
</t>
  </si>
  <si>
    <t>Data Collection Techniques:
- Use of Standard Databases and Real-World Data Collection: For instance, the MIT-BIH Arrhythmia Database is used for collecting ECG data to test heartbeat detection.
Data Preprocessing Techniques:
- Signal Downsampling and Quantization: For ECG data, the raw signal is downsampled and quantized to reduce complexity and adapt the data for processing by LLMs.
- Filtering and Key Attribute Selection: For sensor data like WiFi and satellite signals, irrelevant details are filtered out, focusing on key attributes like SSID and RSSI for WiFi data.
Data Labeling:
- Ground Truth Annotation: In the case of ECG data, ground truth annotations for R-peaks are used to train and evaluate the LLMs. This involves labeling the data with correct interpretations which the LLMs should learn to predict.</t>
  </si>
  <si>
    <t xml:space="preserve">Integration of LLMs with Other Machine Learning Techniques
- The system integrates RoBERTa with a Graph Convolutional Network (GCN), specifically a Cross Fusion Graph Convolutional Network (CF-GCN). This hybrid model leverages the textual understanding capabilities of RoBERTa and the structural data processing power of GCN, enhancing the model's ability to handle complex relational data like medical knowledge graphs.
</t>
  </si>
  <si>
    <t xml:space="preserve">Optimization Techniques and Algorithms
- Optimization Algorithm: The Adam optimizer is used with a learning rate of 1e-3 for fine-tuning the RoBERTa model. This optimizer is chosen for its effectiveness in handling sparse gradients and adaptive learning rate capabilities.
- Early Stopping: To prevent overfitting, an early stopping strategy is employed during training. This technique halts training if the validation performance does not improve over a set number of epochs.
</t>
  </si>
  <si>
    <t xml:space="preserve">Extraction Techniques
- The system extracts features from unstructured CDRs using the RoBERTa model, which captures deep semantic representations of the text. Additionally, knowledge graphs generated by GPT-4 provide structured contextual information that complements the extracted features.
</t>
  </si>
  <si>
    <t xml:space="preserve">Evaluation Techniques and Metrics
- The system's performance is evaluated using several metrics, including Accuracy, Precision, Recall, F1 Score, Matthews Correlation Coefficient (MCC), and Area Under the ROC Curve (AUC). These metrics provide a comprehensive assessment of the model's predictive accuracy and its ability to handle class imbalances.
</t>
  </si>
  <si>
    <t>Data Collection Techniques
- Data for this study is collected from real-world evidence (RWE), specifically Clinical Diagnostic Reports from patients diagnosed with various vascular obstructive diseases, gathered from two hospitals in southeast China.
Data Preprocessing Techniques
- The preprocessing pipeline for the CDRs includes removing extraneous characters, tokenization, and eliminating meaningless stop words. These steps are crucial for cleaning the data and preparing it for effective model training.
Data Labeling
- The dataset involves labeled data where each clinical report is associated with specific diagnoses and prescription information. This labeling is essential for the supervised learning tasks performed during model training.</t>
  </si>
  <si>
    <t xml:space="preserve">Integration of LLMs with Other Machine Learning Techniques:
- Sensor Interface: Integration with algorithms like CLIP for converting sensor data (images) into natural language descriptions that LLMs can process.
- Edge Computing: LLMs are integrated with edge computing devices like Raspberry Pi to process data locally, reducing latency and bandwidth usage.
</t>
  </si>
  <si>
    <t xml:space="preserve">Optimization Techniques and Algorithms:
- The article does not specify particular optimization algorithms used for LLMs but mentions the design of mechanisms like Memory Mechanism, Summary Mechanism, and Classification Mechanism to optimize the processing and decision-making capabilities of LLMs in IoT environments.
</t>
  </si>
  <si>
    <t xml:space="preserve">Extraction Techniques:
- Sensor Interface: Techniques for converting various sensor outputs into a format understandable by LLMs, such as using CLIP for image data and templating for numerical sensor data.
</t>
  </si>
  <si>
    <t xml:space="preserve">Evaluation Techniques and Metrics:
- Stability Analysis: Testing the system's stability by repeatedly processing the same data and checking for consistency in the outputs.
- Comparative Experiments: Comparing the performance of a multi-LLM system against a single LLM setup to evaluate effectiveness in handling complex data scenarios.
- Performance Metrics: Metrics like overall accuracy, reporting completeness, protocol compliance, semantic accuracy, and response time variability are used to assess performance.
</t>
  </si>
  <si>
    <t>Data Collection Techniques:
- IoT Sensors: Data is collected via various sensors (temperature, humidity, cameras) equipped with communication modules like LoRa for transmitting data to processing units.
Data Preprocessing Techniques:
- Sensor Data Conversion: Converting raw sensor data into a structured format (natural language or templated text) that can be processed by LLMs.
- Local Communication Networks: Using LoRa for creating local networks that handle data transmission efficiently without requiring internet access.
Data Labeling:
- The system seems to automate the process of labeling through the Sensor Interface, where sensor data is automatically converted into labeled text format suitable for LLM processing. This automated labeling is crucial for scalability in IoT applications.</t>
  </si>
  <si>
    <t xml:space="preserve">Integration of LLMs with Other Machine Learning Techniques
- The article compares the performance of LLMs with traditional Multi-Layer Perceptron (MLP) models, highlighting the superior capabilities of LLMs in handling complex datasets and providing more insightful explanations for their predictions.
</t>
  </si>
  <si>
    <t xml:space="preserve">Optimization Techniques and Algorithms
- The article does not explicitly detail specific optimization algorithms used for LLMs but discusses the general approach of fine-tuning and few-shot learning as methods to optimize the performance of LLMs for specific tasks.
</t>
  </si>
  <si>
    <t xml:space="preserve">Extraction Techniques
- Data Representation: The article mentions the use of specific formatting in prompts (e.g., using pipes and hashtags as separators) to help the model better understand and process the data.
- Feature Reduction: For the CIC-IDS 2017 dataset, the number of features per data point was reduced to enhance the LLM's ability to manage and interpret the data within the context size limits.
</t>
  </si>
  <si>
    <t xml:space="preserve">Evaluation Techniques and Metrics
- Accuracy, F1 Score, and AUC: These metrics are used to assess the performance of LLMs in detecting DDoS attacks. The article provides a comparative analysis of these metrics across different models and methods.
- Performance Analysis: The article discusses the performance of LLMs in both few-shot and fine-tuning scenarios, comparing them against traditional MLP models.
</t>
  </si>
  <si>
    <t>Data Collection Techniques
- The article utilizes existing datasets like CIC-IDS 2017 and an Urban IoT Dataset, which are pre-collected and structured for research purposes.
Data Preprocessing Techniques
- Feature Selection: Reducing the number of features to manage context size and maintain model efficiency.
- Data Formatting: Structuring data inputs using specific separators and formats to facilitate model processing and understanding.
Data Labeling
- The datasets used (e.g., CIC-IDS 2017) are pre-labeled, indicating whether data points are "Benign" or "DDoS". This labeling facilitates supervised learning tasks such as classification.</t>
  </si>
  <si>
    <t xml:space="preserve">Integration of LLMs with Other Machine Learning Techniques
- Hybrid Models: The proposed method integrates statistical IR methods with pre-trained LLMs. It uses a BERT-style model for keyword extraction and enriches these keywords with domain knowledge from a medical knowledge graph.
</t>
  </si>
  <si>
    <t xml:space="preserve">Optimization Techniques and Algorithms
- The paper does not explicitly detail specific optimization algorithms used for LLMs but discusses the conceptual optimization of retrieval performance by combining the strengths of LLMs with traditional IR methods and knowledge graphs.
</t>
  </si>
  <si>
    <t xml:space="preserve">Extraction Techniques
- Keyword Extraction: Utilizes a RoBERTa model to encode medical documents and extract significant keywords based on cosine similarity with the document's contextual embedding.
</t>
  </si>
  <si>
    <t xml:space="preserve">Evaluation Techniques and Metrics
- Metrics: The performance of the proposed models is evaluated using Mean Reciprocal Rank (MRR), Precision, normalized Discounted Cumulative Gain (nDCG), and Recall. These metrics assess the effectiveness of the retrieval system in ranking relevant documents higher.
</t>
  </si>
  <si>
    <t xml:space="preserve">Real-time Monitoring and Adjustment
- The paper does not provide specific details on real-time monitoring and adjustments but suggests future work could involve deploying models on IoT devices, which implies a need for monitoring and potentially adaptive learning techniques.
</t>
  </si>
  <si>
    <t>Data Collection Techniques
- IoT Integration: The introduction suggests that IoT systems are used to collect structured clinical data and texts from sources like MIMIC-III and MIMIC-IV databases, which are then utilized as corpora for training and evaluating LLMs.
Data Preprocessing Techniques
- Document Preprocessing: Before keyword extraction, documents are encoded using a RoBERTa model, which involves typical NLP preprocessing steps such as tokenization and possibly normalization.
Data Labeling
- The paper does not explicitly discuss data labeling strategies but given the use of pre-trained models on existing medical corpora, it is likely that the initial training involved supervised learning with labeled datasets.</t>
  </si>
  <si>
    <t xml:space="preserve">Pre-training and Fine-tuning Techniques
- Pre-training: SecurityBERT is built upon a BERT-based architecture, which typically involves pre-training on a large corpus of text to learn a general understanding of language. However, the article specifically adapts this by pre-training SecurityBERT using a tokenized dataset created from network traffic data, which has been encoded using a novel Privacy-Preserving Fixed-Length Encoding (PPFLE).
- Fine-tuning: After pre-training, SecurityBERT is fine-tuned with a softmax activation function on the labeled Edge-IIoTset dataset, which includes various types of network attacks. This fine-tuning allows the model to adapt its pre-trained knowledge to the specific task of cyber threat detection.
</t>
  </si>
  <si>
    <t xml:space="preserve">Integration with Other Machine Learning Techniques
- The article does not explicitly mention the integration of LLMs with other machine learning techniques but focuses on leveraging the transformer architecture and BERT model capabilities tailored for cybersecurity applications.
</t>
  </si>
  <si>
    <t xml:space="preserve">Data Extraction Techniques
- Feature Extraction: From the PCAP files, relevant features are extracted and organized into a structured format suitable for analysis. The Privacy-Preserving Fixed-Length Encoding (PPFLE) is used to encode these features, transforming them into a format that can be effectively processed by the BERT model.
</t>
  </si>
  <si>
    <t xml:space="preserve">Evaluation Techniques and Metrics
- Metrics: The model's performance is assessed using Precision, Recall, F1-Score, and Support measurements. Additionally, ROC AUC scores are used to evaluate the model's ability to classify different types of cyber threats accurately.
- Dataset Splitting: The Edge-IIoTset dataset is split conventionally with 80% for training and 20% for evaluation to ensure the model is tested on unseen data.
</t>
  </si>
  <si>
    <t xml:space="preserve">Continuous Monitoring and Adjustment Strategies
- The article does not detail specific strategies for real-time monitoring and adaptive learning but emphasizes the high accuracy and inference speed, suggesting robustness suitable for real-time applications in IoT environments.
</t>
  </si>
  <si>
    <t>Data Collection Techniques
- Dataset Utilization: SecurityBERT utilizes the Edge-IIoTset dataset, which includes a wide range of IoT and IIoT attack vectors, providing a diverse and realistic training environment.
Data Preprocessing Techniques
- Encoding: The PPFLE method is used to encode network data into a structured format that mimics natural language, facilitating the effective use of the BERT model.
- Tokenization: A Byte-level Byte-Pair Encoding (BBPE) tokenizer is used to tokenize the PPFLE-encoded data, preparing it for processing by the neural network.
Data Labeling
- Dataset Labeling: The Edge-IIoTset dataset comes pre-labeled with various types of network attacks, which are used for training and evaluating the model.</t>
  </si>
  <si>
    <t xml:space="preserve">Pre-training, Fine-tuning, or Other Learning Techniques:
- Pre-training and Fine-tuning: The article mentions the use of the CLIP model, which is pre-trained on large datasets using contrastive learning techniques. This pre-training allows the model to understand semantic information across different media forms effectively.
- Zero-Sample Learning: The paper highlights the use of zero-sample learning capabilities of large models like CLIP, which can perform tasks without the need for additional fine-tuning on specific task-related data.
</t>
  </si>
  <si>
    <t xml:space="preserve">Integration of LLMs with Other Machine Learning Techniques:
- Hybrid Models: The integration of LLMs (like GPT-3) with visual foundation models (like CLIP) is discussed. This hybrid approach leverages the strengths of both text and image understanding capabilities, enhancing multimodal retrieval tasks.
</t>
  </si>
  <si>
    <t xml:space="preserve">Evaluation Techniques and Metrics:
- Accuracy Metrics: The performance of the LLM-based solutions is evaluated using top-1 and top-3 accuracy metrics on datasets like CelebA.
- Comparative Analysis: Performance is also assessed by comparing the effectiveness of different prompt templates and their impact on retrieval accuracy.
</t>
  </si>
  <si>
    <t>Data Collection Techniques:
- Dataset Utilization: Utilizes existing datasets like CelebA and RAF-DB, which are rich in facial features and expressions, to test and train the models.
Data Preprocessing Techniques:
- Image and Text Preprocessing: Images are resized and normalized to fit the input requirements of the CLIP model. Text data is processed using LLMs to generate natural language descriptions that align with the image data.
Data Labeling:
- Use of Labeled Datasets: The CelebA and RAF-DB datasets come with pre-labeled facial attributes, which are used to train and validate the model's performance. The celebA-dialog dataset adds textual descriptions to each image, enhancing the multimodal learning process.</t>
  </si>
  <si>
    <t xml:space="preserve">Integration of LLMs with Other Machine Learning Techniques
- The integration specifics are not detailed in the article. However, LLMs can be integrated with other machine learning techniques such as supervised learning for classification tasks or reinforcement learning for dynamic response generation, enhancing the overall system's capability to handle complex IoT data structures.
</t>
  </si>
  <si>
    <t xml:space="preserve">Optimization Techniques and Algorithms
- The article does not specify particular optimization algorithms used for LLMs. Typically, optimization in LLMs involves techniques like Adam or SGD for adjusting weights during training, and hyperparameter tuning to find the optimal model configuration.
</t>
  </si>
  <si>
    <t xml:space="preserve">Extraction Techniques
- Data Parsing and Transformation: LLMs are used to parse raw sensor data from HTML and transform it into structured formats like JSON or XML. This involves natural language understanding capabilities of LLMs to interpret and reformat unstructured data.
</t>
  </si>
  <si>
    <t xml:space="preserve">Evaluation Techniques and Metrics
- Precision, Recall, and F-Score: These metrics are used to assess the performance of LLMs in converting HTML sensor data into structured XML format. These metrics help in understanding how accurately the models can extract and transform the data.
- Execution Time: Measures the time taken by each model to perform the transformation, providing insights into the efficiency of different models.
</t>
  </si>
  <si>
    <t>Data Collection Techniques
- Sensor Data Retrieval: Data is collected from IoT sensors via web portals, specifically focusing on sensors that output data in HTML format.
Data Preprocessing Techniques
- Format Standardization: Raw data obtained in HTML is preprocessed to identify and structure the data before it is fed into LLMs for transformation. This might involve cleaning data, standardizing formats, and segmenting data into manageable parts for processing.
Data Labeling
- The article does not detail the data labeling processes used. However, in typical LLM applications, data labeling might involve annotating text data with correct format outputs to train the model in supervised learning settings.</t>
  </si>
  <si>
    <t xml:space="preserve">Integration with Other Machine Learning Techniques
- The article mentions the use of traditional machine learning algorithms like Random Forest for feature selection from datasets that provide URL features without the URL strings. This hybrid approach leverages both deep learning and traditional machine learning strengths.
</t>
  </si>
  <si>
    <t xml:space="preserve">Optimization Techniques and Algorithms
- Transfer Learning: Utilizing a pre-trained model and adapting it to specific tasks (URL classification) is a form of optimization that leverages learned features from large datasets.
- Hyperparameter Tuning: Specific details on hyperparameters used in training the BERT model are provided, ensuring optimal performance on the task.
</t>
  </si>
  <si>
    <t xml:space="preserve">Extraction Techniques
- Feature Extraction: For datasets with URL features, a Random Forest algorithm is used to select key features, which are then concatenated into a feature string for BERT processing.
- Tokenization: BERT's tokenizer is used to convert URL strings into tokens that preserve semantic meaning, which is crucial for effective model training and inference.
</t>
  </si>
  <si>
    <t xml:space="preserve">Evaluation Techniques and Metrics
- The model's performance is assessed using metrics such as accuracy, precision, recall, and F1-score. Confusion matrices are also used to visualize the performance across different classes.
</t>
  </si>
  <si>
    <t>Data Collection Techniques
- The model leverages publicly available datasets from sources like Kaggle, GitHub, and ISCX 2016, which include both URL strings and URL features.
Data Preprocessing Techniques
- Normalization and Balancing: Data is normalized, and techniques like SMOTE are used to balance classes in datasets, ensuring that the model trains effectively across all categories.
- Separation of Features: A separator ("/") is used in feature strings to maintain the integrity of individual features during BERT processing.
Data Labeling
- The datasets used are pre-labeled, which is crucial for supervised learning tasks like the one described. The labels are used to train the model and evaluate its performance in classifying URLs as malicious or benign.</t>
  </si>
  <si>
    <t xml:space="preserve">Integration of LLMs with Other Machine Learning Techniques:
- Cross-modal Model Zoo: This is a key integration point where LLMs work alongside specialized models capable of understanding and processing multimodal data. This integration allows the system to handle complex IoT scenarios that involve different types of sensory data.
</t>
  </si>
  <si>
    <t xml:space="preserve">Optimization Techniques:
- The article does not specify particular optimization algorithms used for LLMs. However, the system's architecture suggests an emphasis on efficiency, likely involving optimization techniques to reduce computational overhead and improve response times, especially in token management and prompt efficiency.
</t>
  </si>
  <si>
    <t xml:space="preserve">Evaluation Techniques and Metrics:
- Performance Metrics: The system is evaluated on its accuracy in predicting channels and functions, with improvements noted when preprocessing steps are included. Metrics like accuracy percentage and token reduction are used to measure performance enhancements.
</t>
  </si>
  <si>
    <t>Data Collection Techniques:
- The system likely utilizes user interactions and possibly integrates with IoT device data streams to collect relevant data for processing and rule generation. However, specific data collection techniques are not detailed in the article.
Data Preprocessing Techniques:
- Initialization of IoT System Knowledge: This involves understanding the connected devices and their capabilities, which is crucial for generating relevant and feasible TAPs.
- Token Management: Reducing the number of tokens required for processing inputs, which enhances efficiency.
Data Labeling:
- The system might use labeled data from datasets like Gold15 for training or validation, which contains predefined TAPs. This helps in aligning the model's outputs with expected IoT actions.</t>
  </si>
  <si>
    <t xml:space="preserve">Integration of LLMs with Other Machine Learning Techniques:
- Hybrid Approaches: The study does not detail the integration of LLMs with other machine learning techniques. The focus is primarily on the capability of LLMs to process and analyze sensor data directly from prompts.
</t>
  </si>
  <si>
    <t xml:space="preserve">Optimization Techniques and/or Algorithms:
- Optimization Techniques: The paper does not discuss specific optimization techniques or algorithms used to enhance the performance of LLMs in the IoT domain. The emphasis is on the application of existing LLM capabilities to new types of data.
</t>
  </si>
  <si>
    <t xml:space="preserve">Evaluation Techniques and Metrics:
- Evaluation Metrics: The performance of the LLM in recognizing gestures is evaluated using accuracy metrics, as evidenced by the confusion matrix presented in the results. This matrix helps in understanding the true positives, false positives, false negatives, and true negatives for each gesture type.
</t>
  </si>
  <si>
    <t xml:space="preserve">Continuous Monitoring and Adjustment Strategies:
- Adaptive Learning and Feedback: There is no mention of continuous monitoring or adaptive learning strategies in the article. The study is described as an early-stage investigation, primarily focused on feasibility.
</t>
  </si>
  <si>
    <t>Data Collection Techniques:
- Data Collection: Data is collected using a commercially available sensor platform that records light and vibration data. Specific gestures are performed to generate this data.
Data Preprocessing Techniques:
- Preprocessing: The preprocessing details are not extensively covered. However, it is implied that the sensor data is formatted and labeled appropriately before being used to prompt the LLM.
Data Labeling:
- Labeling: The data used for prompting the LLM is labeled with gesture types (e.g., single air tap, double air tap, triple air tap). This labeled data is used to condition the LLM before testing it with unlabeled data to assess its predictive capabilities.</t>
  </si>
  <si>
    <t xml:space="preserve">Integration of LLMs with Other Machine Learning Techniques:
- Hybrid Model: The study integrates DistilBERT with an Artificial Neural Network (ANN) for classification. DistilBERT is used for embedding log data, and the embeddings are then fed into an ANN to classify the data as normal or malicious.
</t>
  </si>
  <si>
    <t xml:space="preserve">Extraction Techniques Used in the LLM-based Solution:
- Log Embedding: DistilBERT is employed to convert log data into embeddings that capture the contextual relationships within the data, which are crucial for effective anomaly detection.
</t>
  </si>
  <si>
    <t xml:space="preserve">Evaluation Techniques and Metrics:
- Performance Metrics: The model's performance is evaluated using Accuracy, Precision, Recall, F1 Score, and AUC-ROC. These metrics help assess the effectiveness of the model in distinguishing between phishing and non-phishing activities.
</t>
  </si>
  <si>
    <t>Data Collection Techniques:
- Network Logs Collection: Data is collected using Wireshark, capturing network logs from IoT devices under normal and attack scenarios.
Data Preprocessing Techniques:
- Data Cleaning: Initial data cleaning involves handling missing or erroneous values.
- Feature Selection: Relevant columns from the logs are selected and concatenated into a single column for processing.
- Normalization: Numerical features are scaled to ensure they contribute equally to the analysis.
Data Labeling:
- Supervised Learning Setup: The data labeling process is implied to be supervised, with logs categorized as normal or malicious based on the network behavior observed during controlled attack scenarios.</t>
  </si>
  <si>
    <t xml:space="preserve">Integration of LLMs with Other Machine Learning Techniques
- The paper integrates GPT models with evolutionary algorithms and neural networks within the FIoT framework. This integration allows the GPT model to influence or control the decision-making engines of IoT agents, potentially guiding the adaptation process or even dictating the decision-making engine entirely.
</t>
  </si>
  <si>
    <t xml:space="preserve">Optimization Techniques and Algorithms
- The paper does not detail specific optimization algorithms used to enhance the performance of GPT models directly. However, it implies the use of adaptive processes like evolutionary algorithms and reinforcement learning within the FIoT framework to optimize agent behaviors based on environmental feedback.
</t>
  </si>
  <si>
    <t xml:space="preserve">Evaluation Techniques and Metrics
- Performance Metrics: The paper evaluates the GPT-in-the-loop framework using metrics such as energy consumption, the number of people who completed their routes, and the total travel time in a smart streetlight scenario.
- Comparative Analysis: It compares the performance of GPT-in-the-loop with solutions generated by software engineers and a neuroevolutionary approach, assessing the efficacy of each method in both initial and expanded environments.
</t>
  </si>
  <si>
    <t xml:space="preserve">Continuous Monitoring and Adjustment Strategies
- The paper suggests an iterative process where the GPT model continuously refines its outputs based on environmental feedback. This iterative refinement is crucial for adapting the decision-making processes of IoT agents to changing conditions.
</t>
  </si>
  <si>
    <t>Data Collection Techniques
- While specific data collection techniques are not detailed, the IoT application scenario (smart streetlights) implies the collection of data from sensors (ambient light, motion sensors) and possibly neighboring devices.
Data Preprocessing Techniques
- The paper does not provide explicit details on data preprocessing techniques used in the GPT-based solution. However, typical preprocessing might include normalizing sensor data and structuring input data in a format suitable for processing by the GPT model.
Data Labeling
- There is no specific mention of data labeling techniques in the context of training the GPT models. Given the nature of GPT's pre-training on diverse corpora, it is likely that the model leverages unsupervised or self-supervised learning techniques where explicit labeling is not required.</t>
  </si>
  <si>
    <t xml:space="preserve">Integration of LLMs with Other Machine Learning Techniques
- The integration of LLMs with other machine learning techniques is not explicitly discussed. The focus is rather on leveraging the pre-trained capabilities of ChatGPT for specific tasks like sensor data classification and code generation.
</t>
  </si>
  <si>
    <t xml:space="preserve">Optimization Techniques and/or Algorithms
- Optimization Techniques: The paper does not detail specific optimization techniques or algorithms used to enhance the performance of LLMs in the IoT domain.
</t>
  </si>
  <si>
    <t xml:space="preserve">Evaluation Techniques and Metrics
- Evaluation Metrics: The paper mentions using prediction accuracy and the minimal context size required for successful classification as metrics. For code generation, compile errors and assumptions about unspecified parameters are considered.
</t>
  </si>
  <si>
    <t xml:space="preserve">Continuous Monitoring and Adjustment Strategies
- Monitoring and Adjustment: There is no specific mention of strategies for real-time monitoring, adaptive learning, or feedback incorporation to continuously improve the LLM's performance.
</t>
  </si>
  <si>
    <t>Data Collection Techniques
- Data Collection: The article does not specify new data collection techniques; it assumes the availability of sensor data for the IoT applications.
Data Preprocessing Techniques
- Data Preprocessing: Specific preprocessing techniques for the data used in LLM-based solutions are not discussed in the paper.
Data Labeling
- Data Labeling: In the sensor data analysis case, labeled data samples are used as context in the prompts. However, the process of how these labels are assigned or managed is not detailed.</t>
  </si>
  <si>
    <t xml:space="preserve">Pre-training, Fine-tuning, and Hybrid Learning Techniques:
- Pre-training and Fine-tuning: The article mentions the use of pre-trained foundation models (FMs) and LLMs, which are then fine-tuned or adapted using techniques like in-context learning to tailor them for specific tasks.
- Retrieval Augmented Generation (RAG): This technique involves connecting LLMs to knowledge graphs, which represent structured knowledge. This helps in infusing structured knowledge into LLMs, enhancing their performance on knowledge-intensive tasks.
</t>
  </si>
  <si>
    <t xml:space="preserve">Integration of LLMs with Other Machine Learning Techniques:
- Neuro-Symbolic AI: The integration of symbolic AI with neural networks (LLMs) is proposed to create neuro-symbolic AI systems. This approach leverages the strengths of both symbolic and neural approaches, enhancing interpretability and reliability.
</t>
  </si>
  <si>
    <t xml:space="preserve">Optimization Techniques and Algorithms:
- Adaptive Inference: Mentioned as a strategy to trade-off between speed/accuracy and computation/communication, adaptive inference likely involves dynamic adjustment of model parameters or the selection of model configurations based on real-time performance metrics.
- Resource Allocation and Scheduling: Optimization of resource allocation and scheduling for running multiple models or tasks in parallel, considering constraints like latency, throughput, and energy.
</t>
  </si>
  <si>
    <t>Data Collection Techniques:
- The article does not specify particular data collection techniques but discusses the integration of data from multimodal distributed sensors, implying a complex data collection framework suitable for adversarial environments.
Data Preprocessing Techniques:
- Handling Multimodal Data: While specific preprocessing techniques are not detailed, the context suggests that preprocessing would need to handle and synchronize data from various sources, including visual, textual, and possibly other sensor data.
Data Labeling:
- Zero-shot and Few-shot Learning: The use of foundation models trained on extensive datasets reduces the reliance on task-specific data labeling, leveraging zero-shot or few-shot capabilities to generalize from limited examples.</t>
  </si>
  <si>
    <t xml:space="preserve">Integration with Other Machine Learning Techniques:
- The article discusses the use of anomaly detection techniques alongside LLMs. These include both univariate and multivariate anomaly detection methods, which are integrated with the Digital Twins to enhance predictive maintenance capabilities.
</t>
  </si>
  <si>
    <t xml:space="preserve">Optimization Techniques:
- While specific optimization algorithms for LLMs are not detailed, the article discusses the optimization of maintenance activities using predictive analytics derived from LLMs and anomaly detectors. This suggests an indirect use of optimization techniques where the output of LLMs influences operational decisions, thereby optimizing processes.
</t>
  </si>
  <si>
    <t xml:space="preserve">Data Extraction Techniques:
- The article implies the use of LLMs to process and analyze telemetry data from IoT devices. This involves extracting meaningful insights from structured data fed into the models, although specific extraction techniques are not detailed.
</t>
  </si>
  <si>
    <t xml:space="preserve">Evaluation Techniques and Metrics:
- The performance of LLM-based solutions is evaluated based on the accuracy of anomaly detection and the cost optimization of maintenance activities. Metrics such as the percentage of detected anomalies and cost savings are used to assess effectiveness.
</t>
  </si>
  <si>
    <t>Data Collection Techniques:
- Data is collected from IoT devices, as mentioned in the context of Azure IoT Suite. This involves gathering telemetry data which is crucial for the functioning of Digital Twins and the subsequent analysis using LLMs.
Data Preprocessing Techniques:
- The article mentions the transformation of data from Digital Twins into a format suitable for querying by LLMs, suggesting some level of preprocessing like normalization or structuring of data. However, detailed preprocessing techniques are not explicitly outlined.
Data Labeling:
- There is no explicit mention of data labeling techniques in the article. Given the use of unsupervised learning models like GPT for anomaly detection, it is possible that unsupervised or semi-supervised techniques are employed, reducing the reliance on labeled data.</t>
  </si>
  <si>
    <t xml:space="preserve">Integration of LLMs with Other Machine Learning Techniques:
- Hybrid Architectures: The paper integrates LLMs with other architectures like LSTM-CRF (Long Short-Term Memory with Conditional Random Fields). This hybrid approach leverages the strengths of both deep learning and structured prediction techniques.
</t>
  </si>
  <si>
    <t xml:space="preserve">Optimization Techniques and Algorithms:
- The specific optimization algorithms are not detailed in the paper. However, typical optimization techniques for these models include gradient descent variants like Adam or RMSprop, which are commonly used to fine-tune the parameters of neural networks.
</t>
  </si>
  <si>
    <t xml:space="preserve">Extraction Techniques:
- NER as Extraction Technique: The primary technique for data extraction in the IoT application is Named Entity Recognition, which is used to identify and classify critical objects (devices, resources, services) from unstructured text.
</t>
  </si>
  <si>
    <t>Data Collection Techniques:
- Dataset Development: Since no public dataset was available, the authors created a large dataset with 7396 annotations specific to the IoT domain.
Data Preprocessing Techniques:
- Tokenization and Padding: Sentences are tokenized and padded to a consistent length to ensure uniform input size for model training.
- Masking: A masking layer is added to help the model distinguish between real data and padded data.
Data Labeling:
- Manual Annotation: Using tools like Doccano, sentences are manually annotated to identify instances of devices, resources, and services.
- Utilization of Existing Datasets: For some entities like services, existing datasets (e.g., CrowdRe Dataset) are adapted and annotated to fit the IoT context.</t>
  </si>
  <si>
    <t xml:space="preserve">Integration of LLMs with Other Machine Learning Techniques
- The article integrates GANs with Transformer models to create a robust system for detecting cyber threats in IoT networks. This approach leverages the generative capabilities of GANs and the sophisticated sequence processing abilities of Transformer models.
</t>
  </si>
  <si>
    <t xml:space="preserve">Extraction Techniques
-  In the context of Transformer models, the article likely utilizes the self-attention mechanisms of Transformers to extract relevant features from sequences of IoT data. This method helps in understanding the context and relationships within the data, crucial for tasks like anomaly detection and threat identification.
</t>
  </si>
  <si>
    <t xml:space="preserve">Evaluation Techniques and Metrics
- The article uses metrics such as accuracy, precision, recall, and F1-score to evaluate the performance of the models. These metrics are crucial for assessing the effectiveness of the models in classifying and predicting different types of cyber threats accurately.
</t>
  </si>
  <si>
    <t xml:space="preserve">Data Collection Techniques
- The article uses a comprehensive IoT cybersecurity dataset, which includes data from various IoT devices and sensors. This dataset likely involves collecting network traffic, logs, system resources, and alerts to provide a holistic view of the network's security state.
</t>
  </si>
  <si>
    <t xml:space="preserve">Pre-training, Fine-tuning, and Other Learning Techniques
- Fine-tuning: The article suggests the potential for fine-tuning Visual ChatGPT with domain-specific datasets to increase proficiency in specific tasks like scene classification, edge detection, and image segmentation in remote sensing.
- Transfer Learning: Mentioned as a strategy to adapt pre-trained models on a smaller set of labeled images, reducing the amount of labeled data required for effective training.
</t>
  </si>
  <si>
    <t xml:space="preserve">Integration of LLMs with Other Machine Learning Techniques
- Combination with Computer Vision Techniques: Visual ChatGPT integrates text-based LLM capabilities with visual understanding, employing state-of-the-art algorithms for image processing tasks.
- Use of Vision Transformers: The segmentation tool within Visual ChatGPT uses a Unified transFormer (UniFormer) model, which blends the merits of CNNs and Vision Transformers.
</t>
  </si>
  <si>
    <t xml:space="preserve">Optimization Techniques and Algorithms
- The article does not specify particular optimization algorithms used for Visual ChatGPT. However, it implies the use of advanced model architectures and possibly ensemble methods to enhance performance.
</t>
  </si>
  <si>
    <t xml:space="preserve">Extraction Techniques
- Feature Extraction: Techniques like edge detection, line detection, and image segmentation are used to extract meaningful features from remote sensing images, which are crucial for tasks such as land cover classification and change detection.
</t>
  </si>
  <si>
    <t xml:space="preserve">Evaluation Techniques and Metrics
- Confusion Matrix: Used to evaluate scene classification performance.
- Precision, Recall, F-Score, and Accuracy: Standard metrics for assessing classification, edge detection, and line detection tasks.
- Structural Similarity Index Measure (SSIM) and Universal Image Quality Index (UQI): Employed for evaluating image segmentation tasks, focusing on the similarity between the segmented output and ground-truth labels.
</t>
  </si>
  <si>
    <t xml:space="preserve">Continuous Monitoring and Adjustment Strategies
- The article suggests the potential for real-time feedback and adaptive learning but does not detail specific implementations for continuous monitoring or adjustment of the model's performance.
</t>
  </si>
  <si>
    <t>Data Collection Techniques
- Use of Publicly Available Datasets: The study utilizes datasets like the AID and LoveDA datasets, which contain labeled Google Earth images for various scene classifications and segmentation tasks.
Data Preprocessing Techniques
- Image Resizing and Normalization: Essential for preparing images for processing by the model, ensuring consistency across different inputs.
- Conversion to Grayscale: Used particularly in edge and line detection tasks to simplify the image data and focus on structural features.
Data Labeling
- Manual Annotation: For creating ground-truth data in datasets, especially for tasks like segmentation where precise pixel-level labeling is required.
- Use of Existing Labeled Datasets: Leveraging pre-labeled datasets to train and evaluate the model, as seen with the AID and LoveDA datasets.</t>
  </si>
  <si>
    <t xml:space="preserve">Integration of LLMs with Other Machine Learning Techniques
- The article does not explicitly mention the integration of LLMs with other machine learning techniques beyond the use of pre-trained transformer models for sentiment analysis.
</t>
  </si>
  <si>
    <t xml:space="preserve">Optimization Techniques and/or Optimization Algorithms
- AdamW Optimizer: The AdamW optimizer is used during the fine-tuning process, which is a variant of the Adam optimizer that better handles weight decay.
- Learning Rate: A specific learning rate of 4e−5 is used, following recommendations from the original BERT paper.
</t>
  </si>
  <si>
    <t xml:space="preserve">Extraction Techniques Used in the LLM-based Solution
- Tokenization and Embedding: Log messages are tokenized using the respective pre-trained tokenization mechanisms of each model. These tokens are then embedded into representational vectors to be processed by the neural network.
</t>
  </si>
  <si>
    <t xml:space="preserve">Evaluation Techniques and Metrics
- Performance Metrics: Accuracy, precision, recall, F1-score, and specificity are used to evaluate the models. These metrics help assess how well the models can detect anomalous (negative sentiment) events in the log data.
- Specificity: Special emphasis is placed on specificity to ensure that the models effectively identify negative (anomalous) events, which is critical for forensic applications.
</t>
  </si>
  <si>
    <t xml:space="preserve">Strategies for Continuous Monitoring and Adjustment
- The article does not detail specific strategies for real-time monitoring and adaptive learning. However, the publication of the model on Huggingface suggests an openness to community feedback and potential iterative improvements based on user input.
</t>
  </si>
  <si>
    <t>Data Collection Techniques
- Dataset Source: The dataset is collected from Mendeley, containing extracted human-readable log messages with timestamps from drone flight logs.
Data Preprocessing Techniques
- Forensic Timeline Construction: Log messages are organized into a forensic timeline based on timestamps to maintain the sequence of events, which is crucial for anomaly detection and forensic analysis.
Data Labeling
- Manual Annotation: Log messages are manually annotated to identify features or characteristics indicative of negative sentiment, particularly those related to incidents or anomalies.</t>
  </si>
  <si>
    <t xml:space="preserve">Integration of LLMs with Other Machine Learning Techniques
- Clustering with HDBScan: The paper integrates LLMs with the HDBScan clustering algorithm. Sentence embeddings generated by the Siamese BERT model are used as inputs to HDBScan to form clusters of semantically similar sentences.
</t>
  </si>
  <si>
    <t xml:space="preserve">Optimization Techniques and Algorithms
- Hyper-parameter Tuning: Parameters such as the number of epochs, batch size, and specific settings for the HDBScan algorithm (e.g., `min_samples` and `min_cluster_size`) are tuned to optimize the performance of the clustering and embedding processes.
</t>
  </si>
  <si>
    <t xml:space="preserve">Extraction Techniques
- Sentence Embeddings: The use of Siamese BERT for generating sentence embeddings is a critical extraction technique. These embeddings capture the semantic nuances of the sentences, which are then used for clustering.
</t>
  </si>
  <si>
    <t>Data Collection Techniques
- Use of Public Datasets: The study utilizes the publicly available RecipeQA dataset, which contains numerous cooking recipes.
Data Preprocessing Techniques
- Keyword Filtering: Recipes are filtered based on keywords relevant to specific kitchen devices.
- Text Normalization: Includes converting UTF-8 fractions to ASCII, expanding abbreviations, and cleaning up extraneous text elements.
- Masking: Food-related terms are masked to focus on device-related actions, reducing unnecessary variability in the text.
Data Labeling
- Human-in-the-Loop Annotation: Sentences are clustered, and these clusters are presented to human annotators who label them based on semantic similarity and consistency. This process also involves labeling sentence pairs with similarity scores, which are used for fine-tuning the Siamese BERT model.</t>
  </si>
  <si>
    <t xml:space="preserve">Integration of LLMs with Other Machine Learning Techniques:
- The LLMs are integrated with a clustering algorithm (K-means) to select key samples from the data. After LLM-based annotation, a Convolutional Neural Network (CNN) is used for the actual HAR task, demonstrating a multi-model approach where LLMs assist in data annotation and CNNs perform the classification.
</t>
  </si>
  <si>
    <t xml:space="preserve">Evaluation Techniques and Metrics:
- The model's performance is evaluated using precision, recall, and F1-score metrics on a public sensor-based HAR dataset (ARAS dataset). These metrics are standard for classification tasks and provide a comprehensive view of model performance across different classes.
</t>
  </si>
  <si>
    <t xml:space="preserve">Strategies for Continuous Monitoring and Adjustment:
- Iterative Evolution: The model undergoes continuous refinement through iterative loops where the model is retrained with newly annotated data by the LLM, enhancing recognition accuracy and robustness over time.
</t>
  </si>
  <si>
    <t>Data Collection Techniques:
- The data used is from the ARAS dataset, which is collected in real-world smart home environments, ensuring the data is representative of natural human activities without scripted scenarios.
Data Preprocessing Techniques:
- Data Segmentation: Using a non-overlapping sliding window approach to segment the data effectively for processing.
- Data Conversion: Converting a multi-resident dataset to a single-resident dataset focusing on specific behaviors.
Data Labeling:
- The data labeling is primarily handled by the LLMs through the structured prompts designed in the prompt engineering phase, making the process unsupervised without the need for pre-labeled data.</t>
  </si>
  <si>
    <t xml:space="preserve">Integration of LLMs with Other Machine Learning Techniques:
- The system combines image captioning models with LLMs (specifically ChatGPT). Image captioning involves computer vision techniques and deep learning models (like Faster R-CNN for object detection and Transformers for attention mechanisms), which are then integrated with ChatGPT for enhancing the captions and providing additional contextual information.
</t>
  </si>
  <si>
    <t xml:space="preserve">Optimization Techniques and/or Algorithms:
- The article does not specify particular optimization algorithms used for LLMs. However, the use of attention mechanisms and semantic knowledge integration suggests an emphasis on improving the contextual relevance and accuracy of the generated captions, which indirectly points to optimization of the model's performance in understanding and generating relevant text.
</t>
  </si>
  <si>
    <t xml:space="preserve">Evaluation Techniques and Metrics:
- BLEU Scores: The performance of the image captioning model is evaluated using BLEU scores (BLEU-1 to BLEU-4), which measure the correspondence between the machine-generated text and human-written captions. This metric assesses the linguistic quality of the generated captions.
</t>
  </si>
  <si>
    <t>Data Collection Techniques:
- The system uses the Microsoft COCO dataset, which is a large-scale dataset with images and associated captions. This dataset is used for training and validating the image captioning model.
Data Preprocessing Techniques:
- Image and Text Processing: Images are likely processed using standard computer vision preprocessing techniques (e.g., normalization, resizing). Text data (captions) from the COCO dataset are probably preprocessed for tokenization, vocabulary creation, and possibly embedding.
Data Labeling:
- The COCO dataset comes with pre-labeled data, where each image is annotated with five human-written captions. This pre-labeled data facilitates supervised learning for the image captioning task.</t>
  </si>
  <si>
    <t>Data Collection Techniques
- The article does not specify the techniques used for collecting the initial data but mentions the use of a large corpus of labeled entities specific to healthcare network tasks for fine-tuning BERT.
Data Preprocessing Techniques
- Tokenization: Inputs are tokenized into sequences of tokens.
- Embedding: Tokens are converted into embeddings before being fed into the BERT model.
- Special Tokens: Special tokens like `[CLS]` and `[SEP]` are added to mark the beginning and end of sequences.
Data Labeling
- The dataset used for fine-tuning consists of 40,000 intents manually annotated with labels corresponding to different entities such as user, goal/utility, network action, etc. This manual annotation is crucial for training the model to recognize and classify these entities accurately.</t>
  </si>
  <si>
    <t xml:space="preserve">Integration of LLMs with Other Machine Learning Techniques
- The article integrates BERT with Named Entity Recognition (NER) techniques to extract and map keywords from user intents to network policies. This integration is essential for translating natural language inputs into actionable network configurations.
</t>
  </si>
  <si>
    <t xml:space="preserve">Optimization Techniques and Algorithms
- The article does not explicitly detail specific optimization algorithms used for BERT in the IoT domain. However, it mentions the use of the Adam optimizer during the fine-tuning process, which is commonly used to improve the convergence of training in neural networks.
</t>
  </si>
  <si>
    <t xml:space="preserve">Extraction Techniques
- Named Entity Recognition (NER): This technique is used to identify and classify key elements from the natural language inputs (intents) into predefined categories such as user, application goal/utility, network action, target equipment, and timeframe.
</t>
  </si>
  <si>
    <t xml:space="preserve">Evaluation Techniques and Metrics
- Metrics: The performance of the BERT-based model is evaluated using precision, recall, and F1-score. These metrics assess the accuracy of the intent refinement process in correctly identifying and classifying entities from the intents.
- Dataset Sizes: Different dataset sizes (ranging from 5000 to 40000 intents) are used to evaluate the model's performance under varying conditions.
</t>
  </si>
  <si>
    <t xml:space="preserve">Continuous Monitoring and Adjustment Strategies
- The article suggests the use of a closed-loop automation system for continuous monitoring and adjustment. This system includes intent expression, refinement, activation, and assurance processes that help in dynamically adapting to changes in network conditions and requirements.
</t>
  </si>
  <si>
    <t>Data Collection Techniques
- The dataset includes various types of data such as IP addresses, device types, and geolocations, collected from real IoT environments.
Data Preprocessing Techniques
- Community Detection: Used to preprocess the graph by identifying and potentially pruning less useful connections based on community structures.
- Graph Masking: Some links are deleted based on community detection results to simplify the graph structure and focus the model on more significant relationships.
Data Labeling Techniques
- The paper leverages self-supervised learning, which inherently reduces the dependency on labeled data. However, for specific tasks like device identification and geolocation, some labeled data is necessary for training or fine-tuning.</t>
  </si>
  <si>
    <t xml:space="preserve">Integration with Other Machine Learning Techniques
- DeviceGPT integrates graph neural network (GNN) techniques, specifically leveraging a heterogeneous graph transformer (HGT) architecture, which is an adaptation of the transformer model tailored for graph-structured data.
</t>
  </si>
  <si>
    <t xml:space="preserve">Optimization Techniques and Algorithms
- The paper does not specify particular optimization algorithms (like Adam, SGD, etc.), but it discusses the use of a loss function that combines node, edge, and community recovery losses during the self-supervised learning phase. This combined loss function helps in optimizing the model parameters effectively for the graph structure of IoT devices.
</t>
  </si>
  <si>
    <t xml:space="preserve">Data Extraction Techniques
- Graph Construction: The IoT device data is structured into a heterogeneous graph where nodes represent devices and edges represent various types of relationships (like connectivity or type similarity).
- Feature Extraction: Node and edge features are extracted based on device attributes and relationships, which are then used to train the GNN.
</t>
  </si>
  <si>
    <t xml:space="preserve">Evaluation Techniques and Metrics
- Device Identification: Accuracy (ACC) is used as a metric.
- Device Geolocation: The evaluation involves measuring the percentage of predictions within certain distance thresholds (e.g., &lt;5km, &lt;10km, etc.).
</t>
  </si>
  <si>
    <t>Performance Monitoring and Adjustment Strategies
- The paper does not explicitly discuss real-time monitoring or adaptive learning strategies. However, in practical applications, one might use ongoing performance metrics and error analysis to iteratively improve the model</t>
  </si>
  <si>
    <t>Data Collection Techniques
- The article mentions the use of diverse datasets sourced from various agricultural domains, indicating a broad and varied data collection strategy to cover multiple facets of agriculture.
Data Preprocessing Techniques
- Language Specific Processing: Given the multilingual capabilities discussed, preprocessing likely includes language-specific adjustments to handle datasets in French, English, and Chinese.
- Standard NLP Preprocessing: This might include tokenization, normalization, and possibly entity recognition, although specifics are not detailed.
Data Labeling
- Manual Labeling: For training traditional ML models and some PLM-based models, manual labeling is implied, especially for creating high-quality training datasets.
- Zero-shot Learning: For models like ChatGPT, data labeling is not required for every task, as the model can perform zero-shot learning based on its pre-trained knowledge.</t>
  </si>
  <si>
    <t>Integration of LLMs with Other Machine Learning Techniques
- The integration primarily focuses on combining LLMs with traditional machine learning methods and newer NLP techniques like prompt learning. For instance, the article compares the performance of ChatGPT-based models with traditional ML methods (SVM, Random Forest) and other PLM-based methods</t>
  </si>
  <si>
    <t xml:space="preserve">Optimization Techniques and Algorithms
- Prompt Engineering: Optimization in the context of LLMs in the article is largely around the design and refinement of prompts to effectively utilize the generative capabilities of models like ChatGPT.
- Hyperparameter Tuning: While specific algorithms for optimization aren't detailed, the use of different model configurations (e.g., GPT-3.5 vs. GPT-4) suggests an underlying optimization of model parameters to enhance performance.
</t>
  </si>
  <si>
    <t>Evaluation Techniques and Metrics
- Accuracy and Weighted F1-Score: These metrics are used to assess the performance of LLM-based solutions across various agricultural text classification tasks.
- Comparative Analysis: Performance is often evaluated in comparison to baseline models and across different configurations of the LLMs.</t>
  </si>
  <si>
    <t xml:space="preserve">Integration of LLMs with Other Machine Learning Techniques
- The article does not explicitly detail the integration of LLMs with other machine learning techniques but focuses on the use of LLMs for semantic classification and mapping in an IoT context.
</t>
  </si>
  <si>
    <t xml:space="preserve">Optimization Techniques and/or Optimization Algorithms
- Hyperparameter Tuning: Various hyperparameters such as the number of training examples, epochs, and batch sizes were experimented with to find the optimal settings that yield the best F1 scores.
- Model Variants Training: Multiple model variants were trained for each classification step to determine which variant yields the best results, indicating an empirical approach to optimization.
</t>
  </si>
  <si>
    <t xml:space="preserve">Extraction Techniques
- Semantic Information Processing: The LLMs are used to process and classify semantic information from BACnet data points, which involves extracting meaningful labels from raw data points that include both object names and descriptions.
</t>
  </si>
  <si>
    <t xml:space="preserve">Evaluation Techniques and Metrics
- F1 Score: The primary metric used to assess the performance of the models is the F1 score, which is suitable for evaluating models on imbalanced datasets. The F1 score is a harmonic mean of precision and recall, providing a balance between the two.
</t>
  </si>
  <si>
    <t>Data Collection Techniques:
- Dataset of IFTTT Applets: The study uses a dataset of 79,214 IFTTT applets, which includes titles, descriptions, triggers, actions, and user information, to analyze and generate attack scenarios.
Data Preprocessing Techniques:
- Textual Data Handling: While specific preprocessing steps are not detailed, the use of NLP suggests standard text preprocessing practices such as tokenization, removal of stop words, and normalization may have been employed.
Data Labeling:
- Manual Analysis for NER Model Training: The customization of the NER model involved manually analyzing a subset of applets and enhancing the entity recognition capabilities by incorporating IoT-specific terms and patterns.</t>
  </si>
  <si>
    <t xml:space="preserve">Integration of LLMs with Other Machine Learning Techniques:
- Hybrid Models: The article does not detail the integration of LLMs with other machine learning techniques but focuses on the use of NLP for extracting information from textual descriptions in TAPs.
</t>
  </si>
  <si>
    <t xml:space="preserve">Optimization Techniques:
- Optimization Algorithms: Specific optimization techniques or algorithms for enhancing the performance of LLMs in the IoT domain are not discussed in the article.
</t>
  </si>
  <si>
    <t xml:space="preserve">Extraction Techniques:
- Named Entity Recognition (NER): The inference module uses NLP techniques, specifically a customized NER model, to identify and categorize entities such as IoT devices, locations, and events from the textual descriptions of IFTTT applets.
</t>
  </si>
  <si>
    <t xml:space="preserve">Evaluation Techniques and Metrics:
- User Study and Plausibility Scores: The evaluation of the LLM-based solution (ChatGPT-generated attack scenarios) is conducted through a user study where participants assess the plausibility of these scenarios. Plausibility scores are calculated based on participant responses to multiple-choice questions.
</t>
  </si>
  <si>
    <t>Evaluation Techniques and Metrics
- The model's performance is assessed using several metrics: Accuracy, Precision, Recall, F1 Score, and Cross-Entropy Loss. These metrics provide a comprehensive view of the model's effectiveness in classifying and determining the similarity of sentences</t>
  </si>
  <si>
    <t>Data Extraction Techniques
- The model processes input text by first converting sentences into vectors using a predefined character table of commonly used Chinese characters. This vectorization is crucial for the subsequent neural network processing</t>
  </si>
  <si>
    <t xml:space="preserve">Data Collection Techniques
- The data used includes a pre-existing dataset (LCQMC) and text from Wikipedia, indicating a reliance on large, diverse, and publicly available sources to train and validate the model.
</t>
  </si>
  <si>
    <t xml:space="preserve">Pre-training and Fine-tuning Techniques
- Pre-training: The encoder part of the model, likely a BERT variant, is pre-trained using a large corpus, which includes the Chinese version of Wikipedia. This step helps in capturing a broad semantic understanding of the language.
- Fine-tuning: After pre-training, the model undergoes fine-tuning with a more specific dataset, the Large-scale Chinese Question Matching Corpus (LCQMC), which helps the model learn nuances specific to the task of sentence similarity.
</t>
  </si>
  <si>
    <t xml:space="preserve">Integration with Other Machine Learning Techniques
- The model integrates BERT with Long Short-Term Memory (LSTM) networks and a Multi-Layer Perceptron (MLP) for downstream processing. This hybrid approach leverages the strengths of transformer architectures and recurrent neural networks to enhance context understanding and sequence modeling.
</t>
  </si>
  <si>
    <t xml:space="preserve">Optimization Techniques and Algorithms
- Dropout Layers: Included in the model to prevent overfitting, which is crucial for maintaining generalization in real-world applications.
- Softmax Function: Used in the output layer to normalize the output, making it interpretable as probability for classification tasks.
</t>
  </si>
  <si>
    <t>Data Collection Techniques:
- The paper likely uses existing datasets like SNIPS, MIT Restaurant corpus, and Movie corpus, along with real-world electronic medical record datasets for training and evaluation.
Data Preprocessing Techniques:
- Standard NLP preprocessing techniques such as tokenization, stemming, and lemmatization are implied though not explicitly mentioned. The use of pre-trained embeddings also suggests that significant preprocessing has been done to structure the input data for model training.
Data Labeling:
- The use of datasets like SNIPS and MIT Restaurant corpus, which are labeled for intent detection and slot filling tasks, indicates that supervised learning techniques are employed. The labeling is crucial for training the models to recognize intents and fill slots accurately.</t>
  </si>
  <si>
    <t xml:space="preserve">Integration of LLMs with Other Machine Learning Techniques:
- The paper integrates LLMs with other neural network architectures such as BiGRU (Bidirectional Gated Recurrent Units), CRF (Conditional Random Fields), and Capsule Networks. This integration helps in improving the semantic understanding capabilities of the models.
</t>
  </si>
  <si>
    <t xml:space="preserve">Optimization Techniques and Algorithms:
- The use of architectures like RCNN (Recurrent Convolutional Neural Network) and BiGRU-Att-CapsuleNetwork suggests an optimization towards capturing better feature representations and dependencies in text data.
- Hyperparameter Tuning: Details on specific optimization algorithms are not provided, but the implementation likely involves tuning parameters such as learning rates, batch sizes, and the number of epochs, which are standard practices in training deep learning models.
</t>
  </si>
  <si>
    <t xml:space="preserve">Extraction Techniques:
- The models employ techniques like attention mechanisms to selectively focus on important features in the input data, enhancing the model's ability to understand and generate relevant outputs based on the context provided by IoT devices.
</t>
  </si>
  <si>
    <t xml:space="preserve">Evaluation Techniques and Metrics:
- The models are evaluated using metrics such as F1-Score, accuracy, and recall across various datasets. These metrics help in assessing the performance of intent detection and slot filling tasks.
</t>
  </si>
  <si>
    <t xml:space="preserve">Pre-training, Fine-tuning, or Other Learning Techniques
- Pre-training and Fine-tuning: The article mentions the use of SciBERT, a variant of BERT that is pre-trained on scientific literature. This model is fine-tuned for the specific task of semantic similarity in medical IoT data, which involves comparing strings to identify similar medical terms or device outputs.
</t>
  </si>
  <si>
    <t xml:space="preserve">Integration of LLMs with Other Machine Learning Techniques
- Hybrid Approach: The solution integrates NLP techniques with a Fuzzy Inference System (FIS). Specifically, after processing with SciBERT for semantic analysis, the outputs (similarity scores) are fed into a Mamdani FIS to classify and make decisions based on the extracted data.
</t>
  </si>
  <si>
    <t xml:space="preserve">Optimization Techniques and/or Optimization Algorithms
- The article does not explicitly detail specific optimization algorithms used for tuning the LLMs. However, the use of pre-trained models like SciBERT suggests reliance on the inherent optimizations from the pre-training process, which likely includes techniques like gradient descent and backpropagation during the fine-tuning phase.
</t>
  </si>
  <si>
    <t xml:space="preserve">Extraction Techniques
- Data Extraction: The system uses parsers to extract keywords from various data formats (JSON, XML, plain text) received from IoT devices. These keywords are then processed through SciBERT to generate embeddings that represent the semantic content of the keywords.
</t>
  </si>
  <si>
    <t xml:space="preserve">Evaluation Techniques and Metrics
- Performance Metrics: The article evaluates the LLM-based solution using precision, recall, and F1-score metrics. These metrics assess the accuracy of the string similarity models and the overall classification system.
- Kernel Density Estimate (KDE) Plots and Precision-Recall Curves: These are used to visually analyze the performance of different string similarity models.
</t>
  </si>
  <si>
    <t>Data Collection Techniques
- IoT Device Integration: Data is collected directly from IoT devices, which transmit sensor readings and device statuses to a central gateway using MQTT, a lightweight messaging protocol ideal for IoT applications.
Data Preprocessing Techniques
- Data Normalization: Before processing, data received in various formats is normalized into a consistent format (keyword-value pairs) using parsers, which is crucial for ensuring accurate processing and analysis.
Data Labeling
- Use of Existing Vocabularies: The system relies on a predefined vocabulary for classifying the outputs of the semantic analysis. This vocabulary acts as labeled data for matching and classifying sensor outputs and medical terms.</t>
  </si>
  <si>
    <t>Data Collection Techniques
- Data is collected from digital reports stored in the company’s ERP system, which includes detailed descriptions of maintenance operations and solutions.
Data Preprocessing Techniques
- Textual Data Preparation: Includes punctuation removal, stop-word removal, and word lemmatization. These preprocessing steps clean and standardize the text data before it is fed into the embedding module.
Data Labeling
- Domain Expert Involvement: Technical assistance operators help label pairs of problem descriptions with similarity scores. This manual labeling is crucial for training the model to understand the specific technical context of the problems.</t>
  </si>
  <si>
    <t xml:space="preserve">Evaluation Techniques and Metrics
- Mean Average Precision (MAP) and Mean Reciprocal Rank (MRR) are used to assess the effectiveness of the retrieval system. These metrics evaluate how well the system ranks relevant solutions at the top of its recommendations.
</t>
  </si>
  <si>
    <t xml:space="preserve">Integration of LLMs with Other Machine Learning Techniques
- The architecture integrates S-BERT with a multilayer perceptron (MLP). The MLP is used as a scoring module to process the cosine similarity between embedding vectors produced by S-BERT, refining the similarity measure between sentences.
</t>
  </si>
  <si>
    <t xml:space="preserve">Optimization Techniques and Algorithms
- Fine-tuning Epochs: The model's performance is optimized by experimenting with the number of fine-tuning epochs, finding that 25 to 100 epochs are sufficient for achieving stable performance.
- Loss Function and Optimizer: The MLP uses mean square error (MSE) as the loss function and employs the Adam optimizer for its efficiency and low memory requirement.
</t>
  </si>
  <si>
    <t xml:space="preserve">Extraction Techniques
- Sentence Embedding: S-BERT transforms sentences into fixed-length embedding vectors that preserve semantic relationships, facilitating efficient similarity comparisons.
</t>
  </si>
  <si>
    <t>Data Collection Techniques
Data collection techniques are not discussed in the paper. The focus remains on the computational aspects of deploying and optimizing LLMs on edge devices.
Data Preprocessing Techniques
Data preprocessing techniques specific to LLMs in IoT applications are not covered in the paper.
Data Labeling
Data labeling practices for training or fine-tuning the LLMs are not mentioned in the paper, as the primary focus is on model optimization and deployment rather than on data preparation or model training processes.</t>
  </si>
  <si>
    <t>Integration of LLMs with Other Machine Learning Techniques
The paper does not explicitly discuss the integration of LLMs with other machine learning techniques outside the scope of optimizing transformer-based models like BERT for edge devices</t>
  </si>
  <si>
    <t xml:space="preserve">Optimization Techniques and/or Optimization Algorithms
1. Model Compression: Techniques like pruning, quantization, and knowledge distillation are used to reduce the model size and computational complexity, which helps in enhancing the inference speed and reducing latency.
2. Mapping and Scheduling: Optimizing the utilization of heterogeneous resources (big.LITTLE architecture) to balance the workload between processing elements to increase throughput.
3. Pipelining (PipeBERT): The proposed PipeBERT framework optimizes BERT models by splitting them into subgraphs and mapping these onto heterogeneous CPU clusters, effectively utilizing both big and LITTLE cores concurrently.
</t>
  </si>
  <si>
    <t xml:space="preserve">Evaluation Techniques and Metrics
- Throughput and Latency: The primary metrics used are throughput (inferences per second) and latency, which are critical for real-time applications in IoT.
- Energy Efficiency and Energy-Delay Product (EDP): These metrics assess the power consumption and efficiency of the deployed models on edge devices.
</t>
  </si>
  <si>
    <t xml:space="preserve">Strategies for Continuous Monitoring and Adjustment
The paper does not provide specific strategies for real-time monitoring and adaptive learning for LLM-based solutions in IoT. The emphasis is on the initial configuration and optimization to achieve high throughput and efficiency.
</t>
  </si>
  <si>
    <t>Data Collection Techniques
- Data is primarily collected via web scraping using search engines, which provides a dynamic and rich source of textual data relevant to the IoT domain.
Data Preprocessing Techniques
- Tokenization, Stop-word Removal, and Filtering: Text data is preprocessed to clean and prepare it for further analysis, which includes tokenizing the text, removing stop words, and filtering non-alphanumeric tokens.
Data Labeling
- Supervised Datasets: For fine-tuning tasks like word similarity, supervised datasets (e.g., WordSimilarity-353) are used where word pairs are labeled with similarity scores by human subjects.</t>
  </si>
  <si>
    <t xml:space="preserve">Integration of LLMs with Other Machine Learning Techniques
- The article integrates traditional machine learning techniques like TF-IDF, LSI, and clustering algorithms with LLMs to enhance semantic understanding and similarity measurements in IoT scenarios.
</t>
  </si>
  <si>
    <t xml:space="preserve">Optimization Techniques and Algorithms
- Dimensionality Reduction: Techniques like Non-Negative Matrix Factorization (NMF) are used to reduce the dimensionality of the data, which helps in improving the manageability and performance of the models.
- Clustering: Applied to categorize word senses and reduce sense-conflation issues, enhancing the semantic accuracy of the models.
- Regularization and Imputation: Used during the NMF process to handle missing values and prevent overfitting.
</t>
  </si>
  <si>
    <t xml:space="preserve">Evaluation Techniques and Metrics
- Pearson Correlation Coefficient (PCC): Used to measure the correlation between the model predictions and human judgments, assessing how well the model mimics human understanding of semantic similarity.
- Comparative Analysis: The models are compared against each other using various configurations and pre-training setups to determine the best performing models under different conditions.
</t>
  </si>
  <si>
    <t xml:space="preserve">Continuous Monitoring and Adjustment Strategies
- The article does not detail specific strategies for real-time monitoring and adaptive learning. However, the iterative comparison and evaluation suggest a framework where models can be continuously tested and refined based on performance metrics.
</t>
  </si>
  <si>
    <t>Data Collection Techniques
- The data is collected from smart vehicles, which likely involves gathering communication logs or messages exchanged between vehicles.
Data Preprocessing Techniques
- Tokenization: The article mentions using a tokenizer from the Keras library to convert text into tokens that are understandable by the model.
- Special Tokens: Adding special tokens like [CLS] and [SEP] for BERT processing.
- Padding and Trimming: Ensuring all input sequences are of the same length by padding shorter texts and trimming longer ones.
Data Labeling
- The article does not provide explicit details on data labeling techniques, but given the context, it is likely that the data used for training includes labeled examples of various types of communications, categorized by their nature (e.g., violent, non-violent).</t>
  </si>
  <si>
    <t xml:space="preserve">Evaluation Techniques and Metrics
- Metrics: The article uses a variety of metrics to evaluate the performance of the model, including accuracy, F1-score, precision, recall, and ROC (Receiver Operating Characteristic) curve.
- Loss Measurement: Cross-entropy loss function is used to measure the discrepancy between the predicted and actual outputs.
</t>
  </si>
  <si>
    <t xml:space="preserve">Extraction Techniques
- Feature Extraction: BERT inherently processes input text data through multiple layers of transformers, extracting complex features and relationships between words and phrases, which are crucial for understanding the context and detecting nuances in communication.
</t>
  </si>
  <si>
    <t xml:space="preserve">Optimization Techniques and Algorithms
- Hyperparameter Tuning: The article discusses fine-tuning hyperparameters such as batch size, number of epochs, and learning rates for the Adam optimizer.
- Gradient Clipping: To prevent exploding gradients, a common issue in training deep neural networks, the article mentions clipping the gradients’ norm during training.
</t>
  </si>
  <si>
    <t>Integration of LLMs with Other Machine Learning Techniques
- The article does not explicitly mention the integration of LLMs with other machine learning techniques beyond the use of BERT and its inherent mechanisms. However, BERT itself incorporates elements of deep learning, specifically transformer architectures</t>
  </si>
  <si>
    <t>Data Collection Techniques:
- User Interactions: Data is collected from user interactions with the system, which includes questions and commands related to diabetes management.
Data Preprocessing Techniques:
- Proprietary NLP Pipeline: As mentioned, the system preprocesses data using a series of NLP techniques to prepare the input for the machine learning models effectively.
Data Labeling:
- Manual Expansion and Labeling: For the machine learning component, each potential user query (label) is expanded manually by expert linguists to create multiple variations, which are then used to train the BERT model.</t>
  </si>
  <si>
    <t xml:space="preserve">Strategies for Continuous Monitoring and Adjustment:
- Feedback Incorporation: The system integrates feedback from the validation task into its dialogue policy, allowing continuous learning and improvement based on real user interactions.
</t>
  </si>
  <si>
    <t xml:space="preserve">Evaluation Techniques and Metrics:
- Manual Validation Task: Performance is assessed through a human-in-the-loop approach where an annotator evaluates the correctness of responses. Metrics such as correct answers, errors, out of context, not applicable, and unknown theme are used to measure performance.
</t>
  </si>
  <si>
    <t>Extraction Techniques:
- NLP Pipeline: The system uses a proprietary NLP pipeline for preprocessing user inputs, which includes normalization, tokenization, lemmatization, POS tagging, disambiguation, and dependency parsing. This preprocessing enhances the model's performance by ensuring the input data is in an optimal format for processing</t>
  </si>
  <si>
    <t xml:space="preserve">Optimization Techniques and/or Optimization Algorithms:
- Model Training and Selection: The BERT model is trained for 5 epochs with a batch size of 16, and models are selected based on performance metrics (accuracy threshold of 0.8 F1 score). If a model underperforms, it is discarded, and the previous version is reinstated.
</t>
  </si>
  <si>
    <t>Data Collection Techniques:
- The data set used (Holl-E) includes background knowledge documents and dialogues, collected via crowdsourcing, ensuring a diverse and relevant dataset for training.
Data Preprocessing Techniques:
- Specific preprocessing details are not mentioned, but typically, this would involve tokenization, embedding, and possibly normalization of text data.
Data Labeling:
- The dataset used includes labeled spans of text that indicate the source of information for responses, facilitating supervised learning for knowledge selection.</t>
  </si>
  <si>
    <t>Evaluation Techniques and Metrics:
- The model's performance is evaluated using BLEU, ROUGE-1, ROUGE-2, and ROUGE-L metrics, which measure the overlap and relevance of the generated responses with the ground truth</t>
  </si>
  <si>
    <t>Extraction Techniques:
- The model employs a knowledge selection mechanism where a span of text from the background knowledge is selected based on its relevance to the input query. This is treated as a reading comprehension problem</t>
  </si>
  <si>
    <t>Optimization Techniques and Algorithms:
- Optimization Algorithms: The Adam optimizer is used with specific learning rates for different parts of the model (encoder and decoder). This helps in efficient training by adjusting weights based on training data.
- Learning Rate Scheduling: Different learning rates for the pretrained encoder and newly initialized decoder parameters, along with warmup steps, are used to stabilize the learning process</t>
  </si>
  <si>
    <t>Data Collection Techniques
- Data is collected by crawling Java source codes from GitHub, specifically those implementing Twitter APIs, to gather API invocation sequences.
Data Preprocessing Techniques
- The source code is parsed into abstract syntax trees to identify methods, filter unrelated methods, and extract relevant API invocation sequences.
Data Labeling
- The paper does not provide explicit details on data labeling processes but mentions using functional descriptions of API methods to evaluate clustering quality, suggesting some form of manual annotation or categorization based on functionality.</t>
  </si>
  <si>
    <t>Strategies for Continuous Monitoring and Adjustment
- The paper does not explicitly discuss strategies for real-time monitoring and adaptive learning. The focus is primarily on the initial training and evaluation of the model</t>
  </si>
  <si>
    <t>Evaluation Techniques and Metrics
- Metrics: The paper uses purity and entropy to evaluate the clustering quality. Additionally, precision, recall, and F-measure are used to assess the performance of different neural language models in clustering tasks</t>
  </si>
  <si>
    <t>Extraction Techniques
- The model uses service composition sequences to learn embeddings that capture semantic and invocation relationships between services. These embeddings are then used to cluster similar services</t>
  </si>
  <si>
    <t>Optimization Techniques and/or Optimization Algorithms
- The paper introduces a lightweight architecture for BERT, reducing the model's complexity by replacing some fully connected layers with convolutional layers in the attention mechanism, which decreases the number of parameters and computational cost</t>
  </si>
  <si>
    <t>Integration of LLMs with Other Machine Learning Techniques
- The paper integrates BERT with traditional clustering algorithms (K-means) to perform semantic clustering of services based on the learned embeddings</t>
  </si>
  <si>
    <t>Data Collection Techniques
- Data Crawling: The dataset used in the study is collected through a crawling process on the IFTTT.com website, capturing a wide range of applets.
Data Preprocessing Techniques
- Textual Data Processing: Includes tokenization, normalization, noise removal, and lemmatization.
- Embedding: Textual features are converted into embeddings using techniques like GloVe (Global Vectors for Word Representation).
Data Labeling
- Manual and Semi-supervised Labeling: A combination of manual labeling and semi-supervised techniques (self-learning, label propagation, and generative adversarial learning) is used to label a large dataset of IoT applets.</t>
  </si>
  <si>
    <t>Evaluation Techniques and Metrics
- Metrics: Accuracy, Precision, Recall, and F1-score are used to assess the performance of the models.
- Test Sets: Different subsets of data, including manually labeled sets and sets labeled through semi-supervised learning, are used to evaluate the models</t>
  </si>
  <si>
    <t xml:space="preserve">Extraction Techniques
- NLP Techniques: Natural Language Processing techniques are used to extract semantic and contextual information from the rules. This includes tokenization, normalization, noise removal, and lemmatization.
</t>
  </si>
  <si>
    <t xml:space="preserve">Optimization Techniques and/or Optimization Algorithms
- Weighted Loss Function: To handle imbalanced datasets, a weighted loss function is used during the training of models. This approach helps in adjusting the impact of each class on the model's learning, improving performance on minority classes.
- Stratified k-fold Cross-validation: Used for fine-tuning hyperparameters and ensuring that each fold of the data has a uniformly representative sampling of the target attribute.
</t>
  </si>
  <si>
    <t xml:space="preserve">Integration of LLMs with Other Machine Learning Techniques
- Artificial Neural Networks (ANNs): The study integrates BERT with other machine learning models like ANNs, including simple neural networks and LSTM (Long Short-Term Memory) networks, to handle different types of input features (both textual and categorical).
</t>
  </si>
  <si>
    <t>Data Collection Techniques
- Data is collected from IMU sensors embedded in various devices like smartphones and smartwatches, capturing movements and orientations.
Data Preprocessing Techniques
- Normalization and Fusion: Sensor data from accelerometers, gyroscopes, and magnetometers are normalized and fused. A specific normalization technique is designed to maintain the distribution of sensor readings while making them more comparable.
- Windowing: Data is segmented into fixed-size windows, each treated as an independent sample for processing.
Data Labeling
- A small portion of the data is labeled for fine-tuning the model. The paper emphasizes the challenge of obtaining labeled IMU data and proposes using self-supervised learning to mitigate this.</t>
  </si>
  <si>
    <t xml:space="preserve">Evaluation Techniques and Metrics
- Accuracy and Macro F1-Score: These metrics are used to assess the performance of the model on tasks like HAR and DPC, providing a measure of both precision and recall across multiple classes.
</t>
  </si>
  <si>
    <t>Extraction Techniques
- Feature Extraction: LIMU-BERT is designed to extract and learn two main types of features from IMU data: distributions of individual sensor measurements and temporal relations among continuous measurements</t>
  </si>
  <si>
    <t>Optimization Techniques and Algorithms
- Cross-layer Parameter Sharing: To reduce the model size and computational overhead, LIMU-BERT employs cross-layer parameter sharing where the same parameters are used across different layers of the model.
- Adam Optimizer: Used for training both the self-supervised and supervised learning phases, facilitating efficient convergence</t>
  </si>
  <si>
    <t>Integration of LLMs with Other Machine Learning Techniques
- LIMU-BERT integrates with GRU-based classifiers for downstream tasks, demonstrating how representations learned from LLMs can be effectively utilized with other machine learning models to enhance performance on specific tasks</t>
  </si>
  <si>
    <t>Pre-training, Fine-tuning, or Other Learning Techniques
- Self-supervised Learning: LIMU-BERT uses self-supervised learning techniques, particularly a modified version of the Masked Language Model (MLM) task from BERT, adapted for time-series IMU data. This involves masking parts of the input data and training the model to predict the masked values, which helps in learning useful representations without requiring labeled data.
- Fine-tuning: After pre-training, LIMU-BERT is fine-tuned with a small amount of labeled data. The pre-trained model is used to generate representations of IMU data, which are then used to train a task-specific classifier (like GRU) for applications such as Human Activity Recognition (HAR) and Device Placement Classification (DPC</t>
  </si>
  <si>
    <t>Data Collection Techniques
- The dataset used is the “Car Hacking: Attack &amp; Defense Challenge 2020”, which includes data from different vehicles under various attack scenarios.
Data Preprocessing Techniques
- Sequence Representation: CAN IDs are grouped into sequences using a sliding window approach, which is a common preprocessing step in time-series and sequence data analysis.
Data Labeling
- The dataset is pre-labeled, indicating normal and abnormal (attack) CAN IDs, which is crucial for training the model in a supervised manner, even though the training approach is self-supervised.</t>
  </si>
  <si>
    <t xml:space="preserve">Strategies for Continuous Monitoring and Adjustment
- The paper does not detail specific strategies for real-time monitoring and adaptive learning post-deployment.
</t>
  </si>
  <si>
    <t>Evaluation Techniques and Metrics
- Metrics: The model's performance is assessed using the F1-score, which balances precision and recall, particularly useful in imbalanced datasets like intrusion detection.
- Validation Set: Hyperparameters are tuned based on a validation set</t>
  </si>
  <si>
    <t xml:space="preserve">Extraction Techniques
- The model processes CAN ID sequences, where each identifier is embedded and then fed into the transformer model. This involves positional embeddings to maintain the sequence order and attention mechanisms to focus on relevant parts of the input data.
</t>
  </si>
  <si>
    <t xml:space="preserve">Optimization Techniques and/or Optimization Algorithms
- Optimizer: The Adam optimizer is used with default parameters β1 = 0.9 and β2 = 0.999.
- Learning Rate: A learning rate of 0.001 is employed.
- Early Stopping: To prevent overfitting, early stopping is used with a patience of 10 epochs.
</t>
  </si>
  <si>
    <t>Integration of LLMs with Other Machine Learning Techniques
- The paper primarily focuses on the BERT model and does not report integration with other machine learning techniques outside the transformer-based architecture</t>
  </si>
  <si>
    <t xml:space="preserve">Pre-training, Fine-tuning, or Other Learning Techniques
- Pre-training: CAN-BERT utilizes a self-supervised learning approach, specifically the "masked language model" (MLM) training objective. This involves masking some of the CAN IDs in the input sequences at random, with the goal of predicting the original ID of the masked word based on its context.
- Fine-tuning: The paper does not explicitly mention fine-tuning, but the model is trained and evaluated on specific datasets, which suggests that after pre-training, the model might be further adjusted or optimized based on the specific characteristics of the CAN bus data.
</t>
  </si>
  <si>
    <t xml:space="preserve">Pre-training and Fine-tuning Large Language Models
- Pre-training: The article mentions using BERT, a pre-trained model, which is initially trained on a large corpus in a self-supervised manner using masked language modeling and next sentence prediction tasks. But no new pre-training is mentioned.
- Fine-tuning: The Kformer model, which incorporates BERT, is fine-tuned on specific access control log data from a power grid company. This fine-tuning adapts the pre-trained model to the specific vocabulary and patterns seen in the IoT access control domain.
</t>
  </si>
  <si>
    <t xml:space="preserve">Pre-training and Fine-tuning Large Language Models
- Pre-training: The article utilizes BERT (Bidirectional Encoder Representations from Transformers), a pre-trained language model known for its deep bidirectional nature. BERT is pre-trained on a large corpus using a combination of Masked Language Modeling (MLM) and Next Sentence Prediction (NSP). But no new pre-training is mentioned.
- Fine-tuning: The pre-trained BERT model is fine-tuned on specific datasets relevant to the task at hand. This involves adjusting the BERT model to better suit the nuances of the short text classification, which is crucial for handling the specific characteristics of IoT-generated text data.
</t>
  </si>
  <si>
    <t xml:space="preserve">Pre-training and Fine-tuning Large Language Models
- Pre-training: BERT models are initially pre-trained on a large corpus of unlabeled text where they learn a general understanding of the language structure. This is done using tasks like masked language modeling and next sentence prediction. But no new pre-training is mentioned.
- Fine-tuning: After pre-training, the models are fine-tuned on specific tasks using labeled datasets. This involves adjusting the pre-trained models to perform well on tasks like text classification by continuing the training process with a smaller, task-specific dataset.
</t>
  </si>
  <si>
    <t xml:space="preserve">Pre-training and Fine-tuning Large Language Models
- Pre-training: The model uses BERT (Bidirectional Encoder Representations from Transformers), which is pre-trained on a large dataset of texts. This pre-training helps in learning complex features from a vast corpus, providing a robust starting point for the model.But no new pre-training is mentioned.
- Fine-tuning: After pre-training, the model is fine-tuned with specific IoT-related data to adapt the general language understanding to the specialized context of smart objects and user requirements in SIoT.
</t>
  </si>
  <si>
    <t xml:space="preserve">Pre-training and Fine-tuning Large Language Models
- Pre-training: The BERT model is pre-trained on a large corpus of text to learn a general language representation. This involves training on tasks like masked language modeling and next sentence prediction.But no new pre-training is mentioned.
- Fine-tuning: The pre-trained BERT model is fine-tuned with specific IIoT data related to APT attacks. This fine-tuning adapts the model to the nuances of cybersecurity data in the IIoT context.
</t>
  </si>
  <si>
    <t xml:space="preserve">Pre-training, Fine-tuning, or Other Training Techniques
- Pre-training: The BERT-based service embedding model is pre-trained using service composition sequences. This pre-training helps the model to understand these sequences and learn the invocation association between services through the self-attention mechanism. 
- Fine-tuning: The dynamic update of the recommendation systems is performed by fine-tuning the model with new data collected from IoT devices and edge nodes. This helps in adapting the model to changes in the service environment and user behavior.
</t>
  </si>
  <si>
    <t xml:space="preserve">Pre-training, Fine-tuning, or Other Training Techniques
- BERT Model Usage: The framework employs the BERT (Bidirectional Encoder Representations from Transformers) model, which is typically pre-trained on a large corpus and then fine-tuned for specific tasks. In this case, BERT is used to process and understand the intent behind queries issued by IoT objects.No new pre-training.
</t>
  </si>
  <si>
    <t xml:space="preserve">Pre-training, Fine-tuning, and Learning Techniques:
- Pre-training and Fine-tuning: The article does not explicitly mention pre-training or fine-tuning of LLMs but discusses the use of pre-trained models like ChatGLM and potentially LLAMA for edge computing scenarios. These models are likely pre-trained on vast datasets and could be fine-tuned for specific IoT applications, although specific fine-tuning processes are not detailed.
- Hybrid Techniques: Not specified.
</t>
  </si>
  <si>
    <t xml:space="preserve">Pre-training, Fine-tuning, and Other Learning Techniques
- Pre-training: LLMs like GPT-3.5 and GPT-4 are initially pre-trained on vast and diverse datasets, which enables them to generate responses to a wide array of queries. No new pre-training.
- Fine-tuning: The article specifically mentions fine-tuning OpenAI’s Ada model to enhance its capacity to understand and assess IoT traffic data for DDoS attack detection. Fine-tuning involves training the pre-trained LLM on a smaller, task-specific dataset to improve its performance on that particular task.
- Few-shot Learning: The article explores the use of few-shot learning techniques where LLMs are provided with a limited number of examples to learn from. This is particularly useful when there is a scarcity of labeled data.
</t>
  </si>
  <si>
    <t xml:space="preserve">Pre-training, Fine-tuning, or Other Learning Techniques
- Pre-training: The paper mentions the use of pre-trained BERT-style models to extract compact yet informative keywords. These models are initially trained on large corpora to learn generalizable representations of language, which are then adapted to specific tasks. No new pre-training.
- Fine-tuning: Not specified.
</t>
  </si>
  <si>
    <t xml:space="preserve">Pre-training, Fine-tuning, and Other Learning Techniques
- Pre-training and Fine-tuning: The model is only fine-tuned for specific tasks. 
- Hybrid Techniques: Not specified.
</t>
  </si>
  <si>
    <t xml:space="preserve">Pre-training and Fine-tuning Techniques
- Pre-training: No new pre-training. Default.
- Fine-tuning: The pre-trained BERT model is fine-tuned on specific datasets containing URL strings and URL features. This fine-tuning adapts the model to the peculiarities of URL data, which differs from the natural language text BERT was originally trained on.
</t>
  </si>
  <si>
    <t xml:space="preserve">Learning Techniques for LLMs:
- Pre-training and Fine-tuning: The article does not explicitly mention the use of pre-training or fine-tuning of LLMs. 
- Hybrid Techniques: The system uses a form of Retrieval Augmentation by leveraging a Cross-modal Model Zoo, which could be seen as a way to augment the LLM's capabilities with specific, pre-trained models that handle multimodal data (e.g., visual and linguistic).
</t>
  </si>
  <si>
    <t xml:space="preserve">Pre-training, Fine-tuning, or Other Learning Techniques:
- Pre-training and Fine-tuning: The article does not explicitly mention the use of pre-training or fine-tuning of the LLM. It appears that the standard GPT-4 model provided by OpenAI is used directly. </t>
  </si>
  <si>
    <t xml:space="preserve">Pre-training, Fine-tuning, or Other Learning Techniques:
- DistilBERT Embedding: The paper utilizes DistilBERT only fine-tuned for the specific task of log data embedding in the IoT context.
</t>
  </si>
  <si>
    <t xml:space="preserve">Pre-training, Fine-tuning, and Other Learning Techniques
- Pre-training and Fine-tuning: No new pre-training or fine-tuning.
- Hybrid Techniques:N/A
</t>
  </si>
  <si>
    <t xml:space="preserve">Pre-training, Fine-tuning, or Other Learning Techniques
- Pre-training and Fine-tuning: The article does not specify if any fine-tuning was performed specifically for the IoT applications. 
- Hybrid Techniques: There is no mention of using hybrid techniques like Retrieval Augmentation Generation in the context of this paper.
</t>
  </si>
  <si>
    <t xml:space="preserve">Learning Techniques:
- Pre-training and Fine-tuning: The article mentions the use of Generative Pre-trained Transformers (GPT) models, which are fine-tuned for specific tasks. However, specific details on the fine-tuning process for IoT applications are not extensively covered.
- Hybrid Techniques: N/A
</t>
  </si>
  <si>
    <t xml:space="preserve">Pre-training and Fine-tuning:
- Pre-trained Models: The paper utilizes pre-trained models such as BERT, but no new pre-training was needed.
- Fine-tuning: The BERT model, in particular, is fine-tuned on a dataset specific to IoT critical objects to enhance its performance for this specialized task.
</t>
  </si>
  <si>
    <t xml:space="preserve">Pre-training, Fine-tuning, and Hybrid Learning Techniques
- Pre-training and Fine-tuning: Only fine-tuning on cybersecurity-related data.
- Hybrid Techniques: N/A
</t>
  </si>
  <si>
    <t xml:space="preserve">Pre-training, Fine-tuning, or Other Learning Techniques
- Fine-tuning Pre-trained Models: The study primarily focuses on fine-tuning pre-trained transformer-based LLMs for sentiment analysis. Models like BERT, RoBERTa, Electra, and their distilled versions are fine-tuned on a domain-specific dataset comprising drone flight log messages.
</t>
  </si>
  <si>
    <t xml:space="preserve">Pre-training, Fine-tuning, and Learning Techniques
- Pre-training and Fine-tuning: In this case, the LLM model is fine-tuned on sentence pairs annotated for semantic similarity, which is crucial for the task of clustering sentences based on the similarity of events they describe.
- Interactive Machine Learning (IML): This approach integrates human judgment in the loop, allowing the model to learn from human feedback on the clustering of sentences. This is a form of active learning where the model iteratively improves based on human input.
</t>
  </si>
  <si>
    <t xml:space="preserve">Pre-training, Fine-tuning, or Other Learning Techniques:
- Pre-training and Fine-tuning: The paper does not explicitly mention the use of pre-trained models being fine-tuned, but it leverages the capabilities of existing LLMs (like BERT and GPT). The use of these models is adapted to the IoT domain through prompt engineering, which effectively fine-tunes the model's output without explicit re-training.
- Hybrid Techniques: N/A
</t>
  </si>
  <si>
    <t xml:space="preserve">Pre-training, Fine-tuning, or Other Learning Techniques:
- Pre-training and Fine-tuning: No new pre-training or fine-tuning.
- Hybrid Techniques: N/A
</t>
  </si>
  <si>
    <t xml:space="preserve">Pre-training and Fine-tuning Techniques
- Pre-training: No new pre-training
- Fine-tuning: BERT is fine-tuned on a specific dataset related to smart healthcare network tasks. This fine-tuning is crucial for adapting the pre-trained model to the specific jargon and requirements of the healthcare domain.
</t>
  </si>
  <si>
    <t xml:space="preserve">Pre-training, Fine-tuning, and Learning Techniques
- Pre-training: DeviceGPT employs a self-supervised learning approach for pre-training on a large heterogeneous graph. This involves using strategies like node recovery, edge recovery, and community recovery to train the model without needing labeled data.
- Fine-tuning: No fine-tuning
</t>
  </si>
  <si>
    <t>Pre-training, Fine-tuning, and Other Learning Techniques
- Pre-training and Fine-tuning: No new pre-training 
- Hybrid Techniques: N/A</t>
  </si>
  <si>
    <t>Pre-training, Fine-tuning, and Other Learning Techniques
Fine-tuing BERT</t>
  </si>
  <si>
    <t xml:space="preserve">Pre-training, Fine-tuning, and Hybrid Learning Techniques:
- Pre-training: No new pre-training
- Fine-tuning: Specific fine-tuning on datasets like SNIPS, MIT Restaurant corpus, and Movie corpus is performed to adapt the pre-trained models to the nuances of the IoT application domain.
- Hybrid Techniques: N/A
</t>
  </si>
  <si>
    <t xml:space="preserve">Pre-training, Fine-tuning, and Learning Techniques
- Pre-training: No new pre-training
- Fine-tuning: The pre-trained S-BERT model is fine-tuned on a domain-specific dataset. This involves adjusting the model on a smaller, specialized dataset that includes pairs of problem descriptions and their similarity scores, which helps the model adapt to the specific semantics of the manufacturing domain.
</t>
  </si>
  <si>
    <t xml:space="preserve">Pre-training, Fine-tuning, and Other Learning Techniques
- Pre-training: No new pre-training
- Fine-tuning: After pre-training, models are fine-tuned on task-specific datasets. For instance, RoBERTa is fine-tuned using a supervised dataset for the specific task of word similarity.
- Hybrid Techniques: N/A
</t>
  </si>
  <si>
    <t xml:space="preserve">Pre-training, Fine-tuning, and Other Learning Techniques
- Pre-training: No new pre-training
- Fine-tuning: The BERT model is fine-tuned for the specific task of detecting security threats and violent content in smart vehicle communications. This involves adjusting the final layers of the model to better suit the specific data and task at hand.
</t>
  </si>
  <si>
    <t>Pre-training, Fine-tuning, or Other Learning Techniques:
- The article mentions the use of BERT fine-tuned on specific data related to diabetes-related queries to enhance its performance in understanding and responding to user inputs</t>
  </si>
  <si>
    <t>Pre-training, Fine-tuning, and Hybrid Learning Techniques:
- Pre-training: No new pre-training
- Fine-tuning: ALBERT is fine-tuned on a knowledge selection task specific to the IoT domain, which enhances its ability to select relevant knowledge from background information.
- Hybrid Techniques: The model combines extraction-based and generation-based methods for dialogue generation, integrating retrieval-augmented generation to enhance response quality</t>
  </si>
  <si>
    <t xml:space="preserve"> Pre-training, Fine-tuning, or Other Learning Techniques
- Pre-training: No new pre-training
- Fine-tuning: The paper does not explicitly mention fine-tuning the pre-trained model on specific downstream tasks, focusing instead on using the pre-trained model directly for clustering</t>
  </si>
  <si>
    <t xml:space="preserve">Pre-training, Fine-tuning, or Other Learning Techniques
- Fine-tuning: The article utilizes BERT which is fine-tuned for the specific task of classifying IoT applets into categories based on potential security and privacy risks.
</t>
  </si>
  <si>
    <t>Study</t>
  </si>
  <si>
    <t>BERT or BERT variants</t>
  </si>
  <si>
    <t>GPT2</t>
  </si>
  <si>
    <t>GPT3</t>
  </si>
  <si>
    <t>GPT4</t>
  </si>
  <si>
    <t>DeviceGPT</t>
  </si>
  <si>
    <t>ChatGLM</t>
  </si>
  <si>
    <t>LLAMA</t>
  </si>
  <si>
    <t>Generic</t>
  </si>
  <si>
    <t>% total (55)</t>
  </si>
  <si>
    <t>LLM</t>
  </si>
  <si>
    <t>Programming Language</t>
  </si>
  <si>
    <t>Python</t>
  </si>
  <si>
    <t>Java</t>
  </si>
  <si>
    <t>C/C++</t>
  </si>
  <si>
    <t>PyTorch</t>
  </si>
  <si>
    <t>Keras</t>
  </si>
  <si>
    <t>TensorFlow</t>
  </si>
  <si>
    <t>Hugging Face Transformers</t>
  </si>
  <si>
    <t>scikit-learn</t>
  </si>
  <si>
    <t>NLTK</t>
  </si>
  <si>
    <t>Jieba</t>
  </si>
  <si>
    <t>OpenAI API</t>
  </si>
  <si>
    <t xml:space="preserve">Software Configurations:
1. Programming Languages and Frameworks:
   - Python (assumed for NLP and machine learning tasks)
   - Hugging Face Transformers library for BERT and GPT-2 models
   - Natural Language Toolkit (NLTK) for text processing
</t>
  </si>
  <si>
    <t xml:space="preserve">Software Configurations
1. Programming Languages: Python (version 3.6)
2. Frameworks/Libraries:
   - Elasticsearch: Used as a sparse searcher based on Apache Lucene for retrieving top N pieces of latent knowledge.
   - Transformer Models: Utilized for the Kformer network design and processing.
</t>
  </si>
  <si>
    <t xml:space="preserve">Software Configurations:
1. Programming Language: Python 3.7
2. Frameworks and Libraries:
   - TensorFlow 2.1.0
   - Jieba (for Chinese word segmentation)
</t>
  </si>
  <si>
    <t xml:space="preserve">Software Configurations:
1. Programming Languages and Frameworks:
   - Python programming language.
2. Libraries:
   - HuggingFace Transformers: For accessing pre-trained models like BERT and DistilBERT.
   - Google Colab Pro: Used as the development and execution environment.
3. Monitoring and Visualization Tools:
   - Weights and Biases (wandb.ai): For monitoring the training process and visualizing the model's performance.
</t>
  </si>
  <si>
    <t xml:space="preserve"> Software Configurations
1. Programming Languages: Not explicitly mentioned, but typically Python is used for such tasks.
2. Frameworks/Libraries:
   - Transformers: For utilizing models like BERT and RoBERTa.
   - PyTorch: Likely used as the underlying framework for implementing transformers and neural network models.
</t>
  </si>
  <si>
    <t xml:space="preserve">Software Configurations:
1. Programming Languages: Not explicitly mentioned, but typically Python is used for such implementations.
</t>
  </si>
  <si>
    <t xml:space="preserve">Software Configurations
1. Programming Languages and Frameworks:
   - Python (inferred by frameworks and libraries used)
   - TensorFlow (deep learning framework)
</t>
  </si>
  <si>
    <t xml:space="preserve">Software Configurations
1. Programming Languages and Frameworks:
   - Python (commonly used for machine learning and data processing tasks)
2. Machine Learning Frameworks and Libraries:
   - uTensor (for deploying deep learning models on low-cost boards)
</t>
  </si>
  <si>
    <t xml:space="preserve">Software Configurations
1. Programming Languages: The article does not specify the programming languages used directly, but given the context and typical usage, languages like Python or Java might be employed.
2. Frameworks/Libraries:
   - K-means Clustering: Used for semantic clustering of services (Scikit-learn)
</t>
  </si>
  <si>
    <t xml:space="preserve">Software Configurations
1. Programming Languages: Not explicitly mentioned, but typically Python is used for such implementations.
2. Frameworks/Libraries:
   - TensorFlow or PyTorch: Common frameworks for implementing BERT models.
   - Scikit-learn: For K-means clustering.
</t>
  </si>
  <si>
    <t>Pandas</t>
  </si>
  <si>
    <t>spaCy</t>
  </si>
  <si>
    <t>Gensim</t>
  </si>
  <si>
    <t>WikiExtractor</t>
  </si>
  <si>
    <t>Opencc</t>
  </si>
  <si>
    <t xml:space="preserve">Software Configurations
1. Programming Languages and Frameworks:
   - Python can be inferred from the context
   - TensorFlow (used for model operations like the roll function and other tensor manipulations).
2. Libraries:
   - Jieba (for Chinese word segmentation).
   - WikiExtractor (for preprocessing the Chinese Wikipedia dump).
   - Opencc (for converting Traditional Chinese to Simplified Chinese).
</t>
  </si>
  <si>
    <t>Flask</t>
  </si>
  <si>
    <t>OpenCV</t>
  </si>
  <si>
    <t xml:space="preserve">Software Configurations
1. Programming Languages: Python
2. Frameworks and Libraries:
   - Flask (for setting up a server)
   - HuggingFace library (for natural language processing tasks)
   - OpenCV library (for image processing tasks like Canny Edge Detection)
   - scikit-learn 
3. APIs:
   - OpenAI API (for accessing pre-trained models and functionalities of Visual ChatGPT)
</t>
  </si>
  <si>
    <t xml:space="preserve">Software Configurations:
1. Programming Languages and Frameworks:
   - Python (primary programming language used for implementation).
2. Libraries:
   - Huggingface Transformers (for utilizing pre-trained language models).
</t>
  </si>
  <si>
    <t xml:space="preserve">Software Configurations:
1. Programming Languages and Libraries:
   - Python: Used for implementing the clustering algorithm and other data processing tasks.
   - scikit-learn: Utilized for machine learning algorithms.
   - spaCy: Employed for natural language processing tasks such as sentence segmentation and part-of-speech tagging.
</t>
  </si>
  <si>
    <t xml:space="preserve">1. Software Configurations:
   - Programming Languages: Python
   - Frameworks and Libraries:
     - Spacy (for NER using the built-in NLP pipeline)
     - PyTorch (used for implementing BERT)
     - TensorFlow (used for implementing ELMo)
     - Keras (used for implementing Transformers and LSTM-CRF)
</t>
  </si>
  <si>
    <t xml:space="preserve">Not Specified
</t>
  </si>
  <si>
    <t xml:space="preserve">Software Configurations
1. Programming Languages: Not explicitly mentioned, but typically Python is used for such tasks.
2. Frameworks/Libraries:
   - Deep Learning Frameworks: Likely TensorFlow or PyTorch, as these are common in the field, though not specified.
</t>
  </si>
  <si>
    <t xml:space="preserve">Software Configurations
1. Programming Languages: Python
</t>
  </si>
  <si>
    <t>GloVe</t>
  </si>
  <si>
    <t>FastText</t>
  </si>
  <si>
    <t xml:space="preserve">Software Configurations
1. Programming Languages and Libraries:
   - Python is used for implementing the models.
   - Libraries and frameworks utilized include:
     - NLTK*for natural language processing tasks.
     - Scikit-learn for machine learning algorithms and model evaluation.
     - Gensim for implementing TF-IDF, LSI, and Word2Vec algorithms.
     - Stanford's GloVe library for training and using GloVe models.
     - Facebook AI's FastText library for training and using FastText models.
     - Hugging Face Transformers for implementing and using RoBERTa models.
</t>
  </si>
  <si>
    <t>Software Configurations
1. Programming Languages and Frameworks:
   - Not explicitly mentioned. However, integration with Amazon Alexa and use of proprietary software suggest possible use of common programming languages compatible with these platforms (e.g., Python, JavaScript).
Proprietary sw libraries</t>
  </si>
  <si>
    <t xml:space="preserve">Software Configurations
1. Programming Languages:
   - Python
2. Frameworks and Libraries:
   - PyTorch
   - Transformers (Hugging Face)
   - Scikit-learn
3. Other Tools:
   - GloVe (Global Vectors for Word Representation) for word embeddings
</t>
  </si>
  <si>
    <t xml:space="preserve">1. Software Configurations:
   - Programming Languages and Frameworks: Not specified.
   - Libraries: Utilization of the OpenAI API to access ChatGPT models.
</t>
  </si>
  <si>
    <t>SoftwareConfiguration
1. Operating System: Ubuntu Core, a lightweight Linux distribution designed specifically for IoT devices.
2. Programming Frameworks:
   - PyTorch: Used for supporting the loading and inference of the MedGCN model.
3. Programming Languages: Not explicitly mentioned, but typically Python is used with PyTorch and machine learning tasks.
4. APIs and Libraries:
   - OpenAI API: For interfacing with GPT-4 to generate knowledge graphs.</t>
  </si>
  <si>
    <t xml:space="preserve">Software Configurations
1. Programming Languages: Python 3.8
</t>
  </si>
  <si>
    <t>PineCone</t>
  </si>
  <si>
    <t xml:space="preserve">Software Configurations
1. Programming Languages and Frameworks:
   - Python: Widely used for machine learning and data processing tasks.
   - Hugging Face Transformers Library: Utilized for implementing transformer models and tokenizers.
2. Libraries:
   - WeightWatcher: Employed for analyzing and diagnosing the model layers.
</t>
  </si>
  <si>
    <t>WeightWatcher</t>
  </si>
  <si>
    <t xml:space="preserve">Software Configurations:
1. Programming Languages and Frameworks:
   - The specific programming languages are not mentioned, but given the context, Python is likely used due to its popularity in data science and machine learning.
   - The use of large language models (LLMs) and the CLIP model suggests reliance on deep learning frameworks such as PyTorch or TensorFlow.
</t>
  </si>
  <si>
    <t xml:space="preserve">Software Configurations
1. Programming Languages and Frameworks:
   - Python
   - Use of LangChain, a framework designed to facilitate the application development of LLMs, particularly for tasks like extracting structured information from text.
2. Libraries and Models:
   - Utilization of APIs provided by IoT portals like Censys and Shodan for data retrieval.
</t>
  </si>
  <si>
    <t>LangChain</t>
  </si>
  <si>
    <t xml:space="preserve">Software Configurations
1. Programming Languages and Frameworks:
   - Python: Used for scripting and data analysis.
   - Hugging Face Transformers library: Employed for utilizing pre-trained models like DistilBERT.
2. Libraries:
   - Pandas: For data manipulation and analysis.
</t>
  </si>
  <si>
    <t xml:space="preserve">Software Configurations:
1. Programming Languages:
   - Java: Used for developing the FIoT framework, which manages the multiagent systems.
   - Python: Potentially used for scripting interactions with the GPT API, data handling, and analysis.
2. Frameworks and Libraries:
   - GPT API: Utilized for integrating GPT models to enhance decision-making processes. Interaction with this API may be handled through Python scripts.
   - Python Libraries:
     - Pandas, NumPy: For data manipulation and numerical operations.
</t>
  </si>
  <si>
    <t xml:space="preserve">Software Configurations:
1. Programming Languages: 
   - Python (for API interaction and script handling)
   - Arduino language (for device-specific programming)
2. Frameworks/Libraries:
   - OpenAI's ChatGPT API (for accessing GPT-4 capabilities)
3. APIs:
   - OpenAI API (used for making programmatic calls to ChatGPT)
   - ChatGPT Python API (for automated code generation)
   - ChatGPT Arduino client library (for sensor data-based predictions)
</t>
  </si>
  <si>
    <t xml:space="preserve">Software Configurations:
1. Programming Languages and Frameworks:
   - Python: Used for backend processes including the machine learning model and API.
   - Flask: A Python framework used for creating the API that interacts with the image captioning model and ChatGPT.
2. Libraries and Tools:
   - OpenAI ChatGPT API: Utilized for integrating ChatGPT to process and enhance image captions.
</t>
  </si>
  <si>
    <t xml:space="preserve">Software Configurations
1. Programming Languages and Libraries:
   - Python: Used for implementing the models and handling data processing.
   - PyTorch-Transformers: Utilized for implementing the BERT-based model.
   - Scikit-Learn: Employed for machine learning tasks.
   - TensorFlow and Keras: Used for implementing LSTM-based models.
</t>
  </si>
  <si>
    <t>OpenPrompt</t>
  </si>
  <si>
    <t xml:space="preserve">Software Configurations:
1. Programming Languages and Frameworks:
   - Not explicitly mentioned, but involves data processing and NLP, likely using languages such as Python or Java.
</t>
  </si>
  <si>
    <t xml:space="preserve">Software Configurations:
1. Programming Languages and Frameworks:
   - Python
   - PyTorch 
</t>
  </si>
  <si>
    <t>Operating System</t>
  </si>
  <si>
    <t>Windows 10</t>
  </si>
  <si>
    <t>Ubuntu</t>
  </si>
  <si>
    <t>Cloud based</t>
  </si>
  <si>
    <t>GPU</t>
  </si>
  <si>
    <t>RAM</t>
  </si>
  <si>
    <t>Multi-core CPU</t>
  </si>
  <si>
    <t>RAM 16 GB</t>
  </si>
  <si>
    <t>RAM &lt;= 8 GB</t>
  </si>
  <si>
    <t>RAM 12 GB</t>
  </si>
  <si>
    <t>RAM 32</t>
  </si>
  <si>
    <t>Embedded</t>
  </si>
  <si>
    <t>RAM 1TB</t>
  </si>
  <si>
    <t>RAM 40GB</t>
  </si>
  <si>
    <t>RAM 64GB</t>
  </si>
  <si>
    <t>RAM 128GB</t>
  </si>
  <si>
    <t>Overall</t>
  </si>
  <si>
    <t>No Info prov.</t>
  </si>
  <si>
    <t>RAM 23GB</t>
  </si>
  <si>
    <t>GPU Category</t>
  </si>
  <si>
    <t>Pre-training</t>
  </si>
  <si>
    <t>Hybrid learning techniques</t>
  </si>
  <si>
    <t xml:space="preserve"> Fine tuning</t>
  </si>
  <si>
    <t xml:space="preserve">Pre-training, Fine-tuning, or Other Learning Techniques
- Pre-training: The study utilizes BERT (Bidirectional Encoder Representations from Transformers), specifically a pre-trained BERT base uncased model. BERT is pre-trained on a large corpus (Wikipedia and book corpus) which provides a robust foundational model for understanding language. However, no new pre-training is specified
- Fine-tuning: The pre-trained BERT model is fine-tuned on the specific dataset collected from Twitter and Reddit that pertains to IoT security and privacy. This fine-tuning adapts the model to the nuances of the specific task.
</t>
  </si>
  <si>
    <t>Pre-training and Fine-tuning: The article does not explicitly mention The use of Pre-training or Fine-tuning of LLMs.</t>
  </si>
  <si>
    <t xml:space="preserve">1. Pre-training, Fine-tuning, and Other Learning Techniques
- Pre-training: The RoBERTa model, a variant of BERT, is used, which has been pre-trained on a large corpus, but no new pre-traning is mentioned.
- Fine-tuning: The pre-trained RoBERTa model is fine-tuned on a specific dataset of Clinical Diagnostic Reports (CDRs) using a multi-label classification approach. This fine-tuning adapts the general capabilities of RoBERTa to the specialized task of predicting medical conditions and prescriptions.
</t>
  </si>
  <si>
    <t>Integration with other ML techniques</t>
  </si>
  <si>
    <t>Integration of LLMs with Other Machine Learning Techniques:
- Hybrid Approach: AIDA employs a combination of machine learning (BERT) and rule-based engines. This hybrid approach allows for robust understanding and generation of responses, leveraging the strengths of both machine learning for complex pattern recognition and rule-based systems for straightforward, rule-driven queries. But it does not integrate other machine learning techniques.</t>
  </si>
  <si>
    <t xml:space="preserve">Integration of LLMs with Other Machine Learning Techniques:
- The model integrates transformer architectures and attention mechanisms, specifically using multi-head attention to process and relate different parts of the input data effectively. But it does not integrate other ML techniques.
</t>
  </si>
  <si>
    <t>Traditional ML</t>
  </si>
  <si>
    <t>Deep Learning/ANN</t>
  </si>
  <si>
    <t>Pre-training, Fine-tuning and other Learning techniques</t>
  </si>
  <si>
    <t>HW Configuration</t>
  </si>
  <si>
    <t>ML Frameworks</t>
  </si>
  <si>
    <t>Libraries</t>
  </si>
  <si>
    <t>New Pre-training + Fine-tuning</t>
  </si>
  <si>
    <t>Category (new pre-training or fine-tuning)</t>
  </si>
  <si>
    <t>Category (new pre-training + fine-tuning)</t>
  </si>
  <si>
    <t>Optimization techniques</t>
  </si>
  <si>
    <t>Optimization technique</t>
  </si>
  <si>
    <t xml:space="preserve">Optimization Techniques and/or Optimization Algorithms
- Constraint Satisfaction Problem (CSP): The contradiction detection is formalized as a CSP, which is solved using an SMT (Satisfiability Modulo Theories) solver. This optimization technique helps in efficiently determining contradictions by checking the satisfiability of constraints derived from the knowledge graph. However, this technique is not specifically related to the LLM optimization.
</t>
  </si>
  <si>
    <t>Optimization Techniques and/or Optimization Algorithms
- Knowledge Injection: The model uses a knowledge injection process in the Transformer's feed-forward layer, which helps in integrating external knowledge effectively.
- Sparse and Dense Retrieval: The model uses Elasticsearch for sparse retrieval and knowledge embedding for dense representation, optimizing the selection and utilization of external knowledge.
However, no specific LLM optimization algorithm is used.</t>
  </si>
  <si>
    <t xml:space="preserve">Optimization Techniques and Algorithms
- The model uses stochastic gradient descent for training, optimizing the loss function which includes a mean absolute error (MAE) component and a regularization term derived from the "thing-thing" relationships.
- The "thing-thing" relationship data is integrated using graph regularization techniques to ensure that similar objects have similar embeddings, enhancing the model's recommendation accuracy.
However, no specific LLM optimization technique is used.
</t>
  </si>
  <si>
    <t xml:space="preserve">Optimization Techniques and/or Optimization Algorithms
- The article mentions the use of the transformer architecture within BERT, which relies on the attention mechanism to optimize the processing of input data sequences. This mechanism helps in focusing on important parts of the data, enhancing model performance on sequence classification tasks. However, no specifich LLM optimization technique is mentioned.
</t>
  </si>
  <si>
    <t xml:space="preserve">Optimization Techniques and/or Algorithms:
- Prompt Design and Optimization: Effective prompt design is crucial for guiding LLMs to correctly interpret IoT data. This includes crafting prompts that incorporate domain-specific knowledge and are structured to elicit the desired analysis from the LLM.
- Signal Transformation and Data Preprocessing: Adjusting how sensor data is presented to LLMs, such as converting digitized signals into textualized formats or employing preprocessing methods to simplify the data.
However, no LLM optimization technique is mentioned.
</t>
  </si>
  <si>
    <t xml:space="preserve">Optimization Techniques and Algorithms
- Model Size and Complexity: The architecture of SecurityBERT is designed to be compact with only 15 layers and 11 million parameters, which is significantly smaller than typical BERT models. This design helps in deploying the model on resource-constrained IoT devices.
- Training Efficiency: The model is optimized for performance on an Nvidia A100 GPU, ensuring efficient training and inference times.
However, no explicit LLM optimization technique isused.
</t>
  </si>
  <si>
    <t xml:space="preserve">Optimization Techniques and/or Algorithms:
- Prompt Engineering: The article emphasizes the use of sophisticated prompt engineering with LLMs to refine and optimize text queries for better accuracy and relevance in face retrieval tasks.
However, no specific LLM optimization technique is used.
</t>
  </si>
  <si>
    <t xml:space="preserve">Optimization Techniques and/or Optimization Algorithms:
- Adam Optimizer: The ANN uses the Adam optimizer, which is known for its effectiveness in handling sparse gradients on noisy problems.
- Cross-Entropy Loss: Used as the loss function during the training of the ANN, optimizing the classification performance.
However, no explict LLM optimization technique is mentioned
</t>
  </si>
  <si>
    <t xml:space="preserve">Optimization Techniques and Algorithms
- Techniques like gradient descent or Adam's optimization are mentioned for training the GANs. These are standard optimization algorithms used to minimize loss functions effectively, adjusting weights in the neural network to improve model accuracy and performance. Howeve, no specific LLM optimization technique is mentioned
</t>
  </si>
  <si>
    <t xml:space="preserve">Optimization Techniques and/or Algorithms:
- Clustering Optimization: The use of the K-means clustering algorithm with a heuristic analysis (elbow curve) to determine the optimal number of clusters.
- Model Optimization: The paper mentions the use of data balancing techniques like SMOTE to address class imbalance, which optimizes the training process for better generalization across classes.
However, no specfic LLM optimization technique is mentioned.
</t>
  </si>
  <si>
    <t>Entity Extraction</t>
  </si>
  <si>
    <t>Relation Extraction</t>
  </si>
  <si>
    <t>Rule Extraction</t>
  </si>
  <si>
    <t>NER</t>
  </si>
  <si>
    <t>Feature Extraction for Sequential Data Analysis</t>
  </si>
  <si>
    <t xml:space="preserve">Extraction Techniques
- Word Embedding: Utilizes BERT for generating dynamic word embeddings that consider the context of words in sentences, providing a rich representation of text data.
- Feature Extraction: Employs CNN for local semantic feature extraction and BiGRU for capturing the overall semantic context, effectively harnessing the strengths of both models for robust feature representation.
</t>
  </si>
  <si>
    <t>Data Extraction Techniques
N-gram Embedding Creation: The MLGB model processes input text by creating embeddings for uni-grams, bi-grams, and tri-grams. This involves manipulating the input character embedding matrix by shifting and padding operations, followed by a bitwise addition to form n-gram embeddings. This technique is a form of feature extraction where sequential data (characters in text) are transformed into a higher-dimensional space representing n-grams, which captures more contextual information than single characters.
Segmented Word Mask for Task-specific Fine-tuning: The MLGB model uses a segmented word mask during fine-tuning, which acts as a rule-based system to emphasize valid n-grams over invalid ones. This technique involves using a segmentation tool to identify valid words (entities) in the text and then applying a mask that adjusts the model's focus during training, effectively extracting and applying rules about which n-grams should be considered more important based on their validity as words.</t>
  </si>
  <si>
    <t>Feature Extraction for Textual Data Analysis</t>
  </si>
  <si>
    <t xml:space="preserve">Extraction Techniques
1. The paper utilizes BERT (Bidirectional Encoder Representations from Transformers), which involves feature extraction from textual data. BERT processes text and extracts features through multiple layers of transformer encoders, which learn contextual relations between words in a text sequence. This feature extraction is fundamental to the operation of BERT and is used in the PipeBERT framework to handle tasks like language understanding and translation on edge devices.
2. BERT’s architecture, which includes multiple transformer encoders,  handles sequential data (text). Each encoder in BERT processes sequences of text data, extracting and learning features that capture the contextual relationships within the sequence. This feature extraction is critical for the performance of BERT on various NLP tasks.
</t>
  </si>
  <si>
    <t>Extraction Techniques
- Distributional Profiles (DP): The paper proposes a method where Distributional Profiles of words are extracted using public web services, specifically search engines. This involves gathering text snippets from search results related to specific IoT terms and analyzing these snippets to build a profile for each term. The profile is constructed based on the proximity of other words to the target word in these snippets, effectively capturing the contextual usage of terms within the IoT domain.</t>
  </si>
  <si>
    <t xml:space="preserve">Extraction Techniques:
1. The raw sensor data from various sources like accelerometers, satellite, and WiFi signals are converted into textualized states. This involves preprocessing steps where numerical and categorical sensor data are transformed into a text format that is interpretable by LLMs. For example, accelerometer data is processed to count steps, and satellite data is simplified to the number of detected satellites and their average Signal-to-Noise Ratio (SNR).
2.  In the process of textualizing sensor data, specific entities such as "step count," "number of satellites," "SNR," "SSID," and "RSSI" are identified and extracted from the raw data. These entities are crucial for the LLM to understand and analyze the context and environment related to the sensor data.
3. The LLM is used to understand and infer relationships between different entities extracted from the sensor data. For example, the relationship between the number of steps counted and the user's activity level, or the relationship between SSID and location context.
4. The LLM infers rules or patterns from the textualized sensor data, such as determining user motion and environmental conditions based on variations in sensor readings like step counts, SNR, and RSSI values.
5. In the case of ECG data analysis for heartbeat detection, the LLM processes digitized signals directly. The raw ECG signals are downsampled and quantized, and the LLM is tasked with identifying specific features such as R-peaks from these numerical sequences.
</t>
  </si>
  <si>
    <t>Extraction Techniques:
1. The method utilizes sophisticated prompt engineering with LLMs to refine and optimize text queries. This involves generating natural language descriptions from discrete facial features using cue words as prompts, which are then processed by the LLM to produce coherent and contextually rich text descriptions.
2. The CLIP (Contrastive Language-Image Pre-training) model plays a crucial role in the paper. It involves a text encoder and a visual encoder that process sequential data. The text encoder, which likely uses a Transformer architecture, processes the natural language descriptions generated by the LLM. The visual encoder processes the image data, extracting features that are essential for the retrieval task.
3. The system aligns the vector representations of text and images, facilitating a mutual understanding and correlation between the two different modalities. This involves understanding the relationships between textual descriptions and their corresponding visual representations, which is crucial for the retrieval process.</t>
  </si>
  <si>
    <t>Cross-modal Feature Extraction and Alignment for Data Retrieval</t>
  </si>
  <si>
    <t>Data Extraction Techniques:
- Preprocess Inputs: This involves determining if the user input contains an explicit rule and extracting essential details. This step is crucial for understanding and structuring the user's requests into actionable IoT commands.
- The system identifies and extracts relevant entities from user inputs. For example, the system needs to recognize specific devices (like lights, cameras), environmental conditions (brightness levels), or other relevant entities (like the presence of cats) from the user's commands.
- ChatIoT is designed to extract implicit or explicit rules from natural language inputs. This involves understanding and formulating the "if this then that" logic that underpins IoT TAPs. For instance, extracting the rule that if the brightness in the living room is below a certain threshold, the lights should be turned on.
- The system preprocesses user inputs to extract essential details that are necessary for rule generation. This involves analyzing the textual data provided by the user to determine the intent and required actions, which are crucial for creating accurate and functional IoT TAPs.</t>
  </si>
  <si>
    <t xml:space="preserve">Extraction Techniques:
   - The system collects sequential sensor data (light and vibration readings) over time as gestures are performed. This data includes timestamps and sensor-specific readings (e.g., proximity, RGB values for light, and acceleration for vibration).
   - The LLM processes these sequential datasets to identify patterns corresponding to different gestures. This involves extracting features from the sequential data that are relevant for recognizing gestures.
   - The LLM uses natural language prompts that describe the sensor data and the task (e.g., identifying gestures like single air tap, double air tap, etc.). These prompts effectively convert the sensor data into a format that the LLM can process, acting as a form of feature extraction where the features are embedded within the textual description of the data.
   - The LLM interprets these prompts to analyze the sensor data, extracting and utilizing the embedded features (like gesture labels and sensor readings) to perform the classification task.
   - In the context of the LLM analysis, entity extraction can be seen in how the model identifies and differentiates between various gestures (entities) based on the sensor data provided. Each gesture (single air tap, double air tap, etc.) is treated as a distinct entity.
</t>
  </si>
  <si>
    <t xml:space="preserve">Extraction Techniques
- The GPT models are utilized to process textual descriptions of problems or scenarios (e.g., the smart streetlight scenario) and generate decision-making logic in the form of code or rules. This involves extracting relevant features from the textual input (problem descriptions) to generate appropriate outputs (decision-making rules).
-  GPT is used to directly generate or influence the generation of decision-making rules for the agents. This can be seen as a form of rule extraction where the model interprets the textual problem description and extracts actionable rules that guide the behavior of IoT devices.
</t>
  </si>
  <si>
    <t xml:space="preserve">Extraction Techniques
- In the first case study, ChatGPT is used for sensor data analysis to make classification predictions. Here, the "context" provided to ChatGPT includes labeled sensor data samples. 
- The second case study involves model-driven automated code generation. In this scenario, the system's specifications (like connections between devices and pin mappings) are transformed into a structured prompt. This transformation process can be seen as an indirect form of rule extraction where the rules about how devices interact are encoded in the prompt structure. Additionally, the details about the system (e.g., device types, connections) serve as features extracted from the user-defined model to guide the code generation.
</t>
  </si>
  <si>
    <t xml:space="preserve">Extraction Techniques:
- Vision-Language Models: These models, as discussed in the paper, align visual information with natural language to perform tasks like image captioning and visual question answering. This involves implicitly extracting entities (objects in images) and their relations (spatial, contextual relationships between objects).
- Out-of-Context (OOC) Object Detection: This task involves identifying entities (objects) that are out of context within their environment, which requires understanding the relationships and typical or expected interactions between entities.
- The paper proposes using neuro-symbolic AI, which involves combining symbolic AI (rules, logic) with neural networks (learned representations). 
- Large Language Models for Code and Planning: These models process sequential data (text, code) and extract features necessary for generating plans or code, understanding dependencies, and predicting outcomes based on the sequence of inputs.
- Commonsense in Foundation Models: The use of models like GPT-3 and GPT-4 for tasks such as natural language translation and text prediction involves extracting textual features to understand and generate coherent responses based on the input text.
</t>
  </si>
  <si>
    <t xml:space="preserve">Extraction Techniques:
- Feature Engineering: Includes extracting sensor data features like Trigger Duration, Longest Active Time, and encoding time data features like Raw Time Segment Encoding and Time Cycle Features using sine and cosine transformations.
- Prompt Engineering: Transforms sensor data into structured prompts that guide the LLM in generating meaningful annotations.
</t>
  </si>
  <si>
    <t xml:space="preserve">Extraction Techniques:
- Semantic Representation Model: This involves extracting meaningful and contextually relevant information from visual data to generate semantically rich captions. The model uses semantic elements integrated into a continuous visual vector space, enhancing the description phrases generated for images.
- Attention Mechanism: Utilized in the encoder-decoder framework of the image captioning model, this technique helps in focusing on specific regions or features of an image while generating textual descriptions. This is a form of feature extraction where the model identifies important features within an image that are most relevant to the text being generated.
- Object Detection: Using models like Faster R-CNN, the system identifies distinct objects within images. These identified objects are treated as entities, which are crucial for generating accurate and relevant image captions.
- Spatial Relationships: The system uses the visual attention mechanism to understand and extract relationships between different objects detected in the image. This helps in forming a coherent caption that accurately describes how objects are interrelated within the scene.
- Decoder Model (LSTM): The Long Short-Term Memory network is used to generate captions sequentially. This involves extracting features from the sequence of visual data processed by the encoder and translating these features into a coherent sequence of words (textual data).
</t>
  </si>
  <si>
    <t xml:space="preserve">Extraction Techniques
- ChatGPT is used to generate advice or guidelines based on agricultural regulations or practices, it involves understanding and applying the underlying rules encoded within the training data.
- the LLM understands the relationship between a particular crop and a prevalent disease or pest
</t>
  </si>
  <si>
    <t>Tecnique</t>
  </si>
  <si>
    <t>IoT Issue</t>
  </si>
  <si>
    <t>Evaluation Metrics</t>
  </si>
  <si>
    <t>Accuracy</t>
  </si>
  <si>
    <t>Precision</t>
  </si>
  <si>
    <t>Recall</t>
  </si>
  <si>
    <t>F1-score</t>
  </si>
  <si>
    <t>BLEU</t>
  </si>
  <si>
    <t>Mean Average Precision</t>
  </si>
  <si>
    <t>Other</t>
  </si>
  <si>
    <t>Mean Reciprocal Rank</t>
  </si>
  <si>
    <t>Mean Absolute Error</t>
  </si>
  <si>
    <t>AUC</t>
  </si>
  <si>
    <t>ROUGE-1</t>
  </si>
  <si>
    <t>ROUGE-2</t>
  </si>
  <si>
    <t>ROUGE-L</t>
  </si>
  <si>
    <t>Metrics: Accuracy of out-of-context (OOC) object detection.</t>
  </si>
  <si>
    <t>Metric</t>
  </si>
  <si>
    <t>Continuous Monitoring and Adjustment Strategy used</t>
  </si>
  <si>
    <t>Continuous Monitoring and Adjustment:
- The paper emphasizes the use of Digital Twins, particularly Cognitive Digital Twins (CDT), which are capable of self-learning and self-improvement. This technology supports continuous monitoring by mirroring the physical system in a digital format, allowing for ongoing analysis and adjustment. The CDTs can update their models based on new data and insights, effectively adjusting their behavior and predictions to improve accuracy and effectiveness over time.
- The paper discusses the use of Azure Digital Twins and OpenAI services to monitor and analyze the performance of the system. This likely involves tracking various performance metrics to evaluate the effectiveness of the predictive models and the accuracy of anomaly detection. Such metrics are essential for continuous monitoring and provide the basis for adjustments to improve system performance.</t>
  </si>
  <si>
    <t xml:space="preserve">Strategies for Continuous Monitoring and Adjustment
- Real-time Monitoring: The use of tools like Weights and Biases is mentioned for monitoring the training process, which can help in detecting issues like overfitting.
</t>
  </si>
  <si>
    <t xml:space="preserve">Strategies for Continuous Monitoring and Adjustment
- The paper does not detail real-time monitoring and adaptive learning strategies
</t>
  </si>
  <si>
    <t xml:space="preserve">Strategies for Continuous Monitoring and Adjustment
- Iterative Refinement: The IML approach inherently supports continuous monitoring and adjustment as the model receives ongoing feedback from human annotators through multiple iterations.This involves presenting automatically generated clusters of sentences to a human annotator who assesses their similarity and relevance, allowing the model to learn from human judgments and improve its accuracy over iterations.
- Iterative Refinement and Feedback Incorporation: The methodology includes a process where the sentence embeddings and clustering are refined across multiple iterations based on feedback from human annotators. This iterative process helps in adjusting the model to better capture the semantic similarities between sentences as judged by humans, which is crucial for dynamic environments where initial models may not perform optimally.
</t>
  </si>
  <si>
    <t xml:space="preserve">Real-time Monitoring and Adjustment: The article does not specify strategies for real-time monitoring or adaptive learning for the continuous improvement of the LLM-based solutions.
</t>
  </si>
  <si>
    <t>Continuous Performance Monitoring and Adjustment Strategies
- specific strategies for real-time monitoring and adaptive learning are not detailed in the paper</t>
  </si>
  <si>
    <t>Strategies for Continuous Monitoring and Adjustment:
- the paper does not explicitly discuss real-time monitoring and adaptive learning strategies</t>
  </si>
  <si>
    <t xml:space="preserve">Strategies for Continuous Monitoring and Adjustment
- The article does not explicitly detail strategies for real-time monitoring and adaptive learning. 
</t>
  </si>
  <si>
    <t>Continuous Monitoring and Adjustment Strategies
-  strategies for continuous monitoring and adjustment are not detailed in the article</t>
  </si>
  <si>
    <t>Continuous Monitoring and Adjustment Strategies:
-  the article does not explicitly detail real-time monitoring</t>
  </si>
  <si>
    <t xml:space="preserve">Strategies for Continuous Monitoring and Adjustment
- The article does not explicitly mention strategies for real-time monitoring and adaptive learning. </t>
  </si>
  <si>
    <t xml:space="preserve">Strategies for Continuous Monitoring and Adjustment:
- Adaptive Learning and Feedback Incorporation: Incorporating feedback mechanisms where the output of the LLM (e.g., activity recognition or health monitoring results) is used to refine and improve the model's accuracy and reliability. User feedback or automated system feedback can be used to adjust the LLM's understanding or processing algorithms.
</t>
  </si>
  <si>
    <t xml:space="preserve">Real-time Monitoring and Adjustment
- N/A
</t>
  </si>
  <si>
    <t>Continuous Monitoring and Adjustment Strategies:
1. Memory Mechanism: This mechanism involves keeping a record of past conversations or interactions, which helps the system analyze current data in context and compare it with historical data. This is crucial for identifying trends or anomalies over time and adjusting the system's responses or actions accordingly.
2. Summary Mechanism: The Summary Mechanism is designed to process and condense information from various sources within the IoT environment. By summarizing data, the system can focus on significant events or changes, reducing the overload of processing vast amounts of data continuously. This mechanism also helps in identifying critical points that may require adjustments or further analysis.
3. Classification Mechanism: This strategy involves categorizing incoming data based on predefined criteria such as data type or source location. By classifying data, the system can apply more targeted analysis and adjustments, ensuring that responses are more accurate and contextually appropriate.
4. Feedback Incorporation: The system incorporates user feedback and system performance data to refine its models and operations. This continuous loop of feedback and adjustment helps the system stay aligned with user needs and environmental changes.
6. **Dynamic Interaction between Agents**: The paper mentions the use of multiple LLM agents that interact dynamically. This interaction allows the system to leverage collective intelligence, where agents can learn from each other and adjust their strategies based on shared insights.</t>
  </si>
  <si>
    <t>Continuous Monitoring and Adjustment Strategies
- the article does not explicitly discuss real-time monitoring and adaptive learning strategies</t>
  </si>
  <si>
    <t xml:space="preserve">Strategies for Continuous Monitoring and Adjustment:
- The article does not explicitly detail strategies for real-time monitoring and adaptive learning. </t>
  </si>
  <si>
    <t xml:space="preserve">Continuous Monitoring and Adjustment Strategies
-  the article does not explicitly discuss real-time monitoring and adaptive learning strategies
</t>
  </si>
  <si>
    <t xml:space="preserve">Continuous Performance Monitoring:
1. Prompts Manager: This component helps in refining the interaction between the user and the LLM (ChatGPT) to generate more accurate IoT rules. It preprocesses user inputs to determine explicit rules and extracts essential details, which can be seen as a form of continuous monitoring of user inputs and adjusting the processing accordingly.
2. Cross-modal Model Zoo: This component involves deploying customized models that are tailored to the user's requirements and the capabilities of the user-side devices. The use of knowledge distillation to create lightweight models that are then dynamically distributed and substituted on user-side devices suggests a strategy of continuous adjustment based on the performance needs and resource constraints.
3. Adaptive Learning: The system's ability to choose functions and specify fields based on user input and to extend its capabilities using the Cross-modal Model Zoo suggests an adaptive approach. 
</t>
  </si>
  <si>
    <t>Strategies for Continuous Monitoring and Adjustment:
- not explicitly detailed in the paper</t>
  </si>
  <si>
    <t xml:space="preserve">Continuous Monitoring and Adjustment Strategies:
- Iterative Loops and Completion Criteria: The paper discusses the use of iterative loops in neuro-symbolic programs, where the completion criteria can be based on the outputs of foundation models. This approach allows for continuous monitoring of the task progress and adjustments based on the intermediate results.
- Adaptive Learning and Feedback Incorporation: The use of feedback loops to refine task specifications and model outputs continuously.Incorporating human feedback and expertise.
</t>
  </si>
  <si>
    <t xml:space="preserve">Real-time Monitoring and Adjustment
Not specified
</t>
  </si>
  <si>
    <t>Real-time Monitoring and Adjustment Strategies
- strategies for real-time monitoring and adjustments are not detailed</t>
  </si>
  <si>
    <t>Strategies for Continuous Monitoring and Adjustment:
-  specific strategies for real-time monitoring and adaptive learning are not detailed</t>
  </si>
  <si>
    <t>Strategies for Continuous Monitoring and Adjustment
-not explicitly mentioned</t>
  </si>
  <si>
    <t xml:space="preserve">Strategies for Continuous Monitoring and Adjustment
- The article does not explicitly discuss real-time monitoring and adjustment strategies for LLM-based solutions. </t>
  </si>
  <si>
    <t xml:space="preserve">Continuous Monitoring and Adjustment Strategies
- The paper does not explicitly mention strategies for real-time monitoring and adaptive learning post-deployment. </t>
  </si>
  <si>
    <t xml:space="preserve">
- Dynamic Access Control with Real-Time Policy Adjustment:
   - The proposed Kformer model continuously monitors the access behavior of users within the grid information system. It dynamically adjusts the access rights of entities and updates the policies in real-time based on the observed behaviors and possibly changing conditions. This ensures that the access control system remains effective and secure even as conditions change within the IoT environment.
</t>
  </si>
  <si>
    <t xml:space="preserve">Strategies for Continuous Monitoring and Adjustment
The paper does not explicitly detail specific strategies for continuous monitoring and adjustment of LLM-based solutions.
</t>
  </si>
  <si>
    <t xml:space="preserve">Continuous Monitoring and Adjustment:
- The paper does not explicitly mention strategies for real-time monitoring and adaptive learning. </t>
  </si>
  <si>
    <t xml:space="preserve">Evaluation Techniques and Metrics:
- Precision, Recall, and F1-Score: These metrics are used to assess the performance of the NER models. Precision measures the accuracy of the predictions, recall measures the completeness, and the F1-score provides a balance between precision and recall.
- Performance Comparison: Different models (Spacy, BERT, Transformers, LSTM-CRF, and ELMo) are compared based on these metrics to determine which model performs best at the NER task.
</t>
  </si>
  <si>
    <t>Strategies for Continuous Monitoring and Adjustment
The paper discusses evaluating the system's performance using various metrics (precision, recall, CPU utilization, etc.). Continuous monitoring of these metrics helps in identifying areas for improvement and adjusting the system accordingly.</t>
  </si>
  <si>
    <t xml:space="preserve">Real-time Monitoring and Adjustment, Adaptive Learning and Feedback Incorporation
Not specified
</t>
  </si>
  <si>
    <t xml:space="preserve">Performance Monitoring and Adjustment Strategies
- The article does not explicitly mention real-time monitoring or adaptive learning strategies. </t>
  </si>
  <si>
    <t>Approach used</t>
  </si>
  <si>
    <t>Manually</t>
  </si>
  <si>
    <t>Data Cleaning</t>
  </si>
  <si>
    <t>Data Transformation</t>
  </si>
  <si>
    <t>Public Dataset or documents</t>
  </si>
  <si>
    <t>Pre-labelled</t>
  </si>
  <si>
    <t>Data Collection:
- Utilizes this standard communication protocol to exchange information between devices in building automation systems.
- Employs "Who-Is/I-Am" network discovery mechanisms of BACnet to identify devices and collect data.
- Structures each device's data into an AAS, aligning with Industry 4.0 standards.
Data Preprocessing
- Organizes BACnet device data into standardized AAS formats, including specific submodels like BACnetDatapointsInformation.
- Facilitates the integration of BACnet data into the AAS, ensuring data consistency and standardization.
Data Labeling 
- Implements a detailed process to map each data point to a basic function, detailed function, entity, and specific function.
- Uses Natural Language Processing to analyze and classify data points semantically, essential for precise labeling.
- Develops a dataset of 54,125 data points, each labeled across four classification levels, to train NLP models.</t>
  </si>
  <si>
    <t>(Semi) Automatically</t>
  </si>
  <si>
    <t>Manually Created Dataset</t>
  </si>
  <si>
    <t>Data automatically gathered from IS or IoT dev.</t>
  </si>
  <si>
    <t>Data Preprocessing Technique</t>
  </si>
  <si>
    <t>Data Collection Technique</t>
  </si>
  <si>
    <t>Manual Labeling</t>
  </si>
  <si>
    <t>(Semi) Automatic Labeling</t>
  </si>
  <si>
    <t>Pre-Labeled</t>
  </si>
  <si>
    <t>Data Collection and Preprocessing approaches</t>
  </si>
  <si>
    <t>IoT Challange</t>
  </si>
  <si>
    <t>IoT domains</t>
  </si>
  <si>
    <t xml:space="preserve">Evaluation Techniques and Metrics
- Silhouette Score: Used to assess the quality of the clusters formed by the HDBScan algorithm.
- F1 Score: Used to evaluate the performance of event detection tasks, comparing the automatically detected events against manually labeled data.
- Inter-annotator Agreement: Used to validate the consistency and reliability of the data labeling process.
</t>
  </si>
  <si>
    <t>Technique</t>
  </si>
  <si>
    <t>HW</t>
  </si>
  <si>
    <t xml:space="preserve">LLMS vs Iot Challenges </t>
  </si>
  <si>
    <t>GPT</t>
  </si>
  <si>
    <t>BERT in Security and Privac and Interoperability and Standardizaton</t>
  </si>
  <si>
    <t>IoT Challenges</t>
  </si>
  <si>
    <t>IoT challenges addressed by the LLM-solution</t>
  </si>
  <si>
    <t>Research methodology used</t>
  </si>
  <si>
    <t>Assessment</t>
  </si>
  <si>
    <t>Evaluation approach and achieved results</t>
  </si>
  <si>
    <t>LLM issues</t>
  </si>
  <si>
    <t>Limitations and issues introduced by LLMs</t>
  </si>
  <si>
    <t>Future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</si>
</sst>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b/>
      <sz val="12"/>
      <color theme="1"/>
      <name val="Calibri"/>
      <family val="2"/>
      <scheme val="minor"/>
    </font>
    <font>
      <sz val="13"/>
      <color rgb="FF222222"/>
      <name val="Arial"/>
      <family val="2"/>
    </font>
    <font>
      <i/>
      <sz val="13"/>
      <color rgb="FF222222"/>
      <name val="Arial"/>
      <family val="2"/>
    </font>
    <font>
      <b/>
      <sz val="12"/>
      <color theme="0"/>
      <name val="Calibri"/>
      <family val="2"/>
      <scheme val="minor"/>
    </font>
    <font>
      <sz val="12"/>
      <color rgb="FF00000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0"/>
      <color rgb="FF000000"/>
      <name val="Tahoma"/>
      <family val="2"/>
    </font>
    <font>
      <b/>
      <sz val="10"/>
      <color rgb="FF000000"/>
      <name val="Tahoma"/>
      <family val="2"/>
    </font>
    <font>
      <b/>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D9E1F2"/>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148">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wrapText="1"/>
    </xf>
    <xf numFmtId="0" fontId="0" fillId="0"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left" vertical="top" wrapText="1"/>
    </xf>
    <xf numFmtId="0" fontId="0" fillId="3" borderId="1" xfId="0" applyFill="1" applyBorder="1" applyAlignment="1">
      <alignment vertical="top" wrapText="1"/>
    </xf>
    <xf numFmtId="0" fontId="2" fillId="0" borderId="1" xfId="0" applyFont="1" applyBorder="1" applyAlignment="1">
      <alignment vertical="top" wrapText="1"/>
    </xf>
    <xf numFmtId="0" fontId="0" fillId="2" borderId="1" xfId="0" applyFill="1" applyBorder="1"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4" fillId="4" borderId="1" xfId="0" applyFont="1" applyFill="1" applyBorder="1" applyAlignment="1">
      <alignment vertical="top" wrapText="1"/>
    </xf>
    <xf numFmtId="0" fontId="4" fillId="4" borderId="1" xfId="0" applyFont="1" applyFill="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4" fillId="4" borderId="7" xfId="0" applyFont="1" applyFill="1" applyBorder="1" applyAlignment="1">
      <alignment vertical="top" wrapText="1"/>
    </xf>
    <xf numFmtId="0" fontId="0" fillId="0" borderId="1" xfId="0" applyBorder="1" applyAlignment="1">
      <alignment horizontal="left" vertical="top" wrapText="1"/>
    </xf>
    <xf numFmtId="0" fontId="0" fillId="5" borderId="1" xfId="0" applyFill="1" applyBorder="1" applyAlignment="1">
      <alignment vertical="top" wrapText="1"/>
    </xf>
    <xf numFmtId="0" fontId="0" fillId="5" borderId="1" xfId="0" applyFill="1" applyBorder="1" applyAlignment="1">
      <alignment vertical="top"/>
    </xf>
    <xf numFmtId="0" fontId="0" fillId="2" borderId="1" xfId="0" applyFill="1" applyBorder="1" applyAlignment="1">
      <alignment wrapText="1"/>
    </xf>
    <xf numFmtId="0" fontId="3" fillId="0" borderId="1" xfId="0" applyFont="1" applyBorder="1" applyAlignment="1">
      <alignment vertical="top"/>
    </xf>
    <xf numFmtId="0" fontId="0" fillId="0" borderId="2" xfId="0" applyBorder="1" applyAlignment="1">
      <alignment vertical="top" wrapText="1"/>
    </xf>
    <xf numFmtId="0" fontId="5" fillId="0" borderId="5" xfId="0" applyFont="1" applyBorder="1" applyAlignment="1">
      <alignment vertical="top" wrapText="1"/>
    </xf>
    <xf numFmtId="0" fontId="0" fillId="0" borderId="7" xfId="0" applyBorder="1" applyAlignment="1">
      <alignment vertical="top" wrapText="1"/>
    </xf>
    <xf numFmtId="0" fontId="0" fillId="0" borderId="1" xfId="0" applyBorder="1" applyAlignment="1">
      <alignment horizontal="left" vertical="top" wrapText="1"/>
    </xf>
    <xf numFmtId="0" fontId="4" fillId="4" borderId="2" xfId="0" applyFont="1" applyFill="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4" borderId="2" xfId="0" applyNumberFormat="1" applyFont="1" applyFill="1" applyBorder="1" applyAlignment="1">
      <alignment vertical="top" wrapText="1"/>
    </xf>
    <xf numFmtId="49" fontId="0" fillId="0" borderId="1" xfId="0" applyNumberFormat="1" applyBorder="1" applyAlignment="1">
      <alignment vertical="top" wrapText="1"/>
    </xf>
    <xf numFmtId="0" fontId="1" fillId="6" borderId="1" xfId="0" applyFont="1" applyFill="1" applyBorder="1"/>
    <xf numFmtId="0" fontId="1" fillId="6" borderId="1" xfId="0" applyFont="1" applyFill="1" applyBorder="1" applyAlignment="1">
      <alignment horizontal="right"/>
    </xf>
    <xf numFmtId="0" fontId="4" fillId="4" borderId="2" xfId="0" applyFont="1" applyFill="1" applyBorder="1" applyAlignment="1">
      <alignment horizontal="left" vertical="top" wrapText="1"/>
    </xf>
    <xf numFmtId="0" fontId="5" fillId="5" borderId="1" xfId="0" applyFont="1" applyFill="1" applyBorder="1" applyAlignment="1">
      <alignment vertical="top" wrapText="1"/>
    </xf>
    <xf numFmtId="0" fontId="1" fillId="6" borderId="1" xfId="0" applyFont="1" applyFill="1" applyBorder="1" applyAlignment="1">
      <alignment horizontal="center"/>
    </xf>
    <xf numFmtId="0" fontId="0" fillId="0" borderId="1" xfId="0" applyBorder="1" applyAlignment="1">
      <alignment horizontal="right" vertical="top" wrapText="1"/>
    </xf>
    <xf numFmtId="0" fontId="5" fillId="0" borderId="1" xfId="0" applyFont="1" applyBorder="1" applyAlignment="1">
      <alignment vertical="top"/>
    </xf>
    <xf numFmtId="0" fontId="5" fillId="0" borderId="5" xfId="0" applyFont="1" applyBorder="1" applyAlignment="1">
      <alignment vertical="top"/>
    </xf>
    <xf numFmtId="49" fontId="0" fillId="0" borderId="1" xfId="0" applyNumberFormat="1" applyFill="1" applyBorder="1" applyAlignment="1">
      <alignment vertical="top" wrapText="1"/>
    </xf>
    <xf numFmtId="0" fontId="0" fillId="0" borderId="1" xfId="0" applyFill="1" applyBorder="1" applyAlignment="1">
      <alignment wrapText="1"/>
    </xf>
    <xf numFmtId="0" fontId="1" fillId="7" borderId="1" xfId="0" applyFont="1" applyFill="1" applyBorder="1"/>
    <xf numFmtId="0" fontId="0" fillId="0" borderId="7" xfId="0" applyFill="1" applyBorder="1"/>
    <xf numFmtId="0" fontId="1" fillId="6" borderId="1" xfId="0" applyFont="1" applyFill="1" applyBorder="1" applyAlignment="1">
      <alignment horizontal="center"/>
    </xf>
    <xf numFmtId="0" fontId="0" fillId="0" borderId="1" xfId="0" applyFill="1" applyBorder="1"/>
    <xf numFmtId="0" fontId="0" fillId="0" borderId="1" xfId="0" applyBorder="1" applyAlignment="1">
      <alignment horizontal="center"/>
    </xf>
    <xf numFmtId="0" fontId="0" fillId="8" borderId="1" xfId="0" applyFill="1" applyBorder="1"/>
    <xf numFmtId="0" fontId="0" fillId="8" borderId="0" xfId="0" applyFill="1"/>
    <xf numFmtId="164" fontId="0" fillId="0" borderId="1" xfId="1" applyNumberFormat="1" applyFont="1" applyBorder="1"/>
    <xf numFmtId="0" fontId="1" fillId="9" borderId="7" xfId="0" applyFont="1" applyFill="1" applyBorder="1" applyAlignment="1">
      <alignment vertical="top" wrapText="1"/>
    </xf>
    <xf numFmtId="164" fontId="0" fillId="0" borderId="0" xfId="1" applyNumberFormat="1" applyFont="1"/>
    <xf numFmtId="0" fontId="0" fillId="0" borderId="1" xfId="0" applyBorder="1" applyAlignment="1">
      <alignment horizontal="center" vertical="top" wrapText="1"/>
    </xf>
    <xf numFmtId="0" fontId="1" fillId="6" borderId="2" xfId="0" applyFont="1" applyFill="1" applyBorder="1"/>
    <xf numFmtId="9" fontId="0" fillId="0" borderId="0" xfId="1" applyFont="1"/>
    <xf numFmtId="9" fontId="1" fillId="0" borderId="1" xfId="1" applyFont="1" applyBorder="1"/>
    <xf numFmtId="0" fontId="1" fillId="3" borderId="1" xfId="0" applyFont="1" applyFill="1" applyBorder="1"/>
    <xf numFmtId="9" fontId="1" fillId="3" borderId="1" xfId="1" applyFont="1" applyFill="1" applyBorder="1"/>
    <xf numFmtId="0" fontId="1" fillId="0" borderId="1" xfId="0" applyFont="1" applyFill="1" applyBorder="1"/>
    <xf numFmtId="0" fontId="1" fillId="6" borderId="1" xfId="0" applyFont="1" applyFill="1" applyBorder="1" applyAlignment="1">
      <alignment wrapText="1"/>
    </xf>
    <xf numFmtId="0" fontId="0" fillId="5" borderId="1" xfId="0" applyFill="1" applyBorder="1"/>
    <xf numFmtId="0" fontId="1" fillId="3" borderId="1" xfId="0" applyFont="1" applyFill="1" applyBorder="1" applyAlignment="1">
      <alignment wrapText="1"/>
    </xf>
    <xf numFmtId="9" fontId="1" fillId="0" borderId="1" xfId="1" applyFont="1" applyFill="1" applyBorder="1"/>
    <xf numFmtId="0" fontId="0" fillId="0" borderId="0" xfId="0" applyAlignment="1">
      <alignment wrapText="1"/>
    </xf>
    <xf numFmtId="0" fontId="1" fillId="0" borderId="1" xfId="0" applyFont="1" applyBorder="1"/>
    <xf numFmtId="0" fontId="1" fillId="6" borderId="4" xfId="0" applyFont="1" applyFill="1" applyBorder="1"/>
    <xf numFmtId="0" fontId="0" fillId="0" borderId="4" xfId="0" applyBorder="1"/>
    <xf numFmtId="9" fontId="0" fillId="0" borderId="0" xfId="0" applyNumberFormat="1"/>
    <xf numFmtId="0" fontId="1" fillId="6" borderId="4" xfId="0" applyFont="1" applyFill="1" applyBorder="1" applyAlignment="1">
      <alignment wrapText="1"/>
    </xf>
    <xf numFmtId="0" fontId="0" fillId="0" borderId="1" xfId="0" quotePrefix="1" applyBorder="1"/>
    <xf numFmtId="0" fontId="1" fillId="6" borderId="3" xfId="0" applyFont="1" applyFill="1" applyBorder="1" applyAlignment="1">
      <alignment wrapText="1"/>
    </xf>
    <xf numFmtId="0" fontId="0" fillId="10" borderId="0" xfId="0" applyFill="1"/>
    <xf numFmtId="164" fontId="1" fillId="0" borderId="0" xfId="1" applyNumberFormat="1" applyFont="1"/>
    <xf numFmtId="0" fontId="0" fillId="5" borderId="0" xfId="0" applyFill="1"/>
    <xf numFmtId="164" fontId="1" fillId="6" borderId="1" xfId="1" applyNumberFormat="1" applyFont="1" applyFill="1" applyBorder="1"/>
    <xf numFmtId="164" fontId="1" fillId="3" borderId="1" xfId="1" applyNumberFormat="1" applyFont="1" applyFill="1" applyBorder="1"/>
    <xf numFmtId="0" fontId="0" fillId="0" borderId="0" xfId="0" applyFill="1"/>
    <xf numFmtId="164" fontId="1" fillId="0" borderId="1" xfId="1" applyNumberFormat="1" applyFont="1" applyBorder="1"/>
    <xf numFmtId="164" fontId="1" fillId="0" borderId="1" xfId="1" applyNumberFormat="1" applyFont="1" applyFill="1" applyBorder="1"/>
    <xf numFmtId="164" fontId="0" fillId="10" borderId="0" xfId="1" applyNumberFormat="1" applyFont="1" applyFill="1"/>
    <xf numFmtId="2" fontId="0" fillId="0" borderId="0" xfId="0" applyNumberFormat="1"/>
    <xf numFmtId="9" fontId="1" fillId="0" borderId="7" xfId="1" applyFont="1" applyFill="1" applyBorder="1"/>
    <xf numFmtId="0" fontId="12" fillId="11" borderId="1" xfId="0" applyFont="1" applyFill="1" applyBorder="1" applyAlignment="1">
      <alignment wrapText="1"/>
    </xf>
    <xf numFmtId="0" fontId="12" fillId="11" borderId="5" xfId="0" applyFont="1" applyFill="1" applyBorder="1"/>
    <xf numFmtId="9" fontId="1" fillId="6" borderId="0" xfId="1" applyFont="1" applyFill="1"/>
    <xf numFmtId="0" fontId="1" fillId="0" borderId="1" xfId="0" applyFont="1" applyBorder="1" applyAlignment="1">
      <alignment horizontal="center"/>
    </xf>
    <xf numFmtId="0" fontId="0" fillId="0" borderId="2" xfId="0"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1" fillId="9" borderId="4"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xf>
    <xf numFmtId="0" fontId="4" fillId="4" borderId="1" xfId="0" applyFont="1" applyFill="1" applyBorder="1" applyAlignment="1">
      <alignment horizontal="center"/>
    </xf>
    <xf numFmtId="0" fontId="0" fillId="0" borderId="1" xfId="0" applyBorder="1" applyAlignment="1">
      <alignment horizontal="center" vertical="top" wrapText="1"/>
    </xf>
    <xf numFmtId="0" fontId="4" fillId="4" borderId="4" xfId="0" applyFont="1" applyFill="1" applyBorder="1" applyAlignment="1">
      <alignment horizontal="center"/>
    </xf>
    <xf numFmtId="0" fontId="4" fillId="4" borderId="6" xfId="0" applyFont="1" applyFill="1" applyBorder="1" applyAlignment="1">
      <alignment horizontal="center"/>
    </xf>
    <xf numFmtId="0" fontId="4" fillId="4" borderId="5" xfId="0" applyFont="1" applyFill="1" applyBorder="1" applyAlignment="1">
      <alignment horizontal="center"/>
    </xf>
    <xf numFmtId="0" fontId="0" fillId="8" borderId="1" xfId="0" applyFill="1" applyBorder="1" applyAlignment="1">
      <alignment horizontal="center" vertical="center"/>
    </xf>
    <xf numFmtId="0" fontId="0" fillId="8"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1" fillId="6" borderId="1" xfId="0" applyFont="1" applyFill="1" applyBorder="1" applyAlignment="1">
      <alignment horizontal="center"/>
    </xf>
    <xf numFmtId="0" fontId="0" fillId="8" borderId="2" xfId="0" applyFill="1" applyBorder="1" applyAlignment="1">
      <alignment horizontal="center" vertical="center"/>
    </xf>
    <xf numFmtId="0" fontId="0" fillId="8" borderId="7" xfId="0" applyFill="1" applyBorder="1" applyAlignment="1">
      <alignment horizontal="center" vertical="center"/>
    </xf>
    <xf numFmtId="0" fontId="0" fillId="8" borderId="3" xfId="0" applyFill="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1" fillId="3" borderId="4" xfId="0" applyFont="1" applyFill="1" applyBorder="1" applyAlignment="1">
      <alignment horizontal="center"/>
    </xf>
    <xf numFmtId="0" fontId="1" fillId="3" borderId="6" xfId="0" applyFont="1" applyFill="1" applyBorder="1" applyAlignment="1">
      <alignment horizontal="center"/>
    </xf>
    <xf numFmtId="0" fontId="1" fillId="3" borderId="5" xfId="0" applyFont="1" applyFill="1" applyBorder="1" applyAlignment="1">
      <alignment horizontal="center"/>
    </xf>
    <xf numFmtId="0" fontId="8" fillId="0" borderId="0" xfId="0" applyFont="1" applyAlignment="1">
      <alignment horizontal="center"/>
    </xf>
    <xf numFmtId="0" fontId="1" fillId="6" borderId="4" xfId="0" applyFont="1" applyFill="1" applyBorder="1" applyAlignment="1">
      <alignment horizontal="center" wrapText="1"/>
    </xf>
    <xf numFmtId="0" fontId="1" fillId="6" borderId="5" xfId="0" applyFont="1" applyFill="1" applyBorder="1" applyAlignment="1">
      <alignment horizontal="center" wrapText="1"/>
    </xf>
    <xf numFmtId="0" fontId="1" fillId="6" borderId="6" xfId="0" applyFont="1" applyFill="1" applyBorder="1" applyAlignment="1">
      <alignment horizont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9" fillId="0" borderId="0" xfId="0" applyFont="1" applyAlignment="1">
      <alignment horizontal="center"/>
    </xf>
    <xf numFmtId="0" fontId="1" fillId="6" borderId="4" xfId="0" applyFont="1" applyFill="1" applyBorder="1" applyAlignment="1">
      <alignment horizontal="center"/>
    </xf>
    <xf numFmtId="0" fontId="1" fillId="6" borderId="6" xfId="0" applyFont="1" applyFill="1" applyBorder="1" applyAlignment="1">
      <alignment horizontal="center"/>
    </xf>
    <xf numFmtId="0" fontId="1" fillId="6" borderId="5" xfId="0" applyFont="1" applyFill="1" applyBorder="1" applyAlignment="1">
      <alignment horizontal="center"/>
    </xf>
    <xf numFmtId="9" fontId="1" fillId="0" borderId="1" xfId="1" applyFont="1" applyBorder="1" applyAlignment="1">
      <alignment horizontal="center"/>
    </xf>
    <xf numFmtId="0" fontId="1" fillId="3" borderId="1" xfId="0" applyFont="1" applyFill="1" applyBorder="1" applyAlignment="1">
      <alignment horizontal="center"/>
    </xf>
    <xf numFmtId="0" fontId="7" fillId="0" borderId="0" xfId="0" applyFont="1" applyAlignment="1">
      <alignment horizontal="center"/>
    </xf>
    <xf numFmtId="0" fontId="4" fillId="4" borderId="1"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6" xfId="0" applyFont="1" applyFill="1" applyBorder="1" applyAlignment="1">
      <alignment horizontal="center" vertical="top" wrapText="1"/>
    </xf>
    <xf numFmtId="0" fontId="4" fillId="4" borderId="5" xfId="0" applyFont="1" applyFill="1" applyBorder="1" applyAlignment="1">
      <alignment horizontal="center" vertical="top" wrapText="1"/>
    </xf>
    <xf numFmtId="0" fontId="4" fillId="4" borderId="8" xfId="0" applyFont="1" applyFill="1" applyBorder="1" applyAlignment="1">
      <alignment horizontal="center" vertical="top" wrapText="1"/>
    </xf>
    <xf numFmtId="0" fontId="4" fillId="4" borderId="9" xfId="0" applyFont="1" applyFill="1" applyBorder="1" applyAlignment="1">
      <alignment horizontal="center" vertical="top" wrapText="1"/>
    </xf>
    <xf numFmtId="0" fontId="0" fillId="0" borderId="2" xfId="0" applyBorder="1" applyAlignment="1">
      <alignment horizontal="center" vertical="top" wrapText="1"/>
    </xf>
    <xf numFmtId="0" fontId="0" fillId="0" borderId="7"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center" vertical="top" wrapText="1"/>
    </xf>
    <xf numFmtId="0" fontId="0" fillId="0" borderId="0" xfId="0" applyBorder="1" applyAlignment="1">
      <alignment horizontal="center" vertical="top" wrapText="1"/>
    </xf>
    <xf numFmtId="0" fontId="0" fillId="0" borderId="9" xfId="0" applyBorder="1" applyAlignment="1">
      <alignment horizontal="center" vertical="top" wrapText="1"/>
    </xf>
    <xf numFmtId="0" fontId="1" fillId="0" borderId="0" xfId="0" applyFont="1" applyBorder="1" applyAlignment="1">
      <alignment horizontal="center"/>
    </xf>
  </cellXfs>
  <cellStyles count="2">
    <cellStyle name="Normale" xfId="0" builtinId="0"/>
    <cellStyle name="Percentuale" xfId="1"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i="0" cap="all" baseline="0">
                <a:effectLst/>
              </a:rPr>
              <a:t>NO.  OF STUDIES PER CATEGORY</a:t>
            </a:r>
            <a:endParaRPr lang="it-IT">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866-BB4B-ACAE-98FAF3A3DE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6866-BB4B-ACAE-98FAF3A3DEA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6866-BB4B-ACAE-98FAF3A3DEA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866-BB4B-ACAE-98FAF3A3DEA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6866-BB4B-ACAE-98FAF3A3DEA3}"/>
              </c:ext>
            </c:extLst>
          </c:dPt>
          <c:dLbls>
            <c:dLbl>
              <c:idx val="0"/>
              <c:layout>
                <c:manualLayout>
                  <c:x val="-5.334064604876209E-2"/>
                  <c:y val="7.571801566579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866-BB4B-ACAE-98FAF3A3DEA3}"/>
                </c:ext>
              </c:extLst>
            </c:dLbl>
            <c:dLbl>
              <c:idx val="1"/>
              <c:layout>
                <c:manualLayout>
                  <c:x val="-0.11205708661417323"/>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866-BB4B-ACAE-98FAF3A3DEA3}"/>
                </c:ext>
              </c:extLst>
            </c:dLbl>
            <c:dLbl>
              <c:idx val="2"/>
              <c:layout>
                <c:manualLayout>
                  <c:x val="-3.3403021534958735E-2"/>
                  <c:y val="-0.255874673629242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866-BB4B-ACAE-98FAF3A3DEA3}"/>
                </c:ext>
              </c:extLst>
            </c:dLbl>
            <c:dLbl>
              <c:idx val="3"/>
              <c:layout>
                <c:manualLayout>
                  <c:x val="0.10241521202921919"/>
                  <c:y val="-0.120104438642297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866-BB4B-ACAE-98FAF3A3DEA3}"/>
                </c:ext>
              </c:extLst>
            </c:dLbl>
            <c:dLbl>
              <c:idx val="4"/>
              <c:layout>
                <c:manualLayout>
                  <c:x val="2.8992386870315908E-2"/>
                  <c:y val="6.788511749347260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866-BB4B-ACAE-98FAF3A3DEA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it-IT"/>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analysis'!$C$34:$C$38</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'RQ1 analysis'!$D$34:$D$38</c:f>
              <c:numCache>
                <c:formatCode>General</c:formatCode>
                <c:ptCount val="5"/>
                <c:pt idx="0">
                  <c:v>20</c:v>
                </c:pt>
                <c:pt idx="1">
                  <c:v>48</c:v>
                </c:pt>
                <c:pt idx="2">
                  <c:v>47</c:v>
                </c:pt>
                <c:pt idx="3">
                  <c:v>32</c:v>
                </c:pt>
                <c:pt idx="4">
                  <c:v>7</c:v>
                </c:pt>
              </c:numCache>
            </c:numRef>
          </c:val>
          <c:extLst>
            <c:ext xmlns:c16="http://schemas.microsoft.com/office/drawing/2014/chart" uri="{C3380CC4-5D6E-409C-BE32-E72D297353CC}">
              <c16:uniqueId val="{00000000-6866-BB4B-ACAE-98FAF3A3DEA3}"/>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ML FRAMEWORKS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cat>
            <c:strRef>
              <c:f>'RQ2 analysis'!$Q$5:$T$5</c:f>
              <c:strCache>
                <c:ptCount val="4"/>
                <c:pt idx="0">
                  <c:v>PyTorch</c:v>
                </c:pt>
                <c:pt idx="1">
                  <c:v>TensorFlow</c:v>
                </c:pt>
                <c:pt idx="2">
                  <c:v>Hugging Face Transformers</c:v>
                </c:pt>
                <c:pt idx="3">
                  <c:v>scikit-learn</c:v>
                </c:pt>
              </c:strCache>
            </c:strRef>
          </c:cat>
          <c:val>
            <c:numRef>
              <c:f>'RQ2 analysis'!$Q$61:$T$61</c:f>
              <c:numCache>
                <c:formatCode>0.0%</c:formatCode>
                <c:ptCount val="4"/>
                <c:pt idx="0">
                  <c:v>0.12727272727272726</c:v>
                </c:pt>
                <c:pt idx="1">
                  <c:v>0.18181818181818182</c:v>
                </c:pt>
                <c:pt idx="2">
                  <c:v>0.18181818181818182</c:v>
                </c:pt>
                <c:pt idx="3">
                  <c:v>0.16363636363636364</c:v>
                </c:pt>
              </c:numCache>
            </c:numRef>
          </c:val>
          <c:extLst>
            <c:ext xmlns:c16="http://schemas.microsoft.com/office/drawing/2014/chart" uri="{C3380CC4-5D6E-409C-BE32-E72D297353CC}">
              <c16:uniqueId val="{00000000-E112-8448-91D0-2657C7D64199}"/>
            </c:ext>
          </c:extLst>
        </c:ser>
        <c:dLbls>
          <c:showLegendKey val="0"/>
          <c:showVal val="0"/>
          <c:showCatName val="0"/>
          <c:showSerName val="0"/>
          <c:showPercent val="0"/>
          <c:showBubbleSize val="0"/>
        </c:dLbls>
        <c:gapWidth val="182"/>
        <c:axId val="1179284752"/>
        <c:axId val="2140910831"/>
      </c:barChart>
      <c:catAx>
        <c:axId val="117928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2140910831"/>
        <c:crosses val="autoZero"/>
        <c:auto val="1"/>
        <c:lblAlgn val="ctr"/>
        <c:lblOffset val="100"/>
        <c:noMultiLvlLbl val="0"/>
      </c:catAx>
      <c:valAx>
        <c:axId val="214091083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17928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LIBRARIES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cat>
            <c:strRef>
              <c:f>'RQ2 analysis'!$U$5:$AK$5</c:f>
              <c:strCache>
                <c:ptCount val="17"/>
                <c:pt idx="0">
                  <c:v>Keras</c:v>
                </c:pt>
                <c:pt idx="1">
                  <c:v>NLTK</c:v>
                </c:pt>
                <c:pt idx="2">
                  <c:v>Jieba</c:v>
                </c:pt>
                <c:pt idx="3">
                  <c:v>spaCy</c:v>
                </c:pt>
                <c:pt idx="4">
                  <c:v>OpenAI API</c:v>
                </c:pt>
                <c:pt idx="5">
                  <c:v>Pandas</c:v>
                </c:pt>
                <c:pt idx="6">
                  <c:v>Gensim</c:v>
                </c:pt>
                <c:pt idx="7">
                  <c:v>WikiExtractor</c:v>
                </c:pt>
                <c:pt idx="8">
                  <c:v>Opencc</c:v>
                </c:pt>
                <c:pt idx="9">
                  <c:v>Flask</c:v>
                </c:pt>
                <c:pt idx="10">
                  <c:v>OpenCV</c:v>
                </c:pt>
                <c:pt idx="11">
                  <c:v>GloVe</c:v>
                </c:pt>
                <c:pt idx="12">
                  <c:v>FastText</c:v>
                </c:pt>
                <c:pt idx="13">
                  <c:v>PineCone</c:v>
                </c:pt>
                <c:pt idx="14">
                  <c:v>WeightWatcher</c:v>
                </c:pt>
                <c:pt idx="15">
                  <c:v>LangChain</c:v>
                </c:pt>
                <c:pt idx="16">
                  <c:v>OpenPrompt</c:v>
                </c:pt>
              </c:strCache>
            </c:strRef>
          </c:cat>
          <c:val>
            <c:numRef>
              <c:f>'RQ2 analysis'!$U$61:$AK$61</c:f>
              <c:numCache>
                <c:formatCode>0.0%</c:formatCode>
                <c:ptCount val="17"/>
                <c:pt idx="0">
                  <c:v>9.0909090909090912E-2</c:v>
                </c:pt>
                <c:pt idx="1">
                  <c:v>5.4545454545454543E-2</c:v>
                </c:pt>
                <c:pt idx="2">
                  <c:v>3.6363636363636362E-2</c:v>
                </c:pt>
                <c:pt idx="3">
                  <c:v>9.0909090909090912E-2</c:v>
                </c:pt>
                <c:pt idx="4">
                  <c:v>0.18181818181818182</c:v>
                </c:pt>
                <c:pt idx="5">
                  <c:v>5.4545454545454543E-2</c:v>
                </c:pt>
                <c:pt idx="6">
                  <c:v>3.6363636363636362E-2</c:v>
                </c:pt>
                <c:pt idx="7">
                  <c:v>1.8181818181818181E-2</c:v>
                </c:pt>
                <c:pt idx="8">
                  <c:v>1.8181818181818181E-2</c:v>
                </c:pt>
                <c:pt idx="9">
                  <c:v>3.6363636363636362E-2</c:v>
                </c:pt>
                <c:pt idx="10">
                  <c:v>1.8181818181818181E-2</c:v>
                </c:pt>
                <c:pt idx="11">
                  <c:v>5.4545454545454543E-2</c:v>
                </c:pt>
                <c:pt idx="12">
                  <c:v>1.8181818181818181E-2</c:v>
                </c:pt>
                <c:pt idx="13">
                  <c:v>1.8181818181818181E-2</c:v>
                </c:pt>
                <c:pt idx="14">
                  <c:v>1.8181818181818181E-2</c:v>
                </c:pt>
                <c:pt idx="15">
                  <c:v>1.8181818181818181E-2</c:v>
                </c:pt>
                <c:pt idx="16">
                  <c:v>1.8181818181818181E-2</c:v>
                </c:pt>
              </c:numCache>
            </c:numRef>
          </c:val>
          <c:extLst>
            <c:ext xmlns:c16="http://schemas.microsoft.com/office/drawing/2014/chart" uri="{C3380CC4-5D6E-409C-BE32-E72D297353CC}">
              <c16:uniqueId val="{00000000-9834-9E4E-A27A-4CFD181995E4}"/>
            </c:ext>
          </c:extLst>
        </c:ser>
        <c:dLbls>
          <c:showLegendKey val="0"/>
          <c:showVal val="0"/>
          <c:showCatName val="0"/>
          <c:showSerName val="0"/>
          <c:showPercent val="0"/>
          <c:showBubbleSize val="0"/>
        </c:dLbls>
        <c:gapWidth val="182"/>
        <c:axId val="2123600559"/>
        <c:axId val="2123602239"/>
      </c:barChart>
      <c:catAx>
        <c:axId val="212360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2123602239"/>
        <c:crosses val="autoZero"/>
        <c:auto val="1"/>
        <c:lblAlgn val="ctr"/>
        <c:lblOffset val="100"/>
        <c:noMultiLvlLbl val="0"/>
      </c:catAx>
      <c:valAx>
        <c:axId val="212360223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2123600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OPERATING SYSTEMS/ENVIRONMENTS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cat>
            <c:strRef>
              <c:f>'RQ2 analysis'!$AH$86:$AK$86</c:f>
              <c:strCache>
                <c:ptCount val="4"/>
                <c:pt idx="0">
                  <c:v>Windows 10</c:v>
                </c:pt>
                <c:pt idx="1">
                  <c:v>Ubuntu</c:v>
                </c:pt>
                <c:pt idx="2">
                  <c:v>Embedded</c:v>
                </c:pt>
                <c:pt idx="3">
                  <c:v>Cloud based</c:v>
                </c:pt>
              </c:strCache>
            </c:strRef>
          </c:cat>
          <c:val>
            <c:numRef>
              <c:f>'RQ2 analysis'!$AH$87:$AK$87</c:f>
              <c:numCache>
                <c:formatCode>0%</c:formatCode>
                <c:ptCount val="4"/>
                <c:pt idx="0">
                  <c:v>5.4545454545454543E-2</c:v>
                </c:pt>
                <c:pt idx="1">
                  <c:v>7.2727272727272724E-2</c:v>
                </c:pt>
                <c:pt idx="2">
                  <c:v>0.16363636363636364</c:v>
                </c:pt>
                <c:pt idx="3">
                  <c:v>9.0909090909090912E-2</c:v>
                </c:pt>
              </c:numCache>
            </c:numRef>
          </c:val>
          <c:extLst>
            <c:ext xmlns:c16="http://schemas.microsoft.com/office/drawing/2014/chart" uri="{C3380CC4-5D6E-409C-BE32-E72D297353CC}">
              <c16:uniqueId val="{00000000-770C-5745-8C02-FB1E197E7199}"/>
            </c:ext>
          </c:extLst>
        </c:ser>
        <c:dLbls>
          <c:showLegendKey val="0"/>
          <c:showVal val="0"/>
          <c:showCatName val="0"/>
          <c:showSerName val="0"/>
          <c:showPercent val="0"/>
          <c:showBubbleSize val="0"/>
        </c:dLbls>
        <c:gapWidth val="182"/>
        <c:axId val="2025475631"/>
        <c:axId val="2117260303"/>
      </c:barChart>
      <c:catAx>
        <c:axId val="202547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2117260303"/>
        <c:crosses val="autoZero"/>
        <c:auto val="1"/>
        <c:lblAlgn val="ctr"/>
        <c:lblOffset val="100"/>
        <c:noMultiLvlLbl val="0"/>
      </c:catAx>
      <c:valAx>
        <c:axId val="21172603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2025475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a:t>IOT ISSUES: GPU USAGE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7.2211824800500202E-2"/>
          <c:w val="1"/>
          <c:h val="0.92778817519949974"/>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1AE-DE42-94EA-DDD7666EFB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AE-DE42-94EA-DDD7666EFB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1AE-DE42-94EA-DDD7666EFB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AE-DE42-94EA-DDD7666EFB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1AE-DE42-94EA-DDD7666EFBDC}"/>
              </c:ext>
            </c:extLst>
          </c:dPt>
          <c:dLbls>
            <c:dLbl>
              <c:idx val="0"/>
              <c:layout>
                <c:manualLayout>
                  <c:x val="-0.14493700234062451"/>
                  <c:y val="0.1146003115693983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1AE-DE42-94EA-DDD7666EFBDC}"/>
                </c:ext>
              </c:extLst>
            </c:dLbl>
            <c:dLbl>
              <c:idx val="1"/>
              <c:layout>
                <c:manualLayout>
                  <c:x val="-0.15961941334985974"/>
                  <c:y val="-0.1694123631585082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1AE-DE42-94EA-DDD7666EFBDC}"/>
                </c:ext>
              </c:extLst>
            </c:dLbl>
            <c:dLbl>
              <c:idx val="2"/>
              <c:layout>
                <c:manualLayout>
                  <c:x val="-0.14270948035922787"/>
                  <c:y val="-0.289003719757103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1AE-DE42-94EA-DDD7666EFBDC}"/>
                </c:ext>
              </c:extLst>
            </c:dLbl>
            <c:dLbl>
              <c:idx val="3"/>
              <c:layout>
                <c:manualLayout>
                  <c:x val="0.17805097360019034"/>
                  <c:y val="-0.2922983012049469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1AE-DE42-94EA-DDD7666EFBDC}"/>
                </c:ext>
              </c:extLst>
            </c:dLbl>
            <c:dLbl>
              <c:idx val="4"/>
              <c:layout>
                <c:manualLayout>
                  <c:x val="0.18373260440125941"/>
                  <c:y val="8.251163086444611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1AE-DE42-94EA-DDD7666EF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 analysis'!$Y$86:$AC$86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analysis'!$Y$142:$AC$142</c:f>
              <c:numCache>
                <c:formatCode>0%</c:formatCode>
                <c:ptCount val="5"/>
                <c:pt idx="0">
                  <c:v>0.45</c:v>
                </c:pt>
                <c:pt idx="1">
                  <c:v>0.4375</c:v>
                </c:pt>
                <c:pt idx="2">
                  <c:v>0.40425531914893614</c:v>
                </c:pt>
                <c:pt idx="3">
                  <c:v>0.375</c:v>
                </c:pt>
                <c:pt idx="4">
                  <c:v>0.7142857142857143</c:v>
                </c:pt>
              </c:numCache>
            </c:numRef>
          </c:val>
          <c:extLst>
            <c:ext xmlns:c16="http://schemas.microsoft.com/office/drawing/2014/chart" uri="{C3380CC4-5D6E-409C-BE32-E72D297353CC}">
              <c16:uniqueId val="{00000000-D1AE-DE42-94EA-DDD7666EFBDC}"/>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baseline="0"/>
              <a:t>IOT ISSUES: NEED FOR LLM PRE-TRAINING AND FINE-TUNING</a:t>
            </a:r>
            <a:endParaRPr lang="it-IT"/>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915461703650681"/>
          <c:w val="1"/>
          <c:h val="0.82084538296349319"/>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839-4E41-BE9F-B04A10D1BE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839-4E41-BE9F-B04A10D1BE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839-4E41-BE9F-B04A10D1BE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D839-4E41-BE9F-B04A10D1BE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839-4E41-BE9F-B04A10D1BE4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839-4E41-BE9F-B04A10D1BE40}"/>
              </c:ext>
            </c:extLst>
          </c:dPt>
          <c:dLbls>
            <c:dLbl>
              <c:idx val="0"/>
              <c:layout>
                <c:manualLayout>
                  <c:x val="0.28902988620271325"/>
                  <c:y val="2.998002404871804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839-4E41-BE9F-B04A10D1BE40}"/>
                </c:ext>
              </c:extLst>
            </c:dLbl>
            <c:dLbl>
              <c:idx val="1"/>
              <c:layout>
                <c:manualLayout>
                  <c:x val="-0.15406731891378261"/>
                  <c:y val="0.1044781040300996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839-4E41-BE9F-B04A10D1BE40}"/>
                </c:ext>
              </c:extLst>
            </c:dLbl>
            <c:dLbl>
              <c:idx val="2"/>
              <c:layout>
                <c:manualLayout>
                  <c:x val="-0.18453933926531318"/>
                  <c:y val="-0.17779259126700081"/>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839-4E41-BE9F-B04A10D1BE40}"/>
                </c:ext>
              </c:extLst>
            </c:dLbl>
            <c:dLbl>
              <c:idx val="3"/>
              <c:layout>
                <c:manualLayout>
                  <c:x val="0.13701071833209288"/>
                  <c:y val="-0.2372612741589119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D839-4E41-BE9F-B04A10D1BE40}"/>
                </c:ext>
              </c:extLst>
            </c:dLbl>
            <c:dLbl>
              <c:idx val="4"/>
              <c:layout>
                <c:manualLayout>
                  <c:x val="0.20323946325689957"/>
                  <c:y val="-0.1170133043714363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839-4E41-BE9F-B04A10D1BE40}"/>
                </c:ext>
              </c:extLst>
            </c:dLbl>
            <c:dLbl>
              <c:idx val="5"/>
              <c:layout>
                <c:manualLayout>
                  <c:x val="0.13051123442610096"/>
                  <c:y val="0.169915829486831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839-4E41-BE9F-B04A10D1BE4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 analysis'!$L$154:$Q$154</c:f>
              <c:strCache>
                <c:ptCount val="6"/>
                <c:pt idx="0">
                  <c:v>Interoperability and Standardization</c:v>
                </c:pt>
                <c:pt idx="1">
                  <c:v>Security and Privacy</c:v>
                </c:pt>
                <c:pt idx="2">
                  <c:v>Data Management and Analysis</c:v>
                </c:pt>
                <c:pt idx="3">
                  <c:v>Scalability, Reliability, and Availability</c:v>
                </c:pt>
                <c:pt idx="4">
                  <c:v>Integration Difficulties</c:v>
                </c:pt>
                <c:pt idx="5">
                  <c:v>Interoperability and Standardization</c:v>
                </c:pt>
              </c:strCache>
            </c:strRef>
          </c:cat>
          <c:val>
            <c:numRef>
              <c:f>'RQ2 analysis'!$L$210:$Q$210</c:f>
              <c:numCache>
                <c:formatCode>0%</c:formatCode>
                <c:ptCount val="6"/>
                <c:pt idx="0">
                  <c:v>1.8181818181818181E-2</c:v>
                </c:pt>
                <c:pt idx="1">
                  <c:v>0.2</c:v>
                </c:pt>
                <c:pt idx="2">
                  <c:v>0.16666666666666666</c:v>
                </c:pt>
                <c:pt idx="3">
                  <c:v>0.23404255319148937</c:v>
                </c:pt>
                <c:pt idx="4">
                  <c:v>0.1875</c:v>
                </c:pt>
                <c:pt idx="5">
                  <c:v>0.14285714285714285</c:v>
                </c:pt>
              </c:numCache>
            </c:numRef>
          </c:val>
          <c:extLst>
            <c:ext xmlns:c16="http://schemas.microsoft.com/office/drawing/2014/chart" uri="{C3380CC4-5D6E-409C-BE32-E72D297353CC}">
              <c16:uniqueId val="{00000000-D839-4E41-BE9F-B04A10D1BE40}"/>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a:t>IOT ISSUES:</a:t>
            </a:r>
            <a:r>
              <a:rPr lang="it-IT" baseline="0"/>
              <a:t> LLM INTEGRATION WITH OTHER ML TECHNIQUES</a:t>
            </a:r>
            <a:endParaRPr lang="it-IT"/>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988788208017383"/>
          <c:w val="1"/>
          <c:h val="0.8301121179198262"/>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AC-1545-A4E9-D18D2D4F83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6AC-1545-A4E9-D18D2D4F839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AC-1545-A4E9-D18D2D4F839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AC-1545-A4E9-D18D2D4F839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56AC-1545-A4E9-D18D2D4F8397}"/>
              </c:ext>
            </c:extLst>
          </c:dPt>
          <c:dLbls>
            <c:dLbl>
              <c:idx val="0"/>
              <c:layout>
                <c:manualLayout>
                  <c:x val="-0.19423324706789274"/>
                  <c:y val="7.826600293026483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6AC-1545-A4E9-D18D2D4F8397}"/>
                </c:ext>
              </c:extLst>
            </c:dLbl>
            <c:dLbl>
              <c:idx val="1"/>
              <c:layout>
                <c:manualLayout>
                  <c:x val="-0.14459267110841914"/>
                  <c:y val="-0.1615540685270707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6AC-1545-A4E9-D18D2D4F8397}"/>
                </c:ext>
              </c:extLst>
            </c:dLbl>
            <c:dLbl>
              <c:idx val="2"/>
              <c:layout>
                <c:manualLayout>
                  <c:x val="0.16502051098507795"/>
                  <c:y val="-0.29984200560348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6AC-1545-A4E9-D18D2D4F8397}"/>
                </c:ext>
              </c:extLst>
            </c:dLbl>
            <c:dLbl>
              <c:idx val="3"/>
              <c:layout>
                <c:manualLayout>
                  <c:x val="0.1581321437642875"/>
                  <c:y val="5.5048880587423812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6AC-1545-A4E9-D18D2D4F8397}"/>
                </c:ext>
              </c:extLst>
            </c:dLbl>
            <c:dLbl>
              <c:idx val="4"/>
              <c:layout>
                <c:manualLayout>
                  <c:x val="0.12294513589027178"/>
                  <c:y val="0.1519152108162757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6AC-1545-A4E9-D18D2D4F8397}"/>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it-IT"/>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 analysis'!$G$220:$K$220</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analysis'!$G$276:$K$276</c:f>
              <c:numCache>
                <c:formatCode>0.0%</c:formatCode>
                <c:ptCount val="5"/>
                <c:pt idx="0">
                  <c:v>0.6</c:v>
                </c:pt>
                <c:pt idx="1">
                  <c:v>0.625</c:v>
                </c:pt>
                <c:pt idx="2">
                  <c:v>0.65957446808510634</c:v>
                </c:pt>
                <c:pt idx="3">
                  <c:v>0.59375</c:v>
                </c:pt>
                <c:pt idx="4">
                  <c:v>0.2857142857142857</c:v>
                </c:pt>
              </c:numCache>
            </c:numRef>
          </c:val>
          <c:extLst>
            <c:ext xmlns:c16="http://schemas.microsoft.com/office/drawing/2014/chart" uri="{C3380CC4-5D6E-409C-BE32-E72D297353CC}">
              <c16:uniqueId val="{00000000-56AC-1545-A4E9-D18D2D4F8397}"/>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a:t>IOT ISSUES: USING OPTIMIZATION TECHNIQUES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434237386993293"/>
          <c:w val="0.99741227666073684"/>
          <c:h val="0.8256576261300671"/>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5DB-B54B-9230-E744436757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5DB-B54B-9230-E744436757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25DB-B54B-9230-E744436757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5DB-B54B-9230-E744436757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5DB-B54B-9230-E744436757B0}"/>
              </c:ext>
            </c:extLst>
          </c:dPt>
          <c:dLbls>
            <c:dLbl>
              <c:idx val="0"/>
              <c:layout>
                <c:manualLayout>
                  <c:x val="-0.15547096237413352"/>
                  <c:y val="0.125736485463355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25DB-B54B-9230-E744436757B0}"/>
                </c:ext>
              </c:extLst>
            </c:dLbl>
            <c:dLbl>
              <c:idx val="1"/>
              <c:layout>
                <c:manualLayout>
                  <c:x val="-0.17776159425011404"/>
                  <c:y val="-0.1438219261053906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5DB-B54B-9230-E744436757B0}"/>
                </c:ext>
              </c:extLst>
            </c:dLbl>
            <c:dLbl>
              <c:idx val="2"/>
              <c:layout>
                <c:manualLayout>
                  <c:x val="-0.16881127923936315"/>
                  <c:y val="-0.271449121744397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25DB-B54B-9230-E744436757B0}"/>
                </c:ext>
              </c:extLst>
            </c:dLbl>
            <c:dLbl>
              <c:idx val="3"/>
              <c:layout>
                <c:manualLayout>
                  <c:x val="0.19395719235882916"/>
                  <c:y val="-0.2534539672925499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5DB-B54B-9230-E744436757B0}"/>
                </c:ext>
              </c:extLst>
            </c:dLbl>
            <c:dLbl>
              <c:idx val="4"/>
              <c:layout>
                <c:manualLayout>
                  <c:x val="0.20266613872502093"/>
                  <c:y val="9.114059660811629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5DB-B54B-9230-E744436757B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 analysis'!$E$285:$I$285</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analysis'!$E$341:$I$341</c:f>
              <c:numCache>
                <c:formatCode>0.0%</c:formatCode>
                <c:ptCount val="5"/>
                <c:pt idx="0">
                  <c:v>0.5</c:v>
                </c:pt>
                <c:pt idx="1">
                  <c:v>0.4375</c:v>
                </c:pt>
                <c:pt idx="2">
                  <c:v>0.44680851063829785</c:v>
                </c:pt>
                <c:pt idx="3">
                  <c:v>0.4375</c:v>
                </c:pt>
                <c:pt idx="4">
                  <c:v>0.8571428571428571</c:v>
                </c:pt>
              </c:numCache>
            </c:numRef>
          </c:val>
          <c:extLst>
            <c:ext xmlns:c16="http://schemas.microsoft.com/office/drawing/2014/chart" uri="{C3380CC4-5D6E-409C-BE32-E72D297353CC}">
              <c16:uniqueId val="{00000000-25DB-B54B-9230-E744436757B0}"/>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rPr>
              <a:t>IOT ISSUES: EXTRACTION TECHNIQUES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1"/>
          <c:order val="0"/>
          <c:tx>
            <c:strRef>
              <c:f>'RQ2 analysis'!$T$367</c:f>
              <c:strCache>
                <c:ptCount val="1"/>
                <c:pt idx="0">
                  <c:v>Relation Extraction</c:v>
                </c:pt>
              </c:strCache>
            </c:strRef>
          </c:tx>
          <c:spPr>
            <a:solidFill>
              <a:schemeClr val="accent2"/>
            </a:solidFill>
            <a:ln>
              <a:noFill/>
            </a:ln>
            <a:effectLst/>
          </c:spPr>
          <c:invertIfNegative val="0"/>
          <c:cat>
            <c:strRef>
              <c:f>'RQ2 analysis'!$U$366:$Y$366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analysis'!$U$367:$Y$367</c:f>
              <c:numCache>
                <c:formatCode>0.0%</c:formatCode>
                <c:ptCount val="5"/>
                <c:pt idx="0">
                  <c:v>0.1</c:v>
                </c:pt>
                <c:pt idx="1">
                  <c:v>0.10416666666666667</c:v>
                </c:pt>
                <c:pt idx="2">
                  <c:v>8.5106382978723402E-2</c:v>
                </c:pt>
                <c:pt idx="3">
                  <c:v>0.15625</c:v>
                </c:pt>
                <c:pt idx="4">
                  <c:v>0.14285714285714285</c:v>
                </c:pt>
              </c:numCache>
            </c:numRef>
          </c:val>
          <c:extLst>
            <c:ext xmlns:c16="http://schemas.microsoft.com/office/drawing/2014/chart" uri="{C3380CC4-5D6E-409C-BE32-E72D297353CC}">
              <c16:uniqueId val="{00000001-8942-6E44-8867-DF713BDF0508}"/>
            </c:ext>
          </c:extLst>
        </c:ser>
        <c:ser>
          <c:idx val="2"/>
          <c:order val="1"/>
          <c:tx>
            <c:strRef>
              <c:f>'RQ2 analysis'!$T$368</c:f>
              <c:strCache>
                <c:ptCount val="1"/>
                <c:pt idx="0">
                  <c:v>Rule Extraction</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'RQ2 analysis'!$U$366:$Y$366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analysis'!$U$368:$Y$368</c:f>
              <c:numCache>
                <c:formatCode>0.0%</c:formatCode>
                <c:ptCount val="5"/>
                <c:pt idx="0">
                  <c:v>0.05</c:v>
                </c:pt>
                <c:pt idx="1">
                  <c:v>0.10416666666666667</c:v>
                </c:pt>
                <c:pt idx="2">
                  <c:v>0.1276595744680851</c:v>
                </c:pt>
                <c:pt idx="3">
                  <c:v>0.21875</c:v>
                </c:pt>
                <c:pt idx="4">
                  <c:v>0.14285714285714285</c:v>
                </c:pt>
              </c:numCache>
            </c:numRef>
          </c:val>
          <c:extLst>
            <c:ext xmlns:c16="http://schemas.microsoft.com/office/drawing/2014/chart" uri="{C3380CC4-5D6E-409C-BE32-E72D297353CC}">
              <c16:uniqueId val="{00000002-8942-6E44-8867-DF713BDF0508}"/>
            </c:ext>
          </c:extLst>
        </c:ser>
        <c:ser>
          <c:idx val="3"/>
          <c:order val="2"/>
          <c:tx>
            <c:strRef>
              <c:f>'RQ2 analysis'!$T$369</c:f>
              <c:strCache>
                <c:ptCount val="1"/>
                <c:pt idx="0">
                  <c:v>Feature Extraction for Sequential Data Analysis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'RQ2 analysis'!$U$366:$Y$366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analysis'!$U$369:$Y$369</c:f>
              <c:numCache>
                <c:formatCode>0.0%</c:formatCode>
                <c:ptCount val="5"/>
                <c:pt idx="0">
                  <c:v>0.25</c:v>
                </c:pt>
                <c:pt idx="1">
                  <c:v>0.14583333333333334</c:v>
                </c:pt>
                <c:pt idx="2">
                  <c:v>0.19148936170212766</c:v>
                </c:pt>
                <c:pt idx="3">
                  <c:v>0.25</c:v>
                </c:pt>
                <c:pt idx="4">
                  <c:v>0.14285714285714285</c:v>
                </c:pt>
              </c:numCache>
            </c:numRef>
          </c:val>
          <c:extLst>
            <c:ext xmlns:c16="http://schemas.microsoft.com/office/drawing/2014/chart" uri="{C3380CC4-5D6E-409C-BE32-E72D297353CC}">
              <c16:uniqueId val="{00000003-8942-6E44-8867-DF713BDF0508}"/>
            </c:ext>
          </c:extLst>
        </c:ser>
        <c:ser>
          <c:idx val="4"/>
          <c:order val="3"/>
          <c:tx>
            <c:strRef>
              <c:f>'RQ2 analysis'!$T$370</c:f>
              <c:strCache>
                <c:ptCount val="1"/>
                <c:pt idx="0">
                  <c:v>Feature Extraction for Textual Data Analysis</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'RQ2 analysis'!$U$366:$Y$366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analysis'!$U$370:$Y$370</c:f>
              <c:numCache>
                <c:formatCode>0.0%</c:formatCode>
                <c:ptCount val="5"/>
                <c:pt idx="0">
                  <c:v>0.35</c:v>
                </c:pt>
                <c:pt idx="1">
                  <c:v>0.5625</c:v>
                </c:pt>
                <c:pt idx="2">
                  <c:v>0.55319148936170215</c:v>
                </c:pt>
                <c:pt idx="3">
                  <c:v>0.4375</c:v>
                </c:pt>
                <c:pt idx="4">
                  <c:v>0.5714285714285714</c:v>
                </c:pt>
              </c:numCache>
            </c:numRef>
          </c:val>
          <c:extLst>
            <c:ext xmlns:c16="http://schemas.microsoft.com/office/drawing/2014/chart" uri="{C3380CC4-5D6E-409C-BE32-E72D297353CC}">
              <c16:uniqueId val="{00000004-8942-6E44-8867-DF713BDF0508}"/>
            </c:ext>
          </c:extLst>
        </c:ser>
        <c:ser>
          <c:idx val="5"/>
          <c:order val="4"/>
          <c:tx>
            <c:strRef>
              <c:f>'RQ2 analysis'!$T$371</c:f>
              <c:strCache>
                <c:ptCount val="1"/>
                <c:pt idx="0">
                  <c:v>Cross-modal Feature Extraction and Alignment for Data Retrieval</c:v>
                </c:pt>
              </c:strCache>
            </c:strRef>
          </c:tx>
          <c:spPr>
            <a:solidFill>
              <a:schemeClr val="accent6"/>
            </a:solidFill>
            <a:ln>
              <a:noFill/>
            </a:ln>
            <a:effectLst>
              <a:outerShdw blurRad="50800" dist="38100" dir="2700000" algn="tl" rotWithShape="0">
                <a:prstClr val="black">
                  <a:alpha val="40000"/>
                </a:prstClr>
              </a:outerShdw>
            </a:effectLst>
          </c:spPr>
          <c:invertIfNegative val="0"/>
          <c:cat>
            <c:strRef>
              <c:f>'RQ2 analysis'!$U$366:$Y$366</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analysis'!$U$371:$Y$371</c:f>
              <c:numCache>
                <c:formatCode>0.0%</c:formatCode>
                <c:ptCount val="5"/>
                <c:pt idx="0">
                  <c:v>0.05</c:v>
                </c:pt>
                <c:pt idx="1">
                  <c:v>4.1666666666666664E-2</c:v>
                </c:pt>
                <c:pt idx="2">
                  <c:v>6.3829787234042548E-2</c:v>
                </c:pt>
                <c:pt idx="3">
                  <c:v>9.375E-2</c:v>
                </c:pt>
                <c:pt idx="4">
                  <c:v>0</c:v>
                </c:pt>
              </c:numCache>
            </c:numRef>
          </c:val>
          <c:extLst>
            <c:ext xmlns:c16="http://schemas.microsoft.com/office/drawing/2014/chart" uri="{C3380CC4-5D6E-409C-BE32-E72D297353CC}">
              <c16:uniqueId val="{00000005-8942-6E44-8867-DF713BDF0508}"/>
            </c:ext>
          </c:extLst>
        </c:ser>
        <c:dLbls>
          <c:showLegendKey val="0"/>
          <c:showVal val="0"/>
          <c:showCatName val="0"/>
          <c:showSerName val="0"/>
          <c:showPercent val="0"/>
          <c:showBubbleSize val="0"/>
        </c:dLbls>
        <c:gapWidth val="219"/>
        <c:overlap val="-27"/>
        <c:axId val="1171912144"/>
        <c:axId val="1172079008"/>
      </c:barChart>
      <c:catAx>
        <c:axId val="11719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1172079008"/>
        <c:crosses val="autoZero"/>
        <c:auto val="1"/>
        <c:lblAlgn val="ctr"/>
        <c:lblOffset val="100"/>
        <c:noMultiLvlLbl val="0"/>
      </c:catAx>
      <c:valAx>
        <c:axId val="1172079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117191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rPr>
              <a:t>IOT ISSUES: EVALUATION METRICS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'RQ2 analysis'!$Y$414</c:f>
              <c:strCache>
                <c:ptCount val="1"/>
                <c:pt idx="0">
                  <c:v>Accuracy</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analysis'!$Z$414:$AD$414</c:f>
              <c:numCache>
                <c:formatCode>0.0%</c:formatCode>
                <c:ptCount val="5"/>
                <c:pt idx="0">
                  <c:v>0.7</c:v>
                </c:pt>
                <c:pt idx="1">
                  <c:v>0.5625</c:v>
                </c:pt>
                <c:pt idx="2">
                  <c:v>0.63829787234042556</c:v>
                </c:pt>
                <c:pt idx="3">
                  <c:v>0.5</c:v>
                </c:pt>
                <c:pt idx="4">
                  <c:v>0.7142857142857143</c:v>
                </c:pt>
              </c:numCache>
            </c:numRef>
          </c:val>
          <c:extLst>
            <c:ext xmlns:c16="http://schemas.microsoft.com/office/drawing/2014/chart" uri="{C3380CC4-5D6E-409C-BE32-E72D297353CC}">
              <c16:uniqueId val="{00000000-ED18-4E48-8C47-CB0C8DB4B5D6}"/>
            </c:ext>
          </c:extLst>
        </c:ser>
        <c:ser>
          <c:idx val="1"/>
          <c:order val="1"/>
          <c:tx>
            <c:strRef>
              <c:f>'RQ2 analysis'!$Y$415</c:f>
              <c:strCache>
                <c:ptCount val="1"/>
                <c:pt idx="0">
                  <c:v>Precision</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analysis'!$Z$415:$AD$415</c:f>
              <c:numCache>
                <c:formatCode>0.0%</c:formatCode>
                <c:ptCount val="5"/>
                <c:pt idx="0">
                  <c:v>0.75</c:v>
                </c:pt>
                <c:pt idx="1">
                  <c:v>0.625</c:v>
                </c:pt>
                <c:pt idx="2">
                  <c:v>0.61702127659574468</c:v>
                </c:pt>
                <c:pt idx="3">
                  <c:v>0.46875</c:v>
                </c:pt>
                <c:pt idx="4">
                  <c:v>0.14285714285714285</c:v>
                </c:pt>
              </c:numCache>
            </c:numRef>
          </c:val>
          <c:extLst>
            <c:ext xmlns:c16="http://schemas.microsoft.com/office/drawing/2014/chart" uri="{C3380CC4-5D6E-409C-BE32-E72D297353CC}">
              <c16:uniqueId val="{00000001-ED18-4E48-8C47-CB0C8DB4B5D6}"/>
            </c:ext>
          </c:extLst>
        </c:ser>
        <c:ser>
          <c:idx val="2"/>
          <c:order val="2"/>
          <c:tx>
            <c:strRef>
              <c:f>'RQ2 analysis'!$Y$416</c:f>
              <c:strCache>
                <c:ptCount val="1"/>
                <c:pt idx="0">
                  <c:v>Recall</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analysis'!$Z$416:$AD$416</c:f>
              <c:numCache>
                <c:formatCode>0.0%</c:formatCode>
                <c:ptCount val="5"/>
                <c:pt idx="0">
                  <c:v>0.75</c:v>
                </c:pt>
                <c:pt idx="1">
                  <c:v>0.60416666666666663</c:v>
                </c:pt>
                <c:pt idx="2">
                  <c:v>0.57446808510638303</c:v>
                </c:pt>
                <c:pt idx="3">
                  <c:v>6.25E-2</c:v>
                </c:pt>
                <c:pt idx="4">
                  <c:v>0</c:v>
                </c:pt>
              </c:numCache>
            </c:numRef>
          </c:val>
          <c:extLst>
            <c:ext xmlns:c16="http://schemas.microsoft.com/office/drawing/2014/chart" uri="{C3380CC4-5D6E-409C-BE32-E72D297353CC}">
              <c16:uniqueId val="{00000002-ED18-4E48-8C47-CB0C8DB4B5D6}"/>
            </c:ext>
          </c:extLst>
        </c:ser>
        <c:ser>
          <c:idx val="3"/>
          <c:order val="3"/>
          <c:tx>
            <c:strRef>
              <c:f>'RQ2 analysis'!$Y$417</c:f>
              <c:strCache>
                <c:ptCount val="1"/>
                <c:pt idx="0">
                  <c:v>F1-score</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analysis'!$Z$417:$AD$417</c:f>
              <c:numCache>
                <c:formatCode>0.0%</c:formatCode>
                <c:ptCount val="5"/>
                <c:pt idx="0">
                  <c:v>0.75</c:v>
                </c:pt>
                <c:pt idx="1">
                  <c:v>0.5625</c:v>
                </c:pt>
                <c:pt idx="2">
                  <c:v>4.2553191489361701E-2</c:v>
                </c:pt>
                <c:pt idx="3">
                  <c:v>3.125E-2</c:v>
                </c:pt>
                <c:pt idx="4">
                  <c:v>0</c:v>
                </c:pt>
              </c:numCache>
            </c:numRef>
          </c:val>
          <c:extLst>
            <c:ext xmlns:c16="http://schemas.microsoft.com/office/drawing/2014/chart" uri="{C3380CC4-5D6E-409C-BE32-E72D297353CC}">
              <c16:uniqueId val="{00000003-ED18-4E48-8C47-CB0C8DB4B5D6}"/>
            </c:ext>
          </c:extLst>
        </c:ser>
        <c:ser>
          <c:idx val="4"/>
          <c:order val="4"/>
          <c:tx>
            <c:strRef>
              <c:f>'RQ2 analysis'!$Y$418</c:f>
              <c:strCache>
                <c:ptCount val="1"/>
                <c:pt idx="0">
                  <c:v>BLEU</c:v>
                </c:pt>
              </c:strCache>
            </c:strRef>
          </c:tx>
          <c:spPr>
            <a:solidFill>
              <a:schemeClr val="accent5"/>
            </a:solidFill>
            <a:ln>
              <a:noFill/>
            </a:ln>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analysis'!$Z$418:$AD$418</c:f>
              <c:numCache>
                <c:formatCode>0.0%</c:formatCode>
                <c:ptCount val="5"/>
                <c:pt idx="0">
                  <c:v>0.05</c:v>
                </c:pt>
                <c:pt idx="1">
                  <c:v>4.1666666666666664E-2</c:v>
                </c:pt>
                <c:pt idx="2">
                  <c:v>2.1276595744680851E-2</c:v>
                </c:pt>
                <c:pt idx="3">
                  <c:v>3.125E-2</c:v>
                </c:pt>
                <c:pt idx="4">
                  <c:v>0</c:v>
                </c:pt>
              </c:numCache>
            </c:numRef>
          </c:val>
          <c:extLst>
            <c:ext xmlns:c16="http://schemas.microsoft.com/office/drawing/2014/chart" uri="{C3380CC4-5D6E-409C-BE32-E72D297353CC}">
              <c16:uniqueId val="{00000004-ED18-4E48-8C47-CB0C8DB4B5D6}"/>
            </c:ext>
          </c:extLst>
        </c:ser>
        <c:ser>
          <c:idx val="5"/>
          <c:order val="5"/>
          <c:tx>
            <c:strRef>
              <c:f>'RQ2 analysis'!$Y$419</c:f>
              <c:strCache>
                <c:ptCount val="1"/>
                <c:pt idx="0">
                  <c:v>ROUGE-1</c:v>
                </c:pt>
              </c:strCache>
            </c:strRef>
          </c:tx>
          <c:spPr>
            <a:solidFill>
              <a:schemeClr val="accent6"/>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analysis'!$Z$419:$AD$419</c:f>
              <c:numCache>
                <c:formatCode>0.0%</c:formatCode>
                <c:ptCount val="5"/>
                <c:pt idx="0">
                  <c:v>0</c:v>
                </c:pt>
                <c:pt idx="1">
                  <c:v>2.0833333333333332E-2</c:v>
                </c:pt>
                <c:pt idx="2">
                  <c:v>2.1276595744680851E-2</c:v>
                </c:pt>
                <c:pt idx="3">
                  <c:v>3.125E-2</c:v>
                </c:pt>
                <c:pt idx="4">
                  <c:v>0</c:v>
                </c:pt>
              </c:numCache>
            </c:numRef>
          </c:val>
          <c:extLst>
            <c:ext xmlns:c16="http://schemas.microsoft.com/office/drawing/2014/chart" uri="{C3380CC4-5D6E-409C-BE32-E72D297353CC}">
              <c16:uniqueId val="{00000005-ED18-4E48-8C47-CB0C8DB4B5D6}"/>
            </c:ext>
          </c:extLst>
        </c:ser>
        <c:ser>
          <c:idx val="6"/>
          <c:order val="6"/>
          <c:tx>
            <c:strRef>
              <c:f>'RQ2 analysis'!$Y$420</c:f>
              <c:strCache>
                <c:ptCount val="1"/>
                <c:pt idx="0">
                  <c:v>ROUGE-2</c:v>
                </c:pt>
              </c:strCache>
            </c:strRef>
          </c:tx>
          <c:spPr>
            <a:solidFill>
              <a:schemeClr val="accent1">
                <a:lumMod val="60000"/>
              </a:schemeClr>
            </a:solidFill>
            <a:ln>
              <a:noFill/>
            </a:ln>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analysis'!$Z$420:$AD$420</c:f>
              <c:numCache>
                <c:formatCode>0.0%</c:formatCode>
                <c:ptCount val="5"/>
                <c:pt idx="0">
                  <c:v>0</c:v>
                </c:pt>
                <c:pt idx="1">
                  <c:v>2.0833333333333332E-2</c:v>
                </c:pt>
                <c:pt idx="2">
                  <c:v>2.1276595744680851E-2</c:v>
                </c:pt>
                <c:pt idx="3">
                  <c:v>9.375E-2</c:v>
                </c:pt>
                <c:pt idx="4">
                  <c:v>0</c:v>
                </c:pt>
              </c:numCache>
            </c:numRef>
          </c:val>
          <c:extLst>
            <c:ext xmlns:c16="http://schemas.microsoft.com/office/drawing/2014/chart" uri="{C3380CC4-5D6E-409C-BE32-E72D297353CC}">
              <c16:uniqueId val="{00000006-ED18-4E48-8C47-CB0C8DB4B5D6}"/>
            </c:ext>
          </c:extLst>
        </c:ser>
        <c:ser>
          <c:idx val="7"/>
          <c:order val="7"/>
          <c:tx>
            <c:strRef>
              <c:f>'RQ2 analysis'!$Y$421</c:f>
              <c:strCache>
                <c:ptCount val="1"/>
                <c:pt idx="0">
                  <c:v>ROUGE-L</c:v>
                </c:pt>
              </c:strCache>
            </c:strRef>
          </c:tx>
          <c:spPr>
            <a:solidFill>
              <a:schemeClr val="accent2">
                <a:lumMod val="6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analysis'!$Z$421:$AD$421</c:f>
              <c:numCache>
                <c:formatCode>0.0%</c:formatCode>
                <c:ptCount val="5"/>
                <c:pt idx="0">
                  <c:v>0</c:v>
                </c:pt>
                <c:pt idx="1">
                  <c:v>2.0833333333333332E-2</c:v>
                </c:pt>
                <c:pt idx="2">
                  <c:v>6.3829787234042548E-2</c:v>
                </c:pt>
                <c:pt idx="3">
                  <c:v>6.25E-2</c:v>
                </c:pt>
                <c:pt idx="4">
                  <c:v>0</c:v>
                </c:pt>
              </c:numCache>
            </c:numRef>
          </c:val>
          <c:extLst>
            <c:ext xmlns:c16="http://schemas.microsoft.com/office/drawing/2014/chart" uri="{C3380CC4-5D6E-409C-BE32-E72D297353CC}">
              <c16:uniqueId val="{00000007-ED18-4E48-8C47-CB0C8DB4B5D6}"/>
            </c:ext>
          </c:extLst>
        </c:ser>
        <c:ser>
          <c:idx val="8"/>
          <c:order val="8"/>
          <c:tx>
            <c:strRef>
              <c:f>'RQ2 analysis'!$Y$422</c:f>
              <c:strCache>
                <c:ptCount val="1"/>
                <c:pt idx="0">
                  <c:v>Mean Average Precision</c:v>
                </c:pt>
              </c:strCache>
            </c:strRef>
          </c:tx>
          <c:spPr>
            <a:solidFill>
              <a:schemeClr val="accent3">
                <a:lumMod val="6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analysis'!$Z$422:$AD$422</c:f>
              <c:numCache>
                <c:formatCode>0.0%</c:formatCode>
                <c:ptCount val="5"/>
                <c:pt idx="0">
                  <c:v>0</c:v>
                </c:pt>
                <c:pt idx="1">
                  <c:v>6.25E-2</c:v>
                </c:pt>
                <c:pt idx="2">
                  <c:v>6.3829787234042548E-2</c:v>
                </c:pt>
                <c:pt idx="3">
                  <c:v>0.125</c:v>
                </c:pt>
                <c:pt idx="4">
                  <c:v>0.14285714285714285</c:v>
                </c:pt>
              </c:numCache>
            </c:numRef>
          </c:val>
          <c:extLst>
            <c:ext xmlns:c16="http://schemas.microsoft.com/office/drawing/2014/chart" uri="{C3380CC4-5D6E-409C-BE32-E72D297353CC}">
              <c16:uniqueId val="{00000008-ED18-4E48-8C47-CB0C8DB4B5D6}"/>
            </c:ext>
          </c:extLst>
        </c:ser>
        <c:ser>
          <c:idx val="9"/>
          <c:order val="9"/>
          <c:tx>
            <c:strRef>
              <c:f>'RQ2 analysis'!$Y$423</c:f>
              <c:strCache>
                <c:ptCount val="1"/>
                <c:pt idx="0">
                  <c:v>Mean Reciprocal Rank</c:v>
                </c:pt>
              </c:strCache>
            </c:strRef>
          </c:tx>
          <c:spPr>
            <a:solidFill>
              <a:schemeClr val="accent4">
                <a:lumMod val="6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analysis'!$Z$423:$AD$423</c:f>
              <c:numCache>
                <c:formatCode>0.0%</c:formatCode>
                <c:ptCount val="5"/>
                <c:pt idx="0">
                  <c:v>0</c:v>
                </c:pt>
                <c:pt idx="1">
                  <c:v>6.25E-2</c:v>
                </c:pt>
                <c:pt idx="2">
                  <c:v>8.5106382978723402E-2</c:v>
                </c:pt>
                <c:pt idx="3">
                  <c:v>0.15625</c:v>
                </c:pt>
                <c:pt idx="4">
                  <c:v>0.2857142857142857</c:v>
                </c:pt>
              </c:numCache>
            </c:numRef>
          </c:val>
          <c:extLst>
            <c:ext xmlns:c16="http://schemas.microsoft.com/office/drawing/2014/chart" uri="{C3380CC4-5D6E-409C-BE32-E72D297353CC}">
              <c16:uniqueId val="{00000009-ED18-4E48-8C47-CB0C8DB4B5D6}"/>
            </c:ext>
          </c:extLst>
        </c:ser>
        <c:ser>
          <c:idx val="10"/>
          <c:order val="10"/>
          <c:tx>
            <c:strRef>
              <c:f>'RQ2 analysis'!$Y$424</c:f>
              <c:strCache>
                <c:ptCount val="1"/>
                <c:pt idx="0">
                  <c:v>Mean Absolute Error</c:v>
                </c:pt>
              </c:strCache>
            </c:strRef>
          </c:tx>
          <c:spPr>
            <a:solidFill>
              <a:schemeClr val="accent5">
                <a:lumMod val="6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analysis'!$Z$424:$AD$424</c:f>
              <c:numCache>
                <c:formatCode>0.0%</c:formatCode>
                <c:ptCount val="5"/>
                <c:pt idx="0">
                  <c:v>0</c:v>
                </c:pt>
                <c:pt idx="1">
                  <c:v>8.3333333333333329E-2</c:v>
                </c:pt>
                <c:pt idx="2">
                  <c:v>0.19148936170212766</c:v>
                </c:pt>
                <c:pt idx="3">
                  <c:v>0.28125</c:v>
                </c:pt>
                <c:pt idx="4">
                  <c:v>0.14285714285714285</c:v>
                </c:pt>
              </c:numCache>
            </c:numRef>
          </c:val>
          <c:extLst>
            <c:ext xmlns:c16="http://schemas.microsoft.com/office/drawing/2014/chart" uri="{C3380CC4-5D6E-409C-BE32-E72D297353CC}">
              <c16:uniqueId val="{0000000A-ED18-4E48-8C47-CB0C8DB4B5D6}"/>
            </c:ext>
          </c:extLst>
        </c:ser>
        <c:ser>
          <c:idx val="11"/>
          <c:order val="11"/>
          <c:tx>
            <c:strRef>
              <c:f>'RQ2 analysis'!$Y$425</c:f>
              <c:strCache>
                <c:ptCount val="1"/>
                <c:pt idx="0">
                  <c:v>AUC</c:v>
                </c:pt>
              </c:strCache>
            </c:strRef>
          </c:tx>
          <c:spPr>
            <a:solidFill>
              <a:schemeClr val="accent6">
                <a:lumMod val="6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analysis'!$Z$425:$AD$425</c:f>
              <c:numCache>
                <c:formatCode>0.0%</c:formatCode>
                <c:ptCount val="5"/>
                <c:pt idx="0">
                  <c:v>0.35</c:v>
                </c:pt>
                <c:pt idx="1">
                  <c:v>0.16666666666666666</c:v>
                </c:pt>
                <c:pt idx="2">
                  <c:v>0.23404255319148937</c:v>
                </c:pt>
                <c:pt idx="3">
                  <c:v>0.25</c:v>
                </c:pt>
                <c:pt idx="4">
                  <c:v>0.8571428571428571</c:v>
                </c:pt>
              </c:numCache>
            </c:numRef>
          </c:val>
          <c:extLst>
            <c:ext xmlns:c16="http://schemas.microsoft.com/office/drawing/2014/chart" uri="{C3380CC4-5D6E-409C-BE32-E72D297353CC}">
              <c16:uniqueId val="{0000000B-ED18-4E48-8C47-CB0C8DB4B5D6}"/>
            </c:ext>
          </c:extLst>
        </c:ser>
        <c:ser>
          <c:idx val="12"/>
          <c:order val="12"/>
          <c:tx>
            <c:strRef>
              <c:f>'RQ2 analysis'!$Y$426</c:f>
              <c:strCache>
                <c:ptCount val="1"/>
                <c:pt idx="0">
                  <c:v>Other</c:v>
                </c:pt>
              </c:strCache>
            </c:strRef>
          </c:tx>
          <c:spPr>
            <a:solidFill>
              <a:schemeClr val="accent1">
                <a:lumMod val="80000"/>
                <a:lumOff val="20000"/>
              </a:schemeClr>
            </a:solidFill>
            <a:ln>
              <a:noFill/>
            </a:ln>
            <a:effectLst>
              <a:outerShdw blurRad="50800" dist="38100" dir="2700000" algn="tl" rotWithShape="0">
                <a:prstClr val="black">
                  <a:alpha val="40000"/>
                </a:prstClr>
              </a:outerShdw>
            </a:effectLst>
          </c:spPr>
          <c:invertIfNegative val="0"/>
          <c:cat>
            <c:strRef>
              <c:f>'RQ2 analysis'!$Z$413:$AD$413</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analysis'!$Z$426:$AD$426</c:f>
              <c:numCache>
                <c:formatCode>0.0%</c:formatCode>
                <c:ptCount val="5"/>
                <c:pt idx="0">
                  <c:v>0.2</c:v>
                </c:pt>
                <c:pt idx="1">
                  <c:v>0.25</c:v>
                </c:pt>
                <c:pt idx="2">
                  <c:v>0.34042553191489361</c:v>
                </c:pt>
                <c:pt idx="3">
                  <c:v>0.84375</c:v>
                </c:pt>
                <c:pt idx="4">
                  <c:v>0.8571428571428571</c:v>
                </c:pt>
              </c:numCache>
            </c:numRef>
          </c:val>
          <c:extLst>
            <c:ext xmlns:c16="http://schemas.microsoft.com/office/drawing/2014/chart" uri="{C3380CC4-5D6E-409C-BE32-E72D297353CC}">
              <c16:uniqueId val="{0000000C-ED18-4E48-8C47-CB0C8DB4B5D6}"/>
            </c:ext>
          </c:extLst>
        </c:ser>
        <c:dLbls>
          <c:showLegendKey val="0"/>
          <c:showVal val="0"/>
          <c:showCatName val="0"/>
          <c:showSerName val="0"/>
          <c:showPercent val="0"/>
          <c:showBubbleSize val="0"/>
        </c:dLbls>
        <c:gapWidth val="219"/>
        <c:overlap val="-27"/>
        <c:axId val="2118396143"/>
        <c:axId val="1147686432"/>
      </c:barChart>
      <c:catAx>
        <c:axId val="211839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1147686432"/>
        <c:crosses val="autoZero"/>
        <c:auto val="1"/>
        <c:lblAlgn val="ctr"/>
        <c:lblOffset val="100"/>
        <c:noMultiLvlLbl val="0"/>
      </c:catAx>
      <c:valAx>
        <c:axId val="1147686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2118396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sz="1800" b="1" i="0" baseline="0">
                <a:effectLst/>
              </a:rPr>
              <a:t>IOT ISSUES: CONTINUOUS MONITORING AND ADJUSTEMENT</a:t>
            </a:r>
            <a:endParaRPr lang="it-IT">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179680664916887"/>
          <c:w val="1"/>
          <c:h val="0.88820319335083109"/>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EBB-8641-92EF-AC3DACB6A5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0C5-E54E-9381-5DD0716A3D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0C5-E54E-9381-5DD0716A3D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50C5-E54E-9381-5DD0716A3D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0C5-E54E-9381-5DD0716A3DB1}"/>
              </c:ext>
            </c:extLst>
          </c:dPt>
          <c:dLbls>
            <c:dLbl>
              <c:idx val="0"/>
              <c:layout>
                <c:manualLayout>
                  <c:x val="-0.10918114143920604"/>
                  <c:y val="0.11891579177602797"/>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extLst>
                <c:ext xmlns:c15="http://schemas.microsoft.com/office/drawing/2012/chart" uri="{CE6537A1-D6FC-4f65-9D91-7224C49458BB}">
                  <c15:layout>
                    <c:manualLayout>
                      <c:w val="0.13926799007444168"/>
                      <c:h val="0.22222222222222221"/>
                    </c:manualLayout>
                  </c15:layout>
                </c:ext>
                <c:ext xmlns:c16="http://schemas.microsoft.com/office/drawing/2014/chart" uri="{C3380CC4-5D6E-409C-BE32-E72D297353CC}">
                  <c16:uniqueId val="{00000001-7EBB-8641-92EF-AC3DACB6A5A3}"/>
                </c:ext>
              </c:extLst>
            </c:dLbl>
            <c:dLbl>
              <c:idx val="1"/>
              <c:layout>
                <c:manualLayout>
                  <c:x val="-0.21633741036712853"/>
                  <c:y val="2.88363954505686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0C5-E54E-9381-5DD0716A3DB1}"/>
                </c:ext>
              </c:extLst>
            </c:dLbl>
            <c:dLbl>
              <c:idx val="2"/>
              <c:layout>
                <c:manualLayout>
                  <c:x val="-0.12079409351126394"/>
                  <c:y val="-0.2515277777777777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0C5-E54E-9381-5DD0716A3DB1}"/>
                </c:ext>
              </c:extLst>
            </c:dLbl>
            <c:dLbl>
              <c:idx val="3"/>
              <c:layout>
                <c:manualLayout>
                  <c:x val="0.2061919462300463"/>
                  <c:y val="-0.1322762467191601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0C5-E54E-9381-5DD0716A3DB1}"/>
                </c:ext>
              </c:extLst>
            </c:dLbl>
            <c:dLbl>
              <c:idx val="4"/>
              <c:layout>
                <c:manualLayout>
                  <c:x val="0.1210746175338504"/>
                  <c:y val="0.1472285651793525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0C5-E54E-9381-5DD0716A3DB1}"/>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it-IT"/>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 analysis'!$G$478:$K$478</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analysis'!$G$534:$K$534</c:f>
              <c:numCache>
                <c:formatCode>0.0%</c:formatCode>
                <c:ptCount val="5"/>
                <c:pt idx="0">
                  <c:v>0.15</c:v>
                </c:pt>
                <c:pt idx="1">
                  <c:v>0.25</c:v>
                </c:pt>
                <c:pt idx="2">
                  <c:v>0.27659574468085107</c:v>
                </c:pt>
                <c:pt idx="3">
                  <c:v>0.3125</c:v>
                </c:pt>
                <c:pt idx="4">
                  <c:v>0.14285714285714285</c:v>
                </c:pt>
              </c:numCache>
            </c:numRef>
          </c:val>
          <c:extLst>
            <c:ext xmlns:c16="http://schemas.microsoft.com/office/drawing/2014/chart" uri="{C3380CC4-5D6E-409C-BE32-E72D297353CC}">
              <c16:uniqueId val="{00000000-50C5-E54E-9381-5DD0716A3DB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SECURITY &amp; PRIVACY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6548898778956976E-2"/>
          <c:w val="1"/>
          <c:h val="0.90345110122104311"/>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4BB-754C-B58C-3050EBCA94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4BB-754C-B58C-3050EBCA94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74BB-754C-B58C-3050EBCA9452}"/>
              </c:ext>
            </c:extLst>
          </c:dPt>
          <c:dLbls>
            <c:dLbl>
              <c:idx val="0"/>
              <c:layout>
                <c:manualLayout>
                  <c:x val="-0.17102150537634409"/>
                  <c:y val="-0.129114914983453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BB-754C-B58C-3050EBCA9452}"/>
                </c:ext>
              </c:extLst>
            </c:dLbl>
            <c:dLbl>
              <c:idx val="1"/>
              <c:layout>
                <c:manualLayout>
                  <c:x val="0.16478035003689054"/>
                  <c:y val="-0.246318384115029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4BB-754C-B58C-3050EBCA9452}"/>
                </c:ext>
              </c:extLst>
            </c:dLbl>
            <c:dLbl>
              <c:idx val="2"/>
              <c:layout>
                <c:manualLayout>
                  <c:x val="0.15909600009676209"/>
                  <c:y val="0.120111605614515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4BB-754C-B58C-3050EBCA945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analysis'!$C$57:$C$59</c:f>
              <c:strCache>
                <c:ptCount val="3"/>
                <c:pt idx="0">
                  <c:v>Cyber Threat Detection and Access Control</c:v>
                </c:pt>
                <c:pt idx="1">
                  <c:v>Data Privacy</c:v>
                </c:pt>
                <c:pt idx="2">
                  <c:v>Security in Communication</c:v>
                </c:pt>
              </c:strCache>
            </c:strRef>
          </c:cat>
          <c:val>
            <c:numRef>
              <c:f>'RQ1 analysis'!$D$57:$D$59</c:f>
              <c:numCache>
                <c:formatCode>General</c:formatCode>
                <c:ptCount val="3"/>
                <c:pt idx="0">
                  <c:v>15</c:v>
                </c:pt>
                <c:pt idx="1">
                  <c:v>7</c:v>
                </c:pt>
                <c:pt idx="2">
                  <c:v>6</c:v>
                </c:pt>
              </c:numCache>
            </c:numRef>
          </c:val>
          <c:extLst>
            <c:ext xmlns:c16="http://schemas.microsoft.com/office/drawing/2014/chart" uri="{C3380CC4-5D6E-409C-BE32-E72D297353CC}">
              <c16:uniqueId val="{00000000-74BB-754C-B58C-3050EBCA9452}"/>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rPr>
              <a:t>IOT ISSUES: DATA COLLECTION</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'RQ2 analysis'!$T$541</c:f>
              <c:strCache>
                <c:ptCount val="1"/>
                <c:pt idx="0">
                  <c:v>Public Dataset or documents</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'RQ2 analysis'!$U$540:$Y$540</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analysis'!$U$541:$Y$541</c:f>
              <c:numCache>
                <c:formatCode>0.0%</c:formatCode>
                <c:ptCount val="5"/>
                <c:pt idx="0">
                  <c:v>0.6</c:v>
                </c:pt>
                <c:pt idx="1">
                  <c:v>0.5</c:v>
                </c:pt>
                <c:pt idx="2">
                  <c:v>0.48936170212765956</c:v>
                </c:pt>
                <c:pt idx="3">
                  <c:v>0.375</c:v>
                </c:pt>
                <c:pt idx="4">
                  <c:v>0.42857142857142855</c:v>
                </c:pt>
              </c:numCache>
            </c:numRef>
          </c:val>
          <c:extLst>
            <c:ext xmlns:c16="http://schemas.microsoft.com/office/drawing/2014/chart" uri="{C3380CC4-5D6E-409C-BE32-E72D297353CC}">
              <c16:uniqueId val="{00000000-88EE-1D46-8048-2C00EE362FF8}"/>
            </c:ext>
          </c:extLst>
        </c:ser>
        <c:ser>
          <c:idx val="1"/>
          <c:order val="1"/>
          <c:tx>
            <c:strRef>
              <c:f>'RQ2 analysis'!$T$542</c:f>
              <c:strCache>
                <c:ptCount val="1"/>
                <c:pt idx="0">
                  <c:v>Data automatically gathered from IS or IoT dev.</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'RQ2 analysis'!$U$540:$Y$540</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analysis'!$U$542:$Y$542</c:f>
              <c:numCache>
                <c:formatCode>0.0%</c:formatCode>
                <c:ptCount val="5"/>
                <c:pt idx="0">
                  <c:v>0.25</c:v>
                </c:pt>
                <c:pt idx="1">
                  <c:v>0.41666666666666669</c:v>
                </c:pt>
                <c:pt idx="2">
                  <c:v>0.38297872340425532</c:v>
                </c:pt>
                <c:pt idx="3">
                  <c:v>0.4375</c:v>
                </c:pt>
                <c:pt idx="4">
                  <c:v>0.5714285714285714</c:v>
                </c:pt>
              </c:numCache>
            </c:numRef>
          </c:val>
          <c:extLst>
            <c:ext xmlns:c16="http://schemas.microsoft.com/office/drawing/2014/chart" uri="{C3380CC4-5D6E-409C-BE32-E72D297353CC}">
              <c16:uniqueId val="{00000001-88EE-1D46-8048-2C00EE362FF8}"/>
            </c:ext>
          </c:extLst>
        </c:ser>
        <c:ser>
          <c:idx val="2"/>
          <c:order val="2"/>
          <c:tx>
            <c:strRef>
              <c:f>'RQ2 analysis'!$T$543</c:f>
              <c:strCache>
                <c:ptCount val="1"/>
                <c:pt idx="0">
                  <c:v>Manually Created Dataset</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'RQ2 analysis'!$U$540:$Y$540</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analysis'!$U$543:$Y$543</c:f>
              <c:numCache>
                <c:formatCode>0.0%</c:formatCode>
                <c:ptCount val="5"/>
                <c:pt idx="0">
                  <c:v>0.05</c:v>
                </c:pt>
                <c:pt idx="1">
                  <c:v>0</c:v>
                </c:pt>
                <c:pt idx="2">
                  <c:v>2.1276595744680851E-2</c:v>
                </c:pt>
                <c:pt idx="3">
                  <c:v>3.125E-2</c:v>
                </c:pt>
                <c:pt idx="4">
                  <c:v>0</c:v>
                </c:pt>
              </c:numCache>
            </c:numRef>
          </c:val>
          <c:extLst>
            <c:ext xmlns:c16="http://schemas.microsoft.com/office/drawing/2014/chart" uri="{C3380CC4-5D6E-409C-BE32-E72D297353CC}">
              <c16:uniqueId val="{00000002-88EE-1D46-8048-2C00EE362FF8}"/>
            </c:ext>
          </c:extLst>
        </c:ser>
        <c:dLbls>
          <c:showLegendKey val="0"/>
          <c:showVal val="0"/>
          <c:showCatName val="0"/>
          <c:showSerName val="0"/>
          <c:showPercent val="0"/>
          <c:showBubbleSize val="0"/>
        </c:dLbls>
        <c:gapWidth val="219"/>
        <c:overlap val="-27"/>
        <c:axId val="1992066144"/>
        <c:axId val="1991822768"/>
      </c:barChart>
      <c:catAx>
        <c:axId val="19920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small" baseline="0">
                <a:solidFill>
                  <a:schemeClr val="tx1">
                    <a:lumMod val="65000"/>
                    <a:lumOff val="35000"/>
                  </a:schemeClr>
                </a:solidFill>
                <a:latin typeface="+mn-lt"/>
                <a:ea typeface="+mn-ea"/>
                <a:cs typeface="+mn-cs"/>
              </a:defRPr>
            </a:pPr>
            <a:endParaRPr lang="it-IT"/>
          </a:p>
        </c:txPr>
        <c:crossAx val="1991822768"/>
        <c:crosses val="autoZero"/>
        <c:auto val="1"/>
        <c:lblAlgn val="ctr"/>
        <c:lblOffset val="100"/>
        <c:noMultiLvlLbl val="0"/>
      </c:catAx>
      <c:valAx>
        <c:axId val="1991822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crossAx val="1992066144"/>
        <c:crosses val="autoZero"/>
        <c:crossBetween val="between"/>
      </c:valAx>
      <c:spPr>
        <a:noFill/>
        <a:ln>
          <a:noFill/>
        </a:ln>
        <a:effectLst/>
      </c:spPr>
    </c:plotArea>
    <c:legend>
      <c:legendPos val="b"/>
      <c:layout>
        <c:manualLayout>
          <c:xMode val="edge"/>
          <c:yMode val="edge"/>
          <c:x val="1.0101514233797694E-2"/>
          <c:y val="0.83119439184026045"/>
          <c:w val="0.98472004845548167"/>
          <c:h val="0.15192797102893785"/>
        </c:manualLayout>
      </c:layout>
      <c:overlay val="0"/>
      <c:spPr>
        <a:noFill/>
        <a:ln>
          <a:noFill/>
        </a:ln>
        <a:effectLst/>
      </c:spPr>
      <c:txPr>
        <a:bodyPr rot="0" spcFirstLastPara="1" vertOverflow="ellipsis" vert="horz" wrap="square" anchor="ctr" anchorCtr="1"/>
        <a:lstStyle/>
        <a:p>
          <a:pPr>
            <a:defRPr sz="18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rPr>
              <a:t>IOT ISSUES: DATA PRE-PROCESSING</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'RQ2 analysis'!$T$560</c:f>
              <c:strCache>
                <c:ptCount val="1"/>
                <c:pt idx="0">
                  <c:v>Data Transformation</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'RQ2 analysis'!$U$559:$Y$559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analysis'!$U$560:$Y$560</c:f>
              <c:numCache>
                <c:formatCode>0.0%</c:formatCode>
                <c:ptCount val="5"/>
                <c:pt idx="0">
                  <c:v>0.9</c:v>
                </c:pt>
                <c:pt idx="1">
                  <c:v>0.83333333333333337</c:v>
                </c:pt>
                <c:pt idx="2">
                  <c:v>0.80851063829787229</c:v>
                </c:pt>
                <c:pt idx="3">
                  <c:v>0.75</c:v>
                </c:pt>
                <c:pt idx="4">
                  <c:v>1</c:v>
                </c:pt>
              </c:numCache>
            </c:numRef>
          </c:val>
          <c:extLst>
            <c:ext xmlns:c16="http://schemas.microsoft.com/office/drawing/2014/chart" uri="{C3380CC4-5D6E-409C-BE32-E72D297353CC}">
              <c16:uniqueId val="{00000000-9818-D64B-962D-8A0CE3A4D4EF}"/>
            </c:ext>
          </c:extLst>
        </c:ser>
        <c:ser>
          <c:idx val="1"/>
          <c:order val="1"/>
          <c:tx>
            <c:strRef>
              <c:f>'RQ2 analysis'!$T$561</c:f>
              <c:strCache>
                <c:ptCount val="1"/>
                <c:pt idx="0">
                  <c:v>Data Cleaning</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'RQ2 analysis'!$U$559:$Y$559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analysis'!$U$561:$Y$561</c:f>
              <c:numCache>
                <c:formatCode>0.0%</c:formatCode>
                <c:ptCount val="5"/>
                <c:pt idx="0">
                  <c:v>0.35</c:v>
                </c:pt>
                <c:pt idx="1">
                  <c:v>0.29166666666666669</c:v>
                </c:pt>
                <c:pt idx="2">
                  <c:v>0.25531914893617019</c:v>
                </c:pt>
                <c:pt idx="3">
                  <c:v>0.3125</c:v>
                </c:pt>
                <c:pt idx="4">
                  <c:v>0.14285714285714285</c:v>
                </c:pt>
              </c:numCache>
            </c:numRef>
          </c:val>
          <c:extLst>
            <c:ext xmlns:c16="http://schemas.microsoft.com/office/drawing/2014/chart" uri="{C3380CC4-5D6E-409C-BE32-E72D297353CC}">
              <c16:uniqueId val="{00000001-9818-D64B-962D-8A0CE3A4D4EF}"/>
            </c:ext>
          </c:extLst>
        </c:ser>
        <c:dLbls>
          <c:showLegendKey val="0"/>
          <c:showVal val="0"/>
          <c:showCatName val="0"/>
          <c:showSerName val="0"/>
          <c:showPercent val="0"/>
          <c:showBubbleSize val="0"/>
        </c:dLbls>
        <c:gapWidth val="219"/>
        <c:overlap val="-27"/>
        <c:axId val="1930343520"/>
        <c:axId val="1930168672"/>
      </c:barChart>
      <c:catAx>
        <c:axId val="193034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crossAx val="1930168672"/>
        <c:crosses val="autoZero"/>
        <c:auto val="1"/>
        <c:lblAlgn val="ctr"/>
        <c:lblOffset val="100"/>
        <c:noMultiLvlLbl val="0"/>
      </c:catAx>
      <c:valAx>
        <c:axId val="1930168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crossAx val="193034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rPr>
              <a:t>IOT ISSUES: DATA LABELING</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'RQ2 analysis'!$T$580</c:f>
              <c:strCache>
                <c:ptCount val="1"/>
                <c:pt idx="0">
                  <c:v>Manual Labeling</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'RQ2 analysis'!$U$579:$Y$579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analysis'!$U$580:$Y$580</c:f>
              <c:numCache>
                <c:formatCode>0.0%</c:formatCode>
                <c:ptCount val="5"/>
                <c:pt idx="0">
                  <c:v>0.55000000000000004</c:v>
                </c:pt>
                <c:pt idx="1">
                  <c:v>0.45833333333333331</c:v>
                </c:pt>
                <c:pt idx="2">
                  <c:v>0.44680851063829785</c:v>
                </c:pt>
                <c:pt idx="3">
                  <c:v>0.53125</c:v>
                </c:pt>
                <c:pt idx="4">
                  <c:v>0.5714285714285714</c:v>
                </c:pt>
              </c:numCache>
            </c:numRef>
          </c:val>
          <c:extLst>
            <c:ext xmlns:c16="http://schemas.microsoft.com/office/drawing/2014/chart" uri="{C3380CC4-5D6E-409C-BE32-E72D297353CC}">
              <c16:uniqueId val="{00000000-211C-784D-8646-A2093ADCE63F}"/>
            </c:ext>
          </c:extLst>
        </c:ser>
        <c:ser>
          <c:idx val="1"/>
          <c:order val="1"/>
          <c:tx>
            <c:strRef>
              <c:f>'RQ2 analysis'!$T$581</c:f>
              <c:strCache>
                <c:ptCount val="1"/>
                <c:pt idx="0">
                  <c:v>(Semi) Automatic Labeling</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'RQ2 analysis'!$U$579:$Y$579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analysis'!$U$581:$Y$581</c:f>
              <c:numCache>
                <c:formatCode>0.0%</c:formatCode>
                <c:ptCount val="5"/>
                <c:pt idx="0">
                  <c:v>0.1</c:v>
                </c:pt>
                <c:pt idx="1">
                  <c:v>0.14583333333333334</c:v>
                </c:pt>
                <c:pt idx="2">
                  <c:v>0.10638297872340426</c:v>
                </c:pt>
                <c:pt idx="3">
                  <c:v>3.125E-2</c:v>
                </c:pt>
                <c:pt idx="4">
                  <c:v>0.14285714285714285</c:v>
                </c:pt>
              </c:numCache>
            </c:numRef>
          </c:val>
          <c:extLst>
            <c:ext xmlns:c16="http://schemas.microsoft.com/office/drawing/2014/chart" uri="{C3380CC4-5D6E-409C-BE32-E72D297353CC}">
              <c16:uniqueId val="{00000001-211C-784D-8646-A2093ADCE63F}"/>
            </c:ext>
          </c:extLst>
        </c:ser>
        <c:ser>
          <c:idx val="2"/>
          <c:order val="2"/>
          <c:tx>
            <c:strRef>
              <c:f>'RQ2 analysis'!$T$582</c:f>
              <c:strCache>
                <c:ptCount val="1"/>
                <c:pt idx="0">
                  <c:v>Pre-Labeled</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'RQ2 analysis'!$U$579:$Y$579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analysis'!$U$582:$Y$582</c:f>
              <c:numCache>
                <c:formatCode>0.0%</c:formatCode>
                <c:ptCount val="5"/>
                <c:pt idx="0">
                  <c:v>0.3</c:v>
                </c:pt>
                <c:pt idx="1">
                  <c:v>0.3125</c:v>
                </c:pt>
                <c:pt idx="2">
                  <c:v>0.31914893617021278</c:v>
                </c:pt>
                <c:pt idx="3">
                  <c:v>0.28125</c:v>
                </c:pt>
                <c:pt idx="4">
                  <c:v>0</c:v>
                </c:pt>
              </c:numCache>
            </c:numRef>
          </c:val>
          <c:extLst>
            <c:ext xmlns:c16="http://schemas.microsoft.com/office/drawing/2014/chart" uri="{C3380CC4-5D6E-409C-BE32-E72D297353CC}">
              <c16:uniqueId val="{00000002-211C-784D-8646-A2093ADCE63F}"/>
            </c:ext>
          </c:extLst>
        </c:ser>
        <c:dLbls>
          <c:showLegendKey val="0"/>
          <c:showVal val="0"/>
          <c:showCatName val="0"/>
          <c:showSerName val="0"/>
          <c:showPercent val="0"/>
          <c:showBubbleSize val="0"/>
        </c:dLbls>
        <c:gapWidth val="219"/>
        <c:overlap val="-27"/>
        <c:axId val="2003018144"/>
        <c:axId val="2003103040"/>
      </c:barChart>
      <c:catAx>
        <c:axId val="20030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crossAx val="2003103040"/>
        <c:crosses val="autoZero"/>
        <c:auto val="1"/>
        <c:lblAlgn val="ctr"/>
        <c:lblOffset val="100"/>
        <c:noMultiLvlLbl val="0"/>
      </c:catAx>
      <c:valAx>
        <c:axId val="2003103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crossAx val="200301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t-IT"/>
              <a:t>USE OF SPECIFIC TECHNIQUES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38020360037776735"/>
          <c:y val="9.4007134363852551E-2"/>
          <c:w val="0.5772872596223485"/>
          <c:h val="0.62055801586038373"/>
        </c:manualLayout>
      </c:layout>
      <c:barChart>
        <c:barDir val="bar"/>
        <c:grouping val="clustered"/>
        <c:varyColors val="0"/>
        <c:ser>
          <c:idx val="0"/>
          <c:order val="0"/>
          <c:tx>
            <c:strRef>
              <c:f>'RQ2 analysis'!$AM$220</c:f>
              <c:strCache>
                <c:ptCount val="1"/>
                <c:pt idx="0">
                  <c:v>Integration with Other Machine Learning Techniques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'RQ2 analysis'!$AN$218:$AR$219</c15:sqref>
                  </c15:fullRef>
                  <c15:levelRef>
                    <c15:sqref>'RQ2 analysis'!$AN$219:$AR$219</c15:sqref>
                  </c15:levelRef>
                </c:ext>
              </c:extLst>
              <c:f>'RQ2 analysis'!$AN$219:$AR$219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analysis'!$AN$220:$AR$220</c:f>
              <c:numCache>
                <c:formatCode>0%</c:formatCode>
                <c:ptCount val="5"/>
                <c:pt idx="0">
                  <c:v>0.6</c:v>
                </c:pt>
                <c:pt idx="1">
                  <c:v>0.625</c:v>
                </c:pt>
                <c:pt idx="2">
                  <c:v>0.65957446808510634</c:v>
                </c:pt>
                <c:pt idx="3">
                  <c:v>0.59375</c:v>
                </c:pt>
                <c:pt idx="4">
                  <c:v>0.2857142857142857</c:v>
                </c:pt>
              </c:numCache>
            </c:numRef>
          </c:val>
          <c:extLst>
            <c:ext xmlns:c16="http://schemas.microsoft.com/office/drawing/2014/chart" uri="{C3380CC4-5D6E-409C-BE32-E72D297353CC}">
              <c16:uniqueId val="{00000000-4B31-1943-BDE0-8025C213A110}"/>
            </c:ext>
          </c:extLst>
        </c:ser>
        <c:ser>
          <c:idx val="1"/>
          <c:order val="1"/>
          <c:tx>
            <c:strRef>
              <c:f>'RQ2 analysis'!$AM$221</c:f>
              <c:strCache>
                <c:ptCount val="1"/>
                <c:pt idx="0">
                  <c:v>Optimization techniques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'RQ2 analysis'!$AN$218:$AR$219</c15:sqref>
                  </c15:fullRef>
                  <c15:levelRef>
                    <c15:sqref>'RQ2 analysis'!$AN$219:$AR$219</c15:sqref>
                  </c15:levelRef>
                </c:ext>
              </c:extLst>
              <c:f>'RQ2 analysis'!$AN$219:$AR$219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analysis'!$AN$221:$AR$221</c:f>
              <c:numCache>
                <c:formatCode>0%</c:formatCode>
                <c:ptCount val="5"/>
                <c:pt idx="0">
                  <c:v>0.5</c:v>
                </c:pt>
                <c:pt idx="1">
                  <c:v>0.4375</c:v>
                </c:pt>
                <c:pt idx="2">
                  <c:v>0.44680851063829785</c:v>
                </c:pt>
                <c:pt idx="3">
                  <c:v>0.4375</c:v>
                </c:pt>
                <c:pt idx="4">
                  <c:v>0.8571428571428571</c:v>
                </c:pt>
              </c:numCache>
            </c:numRef>
          </c:val>
          <c:extLst>
            <c:ext xmlns:c16="http://schemas.microsoft.com/office/drawing/2014/chart" uri="{C3380CC4-5D6E-409C-BE32-E72D297353CC}">
              <c16:uniqueId val="{00000001-4B31-1943-BDE0-8025C213A110}"/>
            </c:ext>
          </c:extLst>
        </c:ser>
        <c:ser>
          <c:idx val="2"/>
          <c:order val="2"/>
          <c:tx>
            <c:strRef>
              <c:f>'RQ2 analysis'!$AM$222</c:f>
              <c:strCache>
                <c:ptCount val="1"/>
                <c:pt idx="0">
                  <c:v>Extraction Techniques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'RQ2 analysis'!$AN$218:$AR$219</c15:sqref>
                  </c15:fullRef>
                  <c15:levelRef>
                    <c15:sqref>'RQ2 analysis'!$AN$219:$AR$219</c15:sqref>
                  </c15:levelRef>
                </c:ext>
              </c:extLst>
              <c:f>'RQ2 analysis'!$AN$219:$AR$219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analysis'!$AN$222:$AR$222</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2-4B31-1943-BDE0-8025C213A110}"/>
            </c:ext>
          </c:extLst>
        </c:ser>
        <c:ser>
          <c:idx val="3"/>
          <c:order val="3"/>
          <c:tx>
            <c:strRef>
              <c:f>'RQ2 analysis'!$AM$223</c:f>
              <c:strCache>
                <c:ptCount val="1"/>
                <c:pt idx="0">
                  <c:v>Evaluation Techniques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'RQ2 analysis'!$AN$218:$AR$219</c15:sqref>
                  </c15:fullRef>
                  <c15:levelRef>
                    <c15:sqref>'RQ2 analysis'!$AN$219:$AR$219</c15:sqref>
                  </c15:levelRef>
                </c:ext>
              </c:extLst>
              <c:f>'RQ2 analysis'!$AN$219:$AR$219</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'RQ2 analysis'!$AN$223:$AR$223</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3-4B31-1943-BDE0-8025C213A110}"/>
            </c:ext>
          </c:extLst>
        </c:ser>
        <c:dLbls>
          <c:showLegendKey val="0"/>
          <c:showVal val="0"/>
          <c:showCatName val="0"/>
          <c:showSerName val="0"/>
          <c:showPercent val="0"/>
          <c:showBubbleSize val="0"/>
        </c:dLbls>
        <c:gapWidth val="150"/>
        <c:overlap val="-50"/>
        <c:axId val="2109788367"/>
        <c:axId val="235511216"/>
      </c:barChart>
      <c:catAx>
        <c:axId val="21097883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cap="small" baseline="0">
                <a:solidFill>
                  <a:schemeClr val="tx1">
                    <a:lumMod val="65000"/>
                    <a:lumOff val="35000"/>
                  </a:schemeClr>
                </a:solidFill>
                <a:latin typeface="+mn-lt"/>
                <a:ea typeface="+mn-ea"/>
                <a:cs typeface="+mn-cs"/>
              </a:defRPr>
            </a:pPr>
            <a:endParaRPr lang="it-IT"/>
          </a:p>
        </c:txPr>
        <c:crossAx val="235511216"/>
        <c:crosses val="autoZero"/>
        <c:auto val="1"/>
        <c:lblAlgn val="ctr"/>
        <c:lblOffset val="100"/>
        <c:noMultiLvlLbl val="0"/>
      </c:catAx>
      <c:valAx>
        <c:axId val="23551121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cap="small" baseline="0">
                <a:solidFill>
                  <a:schemeClr val="tx1">
                    <a:lumMod val="65000"/>
                    <a:lumOff val="35000"/>
                  </a:schemeClr>
                </a:solidFill>
                <a:latin typeface="+mn-lt"/>
                <a:ea typeface="+mn-ea"/>
                <a:cs typeface="+mn-cs"/>
              </a:defRPr>
            </a:pPr>
            <a:endParaRPr lang="it-IT"/>
          </a:p>
        </c:txPr>
        <c:crossAx val="2109788367"/>
        <c:crosses val="autoZero"/>
        <c:crossBetween val="between"/>
      </c:valAx>
      <c:spPr>
        <a:noFill/>
        <a:ln>
          <a:noFill/>
        </a:ln>
        <a:effectLst/>
      </c:spPr>
    </c:plotArea>
    <c:legend>
      <c:legendPos val="b"/>
      <c:layout>
        <c:manualLayout>
          <c:xMode val="edge"/>
          <c:yMode val="edge"/>
          <c:x val="0"/>
          <c:y val="0.80865051612957328"/>
          <c:w val="0.98734664789417881"/>
          <c:h val="0.15301082572346189"/>
        </c:manualLayout>
      </c:layout>
      <c:overlay val="0"/>
      <c:spPr>
        <a:noFill/>
        <a:ln>
          <a:noFill/>
        </a:ln>
        <a:effectLst/>
      </c:spPr>
      <c:txPr>
        <a:bodyPr rot="0" spcFirstLastPara="1" vertOverflow="ellipsis" vert="horz" wrap="square" anchor="ctr" anchorCtr="1"/>
        <a:lstStyle/>
        <a:p>
          <a:pPr>
            <a:defRPr sz="2000" b="0" i="0" u="none" strike="noStrike" kern="1200" cap="small"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it-IT" sz="1800"/>
              <a:t>DATA MANAGEMENT &amp;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6687617995119032E-2"/>
          <c:w val="1"/>
          <c:h val="0.90331238200488095"/>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F5B-A549-8B63-998F599BB9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F5B-A549-8B63-998F599BB95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AF5B-A549-8B63-998F599BB95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F5B-A549-8B63-998F599BB95D}"/>
              </c:ext>
            </c:extLst>
          </c:dPt>
          <c:dLbls>
            <c:dLbl>
              <c:idx val="0"/>
              <c:layout>
                <c:manualLayout>
                  <c:x val="-0.21281329240624583"/>
                  <c:y val="7.4569683891554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F5B-A549-8B63-998F599BB95D}"/>
                </c:ext>
              </c:extLst>
            </c:dLbl>
            <c:dLbl>
              <c:idx val="1"/>
              <c:layout>
                <c:manualLayout>
                  <c:x val="0.14098564721012333"/>
                  <c:y val="-0.300075067147218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5B-A549-8B63-998F599BB95D}"/>
                </c:ext>
              </c:extLst>
            </c:dLbl>
            <c:dLbl>
              <c:idx val="2"/>
              <c:layout>
                <c:manualLayout>
                  <c:x val="0.22050792861215926"/>
                  <c:y val="7.05996189251853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F5B-A549-8B63-998F599BB95D}"/>
                </c:ext>
              </c:extLst>
            </c:dLbl>
            <c:dLbl>
              <c:idx val="3"/>
              <c:layout>
                <c:manualLayout>
                  <c:x val="9.6453058752271295E-2"/>
                  <c:y val="0.1212645623244462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15:layout>
                    <c:manualLayout>
                      <c:w val="0.13333846153846154"/>
                      <c:h val="0.18991228070175434"/>
                    </c:manualLayout>
                  </c15:layout>
                </c:ext>
                <c:ext xmlns:c16="http://schemas.microsoft.com/office/drawing/2014/chart" uri="{C3380CC4-5D6E-409C-BE32-E72D297353CC}">
                  <c16:uniqueId val="{00000001-AF5B-A549-8B63-998F599BB9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analysis'!$C$81:$C$84</c:f>
              <c:strCache>
                <c:ptCount val="4"/>
                <c:pt idx="0">
                  <c:v>Efficient Data Processing and Analysis</c:v>
                </c:pt>
                <c:pt idx="1">
                  <c:v>Semantic Data Handling</c:v>
                </c:pt>
                <c:pt idx="2">
                  <c:v>Data Classification and Categorization</c:v>
                </c:pt>
                <c:pt idx="3">
                  <c:v>Data Integration and Fusion</c:v>
                </c:pt>
              </c:strCache>
            </c:strRef>
          </c:cat>
          <c:val>
            <c:numRef>
              <c:f>'RQ1 analysis'!$D$81:$D$84</c:f>
              <c:numCache>
                <c:formatCode>General</c:formatCode>
                <c:ptCount val="4"/>
                <c:pt idx="0">
                  <c:v>48</c:v>
                </c:pt>
                <c:pt idx="1">
                  <c:v>34</c:v>
                </c:pt>
                <c:pt idx="2">
                  <c:v>32</c:v>
                </c:pt>
                <c:pt idx="3">
                  <c:v>8</c:v>
                </c:pt>
              </c:numCache>
            </c:numRef>
          </c:val>
          <c:extLst>
            <c:ext xmlns:c16="http://schemas.microsoft.com/office/drawing/2014/chart" uri="{C3380CC4-5D6E-409C-BE32-E72D297353CC}">
              <c16:uniqueId val="{00000000-AF5B-A549-8B63-998F599BB95D}"/>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it-IT" sz="1800"/>
              <a:t>SCALABILITY, RELIABILITY &amp; AVAILABILITY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0894206214088104"/>
          <c:w val="1"/>
          <c:h val="0.8910579378591188"/>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4B-DC4C-A983-C086FDB0D8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4B-DC4C-A983-C086FDB0D8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F29-8D4B-915F-63A6AE4795A6}"/>
              </c:ext>
            </c:extLst>
          </c:dPt>
          <c:dLbls>
            <c:dLbl>
              <c:idx val="2"/>
              <c:layout>
                <c:manualLayout>
                  <c:x val="0.10895168276379245"/>
                  <c:y val="0.133495956586507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29-8D4B-915F-63A6AE4795A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analysis'!$C$105:$C$107</c:f>
              <c:strCache>
                <c:ptCount val="3"/>
                <c:pt idx="0">
                  <c:v>Enhanced Scalability</c:v>
                </c:pt>
                <c:pt idx="1">
                  <c:v>Improved Reliability</c:v>
                </c:pt>
                <c:pt idx="2">
                  <c:v>Increased Availability</c:v>
                </c:pt>
              </c:strCache>
            </c:strRef>
          </c:cat>
          <c:val>
            <c:numRef>
              <c:f>'RQ1 analysis'!$D$105:$D$107</c:f>
              <c:numCache>
                <c:formatCode>General</c:formatCode>
                <c:ptCount val="3"/>
                <c:pt idx="0">
                  <c:v>45</c:v>
                </c:pt>
                <c:pt idx="1">
                  <c:v>31</c:v>
                </c:pt>
                <c:pt idx="2">
                  <c:v>4</c:v>
                </c:pt>
              </c:numCache>
            </c:numRef>
          </c:val>
          <c:extLst>
            <c:ext xmlns:c16="http://schemas.microsoft.com/office/drawing/2014/chart" uri="{C3380CC4-5D6E-409C-BE32-E72D297353CC}">
              <c16:uniqueId val="{00000000-0F29-8D4B-915F-63A6AE4795A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it-IT" sz="1800"/>
              <a:t>INTEGRATION DIFFICULTIES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215276120787931"/>
          <c:w val="1"/>
          <c:h val="0.88784723879212069"/>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06B4-0948-BB28-9890D01945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7E4-7E47-8E1B-8B70C3BAFB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6B4-0948-BB28-9890D0194535}"/>
              </c:ext>
            </c:extLst>
          </c:dPt>
          <c:dLbls>
            <c:dLbl>
              <c:idx val="0"/>
              <c:layout>
                <c:manualLayout>
                  <c:x val="-0.19538461538461538"/>
                  <c:y val="-0.1839150030488613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15:layout>
                    <c:manualLayout>
                      <c:w val="0.2373076923076923"/>
                      <c:h val="0.25084175084175087"/>
                    </c:manualLayout>
                  </c15:layout>
                </c:ext>
                <c:ext xmlns:c16="http://schemas.microsoft.com/office/drawing/2014/chart" uri="{C3380CC4-5D6E-409C-BE32-E72D297353CC}">
                  <c16:uniqueId val="{00000002-06B4-0948-BB28-9890D0194535}"/>
                </c:ext>
              </c:extLst>
            </c:dLbl>
            <c:dLbl>
              <c:idx val="2"/>
              <c:layout>
                <c:manualLayout>
                  <c:x val="0.11272121306618851"/>
                  <c:y val="0.166490628065431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6B4-0948-BB28-9890D019453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analysis'!$C$127:$C$129</c:f>
              <c:strCache>
                <c:ptCount val="3"/>
                <c:pt idx="0">
                  <c:v>Ease of System Integration and Configuration</c:v>
                </c:pt>
                <c:pt idx="1">
                  <c:v>Semantic Integration</c:v>
                </c:pt>
                <c:pt idx="2">
                  <c:v>Technological Compatibility</c:v>
                </c:pt>
              </c:strCache>
            </c:strRef>
          </c:cat>
          <c:val>
            <c:numRef>
              <c:f>'RQ1 analysis'!$D$127:$D$129</c:f>
              <c:numCache>
                <c:formatCode>General</c:formatCode>
                <c:ptCount val="3"/>
                <c:pt idx="0">
                  <c:v>31</c:v>
                </c:pt>
                <c:pt idx="1">
                  <c:v>13</c:v>
                </c:pt>
                <c:pt idx="2">
                  <c:v>7</c:v>
                </c:pt>
              </c:numCache>
            </c:numRef>
          </c:val>
          <c:extLst>
            <c:ext xmlns:c16="http://schemas.microsoft.com/office/drawing/2014/chart" uri="{C3380CC4-5D6E-409C-BE32-E72D297353CC}">
              <c16:uniqueId val="{00000000-06B4-0948-BB28-9890D019453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it-IT" sz="1800"/>
              <a:t>INTEROPERABILITY &amp; STANDARDIZATION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it-I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1782917462292696E-2"/>
          <c:w val="1"/>
          <c:h val="0.90821708253770705"/>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B01-9242-BAC2-D21331544D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D8E-944A-8F64-E672DD5412A9}"/>
              </c:ext>
            </c:extLst>
          </c:dPt>
          <c:dLbls>
            <c:dLbl>
              <c:idx val="0"/>
              <c:layout>
                <c:manualLayout>
                  <c:x val="-0.19568567026194156"/>
                  <c:y val="2.81952576440765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B01-9242-BAC2-D21331544DBF}"/>
                </c:ext>
              </c:extLst>
            </c:dLbl>
            <c:dLbl>
              <c:idx val="1"/>
              <c:layout>
                <c:manualLayout>
                  <c:x val="0.21589871759096368"/>
                  <c:y val="-4.98977050945554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D8E-944A-8F64-E672DD5412A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'RQ1 analysis'!$C$155:$C$156</c:f>
              <c:strCache>
                <c:ptCount val="2"/>
                <c:pt idx="0">
                  <c:v>Protocol and Data Format Harmonization</c:v>
                </c:pt>
                <c:pt idx="1">
                  <c:v>Service Discovery and Composition</c:v>
                </c:pt>
              </c:strCache>
            </c:strRef>
          </c:cat>
          <c:val>
            <c:numRef>
              <c:f>'RQ1 analysis'!$D$155:$D$156</c:f>
              <c:numCache>
                <c:formatCode>General</c:formatCode>
                <c:ptCount val="2"/>
                <c:pt idx="0">
                  <c:v>3</c:v>
                </c:pt>
                <c:pt idx="1">
                  <c:v>4</c:v>
                </c:pt>
              </c:numCache>
            </c:numRef>
          </c:val>
          <c:extLst>
            <c:ext xmlns:c16="http://schemas.microsoft.com/office/drawing/2014/chart" uri="{C3380CC4-5D6E-409C-BE32-E72D297353CC}">
              <c16:uniqueId val="{00000000-8D8E-944A-8F64-E672DD5412A9}"/>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STUDIES PER CATEGORY</a:t>
            </a:r>
            <a:endParaRPr lang="it-IT"/>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t-IT"/>
        </a:p>
      </c:txPr>
    </c:title>
    <c:autoTitleDeleted val="0"/>
    <c:plotArea>
      <c:layout/>
      <c:barChart>
        <c:barDir val="bar"/>
        <c:grouping val="clustered"/>
        <c:varyColors val="0"/>
        <c:ser>
          <c:idx val="0"/>
          <c:order val="0"/>
          <c:tx>
            <c:strRef>
              <c:f>'RQ1 analysis'!$D$33</c:f>
              <c:strCache>
                <c:ptCount val="1"/>
                <c:pt idx="0">
                  <c:v>N. of papers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'RQ1 analysis'!$C$34:$C$38</c:f>
              <c:strCache>
                <c:ptCount val="5"/>
                <c:pt idx="0">
                  <c:v>Security and Privacy</c:v>
                </c:pt>
                <c:pt idx="1">
                  <c:v>Data Management and Analysis</c:v>
                </c:pt>
                <c:pt idx="2">
                  <c:v>Scalability, Reliability, and Availability</c:v>
                </c:pt>
                <c:pt idx="3">
                  <c:v>Integration Difficulties</c:v>
                </c:pt>
                <c:pt idx="4">
                  <c:v>Interoperability and Standardization</c:v>
                </c:pt>
              </c:strCache>
            </c:strRef>
          </c:cat>
          <c:val>
            <c:numRef>
              <c:f>'RQ1 analysis'!$D$34:$D$38</c:f>
              <c:numCache>
                <c:formatCode>General</c:formatCode>
                <c:ptCount val="5"/>
                <c:pt idx="0">
                  <c:v>20</c:v>
                </c:pt>
                <c:pt idx="1">
                  <c:v>48</c:v>
                </c:pt>
                <c:pt idx="2">
                  <c:v>47</c:v>
                </c:pt>
                <c:pt idx="3">
                  <c:v>32</c:v>
                </c:pt>
                <c:pt idx="4">
                  <c:v>7</c:v>
                </c:pt>
              </c:numCache>
            </c:numRef>
          </c:val>
          <c:extLst>
            <c:ext xmlns:c16="http://schemas.microsoft.com/office/drawing/2014/chart" uri="{C3380CC4-5D6E-409C-BE32-E72D297353CC}">
              <c16:uniqueId val="{00000000-2321-C149-B653-D3281DDF132C}"/>
            </c:ext>
          </c:extLst>
        </c:ser>
        <c:dLbls>
          <c:dLblPos val="inEnd"/>
          <c:showLegendKey val="0"/>
          <c:showVal val="1"/>
          <c:showCatName val="0"/>
          <c:showSerName val="0"/>
          <c:showPercent val="0"/>
          <c:showBubbleSize val="0"/>
        </c:dLbls>
        <c:gapWidth val="100"/>
        <c:axId val="1666489519"/>
        <c:axId val="1666649519"/>
      </c:barChart>
      <c:catAx>
        <c:axId val="166648951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800" b="0" i="0" u="none" strike="noStrike" kern="1200" cap="small" baseline="0">
                <a:solidFill>
                  <a:schemeClr val="tx2"/>
                </a:solidFill>
                <a:latin typeface="+mn-lt"/>
                <a:ea typeface="+mn-ea"/>
                <a:cs typeface="+mn-cs"/>
              </a:defRPr>
            </a:pPr>
            <a:endParaRPr lang="it-IT"/>
          </a:p>
        </c:txPr>
        <c:crossAx val="1666649519"/>
        <c:crosses val="autoZero"/>
        <c:auto val="1"/>
        <c:lblAlgn val="ctr"/>
        <c:lblOffset val="100"/>
        <c:noMultiLvlLbl val="0"/>
      </c:catAx>
      <c:valAx>
        <c:axId val="166664951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it-IT"/>
          </a:p>
        </c:txPr>
        <c:crossAx val="1666489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LLMS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7029953289737088"/>
          <c:y val="8.7833718587374376E-2"/>
          <c:w val="0.79457168023488589"/>
          <c:h val="0.82186256937663016"/>
        </c:manualLayout>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cat>
            <c:strRef>
              <c:f>'RQ2 analysis'!$D$5:$L$5</c:f>
              <c:strCache>
                <c:ptCount val="9"/>
                <c:pt idx="0">
                  <c:v>BERT or BERT variants</c:v>
                </c:pt>
                <c:pt idx="1">
                  <c:v>GPT2</c:v>
                </c:pt>
                <c:pt idx="2">
                  <c:v>GPT3</c:v>
                </c:pt>
                <c:pt idx="3">
                  <c:v>GPT4</c:v>
                </c:pt>
                <c:pt idx="4">
                  <c:v>Visual ChatGPT</c:v>
                </c:pt>
                <c:pt idx="5">
                  <c:v>DeviceGPT</c:v>
                </c:pt>
                <c:pt idx="6">
                  <c:v>ChatGLM</c:v>
                </c:pt>
                <c:pt idx="7">
                  <c:v>LLAMA</c:v>
                </c:pt>
                <c:pt idx="8">
                  <c:v>Generic</c:v>
                </c:pt>
              </c:strCache>
            </c:strRef>
          </c:cat>
          <c:val>
            <c:numRef>
              <c:f>'RQ2 analysis'!$D$61:$L$61</c:f>
              <c:numCache>
                <c:formatCode>0.0%</c:formatCode>
                <c:ptCount val="9"/>
                <c:pt idx="0">
                  <c:v>0.67272727272727273</c:v>
                </c:pt>
                <c:pt idx="1">
                  <c:v>3.6363636363636362E-2</c:v>
                </c:pt>
                <c:pt idx="2">
                  <c:v>0.16363636363636364</c:v>
                </c:pt>
                <c:pt idx="3">
                  <c:v>0.18181818181818182</c:v>
                </c:pt>
                <c:pt idx="4">
                  <c:v>1.8181818181818181E-2</c:v>
                </c:pt>
                <c:pt idx="5">
                  <c:v>1.8181818181818181E-2</c:v>
                </c:pt>
                <c:pt idx="6">
                  <c:v>1.8181818181818181E-2</c:v>
                </c:pt>
                <c:pt idx="7">
                  <c:v>1.8181818181818181E-2</c:v>
                </c:pt>
                <c:pt idx="8">
                  <c:v>1.8181818181818181E-2</c:v>
                </c:pt>
              </c:numCache>
            </c:numRef>
          </c:val>
          <c:extLst>
            <c:ext xmlns:c16="http://schemas.microsoft.com/office/drawing/2014/chart" uri="{C3380CC4-5D6E-409C-BE32-E72D297353CC}">
              <c16:uniqueId val="{00000000-CD92-DA4B-895F-18D7B753DAB6}"/>
            </c:ext>
          </c:extLst>
        </c:ser>
        <c:dLbls>
          <c:showLegendKey val="0"/>
          <c:showVal val="0"/>
          <c:showCatName val="0"/>
          <c:showSerName val="0"/>
          <c:showPercent val="0"/>
          <c:showBubbleSize val="0"/>
        </c:dLbls>
        <c:gapWidth val="182"/>
        <c:axId val="1189369344"/>
        <c:axId val="1190125600"/>
      </c:barChart>
      <c:catAx>
        <c:axId val="118936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small" baseline="0">
                <a:solidFill>
                  <a:schemeClr val="tx1">
                    <a:lumMod val="65000"/>
                    <a:lumOff val="35000"/>
                  </a:schemeClr>
                </a:solidFill>
                <a:latin typeface="+mn-lt"/>
                <a:ea typeface="+mn-ea"/>
                <a:cs typeface="+mn-cs"/>
              </a:defRPr>
            </a:pPr>
            <a:endParaRPr lang="it-IT"/>
          </a:p>
        </c:txPr>
        <c:crossAx val="1190125600"/>
        <c:crosses val="autoZero"/>
        <c:auto val="1"/>
        <c:lblAlgn val="ctr"/>
        <c:lblOffset val="100"/>
        <c:noMultiLvlLbl val="0"/>
      </c:catAx>
      <c:valAx>
        <c:axId val="11901256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it-IT"/>
          </a:p>
        </c:txPr>
        <c:crossAx val="118936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PROGRAMMING LANGUAGES</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a:outerShdw blurRad="50800" dist="38100" dir="2700000" algn="tl" rotWithShape="0">
                <a:prstClr val="black">
                  <a:alpha val="40000"/>
                </a:prstClr>
              </a:outerShdw>
            </a:effectLst>
          </c:spPr>
          <c:invertIfNegative val="0"/>
          <c:cat>
            <c:strRef>
              <c:f>'RQ2 analysis'!$M$5:$P$5</c:f>
              <c:strCache>
                <c:ptCount val="4"/>
                <c:pt idx="0">
                  <c:v>Python</c:v>
                </c:pt>
                <c:pt idx="1">
                  <c:v>N/A</c:v>
                </c:pt>
                <c:pt idx="2">
                  <c:v>Java</c:v>
                </c:pt>
                <c:pt idx="3">
                  <c:v>C/C++</c:v>
                </c:pt>
              </c:strCache>
            </c:strRef>
          </c:cat>
          <c:val>
            <c:numRef>
              <c:f>'RQ2 analysis'!$M$61:$P$61</c:f>
              <c:numCache>
                <c:formatCode>0.0%</c:formatCode>
                <c:ptCount val="4"/>
                <c:pt idx="0">
                  <c:v>0.70909090909090911</c:v>
                </c:pt>
                <c:pt idx="1">
                  <c:v>0.29090909090909089</c:v>
                </c:pt>
                <c:pt idx="2">
                  <c:v>1.8181818181818181E-2</c:v>
                </c:pt>
                <c:pt idx="3">
                  <c:v>1.8181818181818181E-2</c:v>
                </c:pt>
              </c:numCache>
            </c:numRef>
          </c:val>
          <c:extLst>
            <c:ext xmlns:c16="http://schemas.microsoft.com/office/drawing/2014/chart" uri="{C3380CC4-5D6E-409C-BE32-E72D297353CC}">
              <c16:uniqueId val="{00000000-5E85-7341-AF70-4BD3D1FD7182}"/>
            </c:ext>
          </c:extLst>
        </c:ser>
        <c:dLbls>
          <c:showLegendKey val="0"/>
          <c:showVal val="0"/>
          <c:showCatName val="0"/>
          <c:showSerName val="0"/>
          <c:showPercent val="0"/>
          <c:showBubbleSize val="0"/>
        </c:dLbls>
        <c:gapWidth val="182"/>
        <c:axId val="2106502607"/>
        <c:axId val="1189126480"/>
      </c:barChart>
      <c:catAx>
        <c:axId val="210650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small" baseline="0">
                <a:solidFill>
                  <a:schemeClr val="tx1">
                    <a:lumMod val="65000"/>
                    <a:lumOff val="35000"/>
                  </a:schemeClr>
                </a:solidFill>
                <a:latin typeface="+mn-lt"/>
                <a:ea typeface="+mn-ea"/>
                <a:cs typeface="+mn-cs"/>
              </a:defRPr>
            </a:pPr>
            <a:endParaRPr lang="it-IT"/>
          </a:p>
        </c:txPr>
        <c:crossAx val="1189126480"/>
        <c:crosses val="autoZero"/>
        <c:auto val="1"/>
        <c:lblAlgn val="ctr"/>
        <c:lblOffset val="100"/>
        <c:noMultiLvlLbl val="0"/>
      </c:catAx>
      <c:valAx>
        <c:axId val="11891264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2106502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6" Type="http://schemas.openxmlformats.org/officeDocument/2006/relationships/chart" Target="../charts/chart23.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647700</xdr:colOff>
      <xdr:row>30</xdr:row>
      <xdr:rowOff>177800</xdr:rowOff>
    </xdr:from>
    <xdr:to>
      <xdr:col>16</xdr:col>
      <xdr:colOff>0</xdr:colOff>
      <xdr:row>52</xdr:row>
      <xdr:rowOff>165100</xdr:rowOff>
    </xdr:to>
    <xdr:graphicFrame macro="">
      <xdr:nvGraphicFramePr>
        <xdr:cNvPr id="2" name="Grafico 1">
          <a:extLst>
            <a:ext uri="{FF2B5EF4-FFF2-40B4-BE49-F238E27FC236}">
              <a16:creationId xmlns:a16="http://schemas.microsoft.com/office/drawing/2014/main" id="{B4C9540E-268A-7045-883E-E931467E1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55</xdr:row>
      <xdr:rowOff>12700</xdr:rowOff>
    </xdr:from>
    <xdr:to>
      <xdr:col>16</xdr:col>
      <xdr:colOff>0</xdr:colOff>
      <xdr:row>76</xdr:row>
      <xdr:rowOff>127000</xdr:rowOff>
    </xdr:to>
    <xdr:graphicFrame macro="">
      <xdr:nvGraphicFramePr>
        <xdr:cNvPr id="3" name="Grafico 2">
          <a:extLst>
            <a:ext uri="{FF2B5EF4-FFF2-40B4-BE49-F238E27FC236}">
              <a16:creationId xmlns:a16="http://schemas.microsoft.com/office/drawing/2014/main" id="{242FAEB3-115E-EA42-BA4D-228E25B1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79</xdr:row>
      <xdr:rowOff>12700</xdr:rowOff>
    </xdr:from>
    <xdr:to>
      <xdr:col>16</xdr:col>
      <xdr:colOff>0</xdr:colOff>
      <xdr:row>100</xdr:row>
      <xdr:rowOff>88900</xdr:rowOff>
    </xdr:to>
    <xdr:graphicFrame macro="">
      <xdr:nvGraphicFramePr>
        <xdr:cNvPr id="4" name="Grafico 3">
          <a:extLst>
            <a:ext uri="{FF2B5EF4-FFF2-40B4-BE49-F238E27FC236}">
              <a16:creationId xmlns:a16="http://schemas.microsoft.com/office/drawing/2014/main" id="{9941CC95-B91B-2345-9FE9-5FB4BCC81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812800</xdr:colOff>
      <xdr:row>103</xdr:row>
      <xdr:rowOff>12700</xdr:rowOff>
    </xdr:from>
    <xdr:to>
      <xdr:col>16</xdr:col>
      <xdr:colOff>12700</xdr:colOff>
      <xdr:row>121</xdr:row>
      <xdr:rowOff>114300</xdr:rowOff>
    </xdr:to>
    <xdr:graphicFrame macro="">
      <xdr:nvGraphicFramePr>
        <xdr:cNvPr id="5" name="Grafico 4">
          <a:extLst>
            <a:ext uri="{FF2B5EF4-FFF2-40B4-BE49-F238E27FC236}">
              <a16:creationId xmlns:a16="http://schemas.microsoft.com/office/drawing/2014/main" id="{D8FB5818-2ED9-4445-832D-1CE3DDA4B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125</xdr:row>
      <xdr:rowOff>0</xdr:rowOff>
    </xdr:from>
    <xdr:to>
      <xdr:col>16</xdr:col>
      <xdr:colOff>0</xdr:colOff>
      <xdr:row>143</xdr:row>
      <xdr:rowOff>114300</xdr:rowOff>
    </xdr:to>
    <xdr:graphicFrame macro="">
      <xdr:nvGraphicFramePr>
        <xdr:cNvPr id="6" name="Grafico 5">
          <a:extLst>
            <a:ext uri="{FF2B5EF4-FFF2-40B4-BE49-F238E27FC236}">
              <a16:creationId xmlns:a16="http://schemas.microsoft.com/office/drawing/2014/main" id="{5B0966B4-F3C3-9F4B-BFDA-BE48B6B18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12700</xdr:colOff>
      <xdr:row>153</xdr:row>
      <xdr:rowOff>0</xdr:rowOff>
    </xdr:from>
    <xdr:to>
      <xdr:col>16</xdr:col>
      <xdr:colOff>0</xdr:colOff>
      <xdr:row>174</xdr:row>
      <xdr:rowOff>190500</xdr:rowOff>
    </xdr:to>
    <xdr:graphicFrame macro="">
      <xdr:nvGraphicFramePr>
        <xdr:cNvPr id="8" name="Grafico 7">
          <a:extLst>
            <a:ext uri="{FF2B5EF4-FFF2-40B4-BE49-F238E27FC236}">
              <a16:creationId xmlns:a16="http://schemas.microsoft.com/office/drawing/2014/main" id="{E09D2BDF-4C5E-794C-A206-9332982FE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819150</xdr:colOff>
      <xdr:row>30</xdr:row>
      <xdr:rowOff>190500</xdr:rowOff>
    </xdr:from>
    <xdr:to>
      <xdr:col>30</xdr:col>
      <xdr:colOff>50800</xdr:colOff>
      <xdr:row>52</xdr:row>
      <xdr:rowOff>177800</xdr:rowOff>
    </xdr:to>
    <xdr:graphicFrame macro="">
      <xdr:nvGraphicFramePr>
        <xdr:cNvPr id="11" name="Grafico 10">
          <a:extLst>
            <a:ext uri="{FF2B5EF4-FFF2-40B4-BE49-F238E27FC236}">
              <a16:creationId xmlns:a16="http://schemas.microsoft.com/office/drawing/2014/main" id="{D07492B0-4474-1B46-8AD5-E9325EBC3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62</xdr:row>
      <xdr:rowOff>133350</xdr:rowOff>
    </xdr:from>
    <xdr:to>
      <xdr:col>10</xdr:col>
      <xdr:colOff>215900</xdr:colOff>
      <xdr:row>82</xdr:row>
      <xdr:rowOff>114300</xdr:rowOff>
    </xdr:to>
    <xdr:graphicFrame macro="">
      <xdr:nvGraphicFramePr>
        <xdr:cNvPr id="3" name="Grafico 2">
          <a:extLst>
            <a:ext uri="{FF2B5EF4-FFF2-40B4-BE49-F238E27FC236}">
              <a16:creationId xmlns:a16="http://schemas.microsoft.com/office/drawing/2014/main" id="{280077F4-4D4C-B54C-9680-DCE1164D8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1238250</xdr:colOff>
      <xdr:row>62</xdr:row>
      <xdr:rowOff>158750</xdr:rowOff>
    </xdr:from>
    <xdr:to>
      <xdr:col>19</xdr:col>
      <xdr:colOff>495300</xdr:colOff>
      <xdr:row>81</xdr:row>
      <xdr:rowOff>0</xdr:rowOff>
    </xdr:to>
    <xdr:graphicFrame macro="">
      <xdr:nvGraphicFramePr>
        <xdr:cNvPr id="4" name="Grafico 3">
          <a:extLst>
            <a:ext uri="{FF2B5EF4-FFF2-40B4-BE49-F238E27FC236}">
              <a16:creationId xmlns:a16="http://schemas.microsoft.com/office/drawing/2014/main" id="{4ABC5E5D-A576-2E45-A8F1-A062FF45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438150</xdr:colOff>
      <xdr:row>62</xdr:row>
      <xdr:rowOff>146050</xdr:rowOff>
    </xdr:from>
    <xdr:to>
      <xdr:col>27</xdr:col>
      <xdr:colOff>38100</xdr:colOff>
      <xdr:row>81</xdr:row>
      <xdr:rowOff>25400</xdr:rowOff>
    </xdr:to>
    <xdr:graphicFrame macro="">
      <xdr:nvGraphicFramePr>
        <xdr:cNvPr id="8" name="Grafico 7">
          <a:extLst>
            <a:ext uri="{FF2B5EF4-FFF2-40B4-BE49-F238E27FC236}">
              <a16:creationId xmlns:a16="http://schemas.microsoft.com/office/drawing/2014/main" id="{3CC88B81-963E-1D42-9B66-499CDB2E3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946150</xdr:colOff>
      <xdr:row>61</xdr:row>
      <xdr:rowOff>152400</xdr:rowOff>
    </xdr:from>
    <xdr:to>
      <xdr:col>38</xdr:col>
      <xdr:colOff>723900</xdr:colOff>
      <xdr:row>82</xdr:row>
      <xdr:rowOff>190500</xdr:rowOff>
    </xdr:to>
    <xdr:graphicFrame macro="">
      <xdr:nvGraphicFramePr>
        <xdr:cNvPr id="9" name="Grafico 8">
          <a:extLst>
            <a:ext uri="{FF2B5EF4-FFF2-40B4-BE49-F238E27FC236}">
              <a16:creationId xmlns:a16="http://schemas.microsoft.com/office/drawing/2014/main" id="{56D12F56-CC4F-8B43-BC54-EF86CF3E1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565150</xdr:colOff>
      <xdr:row>87</xdr:row>
      <xdr:rowOff>184150</xdr:rowOff>
    </xdr:from>
    <xdr:to>
      <xdr:col>39</xdr:col>
      <xdr:colOff>584200</xdr:colOff>
      <xdr:row>107</xdr:row>
      <xdr:rowOff>50800</xdr:rowOff>
    </xdr:to>
    <xdr:graphicFrame macro="">
      <xdr:nvGraphicFramePr>
        <xdr:cNvPr id="12" name="Grafico 11">
          <a:extLst>
            <a:ext uri="{FF2B5EF4-FFF2-40B4-BE49-F238E27FC236}">
              <a16:creationId xmlns:a16="http://schemas.microsoft.com/office/drawing/2014/main" id="{9466A03B-2D96-5E49-8F1B-8A6A74B6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19050</xdr:colOff>
      <xdr:row>109</xdr:row>
      <xdr:rowOff>184150</xdr:rowOff>
    </xdr:from>
    <xdr:to>
      <xdr:col>39</xdr:col>
      <xdr:colOff>596900</xdr:colOff>
      <xdr:row>133</xdr:row>
      <xdr:rowOff>25400</xdr:rowOff>
    </xdr:to>
    <xdr:graphicFrame macro="">
      <xdr:nvGraphicFramePr>
        <xdr:cNvPr id="13" name="Grafico 12">
          <a:extLst>
            <a:ext uri="{FF2B5EF4-FFF2-40B4-BE49-F238E27FC236}">
              <a16:creationId xmlns:a16="http://schemas.microsoft.com/office/drawing/2014/main" id="{85DB4FA1-B058-5D4B-BF79-C644ADEB7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742950</xdr:colOff>
      <xdr:row>150</xdr:row>
      <xdr:rowOff>101600</xdr:rowOff>
    </xdr:from>
    <xdr:to>
      <xdr:col>25</xdr:col>
      <xdr:colOff>12700</xdr:colOff>
      <xdr:row>172</xdr:row>
      <xdr:rowOff>127000</xdr:rowOff>
    </xdr:to>
    <xdr:graphicFrame macro="">
      <xdr:nvGraphicFramePr>
        <xdr:cNvPr id="14" name="Grafico 13">
          <a:extLst>
            <a:ext uri="{FF2B5EF4-FFF2-40B4-BE49-F238E27FC236}">
              <a16:creationId xmlns:a16="http://schemas.microsoft.com/office/drawing/2014/main" id="{E7FB2062-5F3E-274C-9B0B-77833C2ED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825500</xdr:colOff>
      <xdr:row>217</xdr:row>
      <xdr:rowOff>196850</xdr:rowOff>
    </xdr:from>
    <xdr:to>
      <xdr:col>19</xdr:col>
      <xdr:colOff>215900</xdr:colOff>
      <xdr:row>243</xdr:row>
      <xdr:rowOff>88900</xdr:rowOff>
    </xdr:to>
    <xdr:graphicFrame macro="">
      <xdr:nvGraphicFramePr>
        <xdr:cNvPr id="15" name="Grafico 14">
          <a:extLst>
            <a:ext uri="{FF2B5EF4-FFF2-40B4-BE49-F238E27FC236}">
              <a16:creationId xmlns:a16="http://schemas.microsoft.com/office/drawing/2014/main" id="{F8941E97-760C-7740-A81C-2FAA1E15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946150</xdr:colOff>
      <xdr:row>281</xdr:row>
      <xdr:rowOff>139700</xdr:rowOff>
    </xdr:from>
    <xdr:to>
      <xdr:col>16</xdr:col>
      <xdr:colOff>889000</xdr:colOff>
      <xdr:row>305</xdr:row>
      <xdr:rowOff>101600</xdr:rowOff>
    </xdr:to>
    <xdr:graphicFrame macro="">
      <xdr:nvGraphicFramePr>
        <xdr:cNvPr id="16" name="Grafico 15">
          <a:extLst>
            <a:ext uri="{FF2B5EF4-FFF2-40B4-BE49-F238E27FC236}">
              <a16:creationId xmlns:a16="http://schemas.microsoft.com/office/drawing/2014/main" id="{9E5ACB1C-CACD-5244-95DE-1184150A6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844550</xdr:colOff>
      <xdr:row>373</xdr:row>
      <xdr:rowOff>146050</xdr:rowOff>
    </xdr:from>
    <xdr:to>
      <xdr:col>24</xdr:col>
      <xdr:colOff>965200</xdr:colOff>
      <xdr:row>400</xdr:row>
      <xdr:rowOff>0</xdr:rowOff>
    </xdr:to>
    <xdr:graphicFrame macro="">
      <xdr:nvGraphicFramePr>
        <xdr:cNvPr id="22" name="Grafico 21">
          <a:extLst>
            <a:ext uri="{FF2B5EF4-FFF2-40B4-BE49-F238E27FC236}">
              <a16:creationId xmlns:a16="http://schemas.microsoft.com/office/drawing/2014/main" id="{01C38A77-BCBC-424B-AD8B-DD1C9750A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0</xdr:colOff>
      <xdr:row>427</xdr:row>
      <xdr:rowOff>196850</xdr:rowOff>
    </xdr:from>
    <xdr:to>
      <xdr:col>31</xdr:col>
      <xdr:colOff>850900</xdr:colOff>
      <xdr:row>459</xdr:row>
      <xdr:rowOff>76200</xdr:rowOff>
    </xdr:to>
    <xdr:graphicFrame macro="">
      <xdr:nvGraphicFramePr>
        <xdr:cNvPr id="30" name="Grafico 29">
          <a:extLst>
            <a:ext uri="{FF2B5EF4-FFF2-40B4-BE49-F238E27FC236}">
              <a16:creationId xmlns:a16="http://schemas.microsoft.com/office/drawing/2014/main" id="{FB325FD0-693A-4747-B428-72236129E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596900</xdr:colOff>
      <xdr:row>476</xdr:row>
      <xdr:rowOff>177800</xdr:rowOff>
    </xdr:from>
    <xdr:to>
      <xdr:col>19</xdr:col>
      <xdr:colOff>774700</xdr:colOff>
      <xdr:row>498</xdr:row>
      <xdr:rowOff>50800</xdr:rowOff>
    </xdr:to>
    <xdr:graphicFrame macro="">
      <xdr:nvGraphicFramePr>
        <xdr:cNvPr id="31" name="Grafico 30">
          <a:extLst>
            <a:ext uri="{FF2B5EF4-FFF2-40B4-BE49-F238E27FC236}">
              <a16:creationId xmlns:a16="http://schemas.microsoft.com/office/drawing/2014/main" id="{EC4059E0-2709-B048-83F8-03D2CA3EE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1136650</xdr:colOff>
      <xdr:row>537</xdr:row>
      <xdr:rowOff>196850</xdr:rowOff>
    </xdr:from>
    <xdr:to>
      <xdr:col>35</xdr:col>
      <xdr:colOff>685800</xdr:colOff>
      <xdr:row>556</xdr:row>
      <xdr:rowOff>177800</xdr:rowOff>
    </xdr:to>
    <xdr:graphicFrame macro="">
      <xdr:nvGraphicFramePr>
        <xdr:cNvPr id="32" name="Grafico 31">
          <a:extLst>
            <a:ext uri="{FF2B5EF4-FFF2-40B4-BE49-F238E27FC236}">
              <a16:creationId xmlns:a16="http://schemas.microsoft.com/office/drawing/2014/main" id="{512A5F46-E5FB-F842-BF1F-D19325DD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1136650</xdr:colOff>
      <xdr:row>557</xdr:row>
      <xdr:rowOff>171450</xdr:rowOff>
    </xdr:from>
    <xdr:to>
      <xdr:col>35</xdr:col>
      <xdr:colOff>711200</xdr:colOff>
      <xdr:row>576</xdr:row>
      <xdr:rowOff>0</xdr:rowOff>
    </xdr:to>
    <xdr:graphicFrame macro="">
      <xdr:nvGraphicFramePr>
        <xdr:cNvPr id="33" name="Grafico 32">
          <a:extLst>
            <a:ext uri="{FF2B5EF4-FFF2-40B4-BE49-F238E27FC236}">
              <a16:creationId xmlns:a16="http://schemas.microsoft.com/office/drawing/2014/main" id="{BD8E3BA2-048C-A142-989B-173219606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1123950</xdr:colOff>
      <xdr:row>577</xdr:row>
      <xdr:rowOff>184150</xdr:rowOff>
    </xdr:from>
    <xdr:to>
      <xdr:col>36</xdr:col>
      <xdr:colOff>0</xdr:colOff>
      <xdr:row>603</xdr:row>
      <xdr:rowOff>0</xdr:rowOff>
    </xdr:to>
    <xdr:graphicFrame macro="">
      <xdr:nvGraphicFramePr>
        <xdr:cNvPr id="34" name="Grafico 33">
          <a:extLst>
            <a:ext uri="{FF2B5EF4-FFF2-40B4-BE49-F238E27FC236}">
              <a16:creationId xmlns:a16="http://schemas.microsoft.com/office/drawing/2014/main" id="{D2CF0975-DE75-4944-ABA7-48F5E761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6350</xdr:colOff>
      <xdr:row>225</xdr:row>
      <xdr:rowOff>196850</xdr:rowOff>
    </xdr:from>
    <xdr:to>
      <xdr:col>47</xdr:col>
      <xdr:colOff>584200</xdr:colOff>
      <xdr:row>256</xdr:row>
      <xdr:rowOff>12700</xdr:rowOff>
    </xdr:to>
    <xdr:graphicFrame macro="">
      <xdr:nvGraphicFramePr>
        <xdr:cNvPr id="5" name="Grafico 4">
          <a:extLst>
            <a:ext uri="{FF2B5EF4-FFF2-40B4-BE49-F238E27FC236}">
              <a16:creationId xmlns:a16="http://schemas.microsoft.com/office/drawing/2014/main" id="{E3EE4C55-F658-A740-AF51-322B586DF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797E-BD83-FF4B-B7BE-3C7B9C3919BA}">
  <dimension ref="B2:F19"/>
  <sheetViews>
    <sheetView tabSelected="1" workbookViewId="0">
      <selection activeCell="C29" sqref="C29"/>
    </sheetView>
  </sheetViews>
  <sheetFormatPr baseColWidth="10" defaultRowHeight="16" x14ac:dyDescent="0.2"/>
  <cols>
    <col min="2" max="2" width="42.83203125" bestFit="1" customWidth="1"/>
    <col min="3" max="3" width="110.6640625" bestFit="1" customWidth="1"/>
    <col min="6" max="6" width="20.5" bestFit="1" customWidth="1"/>
  </cols>
  <sheetData>
    <row r="2" spans="2:6" x14ac:dyDescent="0.2">
      <c r="B2" s="147"/>
      <c r="C2" s="147"/>
    </row>
    <row r="3" spans="2:6" x14ac:dyDescent="0.2">
      <c r="B3" s="48" t="s">
        <v>12707</v>
      </c>
      <c r="C3" s="48" t="s">
        <v>2791</v>
      </c>
      <c r="F3" s="48" t="s">
        <v>12708</v>
      </c>
    </row>
    <row r="4" spans="2:6" x14ac:dyDescent="0.2">
      <c r="B4" s="6" t="s">
        <v>6551</v>
      </c>
      <c r="C4" s="6" t="s">
        <v>12709</v>
      </c>
      <c r="F4" s="6" t="s">
        <v>6573</v>
      </c>
    </row>
    <row r="5" spans="2:6" x14ac:dyDescent="0.2">
      <c r="B5" s="6" t="s">
        <v>13361</v>
      </c>
      <c r="C5" s="6" t="s">
        <v>13362</v>
      </c>
      <c r="F5" s="6" t="s">
        <v>12388</v>
      </c>
    </row>
    <row r="6" spans="2:6" x14ac:dyDescent="0.2">
      <c r="B6" s="6" t="s">
        <v>6550</v>
      </c>
      <c r="C6" s="6" t="s">
        <v>13363</v>
      </c>
      <c r="F6" s="6" t="s">
        <v>6630</v>
      </c>
    </row>
    <row r="7" spans="2:6" x14ac:dyDescent="0.2">
      <c r="B7" s="6" t="s">
        <v>13364</v>
      </c>
      <c r="C7" s="6" t="s">
        <v>13365</v>
      </c>
      <c r="F7" s="6" t="s">
        <v>12389</v>
      </c>
    </row>
    <row r="8" spans="2:6" x14ac:dyDescent="0.2">
      <c r="B8" s="6" t="s">
        <v>6552</v>
      </c>
      <c r="C8" s="6" t="s">
        <v>12710</v>
      </c>
      <c r="F8" s="6" t="s">
        <v>6628</v>
      </c>
    </row>
    <row r="9" spans="2:6" x14ac:dyDescent="0.2">
      <c r="B9" s="6" t="s">
        <v>12704</v>
      </c>
      <c r="C9" s="6" t="s">
        <v>12711</v>
      </c>
      <c r="F9" s="6" t="s">
        <v>12390</v>
      </c>
    </row>
    <row r="10" spans="2:6" x14ac:dyDescent="0.2">
      <c r="B10" s="6" t="s">
        <v>12712</v>
      </c>
      <c r="C10" s="6" t="s">
        <v>12713</v>
      </c>
      <c r="F10" s="6" t="s">
        <v>6627</v>
      </c>
    </row>
    <row r="11" spans="2:6" x14ac:dyDescent="0.2">
      <c r="B11" s="92" t="s">
        <v>12714</v>
      </c>
      <c r="C11" s="6" t="s">
        <v>12841</v>
      </c>
      <c r="F11" s="6" t="s">
        <v>12391</v>
      </c>
    </row>
    <row r="12" spans="2:6" ht="17" x14ac:dyDescent="0.2">
      <c r="B12" s="93"/>
      <c r="C12" s="47" t="s">
        <v>12818</v>
      </c>
      <c r="F12" s="6" t="s">
        <v>12392</v>
      </c>
    </row>
    <row r="13" spans="2:6" ht="51" x14ac:dyDescent="0.2">
      <c r="B13" s="93"/>
      <c r="C13" s="47" t="s">
        <v>12842</v>
      </c>
    </row>
    <row r="14" spans="2:6" ht="17" x14ac:dyDescent="0.2">
      <c r="B14" s="93"/>
      <c r="C14" s="47" t="s">
        <v>12840</v>
      </c>
    </row>
    <row r="15" spans="2:6" ht="17" x14ac:dyDescent="0.2">
      <c r="B15" s="93"/>
      <c r="C15" s="47" t="s">
        <v>12819</v>
      </c>
    </row>
    <row r="16" spans="2:6" ht="34" x14ac:dyDescent="0.2">
      <c r="B16" s="93"/>
      <c r="C16" s="47" t="s">
        <v>12843</v>
      </c>
    </row>
    <row r="17" spans="2:3" ht="17" x14ac:dyDescent="0.2">
      <c r="B17" s="94"/>
      <c r="C17" s="47" t="s">
        <v>13352</v>
      </c>
    </row>
    <row r="18" spans="2:3" ht="17" x14ac:dyDescent="0.2">
      <c r="B18" s="51" t="s">
        <v>13366</v>
      </c>
      <c r="C18" s="47" t="s">
        <v>13367</v>
      </c>
    </row>
    <row r="19" spans="2:3" ht="17" x14ac:dyDescent="0.2">
      <c r="B19" s="51" t="s">
        <v>13368</v>
      </c>
      <c r="C19" s="47" t="s">
        <v>6555</v>
      </c>
    </row>
  </sheetData>
  <mergeCells count="2">
    <mergeCell ref="B2:C2"/>
    <mergeCell ref="B11:B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9D5A-D7D8-3F4E-8CCD-3999F848BAA7}">
  <dimension ref="A2:AT89"/>
  <sheetViews>
    <sheetView zoomScaleNormal="100" workbookViewId="0">
      <selection activeCell="A13" sqref="A13:AD55"/>
    </sheetView>
  </sheetViews>
  <sheetFormatPr baseColWidth="10" defaultRowHeight="16" x14ac:dyDescent="0.2"/>
  <cols>
    <col min="1" max="1" width="10.83203125" style="2"/>
    <col min="2" max="2" width="10.83203125" style="34" hidden="1" customWidth="1"/>
    <col min="3" max="3" width="29" hidden="1" customWidth="1"/>
    <col min="4" max="4" width="10.83203125" hidden="1" customWidth="1"/>
    <col min="5" max="5" width="53.1640625" customWidth="1"/>
    <col min="6" max="6" width="42.1640625" hidden="1" customWidth="1"/>
    <col min="7" max="7" width="29.5" hidden="1" customWidth="1"/>
    <col min="8" max="8" width="25.1640625" hidden="1" customWidth="1"/>
    <col min="9" max="9" width="34" hidden="1" customWidth="1"/>
    <col min="10" max="12" width="10.83203125" hidden="1" customWidth="1"/>
    <col min="13" max="13" width="47.33203125" customWidth="1"/>
    <col min="14" max="14" width="50.83203125" hidden="1" customWidth="1"/>
    <col min="15" max="27" width="10.83203125" hidden="1" customWidth="1"/>
    <col min="28" max="28" width="50" customWidth="1"/>
    <col min="29" max="29" width="44.6640625" customWidth="1"/>
    <col min="30" max="30" width="49.83203125" customWidth="1"/>
    <col min="31" max="31" width="42.83203125" customWidth="1"/>
    <col min="32" max="32" width="62.1640625" customWidth="1"/>
    <col min="33" max="34" width="26.6640625" customWidth="1"/>
    <col min="35" max="43" width="43.1640625" customWidth="1"/>
    <col min="44" max="44" width="58.6640625" customWidth="1"/>
  </cols>
  <sheetData>
    <row r="2" spans="1:46" x14ac:dyDescent="0.2">
      <c r="AB2" s="100" t="s">
        <v>6556</v>
      </c>
      <c r="AC2" s="101"/>
      <c r="AD2" s="101"/>
      <c r="AE2" s="101"/>
      <c r="AF2" s="101"/>
      <c r="AG2" s="102"/>
      <c r="AH2" s="95" t="s">
        <v>6557</v>
      </c>
      <c r="AI2" s="96"/>
      <c r="AJ2" s="96"/>
      <c r="AK2" s="96"/>
      <c r="AL2" s="96"/>
      <c r="AM2" s="96"/>
      <c r="AN2" s="96"/>
      <c r="AO2" s="96"/>
      <c r="AP2" s="96"/>
      <c r="AQ2" s="96"/>
      <c r="AR2" s="97"/>
      <c r="AS2" s="98" t="s">
        <v>12359</v>
      </c>
      <c r="AT2" s="98"/>
    </row>
    <row r="3" spans="1:46" ht="34" x14ac:dyDescent="0.2">
      <c r="A3" s="33" t="s">
        <v>6580</v>
      </c>
      <c r="B3" s="36" t="s">
        <v>12358</v>
      </c>
      <c r="C3" s="33" t="s">
        <v>3142</v>
      </c>
      <c r="D3" s="33" t="s">
        <v>8</v>
      </c>
      <c r="E3" s="40" t="s">
        <v>0</v>
      </c>
      <c r="F3" s="33" t="s">
        <v>1</v>
      </c>
      <c r="G3" s="33" t="s">
        <v>2</v>
      </c>
      <c r="H3" s="33" t="s">
        <v>12</v>
      </c>
      <c r="I3" s="33" t="s">
        <v>6</v>
      </c>
      <c r="J3" s="33" t="s">
        <v>57</v>
      </c>
      <c r="K3" s="33" t="s">
        <v>3</v>
      </c>
      <c r="L3" s="33" t="s">
        <v>4</v>
      </c>
      <c r="M3" s="33" t="s">
        <v>5</v>
      </c>
      <c r="N3" s="33" t="s">
        <v>9</v>
      </c>
      <c r="O3" s="33" t="s">
        <v>2787</v>
      </c>
      <c r="P3" s="33" t="s">
        <v>2793</v>
      </c>
      <c r="Q3" s="33" t="s">
        <v>2794</v>
      </c>
      <c r="R3" s="33" t="s">
        <v>3145</v>
      </c>
      <c r="S3" s="33" t="s">
        <v>2795</v>
      </c>
      <c r="T3" s="33" t="s">
        <v>2796</v>
      </c>
      <c r="U3" s="33" t="s">
        <v>3137</v>
      </c>
      <c r="V3" s="33" t="s">
        <v>3138</v>
      </c>
      <c r="W3" s="33" t="s">
        <v>3146</v>
      </c>
      <c r="X3" s="33" t="s">
        <v>3147</v>
      </c>
      <c r="Y3" s="33" t="s">
        <v>3148</v>
      </c>
      <c r="Z3" s="33" t="s">
        <v>3149</v>
      </c>
      <c r="AA3" s="33" t="s">
        <v>3152</v>
      </c>
      <c r="AB3" s="23" t="s">
        <v>6550</v>
      </c>
      <c r="AC3" s="23" t="s">
        <v>6553</v>
      </c>
      <c r="AD3" s="23" t="s">
        <v>6554</v>
      </c>
      <c r="AE3" s="23" t="s">
        <v>6613</v>
      </c>
      <c r="AF3" s="23" t="s">
        <v>6555</v>
      </c>
      <c r="AG3" s="23" t="s">
        <v>6551</v>
      </c>
      <c r="AH3" s="56" t="s">
        <v>6551</v>
      </c>
      <c r="AI3" s="56" t="s">
        <v>6552</v>
      </c>
      <c r="AJ3" s="56" t="s">
        <v>12704</v>
      </c>
      <c r="AK3" s="56" t="s">
        <v>12712</v>
      </c>
      <c r="AL3" s="56" t="s">
        <v>12817</v>
      </c>
      <c r="AM3" s="56" t="s">
        <v>12818</v>
      </c>
      <c r="AN3" s="56" t="s">
        <v>6620</v>
      </c>
      <c r="AO3" s="56" t="s">
        <v>6621</v>
      </c>
      <c r="AP3" s="56" t="s">
        <v>12819</v>
      </c>
      <c r="AQ3" s="56" t="s">
        <v>12820</v>
      </c>
      <c r="AR3" s="56" t="s">
        <v>12706</v>
      </c>
      <c r="AS3" s="23" t="s">
        <v>6556</v>
      </c>
      <c r="AT3" s="23" t="s">
        <v>6557</v>
      </c>
    </row>
    <row r="4" spans="1:46" ht="409.5" x14ac:dyDescent="0.2">
      <c r="A4" s="10" t="s">
        <v>6581</v>
      </c>
      <c r="B4" s="46" t="str">
        <f>'First extraction'!A15</f>
        <v>YES</v>
      </c>
      <c r="C4" s="9" t="str">
        <f>'First extraction'!B15</f>
        <v>Scopus</v>
      </c>
      <c r="D4" s="9">
        <f>'First extraction'!C15</f>
        <v>11</v>
      </c>
      <c r="E4" s="9" t="str">
        <f>'First extraction'!D15</f>
        <v>Detecting contradictions from IoT protocol specification documents based on neural generated knowledge graph</v>
      </c>
      <c r="F4" s="9" t="str">
        <f>'First extraction'!E15</f>
        <v>Feng, X., Zhang, Y., Meng, M. H., Li, Y., Joe, C. E., Wang, Z., &amp; Bai, G.</v>
      </c>
      <c r="G4" s="9" t="str">
        <f>'First extraction'!F15</f>
        <v>ISA transactions</v>
      </c>
      <c r="H4" s="9" t="str">
        <f>'First extraction'!G15</f>
        <v>ISA - Instrumentation, Systems, and Automation Society</v>
      </c>
      <c r="I4" s="9" t="str">
        <f>'First extraction'!H15</f>
        <v>Contradiction detection; Internet of things; Large language models; Natural language processing; Web protocol</v>
      </c>
      <c r="J4" s="9" t="str">
        <f>'First extraction'!I15</f>
        <v>Journal</v>
      </c>
      <c r="K4" s="9">
        <f>'First extraction'!J15</f>
        <v>2023</v>
      </c>
      <c r="L4" s="9">
        <f>'First extraction'!K15</f>
        <v>1</v>
      </c>
      <c r="M4" s="9" t="str">
        <f>'First extraction'!L15</f>
        <v>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v>
      </c>
      <c r="N4" s="9" t="str">
        <f>'First extraction'!M15</f>
        <v>Feng, X., Zhang, Y., Meng, M. H., Li, Y., Joe, C. E., Wang, Z., &amp; Bai, G. (2023). Detecting contradictions from IoT protocol specification documents based on neural generated knowledge graph. ISA transactions.</v>
      </c>
      <c r="O4" s="47"/>
      <c r="P4" s="47"/>
      <c r="Q4" s="47"/>
      <c r="R4" s="47"/>
      <c r="S4" s="47"/>
      <c r="T4" s="47"/>
      <c r="U4" s="47"/>
      <c r="V4" s="47"/>
      <c r="W4" s="47"/>
      <c r="X4" s="47"/>
      <c r="Y4" s="47"/>
      <c r="Z4" s="47"/>
      <c r="AA4" s="47"/>
      <c r="AB4" s="9" t="s">
        <v>12519</v>
      </c>
      <c r="AC4" s="9" t="s">
        <v>12520</v>
      </c>
      <c r="AD4" s="9" t="s">
        <v>12521</v>
      </c>
      <c r="AE4" s="9" t="s">
        <v>12522</v>
      </c>
      <c r="AF4" s="9" t="s">
        <v>12523</v>
      </c>
      <c r="AG4" s="9" t="s">
        <v>6627</v>
      </c>
      <c r="AH4" s="9" t="s">
        <v>6627</v>
      </c>
      <c r="AI4" s="9" t="s">
        <v>12524</v>
      </c>
      <c r="AJ4" s="9" t="s">
        <v>13167</v>
      </c>
      <c r="AK4" s="9" t="s">
        <v>12715</v>
      </c>
      <c r="AL4" s="9" t="s">
        <v>12822</v>
      </c>
      <c r="AM4" s="9" t="s">
        <v>12821</v>
      </c>
      <c r="AN4" s="22" t="s">
        <v>13254</v>
      </c>
      <c r="AO4" s="22" t="s">
        <v>12823</v>
      </c>
      <c r="AP4" s="22" t="s">
        <v>12824</v>
      </c>
      <c r="AQ4" s="22" t="s">
        <v>12825</v>
      </c>
      <c r="AR4" s="9" t="s">
        <v>12826</v>
      </c>
      <c r="AS4" s="9" t="s">
        <v>2798</v>
      </c>
      <c r="AT4" s="9" t="s">
        <v>2798</v>
      </c>
    </row>
    <row r="5" spans="1:46" ht="409.6" x14ac:dyDescent="0.2">
      <c r="A5" s="4" t="s">
        <v>6582</v>
      </c>
      <c r="B5" s="37" t="str">
        <f>'First extraction'!A17</f>
        <v>YES</v>
      </c>
      <c r="C5" s="5" t="str">
        <f>'First extraction'!B17</f>
        <v>Scopus</v>
      </c>
      <c r="D5" s="5">
        <f>'First extraction'!C17</f>
        <v>15</v>
      </c>
      <c r="E5" s="5" t="str">
        <f>'First extraction'!D17</f>
        <v>A Fine-grained Dynamic Access Control Method for Power IoT Based on Kformer</v>
      </c>
      <c r="F5" s="5" t="str">
        <f>'First extraction'!E17</f>
        <v>Qiu, R., Xue, X., Chen, M., Zheng, J., Jing, S., &amp; Li, Y.</v>
      </c>
      <c r="G5" s="5" t="str">
        <f>'First extraction'!F17</f>
        <v>Infocommunications Journal</v>
      </c>
      <c r="H5" s="5" t="str">
        <f>'First extraction'!G17</f>
        <v>Scientific Association for Infocommunications</v>
      </c>
      <c r="I5" s="5" t="str">
        <f>'First extraction'!H17</f>
        <v>ABAC; Access Control Policy; Dynamic Authorization; Kformer; Knowledge Injection</v>
      </c>
      <c r="J5" s="5" t="str">
        <f>'First extraction'!I17</f>
        <v>Journal</v>
      </c>
      <c r="K5" s="5">
        <f>'First extraction'!J17</f>
        <v>2022</v>
      </c>
      <c r="L5" s="5">
        <v>2</v>
      </c>
      <c r="M5" s="5" t="str">
        <f>'First extraction'!L17</f>
        <v>The existing static ABAC(Attribute-Based Access Control) model cannot fully meet the increasingly complex, dynamic and scalable demands of the power grid. At the same time, its versatility and flexibility bring high costs. Additionally, the increasing complexity of organizational systems and the need for federated access to their resources make implementing and managing access control more challenging. This paper proposes a fine-grained dynamic access control method based on Kformer to automate authorization management tasks. We use Kformer, which filters and integrates external knowledge through feed-forward layers in Transformer. Then, we use BERT(Bidirectional Encoder Representations from Transformer) to perform feature extraction on the input fused text, extract the implied attribute-authority relationship from the log records and external documents, and finally, perform sequence modeling on the extracted attribute features and input the obtained results. The final authorization result is obtained by classification through the softmax function in the final fully connected layer. The authorization management of the user’s request to the object is dynamically completed. Finally, using the access data of the grid information system to evaluate the method proposed by us, the experimental results show that the model can continuously monitor the access behavior of users inside the grid information system, change the access rights of entities and adjust the policy in real-time, and carry out dynamic access authorization. At the same time, the accuracy of the generated access control policy can reach 87.73%.</v>
      </c>
      <c r="N5" s="5" t="str">
        <f>'First extraction'!M17</f>
        <v>Qiu, R., Xue, X., Chen, M., Zheng, J., Jing, S., &amp; Li, Y. (2022). A Fine-grained Dynamic Access Control Method for Power IoT Based on Kformer. Infocommunications Journal, 14(4), 79-85.</v>
      </c>
      <c r="O5" s="7"/>
      <c r="P5" s="7"/>
      <c r="Q5" s="7"/>
      <c r="R5" s="7"/>
      <c r="S5" s="7"/>
      <c r="T5" s="7"/>
      <c r="U5" s="7"/>
      <c r="V5" s="7"/>
      <c r="W5" s="7"/>
      <c r="X5" s="7"/>
      <c r="Y5" s="7"/>
      <c r="Z5" s="7"/>
      <c r="AA5" s="7"/>
      <c r="AB5" s="5" t="s">
        <v>12525</v>
      </c>
      <c r="AC5" s="5" t="s">
        <v>12526</v>
      </c>
      <c r="AD5" s="5" t="s">
        <v>12527</v>
      </c>
      <c r="AE5" s="5" t="s">
        <v>12528</v>
      </c>
      <c r="AF5" s="5" t="s">
        <v>12529</v>
      </c>
      <c r="AG5" s="5" t="s">
        <v>12388</v>
      </c>
      <c r="AH5" s="5" t="s">
        <v>12388</v>
      </c>
      <c r="AI5" s="5" t="s">
        <v>6558</v>
      </c>
      <c r="AJ5" s="5" t="s">
        <v>13168</v>
      </c>
      <c r="AK5" s="5" t="s">
        <v>12716</v>
      </c>
      <c r="AL5" s="5" t="s">
        <v>13108</v>
      </c>
      <c r="AM5" s="22" t="s">
        <v>12827</v>
      </c>
      <c r="AN5" s="22" t="s">
        <v>13255</v>
      </c>
      <c r="AO5" s="22" t="s">
        <v>12828</v>
      </c>
      <c r="AP5" s="22" t="s">
        <v>12829</v>
      </c>
      <c r="AQ5" s="22" t="s">
        <v>13330</v>
      </c>
      <c r="AR5" s="5" t="s">
        <v>12830</v>
      </c>
      <c r="AS5" s="5" t="s">
        <v>2798</v>
      </c>
      <c r="AT5" s="5" t="s">
        <v>2798</v>
      </c>
    </row>
    <row r="6" spans="1:46" ht="409.6" x14ac:dyDescent="0.2">
      <c r="A6" s="4" t="s">
        <v>6583</v>
      </c>
      <c r="B6" s="37" t="str">
        <f>'First extraction'!A18</f>
        <v>YES</v>
      </c>
      <c r="C6" s="5" t="str">
        <f>'First extraction'!B18</f>
        <v>Scopus</v>
      </c>
      <c r="D6" s="5">
        <f>'First extraction'!C18</f>
        <v>16</v>
      </c>
      <c r="E6" s="5" t="str">
        <f>'First extraction'!D18</f>
        <v>Effective short text classification via the fusion of hybrid features for IoT social data</v>
      </c>
      <c r="F6" s="5" t="str">
        <f>'First extraction'!E18</f>
        <v>Luo, X., Yu, Z., Zhao, Z., Zhao, W., &amp; Wang, J. H.</v>
      </c>
      <c r="G6" s="5" t="str">
        <f>'First extraction'!F18</f>
        <v>Digital Communications and Networks</v>
      </c>
      <c r="H6" s="5" t="str">
        <f>'First extraction'!G18</f>
        <v>KeAi Communications Co.</v>
      </c>
      <c r="I6" s="5" t="str">
        <f>'First extraction'!H18</f>
        <v>BERT; Bidirectional encoder representations from transformers; Deep learning; Information fusion; Short text classification; Social data</v>
      </c>
      <c r="J6" s="5" t="str">
        <f>'First extraction'!I18</f>
        <v>Journal</v>
      </c>
      <c r="K6" s="5">
        <f>'First extraction'!J18</f>
        <v>2022</v>
      </c>
      <c r="L6" s="5">
        <f>'First extraction'!K18</f>
        <v>6</v>
      </c>
      <c r="M6" s="5" t="str">
        <f>'First extraction'!L18</f>
        <v>Nowadays short texts can be widely found in various social data in relation to the 5G-enabled Internet of Things (IoT). Short text classification is a challenging task due to its sparsity and the lack of context. Previous studies mainly tackle these problems by enhancing the semantic information or the statistical information individually. However, the improvement achieved by a single type of information is limited, while fusing various information may help to improve the classification accuracy more effectively. To fuse various information for short text classification, this article proposes a feature fusion method that integrates the statistical feature and the comprehensive semantic feature together by using the weighting mechanism and deep learning models. In the proposed method, we apply Bidirectional Encoder Representations from Transformers (BERT) to generate word vectors on the sentence level automatically, and then obtain the statistical feature, the local semantic feature and the overall semantic feature using Term Frequency-Inverse Document Frequency (TF-IDF) weighting approach, Convolutional Neural Network (CNN) and Bidirectional Gate Recurrent Unit (BiGRU). Then, the fusion feature is accordingly obtained for classification. Experiments are conducted on five popular short text classification datasets and a 5G-enabled IoT social dataset and the results show that our proposed method effectively improves the classification performance.</v>
      </c>
      <c r="N6" s="5" t="str">
        <f>'First extraction'!M18</f>
        <v>Luo, X., Yu, Z., Zhao, Z., Zhao, W., &amp; Wang, J. H. (2022). Effective short text classification via the fusion of hybrid features for IoT social data. Digital Communications and Networks, 8(6), 942-954.</v>
      </c>
      <c r="O6" s="7"/>
      <c r="P6" s="7"/>
      <c r="Q6" s="7"/>
      <c r="R6" s="7"/>
      <c r="S6" s="7"/>
      <c r="T6" s="7"/>
      <c r="U6" s="7"/>
      <c r="V6" s="7"/>
      <c r="W6" s="7"/>
      <c r="X6" s="7"/>
      <c r="Y6" s="7"/>
      <c r="Z6" s="7"/>
      <c r="AA6" s="7"/>
      <c r="AB6" s="5" t="s">
        <v>12530</v>
      </c>
      <c r="AC6" s="5" t="s">
        <v>12786</v>
      </c>
      <c r="AD6" s="5" t="s">
        <v>12531</v>
      </c>
      <c r="AE6" s="5" t="s">
        <v>12532</v>
      </c>
      <c r="AF6" s="5" t="s">
        <v>12533</v>
      </c>
      <c r="AG6" s="5" t="s">
        <v>12534</v>
      </c>
      <c r="AH6" s="5" t="s">
        <v>12534</v>
      </c>
      <c r="AI6" s="5" t="s">
        <v>6558</v>
      </c>
      <c r="AJ6" s="5" t="s">
        <v>13169</v>
      </c>
      <c r="AK6" s="5" t="s">
        <v>12717</v>
      </c>
      <c r="AL6" s="5" t="s">
        <v>13109</v>
      </c>
      <c r="AM6" s="22" t="s">
        <v>12831</v>
      </c>
      <c r="AN6" s="22" t="s">
        <v>12832</v>
      </c>
      <c r="AO6" s="22" t="s">
        <v>13269</v>
      </c>
      <c r="AP6" s="22" t="s">
        <v>12833</v>
      </c>
      <c r="AQ6" s="22" t="s">
        <v>13335</v>
      </c>
      <c r="AR6" s="5" t="s">
        <v>12834</v>
      </c>
      <c r="AS6" s="5" t="s">
        <v>2798</v>
      </c>
      <c r="AT6" s="5" t="s">
        <v>2798</v>
      </c>
    </row>
    <row r="7" spans="1:46" ht="409.6" x14ac:dyDescent="0.2">
      <c r="A7" s="4" t="s">
        <v>6585</v>
      </c>
      <c r="B7" s="37" t="str">
        <f>'First extraction'!A21</f>
        <v>YES</v>
      </c>
      <c r="C7" s="5" t="str">
        <f>'First extraction'!B21</f>
        <v>Scopus</v>
      </c>
      <c r="D7" s="5">
        <f>'First extraction'!C21</f>
        <v>19</v>
      </c>
      <c r="E7" s="5" t="str">
        <f>'First extraction'!D21</f>
        <v>Towards Transfer Learning Techniques—BERT, DistilBERT, BERTimbau, and DistilBERTimbau for Automatic Text Classification from Different Languages: A Case Study</v>
      </c>
      <c r="F7" s="5" t="str">
        <f>'First extraction'!E21</f>
        <v>Silva Barbon, R., &amp; Akabane, A. T.</v>
      </c>
      <c r="G7" s="5" t="str">
        <f>'First extraction'!F21</f>
        <v>Sensors</v>
      </c>
      <c r="H7" s="5" t="str">
        <f>'First extraction'!G21</f>
        <v>MDPI</v>
      </c>
      <c r="I7" s="5" t="str">
        <f>'First extraction'!H21</f>
        <v>BERT; BERTimbau; big data; DistilBERT; DistilBERTimbau; pre-trained model; transformer-based machine learning</v>
      </c>
      <c r="J7" s="5" t="str">
        <f>'First extraction'!I21</f>
        <v>Journal</v>
      </c>
      <c r="K7" s="5">
        <f>'First extraction'!J21</f>
        <v>2022</v>
      </c>
      <c r="L7" s="5">
        <f>'First extraction'!K21</f>
        <v>12</v>
      </c>
      <c r="M7" s="5" t="str">
        <f>'First extraction'!L21</f>
        <v>The Internet of Things is a paradigm that interconnects several smart devices through the internet to provide ubiquitous services to users. This paradigm and Web 2.0 platforms generate countless amounts of textual data. Thus, a significant challenge in this context is automatically performing text classification. State-of-the-art outcomes have recently been obtained by employing language models trained from scratch on corpora made up from news online to handle text classification better. A language model that we can highlight is BERT (Bidirectional Encoder Representations from Transformers) and also DistilBERT is a pre-trained smaller general-purpose language representation model. In this context, through a case study, we propose performing the text classification task with two previously mentioned models for two languages (English and Brazilian Portuguese) in different datasets. The results show that DistilBERT’s training time for English and Brazilian Portuguese was about 45% faster than its larger counterpart, it was also 40% smaller, and preserves about 96% of language comprehension skills for balanced datasets.</v>
      </c>
      <c r="N7" s="5" t="str">
        <f>'First extraction'!M21</f>
        <v>Silva Barbon, R., &amp; Akabane, A. T. (2022). Towards Transfer Learning Techniques—BERT, DistilBERT, BERTimbau, and DistilBERTimbau for Automatic Text Classification from Different Languages: A Case Study. Sensors, 22(21), 8184.</v>
      </c>
      <c r="O7" s="7"/>
      <c r="P7" s="7"/>
      <c r="Q7" s="7"/>
      <c r="R7" s="7"/>
      <c r="S7" s="7"/>
      <c r="T7" s="7"/>
      <c r="U7" s="7"/>
      <c r="V7" s="7"/>
      <c r="W7" s="7"/>
      <c r="X7" s="7"/>
      <c r="Y7" s="7"/>
      <c r="Z7" s="7"/>
      <c r="AA7" s="7"/>
      <c r="AB7" s="5" t="s">
        <v>12535</v>
      </c>
      <c r="AC7" s="5" t="s">
        <v>12787</v>
      </c>
      <c r="AD7" s="5" t="s">
        <v>12536</v>
      </c>
      <c r="AE7" s="5" t="s">
        <v>12537</v>
      </c>
      <c r="AF7" s="5" t="s">
        <v>6560</v>
      </c>
      <c r="AG7" s="9" t="s">
        <v>12538</v>
      </c>
      <c r="AH7" s="9" t="s">
        <v>12538</v>
      </c>
      <c r="AI7" s="9" t="s">
        <v>6561</v>
      </c>
      <c r="AJ7" s="5" t="s">
        <v>13170</v>
      </c>
      <c r="AK7" s="5" t="s">
        <v>12718</v>
      </c>
      <c r="AL7" s="5" t="s">
        <v>13110</v>
      </c>
      <c r="AM7" s="5" t="s">
        <v>12835</v>
      </c>
      <c r="AN7" s="5" t="s">
        <v>12836</v>
      </c>
      <c r="AO7" s="5" t="s">
        <v>12837</v>
      </c>
      <c r="AP7" s="5" t="s">
        <v>12838</v>
      </c>
      <c r="AQ7" s="5" t="s">
        <v>13305</v>
      </c>
      <c r="AR7" s="5" t="s">
        <v>12839</v>
      </c>
      <c r="AS7" s="9" t="s">
        <v>2798</v>
      </c>
      <c r="AT7" s="9" t="s">
        <v>2798</v>
      </c>
    </row>
    <row r="8" spans="1:46" ht="409.6" x14ac:dyDescent="0.2">
      <c r="A8" s="4" t="s">
        <v>6586</v>
      </c>
      <c r="B8" s="37" t="str">
        <f>'First extraction'!A25</f>
        <v>YES</v>
      </c>
      <c r="C8" s="5" t="str">
        <f>'First extraction'!B25</f>
        <v>Scopus</v>
      </c>
      <c r="D8" s="5">
        <f>'First extraction'!C25</f>
        <v>23</v>
      </c>
      <c r="E8" s="5" t="str">
        <f>'First extraction'!D25</f>
        <v>A Collaborative AI-Enabled Pretrained Language Model for AIoT Domain Question Answering</v>
      </c>
      <c r="F8" s="5" t="str">
        <f>'First extraction'!E25</f>
        <v>Zhu, H., Tiwari, P., Ghoneim, A., &amp; Hossain, M. S.</v>
      </c>
      <c r="G8" s="5" t="str">
        <f>'First extraction'!F25</f>
        <v>IEEE Transactions on Industrial Informatics</v>
      </c>
      <c r="H8" s="5" t="str">
        <f>'First extraction'!G25</f>
        <v>IEEE</v>
      </c>
      <c r="I8" s="5" t="str">
        <f>'First extraction'!H25</f>
        <v>Artificial intelligence of things (AIoT); BERT; domain-specific; question answering (QA); RoBERTa</v>
      </c>
      <c r="J8" s="5" t="str">
        <f>'First extraction'!I25</f>
        <v>Journal</v>
      </c>
      <c r="K8" s="5">
        <f>'First extraction'!J25</f>
        <v>2022</v>
      </c>
      <c r="L8" s="5">
        <f>'First extraction'!K25</f>
        <v>22</v>
      </c>
      <c r="M8" s="5" t="str">
        <f>'First extraction'!L25</f>
        <v>Large-scale knowledge in the artificial intelligence of things (AIoT) field urgently needs effective models to understand human language and automatically answer questions. Pretrained language models achieve state-of-the-art performance on some question answering (QA) datasets, but few models can answer questions on AIoT domain knowledge. Currently, the AIoT domain lacks sufficient QA datasets and large-scale pretraining corpora. In this article, we propose RoBERTa_ AIoT to address the problem of the lack of high-quality large-scale labeled AIoT QA datasets. We construct an AIoT corpus to further pretrain RoBERTa and BERT. RoBERTa_ AIoT and BERT_ AIoT leverage unsupervised pretraining on a large corpus composed of AIoT-oriented Wikipedia webpages to learn more domain-specific context and improve performance on the AIoT QA tasks. To fine-tune and evaluate the model, we construct three AIoT QA datasets based on the community QA websites. We evaluate our approach on these datasets, and the experimental results demonstrate the significant improvements of our approach.</v>
      </c>
      <c r="N8" s="5" t="str">
        <f>'First extraction'!M25</f>
        <v>Zhu, H., Tiwari, P., Ghoneim, A., &amp; Hossain, M. S. (2021). A collaborative AI-enabled pretrained language model for AIoT domain question answering. IEEE Transactions on Industrial Informatics, 18(5), 3387-3396.</v>
      </c>
      <c r="O8" s="7"/>
      <c r="P8" s="7"/>
      <c r="Q8" s="7"/>
      <c r="R8" s="7"/>
      <c r="S8" s="7"/>
      <c r="T8" s="7"/>
      <c r="U8" s="7"/>
      <c r="V8" s="7"/>
      <c r="W8" s="7"/>
      <c r="X8" s="7"/>
      <c r="Y8" s="7"/>
      <c r="Z8" s="7"/>
      <c r="AA8" s="7"/>
      <c r="AB8" s="5" t="s">
        <v>12539</v>
      </c>
      <c r="AC8" s="5" t="s">
        <v>12540</v>
      </c>
      <c r="AD8" s="5" t="s">
        <v>12541</v>
      </c>
      <c r="AE8" s="5" t="s">
        <v>12542</v>
      </c>
      <c r="AF8" s="5" t="s">
        <v>12543</v>
      </c>
      <c r="AG8" s="5" t="s">
        <v>6627</v>
      </c>
      <c r="AH8" s="5" t="s">
        <v>6627</v>
      </c>
      <c r="AI8" s="5" t="s">
        <v>12544</v>
      </c>
      <c r="AJ8" s="5" t="s">
        <v>13171</v>
      </c>
      <c r="AK8" s="5" t="s">
        <v>12719</v>
      </c>
      <c r="AL8" s="5" t="s">
        <v>12844</v>
      </c>
      <c r="AM8" s="5" t="s">
        <v>12845</v>
      </c>
      <c r="AN8" s="5" t="s">
        <v>12846</v>
      </c>
      <c r="AO8" s="5" t="s">
        <v>12847</v>
      </c>
      <c r="AP8" s="5" t="s">
        <v>12848</v>
      </c>
      <c r="AQ8" s="5" t="s">
        <v>12849</v>
      </c>
      <c r="AR8" s="5" t="s">
        <v>12850</v>
      </c>
      <c r="AS8" s="4" t="s">
        <v>2798</v>
      </c>
      <c r="AT8" s="4" t="s">
        <v>2799</v>
      </c>
    </row>
    <row r="9" spans="1:46" ht="409.6" x14ac:dyDescent="0.2">
      <c r="A9" s="4" t="s">
        <v>6587</v>
      </c>
      <c r="B9" s="37" t="str">
        <f>'First extraction'!A26</f>
        <v>YES</v>
      </c>
      <c r="C9" s="5" t="str">
        <f>'First extraction'!B26</f>
        <v>Scopus</v>
      </c>
      <c r="D9" s="5">
        <f>'First extraction'!C26</f>
        <v>24</v>
      </c>
      <c r="E9" s="5" t="str">
        <f>'First extraction'!D26</f>
        <v>Smart objects recommendation based on pre-training with attention and the thing–thing​ relationship in social Internet of things</v>
      </c>
      <c r="F9" s="5" t="str">
        <f>'First extraction'!E26</f>
        <v>Zhang, H., Zhu, L., Zhang, L., Dai, T., Feng, X., Zhang, L., ... &amp; Yan, Y.</v>
      </c>
      <c r="G9" s="5" t="str">
        <f>'First extraction'!F26</f>
        <v>Future Generation Computer Systems</v>
      </c>
      <c r="H9" s="5" t="str">
        <f>'First extraction'!G26</f>
        <v>Elsevier B.V.</v>
      </c>
      <c r="I9" s="5" t="str">
        <f>'First extraction'!H26</f>
        <v xml:space="preserve">Attention mechanism; BERT; Bi-LSTM; Deep learning; Smart object recommendation
</v>
      </c>
      <c r="J9" s="5" t="str">
        <f>'First extraction'!I26</f>
        <v>Journal</v>
      </c>
      <c r="K9" s="5">
        <f>'First extraction'!J26</f>
        <v>2022</v>
      </c>
      <c r="L9" s="5">
        <f>'First extraction'!K26</f>
        <v>11</v>
      </c>
      <c r="M9" s="5" t="str">
        <f>'First extraction'!L26</f>
        <v>In Internet of things (IoT) and Social Internet of things (SIoT), how to select or recommend suitable smart objects from an ocean of smart objects has become an increasingly critical issue. In this paper, we propose a novel neural network model called BLA (BERT and Bi-LSTM with attention) for smart objects scoring tasks to make recommendations in social Internet of things. The model uses a BERT network to obtain the sentence vectors for a smart object related text, and then uses Bi-LSTM with two types of attention mechanisms to extract representations of the smart object vectors. The devised attention mechanism contains a self-attention (SA) layer and a global-attention (GA) layer. The SA layer is able to estimate the importance of sentences or fields, which in a certain sense can substitute for manually defined features at the sentence and field level. The GA layer can measure the relationships between sentences (or fields) and user requirements, which further helps the model obtain more effective smart object vectors. The thing–thing relationship of Internet of things is introduced into the model to inprove the recommendation effect. Experimental results on the datasets demonstrate that our model outperforms other baseline methods.</v>
      </c>
      <c r="N9" s="5" t="str">
        <f>'First extraction'!M26</f>
        <v>Zhang, H., Zhu, L., Zhang, L., Dai, T., Feng, X., Zhang, L., ... &amp; Yan, Y. (2022). Smart objects recommendation based on pre-training with attention and the thing–thing​ relationship in social Internet of things. Future Generation Computer Systems, 129, 347-357.</v>
      </c>
      <c r="O9" s="7"/>
      <c r="P9" s="7"/>
      <c r="Q9" s="7"/>
      <c r="R9" s="7"/>
      <c r="S9" s="7"/>
      <c r="T9" s="7"/>
      <c r="U9" s="7"/>
      <c r="V9" s="7"/>
      <c r="W9" s="7"/>
      <c r="X9" s="7"/>
      <c r="Y9" s="7"/>
      <c r="Z9" s="7"/>
      <c r="AA9" s="7"/>
      <c r="AB9" s="5" t="s">
        <v>12545</v>
      </c>
      <c r="AC9" s="5" t="s">
        <v>12788</v>
      </c>
      <c r="AD9" s="5" t="s">
        <v>12546</v>
      </c>
      <c r="AE9" s="5" t="s">
        <v>12547</v>
      </c>
      <c r="AF9" s="5" t="s">
        <v>12548</v>
      </c>
      <c r="AG9" s="5" t="s">
        <v>12549</v>
      </c>
      <c r="AH9" s="5" t="s">
        <v>12549</v>
      </c>
      <c r="AI9" s="9" t="s">
        <v>6558</v>
      </c>
      <c r="AJ9" s="5" t="s">
        <v>13172</v>
      </c>
      <c r="AK9" s="5" t="s">
        <v>12720</v>
      </c>
      <c r="AL9" s="5" t="s">
        <v>13111</v>
      </c>
      <c r="AM9" s="5" t="s">
        <v>12851</v>
      </c>
      <c r="AN9" s="5" t="s">
        <v>13256</v>
      </c>
      <c r="AO9" s="5" t="s">
        <v>12852</v>
      </c>
      <c r="AP9" s="5" t="s">
        <v>12853</v>
      </c>
      <c r="AQ9" s="5" t="s">
        <v>12854</v>
      </c>
      <c r="AR9" s="5" t="s">
        <v>12855</v>
      </c>
      <c r="AS9" s="9" t="s">
        <v>2798</v>
      </c>
      <c r="AT9" s="9" t="s">
        <v>2798</v>
      </c>
    </row>
    <row r="10" spans="1:46" ht="409.6" x14ac:dyDescent="0.2">
      <c r="A10" s="4" t="s">
        <v>6588</v>
      </c>
      <c r="B10" s="37" t="str">
        <f>'First extraction'!A39</f>
        <v>YES</v>
      </c>
      <c r="C10" s="5" t="str">
        <f>'First extraction'!B39</f>
        <v>Scopus</v>
      </c>
      <c r="D10" s="5">
        <f>'First extraction'!C39</f>
        <v>41</v>
      </c>
      <c r="E10" s="5" t="str">
        <f>'First extraction'!D39</f>
        <v>Securing Critical Infrastructures: Deep-Learning-Based Threat Detection in IIoT</v>
      </c>
      <c r="F10" s="5" t="str">
        <f>'First extraction'!E39</f>
        <v>Yu, K., Tan, L., Mumtaz, S., Al-Rubaye, S., Al-Dulaimi, A., Bashir, A. K., &amp; Khan, F. A.</v>
      </c>
      <c r="G10" s="5" t="str">
        <f>'First extraction'!F39</f>
        <v>IEEE Communications Magazine</v>
      </c>
      <c r="H10" s="5" t="str">
        <f>'First extraction'!G39</f>
        <v>IEEE</v>
      </c>
      <c r="I10" s="5" t="str">
        <f>'First extraction'!H39</f>
        <v>Deep learning; Public works</v>
      </c>
      <c r="J10" s="5" t="str">
        <f>'First extraction'!I39</f>
        <v>Journal</v>
      </c>
      <c r="K10" s="5">
        <f>'First extraction'!J39</f>
        <v>2021</v>
      </c>
      <c r="L10" s="5">
        <f>'First extraction'!K39</f>
        <v>207</v>
      </c>
      <c r="M10" s="5" t="str">
        <f>'First extraction'!L39</f>
        <v>The Industrial Internet of Things (IIoT) is a physical information system developed based on traditional industrial control networks. As one of the most critical infrastructure systems, IIoT is also a preferred target for adversaries engaged in advanced persistent threats (APTs). To address this issue, we explore a deep-learning-based proactive APT detection scheme in IIoT. In this scheme, considering the characteristics of long attack sequences and long-term continuous APT attacks, our solution adopts a well-known deep learning model, bidirectional encoder representations from transformers (BERT), to detect APT attack sequences. The APT attack sequence is also optimized to ensure the model's long-term sequence judgment effectiveness. The experimental results not only show that the proposed deep learning method has feasibility and effectiveness for APT detection, but also certify that the BERT model has better accuracy and a lower false alarm rate when detecting APT attack sequences than other time series models.</v>
      </c>
      <c r="N10" s="5" t="str">
        <f>'First extraction'!M39</f>
        <v>Yu, K., Tan, L., Mumtaz, S., Al-Rubaye, S., Al-Dulaimi, A., Bashir, A. K., &amp; Khan, F. A. (2021). Securing critical infrastructures: deep-learning-based threat detection in IIoT. IEEE Communications Magazine, 59(10), 76-82.</v>
      </c>
      <c r="O10" s="7"/>
      <c r="P10" s="7"/>
      <c r="Q10" s="7"/>
      <c r="R10" s="7"/>
      <c r="S10" s="7"/>
      <c r="T10" s="7"/>
      <c r="U10" s="7"/>
      <c r="V10" s="7"/>
      <c r="W10" s="7"/>
      <c r="X10" s="7"/>
      <c r="Y10" s="7"/>
      <c r="Z10" s="7"/>
      <c r="AA10" s="7"/>
      <c r="AB10" s="5" t="s">
        <v>12550</v>
      </c>
      <c r="AC10" s="5" t="s">
        <v>12551</v>
      </c>
      <c r="AD10" s="5" t="s">
        <v>12552</v>
      </c>
      <c r="AE10" s="5" t="s">
        <v>12553</v>
      </c>
      <c r="AF10" s="5" t="s">
        <v>12554</v>
      </c>
      <c r="AG10" s="5" t="s">
        <v>6627</v>
      </c>
      <c r="AH10" s="5" t="s">
        <v>6627</v>
      </c>
      <c r="AI10" s="9" t="s">
        <v>6558</v>
      </c>
      <c r="AJ10" s="5" t="s">
        <v>13173</v>
      </c>
      <c r="AK10" s="5" t="s">
        <v>12721</v>
      </c>
      <c r="AL10" s="5" t="s">
        <v>13112</v>
      </c>
      <c r="AM10" s="5" t="s">
        <v>12856</v>
      </c>
      <c r="AN10" s="5" t="s">
        <v>13257</v>
      </c>
      <c r="AO10" s="5" t="s">
        <v>12857</v>
      </c>
      <c r="AP10" s="5" t="s">
        <v>12858</v>
      </c>
      <c r="AQ10" s="5" t="s">
        <v>12859</v>
      </c>
      <c r="AR10" s="5" t="s">
        <v>12860</v>
      </c>
      <c r="AS10" s="9" t="s">
        <v>2798</v>
      </c>
      <c r="AT10" s="9" t="s">
        <v>2798</v>
      </c>
    </row>
    <row r="11" spans="1:46" ht="409.6" x14ac:dyDescent="0.2">
      <c r="A11" s="4" t="s">
        <v>6589</v>
      </c>
      <c r="B11" s="37" t="str">
        <f>'First extraction'!A40</f>
        <v>YES</v>
      </c>
      <c r="C11" s="5" t="str">
        <f>'First extraction'!B40</f>
        <v>Scopus</v>
      </c>
      <c r="D11" s="5">
        <f>'First extraction'!C40</f>
        <v>42</v>
      </c>
      <c r="E11" s="5" t="str">
        <f>'First extraction'!D40</f>
        <v>Efficient design of energy disaggregation model with BERT-NILM trained by adax optimization method for smart grid</v>
      </c>
      <c r="F11" s="5" t="str">
        <f>'First extraction'!E40</f>
        <v>Çavdar, İ. H., &amp; Feryad, V.</v>
      </c>
      <c r="G11" s="5" t="str">
        <f>'First extraction'!F40</f>
        <v>Energies</v>
      </c>
      <c r="H11" s="5" t="str">
        <f>'First extraction'!G40</f>
        <v>MDPI AG</v>
      </c>
      <c r="I11" s="5" t="str">
        <f>'First extraction'!H40</f>
        <v>Adaptive gradient descent optimization with exponential long-term memory; Deep learning; Energy disaggregation; GPUs; Internet of things; Smart grid</v>
      </c>
      <c r="J11" s="5" t="str">
        <f>'First extraction'!I40</f>
        <v>Journal</v>
      </c>
      <c r="K11" s="5">
        <f>'First extraction'!J40</f>
        <v>2021</v>
      </c>
      <c r="L11" s="5">
        <f>'First extraction'!K40</f>
        <v>9</v>
      </c>
      <c r="M11" s="5" t="str">
        <f>'First extraction'!L40</f>
        <v>One of the basic conditions for the successful implementation of energy demand-side management (EDM) in smart grids is the monitoring of different loads with an electrical load monitoring system. Energy and sustainability concerns present a multitude of issues that can be ad-dressed using approaches of data mining and machine learning. However, resolving such problems due to the lack of publicly available datasets is cumbersome. In this study, we first designed an efficient energy disaggregation (ED) model and evaluated it on the basis of publicly available benchmark data from the Residential Energy Disaggregation Dataset (REDD), and then we aimed to ad-vance ED research in smart grids using the Turkey Electrical Appliances Dataset (TEAD) containing household electricity usage data. In addition, the TEAD was evaluated using the proposed ED model tested with benchmark REDD data. The Internet of things (IoT) architecture with sensors and Node-Red software installations were established to collect data in the research. In the context of smart metering, a nonintrusive load monitoring (NILM) model was designed to classify household appliances according to TEAD data. A highly accurate supervised ED is introduced, which was designed to raise awareness to customers and generate feedback by demand without the need for smart sensors. It is also cost-effective, maintainable, and easy to install, it does not require much space, and it can be trained to monitor multiple devices. We propose an efficient BERT-NILM tuned by new adaptive gradient descent with exponential long-term memory (Adax), using a deep learning (DL) architecture based on bidirectional encoder representations from transformers (BERT). In this paper, an improved training function was designed specifically for tuning of NILM neural net-works. We adapted the Adax optimization technique to the ED field and learned the sequence-to-sequence patterns. With the updated training function, BERT-NILM outperformed state-of-the-art adaptive moment estimation (Adam) optimization across various metrics on REDD datasets; lastly, we evaluated the TEAD dataset using BERT-NILM training.</v>
      </c>
      <c r="N11" s="5" t="str">
        <f>'First extraction'!M40</f>
        <v>Çavdar, İ. H., &amp; Feryad, V. (2021). Efficient design of energy disaggregation model with bert-nilm trained by adax optimization method for smart grid. Energies, 14(15), 4649.</v>
      </c>
      <c r="O11" s="7"/>
      <c r="P11" s="7"/>
      <c r="Q11" s="7"/>
      <c r="R11" s="7"/>
      <c r="S11" s="7"/>
      <c r="T11" s="7"/>
      <c r="U11" s="7"/>
      <c r="V11" s="7"/>
      <c r="W11" s="7"/>
      <c r="X11" s="7"/>
      <c r="Y11" s="7"/>
      <c r="Z11" s="7"/>
      <c r="AA11" s="7"/>
      <c r="AB11" s="5" t="s">
        <v>12555</v>
      </c>
      <c r="AC11" s="5" t="s">
        <v>12789</v>
      </c>
      <c r="AD11" s="5" t="s">
        <v>12556</v>
      </c>
      <c r="AE11" s="5" t="s">
        <v>12557</v>
      </c>
      <c r="AF11" s="5" t="s">
        <v>12558</v>
      </c>
      <c r="AG11" s="5" t="s">
        <v>12559</v>
      </c>
      <c r="AH11" s="5" t="s">
        <v>12559</v>
      </c>
      <c r="AI11" s="9" t="s">
        <v>6558</v>
      </c>
      <c r="AJ11" s="5" t="s">
        <v>13174</v>
      </c>
      <c r="AK11" s="5" t="s">
        <v>12722</v>
      </c>
      <c r="AL11" s="5" t="s">
        <v>12861</v>
      </c>
      <c r="AM11" s="5" t="s">
        <v>12862</v>
      </c>
      <c r="AN11" s="5" t="s">
        <v>12863</v>
      </c>
      <c r="AO11" s="5" t="s">
        <v>12864</v>
      </c>
      <c r="AP11" s="5" t="s">
        <v>12865</v>
      </c>
      <c r="AQ11" s="5" t="s">
        <v>12866</v>
      </c>
      <c r="AR11" s="5" t="s">
        <v>12867</v>
      </c>
      <c r="AS11" s="9" t="s">
        <v>2798</v>
      </c>
      <c r="AT11" s="9" t="s">
        <v>2798</v>
      </c>
    </row>
    <row r="12" spans="1:46" ht="409.6" x14ac:dyDescent="0.2">
      <c r="A12" s="4" t="s">
        <v>6590</v>
      </c>
      <c r="B12" s="37" t="str">
        <f>'First extraction'!A46</f>
        <v>YES</v>
      </c>
      <c r="C12" s="5" t="str">
        <f>'First extraction'!B46</f>
        <v>Scopus</v>
      </c>
      <c r="D12" s="5">
        <f>'First extraction'!C46</f>
        <v>48</v>
      </c>
      <c r="E12" s="5" t="str">
        <f>'First extraction'!D46</f>
        <v>BERTDeep-Ware: A Cross-architecture Malware Detection Solution for IoT Systems</v>
      </c>
      <c r="F12" s="5" t="str">
        <f>'First extraction'!E46</f>
        <v>Hamad, S. A., Sheng, Q. Z., &amp; Zhang, W. E.</v>
      </c>
      <c r="G12" s="5" t="str">
        <f>'First extraction'!F46</f>
        <v>2021 IEEE 20th International Conference on Trust, Security and Privacy in Computing and Communications (TrustCom)</v>
      </c>
      <c r="H12" s="5" t="str">
        <f>'First extraction'!G46</f>
        <v>IEEE</v>
      </c>
      <c r="I12" s="5" t="str">
        <f>'First extraction'!H46</f>
        <v>Deep Learning; Embedded Devices; IoT; Malware Detection; Static Analysis</v>
      </c>
      <c r="J12" s="5" t="str">
        <f>'First extraction'!I46</f>
        <v>Conference</v>
      </c>
      <c r="K12" s="5">
        <f>'First extraction'!J46</f>
        <v>2021</v>
      </c>
      <c r="L12" s="5">
        <f>'First extraction'!K46</f>
        <v>3</v>
      </c>
      <c r="M12" s="5" t="str">
        <f>'First extraction'!L46</f>
        <v xml:space="preserve">Malware is widely regarded as one of the most severe security threats to modern technologies. Detecting malware in the Internet of Things (IoT) infrastructures is a critical and complicated task. The complexity of this task increases with the recent growth of malware variants targeting different IoT CPU architectures since the new malware variants often use anti-forensic techniques to avoid detection and investigation. There-fore, we cannot utilize the traditional machine learning (ML) techniques that require domain knowledge and sophisticated feature engineering in detecting the unseen mal ware variants. Re-cent deep learning approaches have performed well on mal ware analysis and detection while using minimum feature engineering requirements. In this paper, we propose BERTDeep- Ware, a real-time cross-architecture malware detection solution tailored for IoT systems. BERTDeep- Ware analyzes the executable file's operation codes (OpCodes) sequence representations using Bidi-rectional Encoder Representations from Transformers (BERT) Embedding, the state-of-the-art natural language processing (NLP) approach. The extracted sentence embedding from BERT is fed into a customized hybrid multi-head CNN-BiLSTM-LocAtt model. This deep learning (DL) model combines the convolutional neural network (CNN), bidirectional long short-term memory (BiLSTM), and the local attention mechanisms (locAtt) to capture conual features and long-term dependencies between OpCode sequences. We train and evaluate BERTDeep- Ware using the datasets created for three different CPU architectures. The performance evaluation results confirm that the proposed multi-head CNN-BiLSTM-LocAtt model produces more accurate classification results with higher detection rates and lower false positives than a number of baseline ML and DL models. </v>
      </c>
      <c r="N12" s="5" t="str">
        <f>'First extraction'!M46</f>
        <v>Hamad, S. A., Sheng, Q. Z., &amp; Zhang, W. E. (2021, October). BERTDeep-Ware: A Cross-architecture Malware Detection Solution for IoT Systems. In 2021 IEEE 20th International Conference on Trust, Security and Privacy in Computing and Communications (TrustCom) (pp. 927-934). IEEE.</v>
      </c>
      <c r="O12" s="7"/>
      <c r="P12" s="7"/>
      <c r="Q12" s="7"/>
      <c r="R12" s="7"/>
      <c r="S12" s="7"/>
      <c r="T12" s="7"/>
      <c r="U12" s="7"/>
      <c r="V12" s="7"/>
      <c r="W12" s="7"/>
      <c r="X12" s="7"/>
      <c r="Y12" s="7"/>
      <c r="Z12" s="7"/>
      <c r="AA12" s="7"/>
      <c r="AB12" s="5" t="s">
        <v>12560</v>
      </c>
      <c r="AC12" s="5" t="s">
        <v>12790</v>
      </c>
      <c r="AD12" s="5" t="s">
        <v>12561</v>
      </c>
      <c r="AE12" s="5" t="s">
        <v>12562</v>
      </c>
      <c r="AF12" s="5" t="s">
        <v>12563</v>
      </c>
      <c r="AG12" s="5" t="s">
        <v>12564</v>
      </c>
      <c r="AH12" s="5" t="s">
        <v>12564</v>
      </c>
      <c r="AI12" s="9" t="s">
        <v>6562</v>
      </c>
      <c r="AJ12" s="5" t="s">
        <v>12723</v>
      </c>
      <c r="AK12" s="5" t="s">
        <v>12724</v>
      </c>
      <c r="AL12" s="5" t="s">
        <v>12868</v>
      </c>
      <c r="AM12" s="5" t="s">
        <v>12869</v>
      </c>
      <c r="AN12" s="5" t="s">
        <v>12870</v>
      </c>
      <c r="AO12" s="5" t="s">
        <v>12871</v>
      </c>
      <c r="AP12" s="5" t="s">
        <v>12872</v>
      </c>
      <c r="AQ12" s="5" t="s">
        <v>13306</v>
      </c>
      <c r="AR12" s="5" t="s">
        <v>12873</v>
      </c>
      <c r="AS12" s="9" t="s">
        <v>2798</v>
      </c>
      <c r="AT12" s="9" t="s">
        <v>2798</v>
      </c>
    </row>
    <row r="13" spans="1:46" ht="409.6" x14ac:dyDescent="0.2">
      <c r="A13" s="4" t="s">
        <v>6591</v>
      </c>
      <c r="B13" s="37" t="str">
        <f>'First extraction'!A48</f>
        <v>YES</v>
      </c>
      <c r="C13" s="5" t="str">
        <f>'First extraction'!B48</f>
        <v>Scopus</v>
      </c>
      <c r="D13" s="5">
        <f>'First extraction'!C48</f>
        <v>50</v>
      </c>
      <c r="E13" s="5" t="str">
        <f>'First extraction'!D48</f>
        <v>Dynamic Service Recommendation Using Lightweight BERT-based Service Embedding in Edge Computing</v>
      </c>
      <c r="F13" s="5" t="str">
        <f>'First extraction'!E48</f>
        <v>Zeng, K., &amp; Paik, I.</v>
      </c>
      <c r="G13" s="5" t="str">
        <f>'First extraction'!F48</f>
        <v>2021 IEEE 14th International Symposium on Embedded Multicore/Many-core Systems-on-Chip (MCSoC)</v>
      </c>
      <c r="H13" s="5" t="str">
        <f>'First extraction'!G48</f>
        <v>IEEE</v>
      </c>
      <c r="I13" s="5" t="str">
        <f>'First extraction'!H48</f>
        <v>BERT; Deep learningedge computing; Service embedding; Service recommendation</v>
      </c>
      <c r="J13" s="5" t="str">
        <f>'First extraction'!I48</f>
        <v>Conference</v>
      </c>
      <c r="K13" s="5">
        <f>'First extraction'!J48</f>
        <v>2021</v>
      </c>
      <c r="L13" s="5">
        <f>'First extraction'!K48</f>
        <v>1</v>
      </c>
      <c r="M13" s="5" t="str">
        <f>'First extraction'!L48</f>
        <v>With the rapid development of the Internet of Things (IoT) as well as edge computing, and fog computing, many microservices are being created. Service recommendation based on these distributed environments is an important issue for boosting the utilization of services since service composition in edge and cloud computing has increasingly attracted attention. However, the direct application of traditional service recommendation methods in edge computing encounters several problems such as insufficient computing resources, and the dynamic update of recommendation systems. This paper presents a deep learning-based approach for dynamic service recommendations using lightweight BERT-based service embedding to address the problems. First, a lightweight BERT-based service embedding was proposed to learn the practical-value vector of service based on the invocation association. Second, based on service embedding, a content-based filtering method is utilized to perform service recommendations. Next, a dynamic update process is implemented on the system by fine-tuning the model. Finally, the experimental results show that our approach can perform service recommendations effectively.</v>
      </c>
      <c r="N13" s="5" t="str">
        <f>'First extraction'!M48</f>
        <v>Zeng, K., &amp; Paik, I. (2021, December). Dynamic Service Recommendation Using Lightweight BERT-based Service Embedding in Edge Computing. In 2021 IEEE 14th International Symposium on Embedded Multicore/Many-core Systems-on-Chip (MCSoC) (pp. 182-189). IEEE.</v>
      </c>
      <c r="O13" s="7"/>
      <c r="P13" s="7"/>
      <c r="Q13" s="7"/>
      <c r="R13" s="7"/>
      <c r="S13" s="7"/>
      <c r="T13" s="7"/>
      <c r="U13" s="7"/>
      <c r="V13" s="7"/>
      <c r="W13" s="7"/>
      <c r="X13" s="7"/>
      <c r="Y13" s="7"/>
      <c r="Z13" s="7"/>
      <c r="AA13" s="7"/>
      <c r="AB13" s="5" t="s">
        <v>12565</v>
      </c>
      <c r="AC13" s="5" t="s">
        <v>12791</v>
      </c>
      <c r="AD13" s="5" t="s">
        <v>12566</v>
      </c>
      <c r="AE13" s="5" t="s">
        <v>12567</v>
      </c>
      <c r="AF13" s="5" t="s">
        <v>12568</v>
      </c>
      <c r="AG13" s="5" t="s">
        <v>12569</v>
      </c>
      <c r="AH13" s="5" t="s">
        <v>12569</v>
      </c>
      <c r="AI13" s="9" t="s">
        <v>6558</v>
      </c>
      <c r="AJ13" s="5" t="s">
        <v>13175</v>
      </c>
      <c r="AK13" s="5" t="s">
        <v>12725</v>
      </c>
      <c r="AL13" s="5" t="s">
        <v>13113</v>
      </c>
      <c r="AM13" s="5" t="s">
        <v>12874</v>
      </c>
      <c r="AN13" s="5" t="s">
        <v>12875</v>
      </c>
      <c r="AO13" s="5" t="s">
        <v>12876</v>
      </c>
      <c r="AP13" s="5" t="s">
        <v>12877</v>
      </c>
      <c r="AQ13" s="5" t="s">
        <v>12878</v>
      </c>
      <c r="AR13" s="5" t="s">
        <v>12879</v>
      </c>
      <c r="AS13" s="9" t="s">
        <v>2798</v>
      </c>
      <c r="AT13" s="9" t="s">
        <v>2798</v>
      </c>
    </row>
    <row r="14" spans="1:46" ht="409.6" x14ac:dyDescent="0.2">
      <c r="A14" s="4" t="s">
        <v>6592</v>
      </c>
      <c r="B14" s="37" t="str">
        <f>'First extraction'!A49</f>
        <v>YES</v>
      </c>
      <c r="C14" s="5" t="str">
        <f>'First extraction'!B49</f>
        <v>Scopus</v>
      </c>
      <c r="D14" s="5">
        <f>'First extraction'!C49</f>
        <v>52</v>
      </c>
      <c r="E14" s="5" t="str">
        <f>'First extraction'!D49</f>
        <v>Towards a Deep Learning-Driven Service Discovery Framework for the Social Internet of Things: A Context-Aware Approach</v>
      </c>
      <c r="F14" s="5" t="str">
        <f>'First extraction'!E49</f>
        <v>Aljubairy, A., Alhazmi, A., Zhang, W. E., Sheng, Q. Z., &amp; Tran, D. H.</v>
      </c>
      <c r="G14" s="5" t="str">
        <f>'First extraction'!F49</f>
        <v>Web Information Systems Engineering–WISE 2021: 22nd International Conference on Web Information Systems Engineering, WISE 2021</v>
      </c>
      <c r="H14" s="5" t="str">
        <f>'First extraction'!G49</f>
        <v>Springer Science and Business Media Deutschland GmbH</v>
      </c>
      <c r="I14" s="5" t="str">
        <f>'First extraction'!H49</f>
        <v>Graph neural networks; Natural language processing; Service discovery; Social Internet of Things</v>
      </c>
      <c r="J14" s="5" t="str">
        <f>'First extraction'!I49</f>
        <v>Conference</v>
      </c>
      <c r="K14" s="5">
        <f>'First extraction'!J49</f>
        <v>2021</v>
      </c>
      <c r="L14" s="5">
        <f>'First extraction'!K49</f>
        <v>3</v>
      </c>
      <c r="M14" s="5" t="str">
        <f>'First extraction'!L49</f>
        <v>The Social Internet of Things (SIoT) is a new paradigm that enables IoT objects to establish their own social relationships without human intervention. A fundamental perspective of SIoT is to make socially capable objects, wherein objects can automatically share their services capability and exchange their experience with each other for the humans’ benefit. Service discovery is a crucial task that requires fast, scalable, dynamic mechanisms. This paper aims to investigate the feasibility of adopting state-of-the-art deep learning techniques to build a social structure among IoT objects and design an effective service discovery process. To achieve this goal, we propose a framework that includes three phases: i) collecting information about IoT objects; ii) constructing a social structure among IoT objects using; and iii) developing an end-to-end service discovery model using the language representation model BERT. We conducted extensive experiments on real-world SIoT datasets to validate our approach, and the experimental results demonstrate the feasibility and effectiveness of our framework.</v>
      </c>
      <c r="N14" s="5" t="str">
        <f>'First extraction'!M49</f>
        <v>Aljubairy, A., Alhazmi, A., Zhang, W. E., Sheng, Q. Z., &amp; Tran, D. H. (2021). Towards a deep learning-driven service discovery framework for the social Internet of Things: A context-aware approach. In Web Information Systems Engineering–WISE 2021: 22nd International Conference on Web Information Systems Engineering, WISE 2021, Melbourne, VIC, Australia, October 26–29, 2021, Proceedings, Part II 22 (pp. 480-488). Springer International Publishing.</v>
      </c>
      <c r="O14" s="7"/>
      <c r="P14" s="7"/>
      <c r="Q14" s="7"/>
      <c r="R14" s="7"/>
      <c r="S14" s="7"/>
      <c r="T14" s="7"/>
      <c r="U14" s="7"/>
      <c r="V14" s="7"/>
      <c r="W14" s="7"/>
      <c r="X14" s="7"/>
      <c r="Y14" s="7"/>
      <c r="Z14" s="7"/>
      <c r="AA14" s="7"/>
      <c r="AB14" s="5" t="s">
        <v>12570</v>
      </c>
      <c r="AC14" s="5" t="s">
        <v>12792</v>
      </c>
      <c r="AD14" s="5" t="s">
        <v>12571</v>
      </c>
      <c r="AE14" s="5" t="s">
        <v>6563</v>
      </c>
      <c r="AF14" s="5" t="s">
        <v>12572</v>
      </c>
      <c r="AG14" s="5" t="s">
        <v>12573</v>
      </c>
      <c r="AH14" s="5" t="s">
        <v>12573</v>
      </c>
      <c r="AI14" s="9" t="s">
        <v>6558</v>
      </c>
      <c r="AJ14" s="5" t="s">
        <v>12726</v>
      </c>
      <c r="AK14" s="5" t="s">
        <v>12727</v>
      </c>
      <c r="AL14" s="5" t="s">
        <v>13114</v>
      </c>
      <c r="AM14" s="5" t="s">
        <v>12880</v>
      </c>
      <c r="AN14" s="5" t="s">
        <v>12881</v>
      </c>
      <c r="AO14" s="5" t="s">
        <v>12882</v>
      </c>
      <c r="AP14" s="5" t="s">
        <v>12883</v>
      </c>
      <c r="AQ14" s="5" t="s">
        <v>12884</v>
      </c>
      <c r="AR14" s="5" t="s">
        <v>12885</v>
      </c>
      <c r="AS14" s="9" t="s">
        <v>2798</v>
      </c>
      <c r="AT14" s="9" t="s">
        <v>2798</v>
      </c>
    </row>
    <row r="15" spans="1:46" ht="409.6" x14ac:dyDescent="0.2">
      <c r="A15" s="4" t="s">
        <v>6593</v>
      </c>
      <c r="B15" s="37" t="str">
        <f>'First extraction'!A51</f>
        <v>YES</v>
      </c>
      <c r="C15" s="5" t="str">
        <f>'First extraction'!B51</f>
        <v>Scopus</v>
      </c>
      <c r="D15" s="5">
        <f>'First extraction'!C51</f>
        <v>59</v>
      </c>
      <c r="E15" s="5" t="str">
        <f>'First extraction'!D51</f>
        <v>Semantic Service Clustering with Lightweight BERT-Based Service Embedding Using Invocation Sequences</v>
      </c>
      <c r="F15" s="5" t="str">
        <f>'First extraction'!E51</f>
        <v>Zeng, K., &amp; Paik, I.</v>
      </c>
      <c r="G15" s="5" t="str">
        <f>'First extraction'!F51</f>
        <v>IEEE Access</v>
      </c>
      <c r="H15" s="5" t="str">
        <f>'First extraction'!G51</f>
        <v>IEEE</v>
      </c>
      <c r="I15" s="5" t="str">
        <f>'First extraction'!H51</f>
        <v>composition; lightweight BERT; Semantic service clustering; service embedding</v>
      </c>
      <c r="J15" s="5" t="str">
        <f>'First extraction'!I51</f>
        <v>Journal</v>
      </c>
      <c r="K15" s="5">
        <f>'First extraction'!J51</f>
        <v>2021</v>
      </c>
      <c r="L15" s="5">
        <f>'First extraction'!K51</f>
        <v>8</v>
      </c>
      <c r="M15" s="5" t="str">
        <f>'First extraction'!L51</f>
        <v>Service clustering is an efficient method for facilitating service discovery and composition. Traditional approaches based on the self-description documents for services usually utilize servicesignatures. In Web service composition, service clustering can also be performed by the invocation relationship between services. Therefore, based on the successful development of several embedding techniques for words in several contexts, a novel deep learning-based service embedding using invocation sequences is devised for service clustering. Moreover, many microservices are being created because of the rapid development of the Internet of Things (IoT), and edge, and fog computing. Following these developments, Web service composition based on these environments has emerged in abundance. More efficient lightweight approaches to analyze large numbers of services are necessary for service clustering. Consequently, a lightweight deep learning-based approach for the semantic clustering of service composition is presented to address these requirements. In this paper, we first propose the concept of service embedding to capture semantic information from invocation sequences. Second, we suggest using state-of-the-art neural language sequence models for service embedding and develop a corresponding lightweight Bidirectional Encoder Representations of Transformers (BERT)-based model. Next, combined with K-means clustering, the semantic clustering of service composition is evaluated. Finally, the experimental results show that the clustering process can be effectively performed by the lightweight BERT-based model.</v>
      </c>
      <c r="N15" s="5" t="str">
        <f>'First extraction'!M51</f>
        <v>Zeng, K., &amp; Paik, I. (2021). Semantic service clustering with lightweight bert-based service embedding using invocation sequences. IEEE Access, 9, 54298-54309.</v>
      </c>
      <c r="O15" s="7"/>
      <c r="P15" s="7"/>
      <c r="Q15" s="7"/>
      <c r="R15" s="7"/>
      <c r="S15" s="7"/>
      <c r="T15" s="7"/>
      <c r="U15" s="7"/>
      <c r="V15" s="7"/>
      <c r="W15" s="7"/>
      <c r="X15" s="7"/>
      <c r="Y15" s="7"/>
      <c r="Z15" s="7"/>
      <c r="AA15" s="7"/>
      <c r="AB15" s="5" t="s">
        <v>12574</v>
      </c>
      <c r="AC15" s="5" t="s">
        <v>12793</v>
      </c>
      <c r="AD15" s="5" t="s">
        <v>12575</v>
      </c>
      <c r="AE15" s="5" t="s">
        <v>12576</v>
      </c>
      <c r="AF15" s="5" t="s">
        <v>12577</v>
      </c>
      <c r="AG15" s="5" t="s">
        <v>12578</v>
      </c>
      <c r="AH15" s="5" t="s">
        <v>12578</v>
      </c>
      <c r="AI15" s="9" t="s">
        <v>6564</v>
      </c>
      <c r="AJ15" s="5" t="s">
        <v>13176</v>
      </c>
      <c r="AK15" s="5" t="s">
        <v>12728</v>
      </c>
      <c r="AL15" s="5" t="s">
        <v>12886</v>
      </c>
      <c r="AM15" s="5" t="s">
        <v>12887</v>
      </c>
      <c r="AN15" s="5" t="s">
        <v>12888</v>
      </c>
      <c r="AO15" s="5" t="s">
        <v>12889</v>
      </c>
      <c r="AP15" s="5" t="s">
        <v>12890</v>
      </c>
      <c r="AQ15" s="5" t="s">
        <v>13336</v>
      </c>
      <c r="AR15" s="5" t="s">
        <v>12891</v>
      </c>
      <c r="AS15" s="9" t="s">
        <v>2798</v>
      </c>
      <c r="AT15" s="9" t="s">
        <v>2798</v>
      </c>
    </row>
    <row r="16" spans="1:46" ht="409.6" x14ac:dyDescent="0.2">
      <c r="A16" s="4" t="s">
        <v>6594</v>
      </c>
      <c r="B16" s="37" t="str">
        <f>'First extraction'!A66</f>
        <v>YES</v>
      </c>
      <c r="C16" s="5" t="str">
        <f>'First extraction'!B66</f>
        <v>Scopus</v>
      </c>
      <c r="D16" s="5">
        <f>'First extraction'!C66</f>
        <v>77</v>
      </c>
      <c r="E16" s="5" t="str">
        <f>'First extraction'!D66</f>
        <v>Mining Social Media to Understand User Opinions on IoT Security and Privacy</v>
      </c>
      <c r="F16" s="5" t="str">
        <f>'First extraction'!E66</f>
        <v xml:space="preserve">Sriram, A., Li, Y., &amp; Hadaegh, A. </v>
      </c>
      <c r="G16" s="5" t="str">
        <f>'First extraction'!F66</f>
        <v>IEEE International Conference on Smart Computing (SMARTCOMP)</v>
      </c>
      <c r="H16" s="5" t="str">
        <f>'First extraction'!G66</f>
        <v>IEEE</v>
      </c>
      <c r="I16" s="5" t="str">
        <f>'First extraction'!H66</f>
        <v>BERT; IoT Privacy; IoT Security; Reddit; Sentiment Analysis; Social Media; Topic Modeling; Twitter</v>
      </c>
      <c r="J16" s="5" t="str">
        <f>'First extraction'!I66</f>
        <v>Conference</v>
      </c>
      <c r="K16" s="5">
        <f>'First extraction'!J66</f>
        <v>2021</v>
      </c>
      <c r="L16" s="5">
        <f>'First extraction'!K66</f>
        <v>3</v>
      </c>
      <c r="M16" s="5" t="str">
        <f>'First extraction'!L66</f>
        <v xml:space="preserve">Internet of Things (IoT), as an emerging technology, has attracted lots of attentions in recent years, but also faced criticism regarding its security and privacy. Some user interviews have been done in the past to understand the security and privacy concerns of end users on IoT devices, but they were limited in the number of participants. To better understand user opinions on IoT security and privacy, we conducted a larger user study using Twitter and Reddit data. We collected more than 6 million tweets and reddit submissions using query search keywords such as drone security, smart camera privacy and etc and labeled them using flair pre-trained en-sentiment model. We performed sentiment analysis using BERT, a transformer-based model, and a neural network classifier. Our sentiment analysis results have shown that Twitter users are more positive towards IoT security and privacy, whereas Reddit users are more negative. On certain categories such as smart refrigerator, smart TV, drone, speaker, voice assistant, fitness tracker, and smartwatch, both users express negative sentiment. We also conducted a longitudinal study to understand how user opinions change over time. A continuous upward trend has been identified for both positive and negative sentiments on Reddit users. We further analyzed users' specific concerns through topic modeling particularly related to smart lock, smart camera, and drone. </v>
      </c>
      <c r="N16" s="5" t="str">
        <f>'First extraction'!M66</f>
        <v>Sriram, A., Li, Y., &amp; Hadaegh, A. (2021, August). Mining social media to understand user opinions on IoT security and privacy. In 2021 IEEE International Conference on Smart Computing (SMARTCOMP) (pp. 252-257). IEEE.</v>
      </c>
      <c r="O16" s="7"/>
      <c r="P16" s="7"/>
      <c r="Q16" s="7"/>
      <c r="R16" s="7"/>
      <c r="S16" s="7"/>
      <c r="T16" s="7"/>
      <c r="U16" s="7"/>
      <c r="V16" s="7"/>
      <c r="W16" s="7"/>
      <c r="X16" s="7"/>
      <c r="Y16" s="7"/>
      <c r="Z16" s="7"/>
      <c r="AA16" s="7"/>
      <c r="AB16" s="5" t="s">
        <v>12579</v>
      </c>
      <c r="AC16" s="5" t="s">
        <v>12699</v>
      </c>
      <c r="AD16" s="5" t="s">
        <v>12580</v>
      </c>
      <c r="AE16" s="5" t="s">
        <v>12581</v>
      </c>
      <c r="AF16" s="5" t="s">
        <v>12582</v>
      </c>
      <c r="AG16" s="5" t="s">
        <v>12583</v>
      </c>
      <c r="AH16" s="5" t="s">
        <v>12583</v>
      </c>
      <c r="AI16" s="9" t="s">
        <v>6565</v>
      </c>
      <c r="AJ16" s="5" t="s">
        <v>12729</v>
      </c>
      <c r="AK16" s="5" t="s">
        <v>12730</v>
      </c>
      <c r="AL16" s="5" t="s">
        <v>13237</v>
      </c>
      <c r="AM16" s="5" t="s">
        <v>12892</v>
      </c>
      <c r="AN16" s="5" t="s">
        <v>12893</v>
      </c>
      <c r="AO16" s="5" t="s">
        <v>12894</v>
      </c>
      <c r="AP16" s="5" t="s">
        <v>12895</v>
      </c>
      <c r="AQ16" s="5" t="s">
        <v>13331</v>
      </c>
      <c r="AR16" s="5" t="s">
        <v>12896</v>
      </c>
      <c r="AS16" s="9" t="s">
        <v>2798</v>
      </c>
      <c r="AT16" s="9" t="s">
        <v>2798</v>
      </c>
    </row>
    <row r="17" spans="1:46" ht="409.6" x14ac:dyDescent="0.2">
      <c r="A17" s="4" t="s">
        <v>6595</v>
      </c>
      <c r="B17" s="37" t="str">
        <f>'First extraction'!A74</f>
        <v>YES</v>
      </c>
      <c r="C17" s="5" t="str">
        <f>'First extraction'!B74</f>
        <v>Scopus</v>
      </c>
      <c r="D17" s="5">
        <f>'First extraction'!C74</f>
        <v>85</v>
      </c>
      <c r="E17" s="5" t="str">
        <f>'First extraction'!D74</f>
        <v>Multi-Granular BERT: An Interpretable Model Applicable to Internet-of-Thing devices</v>
      </c>
      <c r="F17" s="5" t="str">
        <f>'First extraction'!E74</f>
        <v>Xu, S., Zhang, W., &amp; Zhang, F.</v>
      </c>
      <c r="G17" s="5" t="str">
        <f>'First extraction'!F74</f>
        <v>IEEE International Conference on Energy Internet (ICEI)</v>
      </c>
      <c r="H17" s="5" t="str">
        <f>'First extraction'!G74</f>
        <v>IEEE</v>
      </c>
      <c r="I17" s="5" t="str">
        <f>'First extraction'!H74</f>
        <v>Bi-directional Transformer; Internet of Things; interpretable self-Attention; multi-granularity</v>
      </c>
      <c r="J17" s="5" t="str">
        <f>'First extraction'!I74</f>
        <v>Conference</v>
      </c>
      <c r="K17" s="5">
        <f>'First extraction'!J74</f>
        <v>2020</v>
      </c>
      <c r="L17" s="5">
        <f>'First extraction'!K74</f>
        <v>2</v>
      </c>
      <c r="M17" s="5" t="str">
        <f>'First extraction'!L74</f>
        <v>With the development of the Energy Internet (EI), its applications have gradually spread from industrial uses to smart homes. Specifically, home Internet of Things(IoT) devices have become popular in the field of smart homes. In this paper, we propose an interpretable model that can be applied on the IoT devices. When Chinese characters are grouped into words, the meaning may vary. Inspired by the observation, we convert character-level Bi-directional Transformer (BERT) to word-level, which we call it multi-granular BERT (MLGB). It constructs the n-gram representation of different lengths within a model. It also learns the self-Attention between n-grams during both pre-Training and task-specific fine-Tuning to learn both the word representation and word-word self-Attention at the same time. As a diagnostic task, we evaluate our model on two Chinese text pair classification tasks and observe the model's behavior. The MLGB retains the BERT's accuracy on the tasks while demonstrates more interpretable word-level self-Attention. Multi-granularity may also have served as a regularization of attention that alleviates the non-identifiability issue of self-Attention.</v>
      </c>
      <c r="N17" s="5" t="str">
        <f>'First extraction'!M74</f>
        <v>Xu, S., Zhang, W., &amp; Zhang, F. (2020, August). Multi-granular bert: An interpretable model applicable to internet-of-thing devices. In 2020 IEEE International Conference on Energy Internet (ICEI) (pp. 134-139). IEEE.</v>
      </c>
      <c r="O17" s="7"/>
      <c r="P17" s="7"/>
      <c r="Q17" s="7"/>
      <c r="R17" s="7"/>
      <c r="S17" s="7"/>
      <c r="T17" s="7"/>
      <c r="U17" s="7"/>
      <c r="V17" s="7"/>
      <c r="W17" s="7"/>
      <c r="X17" s="7"/>
      <c r="Y17" s="7"/>
      <c r="Z17" s="7"/>
      <c r="AA17" s="7"/>
      <c r="AB17" s="5" t="s">
        <v>12584</v>
      </c>
      <c r="AC17" s="5" t="s">
        <v>12585</v>
      </c>
      <c r="AD17" s="5" t="s">
        <v>12586</v>
      </c>
      <c r="AE17" s="5" t="s">
        <v>12587</v>
      </c>
      <c r="AF17" s="5" t="s">
        <v>12588</v>
      </c>
      <c r="AG17" s="5" t="s">
        <v>6629</v>
      </c>
      <c r="AH17" s="5" t="s">
        <v>6629</v>
      </c>
      <c r="AI17" s="9" t="s">
        <v>6566</v>
      </c>
      <c r="AJ17" s="5" t="s">
        <v>13182</v>
      </c>
      <c r="AK17" s="5" t="s">
        <v>12731</v>
      </c>
      <c r="AL17" s="5" t="s">
        <v>12897</v>
      </c>
      <c r="AM17" s="5" t="s">
        <v>12898</v>
      </c>
      <c r="AN17" s="5" t="s">
        <v>12899</v>
      </c>
      <c r="AO17" s="5" t="s">
        <v>13270</v>
      </c>
      <c r="AP17" s="5" t="s">
        <v>12900</v>
      </c>
      <c r="AQ17" s="5" t="s">
        <v>12901</v>
      </c>
      <c r="AR17" s="5" t="s">
        <v>12902</v>
      </c>
      <c r="AS17" s="9" t="s">
        <v>2798</v>
      </c>
      <c r="AT17" s="9" t="s">
        <v>2798</v>
      </c>
    </row>
    <row r="18" spans="1:46" ht="409.6" x14ac:dyDescent="0.2">
      <c r="A18" s="25" t="s">
        <v>12361</v>
      </c>
      <c r="B18" s="37" t="str">
        <f>'First extraction'!A99</f>
        <v>YES</v>
      </c>
      <c r="C18" s="5" t="str">
        <f>'First extraction'!B99</f>
        <v>Scopus</v>
      </c>
      <c r="D18" s="5">
        <f>'First extraction'!C99</f>
        <v>112</v>
      </c>
      <c r="E18" s="5" t="str">
        <f>'First extraction'!D99</f>
        <v>Penetrative AI: Making LLMs Comprehend the Physical World</v>
      </c>
      <c r="F18" s="5" t="str">
        <f>'First extraction'!E99</f>
        <v>Xu, H., Han, L., Yang, Q., Li, M., &amp; Srivastava, M.</v>
      </c>
      <c r="G18" s="5" t="str">
        <f>'First extraction'!F99</f>
        <v>International Workshop on Mobile Computing Systems and Applications</v>
      </c>
      <c r="H18" s="5" t="str">
        <f>'First extraction'!G99</f>
        <v>ACM</v>
      </c>
      <c r="I18" s="5" t="str">
        <f>'First extraction'!H99</f>
        <v>LLM, CPS, IoT, Penetrative AI</v>
      </c>
      <c r="J18" s="5" t="str">
        <f>'First extraction'!I99</f>
        <v>Workshop</v>
      </c>
      <c r="K18" s="5">
        <f>'First extraction'!J99</f>
        <v>2024</v>
      </c>
      <c r="L18" s="5">
        <f>'First extraction'!K99</f>
        <v>9</v>
      </c>
      <c r="M18" s="5" t="str">
        <f>'First extraction'!L99</f>
        <v>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v>
      </c>
      <c r="N18" s="5" t="str">
        <f>'First extraction'!M99</f>
        <v>Xu, H., Han, L., Yang, Q., Li, M., &amp; Srivastava, M. (2024, February). Penetrative ai: Making llms comprehend the physical world. In Proceedings of the 25th International Workshop on Mobile Computing Systems and Applications (pp. 1-7).</v>
      </c>
      <c r="O18" s="7"/>
      <c r="P18" s="7"/>
      <c r="Q18" s="7"/>
      <c r="R18" s="7"/>
      <c r="S18" s="7"/>
      <c r="T18" s="7"/>
      <c r="U18" s="7"/>
      <c r="V18" s="7"/>
      <c r="W18" s="7"/>
      <c r="X18" s="7"/>
      <c r="Y18" s="7"/>
      <c r="Z18" s="7"/>
      <c r="AA18" s="7"/>
      <c r="AB18" s="5" t="s">
        <v>12385</v>
      </c>
      <c r="AC18" s="5" t="s">
        <v>12794</v>
      </c>
      <c r="AD18" s="5" t="s">
        <v>12589</v>
      </c>
      <c r="AE18" s="5" t="s">
        <v>12386</v>
      </c>
      <c r="AF18" s="5" t="s">
        <v>12387</v>
      </c>
      <c r="AG18" s="5" t="s">
        <v>12393</v>
      </c>
      <c r="AH18" s="5" t="s">
        <v>12393</v>
      </c>
      <c r="AI18" s="5" t="s">
        <v>12394</v>
      </c>
      <c r="AJ18" s="5" t="s">
        <v>13197</v>
      </c>
      <c r="AK18" s="5" t="s">
        <v>12732</v>
      </c>
      <c r="AL18" s="5" t="s">
        <v>12903</v>
      </c>
      <c r="AM18" s="5" t="s">
        <v>12904</v>
      </c>
      <c r="AN18" s="5" t="s">
        <v>13258</v>
      </c>
      <c r="AO18" s="5" t="s">
        <v>13274</v>
      </c>
      <c r="AP18" s="5" t="s">
        <v>12905</v>
      </c>
      <c r="AQ18" s="5" t="s">
        <v>13315</v>
      </c>
      <c r="AR18" s="5" t="s">
        <v>12906</v>
      </c>
      <c r="AS18" s="5" t="s">
        <v>2798</v>
      </c>
      <c r="AT18" s="5" t="s">
        <v>2798</v>
      </c>
    </row>
    <row r="19" spans="1:46" ht="409.6" x14ac:dyDescent="0.2">
      <c r="A19" s="25" t="s">
        <v>12362</v>
      </c>
      <c r="B19" s="37" t="str">
        <f>'First extraction'!A103</f>
        <v>YES</v>
      </c>
      <c r="C19" s="5" t="str">
        <f>'First extraction'!B103</f>
        <v>Scopus</v>
      </c>
      <c r="D19" s="5">
        <f>'First extraction'!C103</f>
        <v>116</v>
      </c>
      <c r="E19" s="5" t="str">
        <f>'First extraction'!D103</f>
        <v>MedGCN: An IoT-edge thrombus graph convolutional network for accurate prediction and prescription diagnosis of vascular occlusive diseases from unstructured clinical reports</v>
      </c>
      <c r="F19" s="5" t="str">
        <f>'First extraction'!E103</f>
        <v>Gao, F., Xiao, Z., Chen, S., Yu, R., &amp; Li, X.</v>
      </c>
      <c r="G19" s="5" t="str">
        <f>'First extraction'!F103</f>
        <v>Computer Communications</v>
      </c>
      <c r="H19" s="5" t="str">
        <f>'First extraction'!G103</f>
        <v>Elsevier</v>
      </c>
      <c r="I19" s="5" t="str">
        <f>'First extraction'!H103</f>
        <v>Internet of thingsVascular obstruction diseasesReal-world dataGPT4</v>
      </c>
      <c r="J19" s="5" t="str">
        <f>'First extraction'!I103</f>
        <v>Journal</v>
      </c>
      <c r="K19" s="5">
        <f>'First extraction'!J103</f>
        <v>2024</v>
      </c>
      <c r="L19" s="5">
        <f>'First extraction'!K103</f>
        <v>0</v>
      </c>
      <c r="M19" s="5" t="str">
        <f>'First extraction'!L103</f>
        <v>The timely and accurate prediction and diagnosis of vascular occlusive diseases are pivotal in enhancing patient outcomes. This research addresses this critical healthcare challenge by introducing MedGCN, a novel thrombus graph convolutional network model. MedGCN is specifically designed for the precise prediction of prescriptions and diagnoses based on unstructured clinical diagnostic reports. The model synergistically blends OpenAI’s GPT4 and a uniquely designed Cross Fusion Graph Convolutional Network (CF-GCN) to ensure the meticulous fusion of knowledge. We delve into nine distinct learning tasks, encompassing both prescription and diagnosis and employ a multi-label classification GCN pretraining technique to assess them. Our evaluation underscores MedGCN’s robust predictive prowess across various tasks. By amalgamating cutting-edge AI paradigms with IoT edge computing, this research not only bolsters the efficacy of medical decision-making but also champions patient privacy. The methodologies and findings presented herein hold immense potential for deployment in IoT frameworks, thus proffering swift and precise assistance in medical decision-making and addressing a paramount need in the contemporary healthcare landscape.</v>
      </c>
      <c r="N19" s="5" t="str">
        <f>'First extraction'!M103</f>
        <v>Gao, F., Xiao, Z., Chen, S., Yu, R., &amp; Li, X. (2024). MedGCN: An IoT-edge thrombus graph convolutional network for accurate prediction and prescription diagnosis of vascular occlusive diseases from unstructured clinical reports. Computer Communications, 214, 123-135.</v>
      </c>
      <c r="O19" s="7"/>
      <c r="P19" s="7"/>
      <c r="Q19" s="7"/>
      <c r="R19" s="7"/>
      <c r="S19" s="7"/>
      <c r="T19" s="7"/>
      <c r="U19" s="7"/>
      <c r="V19" s="7"/>
      <c r="W19" s="7"/>
      <c r="X19" s="7"/>
      <c r="Y19" s="7"/>
      <c r="Z19" s="7"/>
      <c r="AA19" s="7"/>
      <c r="AB19" s="5" t="s">
        <v>12395</v>
      </c>
      <c r="AC19" s="5" t="s">
        <v>12795</v>
      </c>
      <c r="AD19" s="5" t="s">
        <v>12396</v>
      </c>
      <c r="AE19" s="5" t="s">
        <v>12397</v>
      </c>
      <c r="AF19" s="5" t="s">
        <v>12398</v>
      </c>
      <c r="AG19" s="5" t="s">
        <v>6573</v>
      </c>
      <c r="AH19" s="5" t="s">
        <v>6573</v>
      </c>
      <c r="AI19" s="5" t="s">
        <v>12399</v>
      </c>
      <c r="AJ19" s="5" t="s">
        <v>13198</v>
      </c>
      <c r="AK19" s="5" t="s">
        <v>12733</v>
      </c>
      <c r="AL19" s="5" t="s">
        <v>13239</v>
      </c>
      <c r="AM19" s="5" t="s">
        <v>12907</v>
      </c>
      <c r="AN19" s="5" t="s">
        <v>12908</v>
      </c>
      <c r="AO19" s="5" t="s">
        <v>12909</v>
      </c>
      <c r="AP19" s="5" t="s">
        <v>12910</v>
      </c>
      <c r="AQ19" s="5" t="s">
        <v>13316</v>
      </c>
      <c r="AR19" s="5" t="s">
        <v>12911</v>
      </c>
      <c r="AS19" s="5" t="s">
        <v>2798</v>
      </c>
      <c r="AT19" s="5" t="s">
        <v>2798</v>
      </c>
    </row>
    <row r="20" spans="1:46" ht="409.6" x14ac:dyDescent="0.2">
      <c r="A20" s="25" t="s">
        <v>12363</v>
      </c>
      <c r="B20" s="37" t="str">
        <f>'First extraction'!A104</f>
        <v>YES</v>
      </c>
      <c r="C20" s="5" t="str">
        <f>'First extraction'!B104</f>
        <v>Scopus</v>
      </c>
      <c r="D20" s="5">
        <f>'First extraction'!C104</f>
        <v>118</v>
      </c>
      <c r="E20" s="5" t="str">
        <f>'First extraction'!D104</f>
        <v>CASIT: Collective Intelligent Agent System for Internet of Things</v>
      </c>
      <c r="F20" s="5" t="str">
        <f>'First extraction'!E104</f>
        <v>N. Zhong et al</v>
      </c>
      <c r="G20" s="5" t="str">
        <f>'First extraction'!F104</f>
        <v>Internet of Things Journal</v>
      </c>
      <c r="H20" s="5" t="str">
        <f>'First extraction'!G104</f>
        <v>IEEE</v>
      </c>
      <c r="I20" s="5" t="str">
        <f>'First extraction'!H104</f>
        <v>Collective Intelligent Agent System,
Internet of Things, Large Language Model, Collective Wisdom</v>
      </c>
      <c r="J20" s="5" t="str">
        <f>'First extraction'!I104</f>
        <v>Journal</v>
      </c>
      <c r="K20" s="5">
        <f>'First extraction'!J104</f>
        <v>2024</v>
      </c>
      <c r="L20" s="5">
        <f>'First extraction'!K104</f>
        <v>0</v>
      </c>
      <c r="M20" s="5" t="str">
        <f>'First extraction'!L104</f>
        <v>In the last few years, the bottleneck of bandwidth in Internet of Thing (IoT) has driven expectations to figure out new ways to preprocess the information needed to be transmitted. The ways which were used before are not smart enough and they cannot align to the users’ need. Large Language Model (LLM) based intelligent agent is a very hot concept in AI community, which aims to save various problems via adapting LLM to different industries. In this paper, we present a Collective Intelligent Agent System for the Internet of Things (CASIT) that is a pioneering LLM-agent based IoT system. We put forward a IoT framework that can be used to
lots of scenarios. CASIT refers to a system based on multiple intelligent LLM agents, which realizes complex tasks through cooperation and makes full use of collective intelligence. In order to solve the problems, we designed the Memory Mechanism and Summary Mechanism that enable LLMs to efficiently process the data by comparing historical data with Local Knowledge and Chat History in the prompt. After
experimental verification, we have found that our framework could accurately conclude the abnormal information, and it outperforms the single LLM system when we input 200 sets of temperature and humidity data from 5 different places. The system provides a new solution and method for information processing in all IoT systems. Our framework may also provide refreshing ideas for edge computing and semantic communication</v>
      </c>
      <c r="N20" s="5" t="str">
        <f>'First extraction'!M104</f>
        <v>N. Zhong et al., "CASIT: Collective Intelligent Agent System for Internet of Things," in IEEE Internet of Things Journal</v>
      </c>
      <c r="O20" s="7"/>
      <c r="P20" s="7"/>
      <c r="Q20" s="7"/>
      <c r="R20" s="7"/>
      <c r="S20" s="7"/>
      <c r="T20" s="7"/>
      <c r="U20" s="7"/>
      <c r="V20" s="7"/>
      <c r="W20" s="7"/>
      <c r="X20" s="7"/>
      <c r="Y20" s="7"/>
      <c r="Z20" s="7"/>
      <c r="AA20" s="7"/>
      <c r="AB20" s="5" t="s">
        <v>12400</v>
      </c>
      <c r="AC20" s="5" t="s">
        <v>12796</v>
      </c>
      <c r="AD20" s="5" t="s">
        <v>12401</v>
      </c>
      <c r="AE20" s="5" t="s">
        <v>12402</v>
      </c>
      <c r="AF20" s="5" t="s">
        <v>12403</v>
      </c>
      <c r="AG20" s="5" t="s">
        <v>12404</v>
      </c>
      <c r="AH20" s="5" t="s">
        <v>12404</v>
      </c>
      <c r="AI20" s="5" t="s">
        <v>12405</v>
      </c>
      <c r="AJ20" s="5" t="s">
        <v>13199</v>
      </c>
      <c r="AK20" s="5" t="s">
        <v>12734</v>
      </c>
      <c r="AL20" s="5" t="s">
        <v>13115</v>
      </c>
      <c r="AM20" s="5" t="s">
        <v>12912</v>
      </c>
      <c r="AN20" s="5" t="s">
        <v>12913</v>
      </c>
      <c r="AO20" s="5" t="s">
        <v>12914</v>
      </c>
      <c r="AP20" s="5" t="s">
        <v>12915</v>
      </c>
      <c r="AQ20" s="5" t="s">
        <v>13317</v>
      </c>
      <c r="AR20" s="5" t="s">
        <v>12916</v>
      </c>
      <c r="AS20" s="5" t="s">
        <v>2798</v>
      </c>
      <c r="AT20" s="5" t="s">
        <v>2798</v>
      </c>
    </row>
    <row r="21" spans="1:46" ht="409.6" x14ac:dyDescent="0.2">
      <c r="A21" s="25" t="s">
        <v>12364</v>
      </c>
      <c r="B21" s="37" t="str">
        <f>'First extraction'!A107</f>
        <v>YES</v>
      </c>
      <c r="C21" s="5" t="str">
        <f>'First extraction'!B107</f>
        <v>Scopus</v>
      </c>
      <c r="D21" s="5">
        <f>'First extraction'!C107</f>
        <v>122</v>
      </c>
      <c r="E21" s="5" t="str">
        <f>'First extraction'!D107</f>
        <v>Application of Large Language Models to DDoS Attack Detection</v>
      </c>
      <c r="F21" s="5" t="str">
        <f>'First extraction'!E107</f>
        <v>Guastalla, M., Li, Y., Hekmati, A., &amp; Krishnamachari, B.</v>
      </c>
      <c r="G21" s="5" t="str">
        <f>'First extraction'!F107</f>
        <v>International Conference on Security and Privacy in Cyber-Physical Systems and Smart Vehicles</v>
      </c>
      <c r="H21" s="5" t="str">
        <f>'First extraction'!G107</f>
        <v>Springer</v>
      </c>
      <c r="I21" s="5" t="str">
        <f>'First extraction'!H107</f>
        <v>Cybersecurity · DDoS Attack · Large Language Model</v>
      </c>
      <c r="J21" s="5" t="str">
        <f>'First extraction'!I107</f>
        <v>Conference</v>
      </c>
      <c r="K21" s="5">
        <f>'First extraction'!J107</f>
        <v>2023</v>
      </c>
      <c r="L21" s="5">
        <f>'First extraction'!K107</f>
        <v>0</v>
      </c>
      <c r="M21" s="5" t="str">
        <f>'First extraction'!L107</f>
        <v>Network security remains a pressing concern in the digital era, with the rapid advancement of technology opening up new avenues for cyber threats. One emergent solution lies in the application of large language models (LLMs), like OpenAI’s ChatGPT, which harness the power of artificial intelligence for enhanced security measures. As the proliferation of connected devices and systems increases, the potential for Distributed Denial of Service (DDoS) attacks—a prime example of network security threats—grows as well. This article explores the potential of LLMs in bolstering network security, specifically in detecting DDoS attacks. This paper investigates the aptitude of large language models (LLMs), such as OpenAI’s ChatGPT variants (GPT-3.5, GPT-4, and Ada), in enhancing DDoS detection capabilities. We contrasted the efficacy of LLMs against traditional neural networks using two datasets: CICIDS 2017 and the more intricate Urban IoT Dataset. Our findings indicate that LLMs, when applied in a few-shot learning context or through fine-tuning, can not only detect potential DDoS threats with significant accuracy but also elucidate their reasoning. Specifically, finetuning achieved an accuracy of approximately 95% on the CICIDS 2017 dataset and close to 96% on the Urban IoT Dataset for aggressive DDoS attacks. These results surpass those of a multi-layer perceptron (MLP) trained with analogous data</v>
      </c>
      <c r="N21" s="5" t="str">
        <f>'First extraction'!M107</f>
        <v>Guastalla, M., Li, Y., Hekmati, A., &amp; Krishnamachari, B. (2023, October). Application of Large Language Models to DDoS Attack Detection. In International Conference on Security and Privacy in Cyber-Physical Systems and Smart Vehicles (pp. 83-99). Cham: Springer Nature Switzerland.</v>
      </c>
      <c r="O21" s="7"/>
      <c r="P21" s="7"/>
      <c r="Q21" s="7"/>
      <c r="R21" s="7"/>
      <c r="S21" s="7"/>
      <c r="T21" s="7"/>
      <c r="U21" s="7"/>
      <c r="V21" s="7"/>
      <c r="W21" s="7"/>
      <c r="X21" s="7"/>
      <c r="Y21" s="7"/>
      <c r="Z21" s="7"/>
      <c r="AA21" s="7"/>
      <c r="AB21" s="5" t="s">
        <v>12406</v>
      </c>
      <c r="AC21" s="5" t="s">
        <v>12690</v>
      </c>
      <c r="AD21" s="5" t="s">
        <v>12407</v>
      </c>
      <c r="AE21" s="5" t="s">
        <v>12408</v>
      </c>
      <c r="AF21" s="5" t="s">
        <v>12409</v>
      </c>
      <c r="AG21" s="5" t="s">
        <v>12410</v>
      </c>
      <c r="AH21" s="5" t="s">
        <v>12410</v>
      </c>
      <c r="AI21" s="5" t="s">
        <v>12411</v>
      </c>
      <c r="AJ21" s="5" t="s">
        <v>12735</v>
      </c>
      <c r="AK21" s="5" t="s">
        <v>12736</v>
      </c>
      <c r="AL21" s="5" t="s">
        <v>13116</v>
      </c>
      <c r="AM21" s="5" t="s">
        <v>12917</v>
      </c>
      <c r="AN21" s="5" t="s">
        <v>12918</v>
      </c>
      <c r="AO21" s="5" t="s">
        <v>12919</v>
      </c>
      <c r="AP21" s="5" t="s">
        <v>12920</v>
      </c>
      <c r="AQ21" s="5" t="s">
        <v>13318</v>
      </c>
      <c r="AR21" s="5" t="s">
        <v>12921</v>
      </c>
      <c r="AS21" s="5" t="s">
        <v>2798</v>
      </c>
      <c r="AT21" s="5" t="s">
        <v>2798</v>
      </c>
    </row>
    <row r="22" spans="1:46" ht="409.6" x14ac:dyDescent="0.2">
      <c r="A22" s="25" t="s">
        <v>12365</v>
      </c>
      <c r="B22" s="37" t="str">
        <f>'First extraction'!A108</f>
        <v>YES</v>
      </c>
      <c r="C22" s="5" t="str">
        <f>'First extraction'!B108</f>
        <v>Scopus</v>
      </c>
      <c r="D22" s="5">
        <f>'First extraction'!C108</f>
        <v>124</v>
      </c>
      <c r="E22" s="5" t="str">
        <f>'First extraction'!D108</f>
        <v>Zero-Shot Medical Information Retrieval via Knowledge Graph Embedding</v>
      </c>
      <c r="F22" s="5" t="str">
        <f>'First extraction'!E108</f>
        <v>Wang, Y., Wang, Z., Wang, W., Chen, Q., Huang, K., Nguyen, A., &amp; De, S.</v>
      </c>
      <c r="G22" s="5" t="str">
        <f>'First extraction'!F108</f>
        <v>International Workshop on Internet of Things of Big Data for Healthcare</v>
      </c>
      <c r="H22" s="5" t="str">
        <f>'First extraction'!G108</f>
        <v>Springer</v>
      </c>
      <c r="I22" s="5" t="str">
        <f>'First extraction'!H108</f>
        <v>medical information retrieval, Internet of Things, natural
language processing, clinical decision-making, medical knowledge graph</v>
      </c>
      <c r="J22" s="5" t="str">
        <f>'First extraction'!I108</f>
        <v>Conference</v>
      </c>
      <c r="K22" s="5">
        <f>'First extraction'!J108</f>
        <v>2023</v>
      </c>
      <c r="L22" s="5">
        <f>'First extraction'!K108</f>
        <v>1</v>
      </c>
      <c r="M22" s="5" t="str">
        <f>'First extraction'!L108</f>
        <v>In the era of the Internet of Things (IoT), the retrieval of relevant medical information has become essential for efficient clinical decision-making. This paper introduces MedFusionRank, a novel approach to zero-shot medical information retrieval (MIR) that combines the strengths of pre-trained language models and statistical methods while addressing their limitations. The proposed approach leverages a pre-trained BERT-style model to extract compact yet informative keywords. These keywords are then enriched with domain knowledge by linking them to conceptual entities within a medical knowledge graph. Experimental evaluations on medical datasets demonstrate MedFusionRank’s superior performance over existing methods, with promising results with a variety of evaluation metrics. MedFusionRank demonstrates efficacy in retrieving relevant information, even from short or single-term queries</v>
      </c>
      <c r="N22" s="5" t="str">
        <f>'First extraction'!M108</f>
        <v>Wang, Y., Wang, Z., Wang, W., Chen, Q., Huang, K., Nguyen, A., &amp; De, S. (2023, October). Zero-Shot Medical Information Retrieval via Knowledge Graph Embedding. In International Workshop on Internet of Things of Big Data for Healthcare (pp. 29-40). Cham: Springer Nature Switzerland.</v>
      </c>
      <c r="O22" s="7"/>
      <c r="P22" s="7"/>
      <c r="Q22" s="7"/>
      <c r="R22" s="7"/>
      <c r="S22" s="7"/>
      <c r="T22" s="7"/>
      <c r="U22" s="7"/>
      <c r="V22" s="7"/>
      <c r="W22" s="7"/>
      <c r="X22" s="7"/>
      <c r="Y22" s="7"/>
      <c r="Z22" s="7"/>
      <c r="AA22" s="7"/>
      <c r="AB22" s="5" t="s">
        <v>12412</v>
      </c>
      <c r="AC22" s="5" t="s">
        <v>12797</v>
      </c>
      <c r="AD22" s="5" t="s">
        <v>12413</v>
      </c>
      <c r="AE22" s="5" t="s">
        <v>12414</v>
      </c>
      <c r="AF22" s="5" t="s">
        <v>12415</v>
      </c>
      <c r="AG22" s="5" t="s">
        <v>6573</v>
      </c>
      <c r="AH22" s="5" t="s">
        <v>6573</v>
      </c>
      <c r="AI22" s="5" t="s">
        <v>6619</v>
      </c>
      <c r="AJ22" s="5" t="s">
        <v>12737</v>
      </c>
      <c r="AK22" s="5" t="s">
        <v>12737</v>
      </c>
      <c r="AL22" s="5" t="s">
        <v>13117</v>
      </c>
      <c r="AM22" s="5" t="s">
        <v>12922</v>
      </c>
      <c r="AN22" s="5" t="s">
        <v>12923</v>
      </c>
      <c r="AO22" s="5" t="s">
        <v>12924</v>
      </c>
      <c r="AP22" s="5" t="s">
        <v>12925</v>
      </c>
      <c r="AQ22" s="5" t="s">
        <v>12926</v>
      </c>
      <c r="AR22" s="5" t="s">
        <v>12927</v>
      </c>
      <c r="AS22" s="5" t="s">
        <v>2798</v>
      </c>
      <c r="AT22" s="5" t="s">
        <v>2799</v>
      </c>
    </row>
    <row r="23" spans="1:46" ht="409.6" x14ac:dyDescent="0.2">
      <c r="A23" s="25" t="s">
        <v>12366</v>
      </c>
      <c r="B23" s="37" t="str">
        <f>'First extraction'!A109</f>
        <v>YES</v>
      </c>
      <c r="C23" s="5" t="str">
        <f>'First extraction'!B109</f>
        <v>Scopus</v>
      </c>
      <c r="D23" s="5">
        <f>'First extraction'!C109</f>
        <v>125</v>
      </c>
      <c r="E23" s="5" t="str">
        <f>'First extraction'!D109</f>
        <v>Revolutionizing Cyber Threat Detection with Large Language Models: A Privacy-Preserving BERT-Based Lightweight Model for IoT/IIoT Devices</v>
      </c>
      <c r="F23" s="5" t="str">
        <f>'First extraction'!E109</f>
        <v>Ferrag, M. A., Ndhlovu, M., Tihanyi, N., Cordeiro, L. C., Debbah, M., Lestable, T., &amp; Thandi, N. S.</v>
      </c>
      <c r="G23" s="5" t="str">
        <f>'First extraction'!F109</f>
        <v>IEEE Access</v>
      </c>
      <c r="H23" s="5" t="str">
        <f>'First extraction'!G109</f>
        <v>IEEE</v>
      </c>
      <c r="I23" s="5" t="str">
        <f>'First extraction'!H109</f>
        <v>Cyber threat detection, IoT networks, generative AI, BERT, large language models</v>
      </c>
      <c r="J23" s="5" t="str">
        <f>'First extraction'!I109</f>
        <v>Journal</v>
      </c>
      <c r="K23" s="5">
        <f>'First extraction'!J109</f>
        <v>2024</v>
      </c>
      <c r="L23" s="5">
        <f>'First extraction'!K109</f>
        <v>0</v>
      </c>
      <c r="M23" s="5" t="str">
        <f>'First extraction'!L109</f>
        <v>The field of Natural Language Processing (NLP) is currently undergoing a revolutionary
transformation driven by the power of pre-trained Large Language Models (LLMs) based on groundbreaking
Transformer architectures. As the frequency and diversity of cybersecurity attacks continue to rise, the
importance of incident detection has significantly increased. IoT devices are expanding rapidly, resulting
in a growing need for efficient techniques to autonomously identify network-based attacks in IoT networks
with both high precision and minimal computational requirements. This paper presents SecurityBERT,
a novel architecture that leverages the Bidirectional Encoder Representations from Transformers (BERT)
model for cyber threat detection in IoT networks. During the training of SecurityBERT, we incorporated a
novel privacy-preserving encoding technique called Privacy-Preserving Fixed-Length Encoding (PPFLE).
We effectively represented network traffic data in a structured format by combining PPFLE with the Bytelevel Byte-Pair Encoder (BBPE) Tokenizer. Our research demonstrates that SecurityBERT outperforms
traditional Machine Learning (ML) and Deep Learning (DL) methods, such as Convolutional Neural
Networks (CNNs) or Recurrent Neural Networks (RNNs), in cyber threat detection. Employing the
Edge-IIoTset cybersecurity dataset, our experimental analysis shows that SecurityBERT achieved an
impressive 98.2% overall accuracy in identifying fourteen distinct attack types, surpassing previous records
set by hybrid solutions such as GAN-Transformer-based architectures and CNN-LSTM models. With an
inference time of less than 0.15 seconds on an average CPU and a compact model size of just 16.7MB,
SecurityBERT is ideally suited for real-life traffic analysis and a suitable choice for deployment on
resource-constrained IoT devices.</v>
      </c>
      <c r="N23" s="5" t="str">
        <f>'First extraction'!M109</f>
        <v>Ferrag, M. A., Ndhlovu, M., Tihanyi, N., Cordeiro, L. C., Debbah, M., Lestable, T., &amp; Thandi, N. S. (2024). Revolutionizing Cyber Threat Detection with Large Language Models: A privacy-preserving BERT-based Lightweight Model for IoT/IIoT Devices. IEEE Access.</v>
      </c>
      <c r="O23" s="7"/>
      <c r="P23" s="7"/>
      <c r="Q23" s="7"/>
      <c r="R23" s="7"/>
      <c r="S23" s="7"/>
      <c r="T23" s="7"/>
      <c r="U23" s="7"/>
      <c r="V23" s="7"/>
      <c r="W23" s="7"/>
      <c r="X23" s="7"/>
      <c r="Y23" s="7"/>
      <c r="Z23" s="7"/>
      <c r="AA23" s="7"/>
      <c r="AB23" s="5" t="s">
        <v>12416</v>
      </c>
      <c r="AC23" s="5" t="s">
        <v>12798</v>
      </c>
      <c r="AD23" s="7" t="s">
        <v>12417</v>
      </c>
      <c r="AE23" s="5" t="s">
        <v>12418</v>
      </c>
      <c r="AF23" s="5" t="s">
        <v>12419</v>
      </c>
      <c r="AG23" s="5" t="s">
        <v>6627</v>
      </c>
      <c r="AH23" s="5" t="s">
        <v>6627</v>
      </c>
      <c r="AI23" s="5" t="s">
        <v>12420</v>
      </c>
      <c r="AJ23" s="5" t="s">
        <v>13201</v>
      </c>
      <c r="AK23" s="5" t="s">
        <v>12738</v>
      </c>
      <c r="AL23" s="5" t="s">
        <v>12928</v>
      </c>
      <c r="AM23" s="5" t="s">
        <v>12929</v>
      </c>
      <c r="AN23" s="5" t="s">
        <v>13259</v>
      </c>
      <c r="AO23" s="5" t="s">
        <v>12930</v>
      </c>
      <c r="AP23" s="5" t="s">
        <v>12931</v>
      </c>
      <c r="AQ23" s="5" t="s">
        <v>12932</v>
      </c>
      <c r="AR23" s="5" t="s">
        <v>12933</v>
      </c>
      <c r="AS23" s="5" t="s">
        <v>2798</v>
      </c>
      <c r="AT23" s="5" t="s">
        <v>2798</v>
      </c>
    </row>
    <row r="24" spans="1:46" ht="409.6" x14ac:dyDescent="0.2">
      <c r="A24" s="41" t="s">
        <v>12367</v>
      </c>
      <c r="B24" s="37" t="str">
        <f>'First extraction'!A111</f>
        <v>YES</v>
      </c>
      <c r="C24" s="5" t="str">
        <f>'First extraction'!B111</f>
        <v>Scopus</v>
      </c>
      <c r="D24" s="5">
        <f>'First extraction'!C111</f>
        <v>127</v>
      </c>
      <c r="E24" s="5" t="str">
        <f>'First extraction'!D111</f>
        <v>Zero-sample face retrieval combining large language model and visual base model for IoT</v>
      </c>
      <c r="F24" s="5" t="str">
        <f>'First extraction'!E111</f>
        <v>Lu, J., &amp; Chen, M</v>
      </c>
      <c r="G24" s="5" t="str">
        <f>'First extraction'!F111</f>
        <v>Internet Technology Letters</v>
      </c>
      <c r="H24" s="5" t="str">
        <f>'First extraction'!G111</f>
        <v>Wiley Online Library</v>
      </c>
      <c r="I24" s="5" t="str">
        <f>'First extraction'!H111</f>
        <v>face retrieval, IoT, large model</v>
      </c>
      <c r="J24" s="5" t="str">
        <f>'First extraction'!I111</f>
        <v>Journal</v>
      </c>
      <c r="K24" s="5">
        <f>'First extraction'!J111</f>
        <v>2024</v>
      </c>
      <c r="L24" s="5">
        <f>'First extraction'!K111</f>
        <v>0</v>
      </c>
      <c r="M24" s="5" t="str">
        <f>'First extraction'!L111</f>
        <v>This paper presents a novel approach to face retrieval that leverages the capabilities of large language models and visual base models, marking a significant departure from traditional IoT text retrieval methods that depend on extensive data collection and model training. By eliminating the need for text-image pair data collection and model training, our method not only dramatically reduces the data and computational costs associated with IoT applications but also achieves high accuracy in face retrieval, as demonstrated by a 72% top-1 accuracy and 93% top-3 accuracy on the Celeb-A dataset. This substantial improvement in efficiency and performance has profound implications for the future of IoT systems, potentially revolutionizing face recognition technology by enabling more scalable, cost-effective, and accurate solutions. The successful application of zero-sample face retrieval illustrates the transformative impact that advanced AI models can have on real-world applications and opens new avenues for research and development in the realm of intelligent IoT devices.</v>
      </c>
      <c r="N24" s="5" t="str">
        <f>'First extraction'!M111</f>
        <v>Lu, J., &amp; Chen, M. Zero‐sample face retrieval combining large language model and visual base model for IoT. Internet Technology Letters, e506.</v>
      </c>
      <c r="O24" s="7"/>
      <c r="P24" s="7"/>
      <c r="Q24" s="7"/>
      <c r="R24" s="7"/>
      <c r="S24" s="7"/>
      <c r="T24" s="7"/>
      <c r="U24" s="7"/>
      <c r="V24" s="7"/>
      <c r="W24" s="7"/>
      <c r="X24" s="7"/>
      <c r="Y24" s="7"/>
      <c r="Z24" s="7"/>
      <c r="AA24" s="7"/>
      <c r="AB24" s="5" t="s">
        <v>12421</v>
      </c>
      <c r="AC24" s="5" t="s">
        <v>12691</v>
      </c>
      <c r="AD24" s="5" t="s">
        <v>12422</v>
      </c>
      <c r="AE24" s="5" t="s">
        <v>12423</v>
      </c>
      <c r="AF24" s="5" t="s">
        <v>12424</v>
      </c>
      <c r="AG24" s="5" t="s">
        <v>12425</v>
      </c>
      <c r="AH24" s="5" t="s">
        <v>12425</v>
      </c>
      <c r="AI24" s="5" t="s">
        <v>12426</v>
      </c>
      <c r="AJ24" s="5" t="s">
        <v>13203</v>
      </c>
      <c r="AK24" s="5" t="s">
        <v>12739</v>
      </c>
      <c r="AL24" s="5" t="s">
        <v>12934</v>
      </c>
      <c r="AM24" s="5" t="s">
        <v>12935</v>
      </c>
      <c r="AN24" s="5" t="s">
        <v>13260</v>
      </c>
      <c r="AO24" s="5" t="s">
        <v>13275</v>
      </c>
      <c r="AP24" s="5" t="s">
        <v>12936</v>
      </c>
      <c r="AQ24" s="5" t="s">
        <v>13319</v>
      </c>
      <c r="AR24" s="5" t="s">
        <v>12937</v>
      </c>
      <c r="AS24" s="5" t="s">
        <v>2798</v>
      </c>
      <c r="AT24" s="5" t="s">
        <v>2798</v>
      </c>
    </row>
    <row r="25" spans="1:46" ht="409.6" x14ac:dyDescent="0.2">
      <c r="A25" s="25" t="s">
        <v>12368</v>
      </c>
      <c r="B25" s="37" t="str">
        <f>'First extraction'!A113</f>
        <v>YES</v>
      </c>
      <c r="C25" s="5" t="str">
        <f>'First extraction'!B113</f>
        <v>Scopus</v>
      </c>
      <c r="D25" s="5">
        <f>'First extraction'!C113</f>
        <v>129</v>
      </c>
      <c r="E25" s="5" t="str">
        <f>'First extraction'!D113</f>
        <v>Using Large Language Models to Enhance the Reusability of Sensor Data</v>
      </c>
      <c r="F25" s="5" t="str">
        <f>'First extraction'!E113</f>
        <v>Berenguer, A., Morejón, A., Tomás, D., &amp; Mazón, J. N.</v>
      </c>
      <c r="G25" s="5" t="str">
        <f>'First extraction'!F113</f>
        <v>Sensors</v>
      </c>
      <c r="H25" s="5" t="str">
        <f>'First extraction'!G113</f>
        <v>MDPI</v>
      </c>
      <c r="I25" s="5" t="str">
        <f>'First extraction'!H113</f>
        <v>Internet of Things; sensor data; interoperability; data reusability; data processing</v>
      </c>
      <c r="J25" s="5" t="str">
        <f>'First extraction'!I113</f>
        <v>Journal</v>
      </c>
      <c r="K25" s="5">
        <f>'First extraction'!J113</f>
        <v>2024</v>
      </c>
      <c r="L25" s="5">
        <f>'First extraction'!K113</f>
        <v>2</v>
      </c>
      <c r="M25" s="5" t="str">
        <f>'First extraction'!L113</f>
        <v>The Internet of Things generates vast data volumes via diverse sensors, yet its potential remains unexploited for innovative data-driven products and services. Limitations arise from sensor-dependent data handling by manufacturers and user companies, hindering third-party access and comprehension. Initiatives like the European Data Act aim to enable high-quality access to sensor-generated data by regulating accuracy, completeness, and relevance while respecting intellectual property rights. Despite data availability, interoperability challenges impede sensor data reusability. For instance, sensor data shared in HTML formats requires an intricate, time-consuming processing to attain reusable formats like JSON or XML. This study introduces a methodology aimed at converting raw sensor data extracted from web portals into structured formats, thereby enhancing data reusability. The approach utilises large language models to derive structured formats from sensor data initially presented in non-interoperable formats. The effectiveness of these language models was assessed through quantitative and qualitative evaluations in a use case involving meteorological data. In the proposed experiments, GPT-4, the best performing LLM tested, demonstrated the feasibility of this methodology, achieving a precision of 93.51% and a recall of 85.33% in converting HTML to JSON/XML, thus confirming its potential in obtaining reusable sensor data.</v>
      </c>
      <c r="N25" s="5" t="str">
        <f>'First extraction'!M113</f>
        <v>Berenguer, A., Morejón, A., Tomás, D., &amp; Mazón, J. N. (2024). Using Large Language Models to Enhance the Reusability of Sensor Data. Sensors, 24(2), 347.</v>
      </c>
      <c r="O25" s="7"/>
      <c r="P25" s="7"/>
      <c r="Q25" s="7"/>
      <c r="R25" s="7"/>
      <c r="S25" s="7"/>
      <c r="T25" s="7"/>
      <c r="U25" s="7"/>
      <c r="V25" s="7"/>
      <c r="W25" s="7"/>
      <c r="X25" s="7"/>
      <c r="Y25" s="7"/>
      <c r="Z25" s="7"/>
      <c r="AA25" s="7"/>
      <c r="AB25" s="5" t="s">
        <v>12427</v>
      </c>
      <c r="AC25" s="5" t="s">
        <v>12799</v>
      </c>
      <c r="AD25" s="5" t="s">
        <v>12428</v>
      </c>
      <c r="AE25" s="5" t="s">
        <v>12429</v>
      </c>
      <c r="AF25" s="5" t="s">
        <v>12430</v>
      </c>
      <c r="AG25" s="5" t="s">
        <v>6627</v>
      </c>
      <c r="AH25" s="5" t="s">
        <v>6627</v>
      </c>
      <c r="AI25" s="5" t="s">
        <v>12431</v>
      </c>
      <c r="AJ25" s="5" t="s">
        <v>13204</v>
      </c>
      <c r="AK25" s="5" t="s">
        <v>12740</v>
      </c>
      <c r="AL25" s="5" t="s">
        <v>13118</v>
      </c>
      <c r="AM25" s="5" t="s">
        <v>12938</v>
      </c>
      <c r="AN25" s="5" t="s">
        <v>12939</v>
      </c>
      <c r="AO25" s="5" t="s">
        <v>12940</v>
      </c>
      <c r="AP25" s="5" t="s">
        <v>12941</v>
      </c>
      <c r="AQ25" s="5" t="s">
        <v>13320</v>
      </c>
      <c r="AR25" s="5" t="s">
        <v>12942</v>
      </c>
      <c r="AS25" s="5" t="s">
        <v>2798</v>
      </c>
      <c r="AT25" s="5" t="s">
        <v>2798</v>
      </c>
    </row>
    <row r="26" spans="1:46" ht="409.6" x14ac:dyDescent="0.2">
      <c r="A26" s="25" t="s">
        <v>12375</v>
      </c>
      <c r="B26" s="37" t="str">
        <f>'First extraction'!A122</f>
        <v>YES</v>
      </c>
      <c r="C26" s="5" t="str">
        <f>'First extraction'!B122</f>
        <v>Scopus</v>
      </c>
      <c r="D26" s="5">
        <f>'First extraction'!C122</f>
        <v>139</v>
      </c>
      <c r="E26" s="5" t="str">
        <f>'First extraction'!D122</f>
        <v>BERT-Based Approaches to Identifying Malicious URLs</v>
      </c>
      <c r="F26" s="5" t="str">
        <f>'First extraction'!E122</f>
        <v>Su, M. Y., &amp; Su, K. L.</v>
      </c>
      <c r="G26" s="5" t="str">
        <f>'First extraction'!F122</f>
        <v>Sensors</v>
      </c>
      <c r="H26" s="5" t="str">
        <f>'First extraction'!G122</f>
        <v>MDPI</v>
      </c>
      <c r="I26" s="5" t="str">
        <f>'First extraction'!H122</f>
        <v>malicious URL; phishing; BERT; IoT; DoH</v>
      </c>
      <c r="J26" s="5" t="str">
        <f>'First extraction'!I122</f>
        <v>Journal</v>
      </c>
      <c r="K26" s="5">
        <f>'First extraction'!J122</f>
        <v>2023</v>
      </c>
      <c r="L26" s="5">
        <f>'First extraction'!K122</f>
        <v>3</v>
      </c>
      <c r="M26" s="5" t="str">
        <f>'First extraction'!L122</f>
        <v>Malicious uniform resource locators (URLs) are prevalent in cyberattacks, particularly in phishing attempts aimed at stealing sensitive information or distributing malware. Therefore, it is of paramount importance to accurately detect malicious URLs. Prior research has explored the use of deep-learning models to identify malicious URLs, using the segmentation of URL strings into character-level or word-level tokens, and embedding and employing trained models to differentiate between URLs. In this study, a bidirectional encoder representation from a transformers-based (BERT) model was devised to tokenize URL strings, employing its self-attention mechanism to enhance the understanding of correlations among tokens. Subsequently, a classifier was employed to determine whether a given URL was malicious. In evaluating the proposed methods, three different types of public datasets were utilized: a dataset consisting solely of URL strings from Kaggle, a dataset containing only URL features from GitHub, and a dataset including both types of data from the University of New Brunswick, namely, ISCX 2016. The proposed system achieved accuracy rates of 98.78%, 96.71%, and 99.98% on the three datasets, respectively. Additionally, experiments were conducted on two datasets from different domains—the Internet of Things (IoT) and Domain Name System over HTTPS (DoH)—to demonstrate the versatility of the proposed model.</v>
      </c>
      <c r="N26" s="5" t="str">
        <f>'First extraction'!M122</f>
        <v>Su, M. Y., &amp; Su, K. L. (2023). BERT-Based Approaches to Identifying Malicious URLs. Sensors, 23(20), 8499.</v>
      </c>
      <c r="O26" s="7"/>
      <c r="P26" s="7"/>
      <c r="Q26" s="7"/>
      <c r="R26" s="7"/>
      <c r="S26" s="7"/>
      <c r="T26" s="7"/>
      <c r="U26" s="7"/>
      <c r="V26" s="7"/>
      <c r="W26" s="7"/>
      <c r="X26" s="7"/>
      <c r="Y26" s="7"/>
      <c r="Z26" s="7"/>
      <c r="AA26" s="7"/>
      <c r="AB26" s="5" t="s">
        <v>12432</v>
      </c>
      <c r="AC26" s="5" t="s">
        <v>12433</v>
      </c>
      <c r="AD26" s="5" t="s">
        <v>12434</v>
      </c>
      <c r="AE26" s="5" t="s">
        <v>12435</v>
      </c>
      <c r="AF26" s="5" t="s">
        <v>12436</v>
      </c>
      <c r="AG26" s="5" t="s">
        <v>12437</v>
      </c>
      <c r="AH26" s="5" t="s">
        <v>12437</v>
      </c>
      <c r="AI26" s="5" t="s">
        <v>12438</v>
      </c>
      <c r="AJ26" s="5" t="s">
        <v>13172</v>
      </c>
      <c r="AK26" s="5" t="s">
        <v>12741</v>
      </c>
      <c r="AL26" s="5" t="s">
        <v>13119</v>
      </c>
      <c r="AM26" s="5" t="s">
        <v>12943</v>
      </c>
      <c r="AN26" s="5" t="s">
        <v>12944</v>
      </c>
      <c r="AO26" s="5" t="s">
        <v>12945</v>
      </c>
      <c r="AP26" s="5" t="s">
        <v>12946</v>
      </c>
      <c r="AQ26" s="5" t="s">
        <v>13324</v>
      </c>
      <c r="AR26" s="5" t="s">
        <v>12947</v>
      </c>
      <c r="AS26" s="5" t="s">
        <v>2798</v>
      </c>
      <c r="AT26" s="5" t="s">
        <v>2799</v>
      </c>
    </row>
    <row r="27" spans="1:46" ht="409.6" x14ac:dyDescent="0.2">
      <c r="A27" s="25" t="s">
        <v>12369</v>
      </c>
      <c r="B27" s="37" t="str">
        <f>'First extraction'!A128</f>
        <v>YES</v>
      </c>
      <c r="C27" s="5" t="str">
        <f>'First extraction'!B128</f>
        <v>Scopus</v>
      </c>
      <c r="D27" s="5">
        <f>'First extraction'!C128</f>
        <v>146</v>
      </c>
      <c r="E27" s="5" t="str">
        <f>'First extraction'!D128</f>
        <v>ChatIoT: Zero-code Generation of Trigger-action Based IoT Programs with ChatGPT</v>
      </c>
      <c r="F27" s="5" t="str">
        <f>'First extraction'!E128</f>
        <v>Li, F., Huang, J., Gao, Y., &amp; Dong, W.</v>
      </c>
      <c r="G27" s="5" t="str">
        <f>'First extraction'!F128</f>
        <v>7th Asia-Pacific Workshop on Networking</v>
      </c>
      <c r="H27" s="5" t="str">
        <f>'First extraction'!G128</f>
        <v>ACM</v>
      </c>
      <c r="I27" s="5">
        <f>'First extraction'!H128</f>
        <v>0</v>
      </c>
      <c r="J27" s="5" t="str">
        <f>'First extraction'!I128</f>
        <v>Workshop</v>
      </c>
      <c r="K27" s="5">
        <f>'First extraction'!J128</f>
        <v>2023</v>
      </c>
      <c r="L27" s="5">
        <f>'First extraction'!K128</f>
        <v>2</v>
      </c>
      <c r="M27" s="5" t="str">
        <f>'First extraction'!L128</f>
        <v>Trigger-Action Program (TAP) is a popular and significant form of Internet of Things (IoT) applications, commonly utilized in smart homes. Existing works either just perform actions based on commands or require human intervention to generate TAPs. With the emergence of Large Language Models (LLMs), it becomes possible for users to create IoT TAPs in zero-code manner using natural language. Thus, we propose ChatIoT, which employs LLMs to process natural language in chats and realizes the zero-code generation of TAPs for existing devices.</v>
      </c>
      <c r="N27" s="5" t="str">
        <f>'First extraction'!M128</f>
        <v>Li, F., Huang, J., Gao, Y., &amp; Dong, W. (2023, June). ChatIoT: Zero-code Generation of Trigger-action Based IoT Programs with ChatGPT. In Proceedings of the 7th Asia-Pacific Workshop on Networking (pp. 219-220).</v>
      </c>
      <c r="O27" s="7"/>
      <c r="P27" s="7"/>
      <c r="Q27" s="7"/>
      <c r="R27" s="7"/>
      <c r="S27" s="7"/>
      <c r="T27" s="7"/>
      <c r="U27" s="7"/>
      <c r="V27" s="7"/>
      <c r="W27" s="7"/>
      <c r="X27" s="7"/>
      <c r="Y27" s="7"/>
      <c r="Z27" s="7"/>
      <c r="AA27" s="7"/>
      <c r="AB27" s="5" t="s">
        <v>12439</v>
      </c>
      <c r="AC27" s="5" t="s">
        <v>12800</v>
      </c>
      <c r="AD27" s="5" t="s">
        <v>12440</v>
      </c>
      <c r="AE27" s="5" t="s">
        <v>12441</v>
      </c>
      <c r="AF27" s="5" t="s">
        <v>12442</v>
      </c>
      <c r="AG27" s="5" t="s">
        <v>6629</v>
      </c>
      <c r="AH27" s="5" t="s">
        <v>6629</v>
      </c>
      <c r="AI27" s="5" t="s">
        <v>12443</v>
      </c>
      <c r="AJ27" s="5" t="s">
        <v>12742</v>
      </c>
      <c r="AK27" s="5" t="s">
        <v>12742</v>
      </c>
      <c r="AL27" s="5" t="s">
        <v>13120</v>
      </c>
      <c r="AM27" s="5" t="s">
        <v>12948</v>
      </c>
      <c r="AN27" s="5" t="s">
        <v>12949</v>
      </c>
      <c r="AO27" s="5" t="s">
        <v>13277</v>
      </c>
      <c r="AP27" s="5" t="s">
        <v>12950</v>
      </c>
      <c r="AQ27" s="5" t="s">
        <v>13321</v>
      </c>
      <c r="AR27" s="5" t="s">
        <v>12951</v>
      </c>
      <c r="AS27" s="5" t="s">
        <v>2798</v>
      </c>
      <c r="AT27" s="5" t="s">
        <v>2798</v>
      </c>
    </row>
    <row r="28" spans="1:46" ht="409.6" x14ac:dyDescent="0.2">
      <c r="A28" s="25" t="s">
        <v>12370</v>
      </c>
      <c r="B28" s="37" t="str">
        <f>'First extraction'!A129</f>
        <v>YES</v>
      </c>
      <c r="C28" s="5" t="str">
        <f>'First extraction'!B129</f>
        <v>Scopus</v>
      </c>
      <c r="D28" s="5">
        <f>'First extraction'!C129</f>
        <v>147</v>
      </c>
      <c r="E28" s="5" t="str">
        <f>'First extraction'!D129</f>
        <v>Poster: Rethinking Embedded Sensor Data Processing and Analysis with Large Language Models</v>
      </c>
      <c r="F28" s="5" t="str">
        <f>'First extraction'!E129</f>
        <v>Sooriya Patabandige, P. M., Waskito, S. A. O., Li, K., Leow, K. J., Chakrabarty, S., &amp; Varshney, A.</v>
      </c>
      <c r="G28" s="5" t="str">
        <f>'First extraction'!F129</f>
        <v>21st Annual International Conference on Mobile Systems, Applications and Services</v>
      </c>
      <c r="H28" s="5" t="str">
        <f>'First extraction'!G129</f>
        <v>ACM</v>
      </c>
      <c r="I28" s="5" t="str">
        <f>'First extraction'!H129</f>
        <v>Wireless embedded Systems, IoT, LLM, Sensor Data Analysis</v>
      </c>
      <c r="J28" s="5" t="str">
        <f>'First extraction'!I129</f>
        <v>Conference</v>
      </c>
      <c r="K28" s="5">
        <f>'First extraction'!J129</f>
        <v>2023</v>
      </c>
      <c r="L28" s="5">
        <f>'First extraction'!K129</f>
        <v>3</v>
      </c>
      <c r="M28" s="5" t="str">
        <f>'First extraction'!L129</f>
        <v>An important step in the deployment of wireless embedded systems is the analysis of the sensor data. Traditionally, this requires machine learning models tailored to the application use case. However, this step requires significant expertise from the end user and can be less adaptable to the dynamics of real-world deployments. In recent years, large language models have seen significant developments. These models have been shown to be capable of performing general-purpose tasks. In this work, we explore the hypothesis that large language models can be used to aid in sensor data analysis. Our preliminary findings through real-world experiments show significant promise for two tasks: inferring hand gestures through tracking of light and vibration sensor data. We believe these findings highlight the potential of large language models in sensor data analysis, and thus, it warrants further study</v>
      </c>
      <c r="N28" s="5" t="str">
        <f>'First extraction'!M129</f>
        <v>Sooriya Patabandige, P. M., Waskito, S. A. O., Li, K., Leow, K. J., Chakrabarty, S., &amp; Varshney, A. (2023, June). Poster: Rethinking Embedded Sensor Data Processing and Analysis with Large Language Models. In Proceedings of the 21st Annual International Conference on Mobile Systems, Applications and Services (pp. 561-562).</v>
      </c>
      <c r="O28" s="7"/>
      <c r="P28" s="7"/>
      <c r="Q28" s="7"/>
      <c r="R28" s="7"/>
      <c r="S28" s="7"/>
      <c r="T28" s="7"/>
      <c r="U28" s="7"/>
      <c r="V28" s="7"/>
      <c r="W28" s="7"/>
      <c r="X28" s="7"/>
      <c r="Y28" s="7"/>
      <c r="Z28" s="7"/>
      <c r="AA28" s="7"/>
      <c r="AB28" s="5" t="s">
        <v>12444</v>
      </c>
      <c r="AC28" s="5" t="s">
        <v>12801</v>
      </c>
      <c r="AD28" s="5" t="s">
        <v>12445</v>
      </c>
      <c r="AE28" s="5" t="s">
        <v>12446</v>
      </c>
      <c r="AF28" s="5" t="s">
        <v>12447</v>
      </c>
      <c r="AG28" s="5" t="s">
        <v>6629</v>
      </c>
      <c r="AH28" s="5" t="s">
        <v>6629</v>
      </c>
      <c r="AI28" s="5" t="s">
        <v>12448</v>
      </c>
      <c r="AJ28" s="5" t="s">
        <v>12743</v>
      </c>
      <c r="AK28" s="5" t="s">
        <v>12744</v>
      </c>
      <c r="AL28" s="5" t="s">
        <v>13121</v>
      </c>
      <c r="AM28" s="5" t="s">
        <v>12952</v>
      </c>
      <c r="AN28" s="5" t="s">
        <v>12953</v>
      </c>
      <c r="AO28" s="5" t="s">
        <v>13278</v>
      </c>
      <c r="AP28" s="5" t="s">
        <v>12954</v>
      </c>
      <c r="AQ28" s="5" t="s">
        <v>12955</v>
      </c>
      <c r="AR28" s="22" t="s">
        <v>12956</v>
      </c>
      <c r="AS28" s="5" t="s">
        <v>2798</v>
      </c>
      <c r="AT28" s="5" t="s">
        <v>2798</v>
      </c>
    </row>
    <row r="29" spans="1:46" ht="409.6" x14ac:dyDescent="0.2">
      <c r="A29" s="25" t="s">
        <v>12371</v>
      </c>
      <c r="B29" s="37" t="str">
        <f>'First extraction'!A132</f>
        <v>YES</v>
      </c>
      <c r="C29" s="5" t="str">
        <f>'First extraction'!B132</f>
        <v>Scopus</v>
      </c>
      <c r="D29" s="5">
        <f>'First extraction'!C132</f>
        <v>152</v>
      </c>
      <c r="E29" s="5" t="str">
        <f>'First extraction'!D132</f>
        <v>IoT Phishing Detection Using Hybrid NLP and Machine Learning Models Enhanced with Contextual Embedding</v>
      </c>
      <c r="F29" s="5" t="str">
        <f>'First extraction'!E132</f>
        <v>F. Jaafar, D. Ameyed, L. Titare and M. Nematullah</v>
      </c>
      <c r="G29" s="5" t="str">
        <f>'First extraction'!F132</f>
        <v xml:space="preserve"> International Conference on Software Quality, Reliability, and Security Companion (QRS-C)</v>
      </c>
      <c r="H29" s="5" t="str">
        <f>'First extraction'!G132</f>
        <v>IEEE</v>
      </c>
      <c r="I29" s="5" t="str">
        <f>'First extraction'!H132</f>
        <v xml:space="preserve">IoT phishing; Bert; Cyberattack; Security; Artificial Intelligence </v>
      </c>
      <c r="J29" s="5" t="str">
        <f>'First extraction'!I132</f>
        <v>Conference</v>
      </c>
      <c r="K29" s="5">
        <f>'First extraction'!J132</f>
        <v>2023</v>
      </c>
      <c r="L29" s="5">
        <f>'First extraction'!K132</f>
        <v>0</v>
      </c>
      <c r="M29" s="5" t="str">
        <f>'First extraction'!L132</f>
        <v>Phishing attacks are currently the most spread type of cyber attacks. A lot of work has been carried out dealing with traditional phishing (Smishing, Visking, Email phishing, etc.) having its medium, vector, and technical approach approximately identified. The rapid expansion of IoT devices has the users to be surrounded by more connected systems and a higher risk of being phished. In this concern, an effective approach is needed to define these novel forms of phishing attacks and how they can be detected using machine learning techniques. In this paper, we are presenting several experiments in order to cover different IoT phishing attacks. We combined DistilBERT-based log embedding, anomaly detection with Isolation Forest, and a custom ANN classifier. Our study demonstrates a robust pipeline for anomaly detection and classification in network log data.</v>
      </c>
      <c r="N29" s="5" t="str">
        <f>'First extraction'!M132</f>
        <v>F. Jaafar, D. Ameyed, L. Titare and M. Nematullah, "IoT Phishing Detection Using Hybrid NLP and Machine Learning Models Enhanced with Contextual Embedding," 2023 IEEE 23rd International Conference on Software Quality, Reliability, and Security Companion (QRS-C), Chiang Mai, Thailand, 2023</v>
      </c>
      <c r="O29" s="7"/>
      <c r="P29" s="7"/>
      <c r="Q29" s="7"/>
      <c r="R29" s="7"/>
      <c r="S29" s="7"/>
      <c r="T29" s="7"/>
      <c r="U29" s="7"/>
      <c r="V29" s="7"/>
      <c r="W29" s="7"/>
      <c r="X29" s="7"/>
      <c r="Y29" s="7"/>
      <c r="Z29" s="7"/>
      <c r="AA29" s="7"/>
      <c r="AB29" s="5" t="s">
        <v>12449</v>
      </c>
      <c r="AC29" s="5" t="s">
        <v>12695</v>
      </c>
      <c r="AD29" s="5" t="s">
        <v>12450</v>
      </c>
      <c r="AE29" s="5" t="s">
        <v>12451</v>
      </c>
      <c r="AF29" s="5" t="s">
        <v>12452</v>
      </c>
      <c r="AG29" s="5" t="s">
        <v>12389</v>
      </c>
      <c r="AH29" s="5" t="s">
        <v>12389</v>
      </c>
      <c r="AI29" s="5" t="s">
        <v>6618</v>
      </c>
      <c r="AJ29" s="5" t="s">
        <v>13206</v>
      </c>
      <c r="AK29" s="5" t="s">
        <v>12745</v>
      </c>
      <c r="AL29" s="5" t="s">
        <v>13122</v>
      </c>
      <c r="AM29" s="5" t="s">
        <v>12957</v>
      </c>
      <c r="AN29" s="5" t="s">
        <v>13261</v>
      </c>
      <c r="AO29" s="5" t="s">
        <v>12958</v>
      </c>
      <c r="AP29" s="5" t="s">
        <v>12959</v>
      </c>
      <c r="AQ29" s="5" t="s">
        <v>13322</v>
      </c>
      <c r="AR29" s="5" t="s">
        <v>12960</v>
      </c>
      <c r="AS29" s="5" t="s">
        <v>2798</v>
      </c>
      <c r="AT29" s="5" t="s">
        <v>2798</v>
      </c>
    </row>
    <row r="30" spans="1:46" ht="409.6" x14ac:dyDescent="0.2">
      <c r="A30" s="25" t="s">
        <v>12372</v>
      </c>
      <c r="B30" s="37" t="str">
        <f>'First extraction'!A134</f>
        <v>YES</v>
      </c>
      <c r="C30" s="5" t="str">
        <f>'First extraction'!B134</f>
        <v>Scopus</v>
      </c>
      <c r="D30" s="5">
        <f>'First extraction'!C134</f>
        <v>154</v>
      </c>
      <c r="E30" s="5" t="str">
        <f>'First extraction'!D134</f>
        <v>GPT-in-the-Loop: Supporting Adaptation in Multiagent Systems</v>
      </c>
      <c r="F30" s="5" t="str">
        <f>'First extraction'!E134</f>
        <v xml:space="preserve">Nascimento, N., Alencar, P., &amp; Cowan, D. </v>
      </c>
      <c r="G30" s="5" t="str">
        <f>'First extraction'!F134</f>
        <v>International Conference on Big Data (BigData)</v>
      </c>
      <c r="H30" s="5" t="str">
        <f>'First extraction'!G134</f>
        <v>IEEE</v>
      </c>
      <c r="I30" s="5" t="str">
        <f>'First extraction'!H134</f>
        <v>GPT-in-the-loop, LLM-in-the-loop, Multiagent
system (MAS), self-adaptation, Generative pre-trained transformer (GPT)</v>
      </c>
      <c r="J30" s="5" t="str">
        <f>'First extraction'!I134</f>
        <v>Conference</v>
      </c>
      <c r="K30" s="5">
        <f>'First extraction'!J134</f>
        <v>2023</v>
      </c>
      <c r="L30" s="5">
        <f>'First extraction'!K134</f>
        <v>0</v>
      </c>
      <c r="M30" s="5" t="str">
        <f>'First extraction'!L134</f>
        <v>This paper introduces the ‘GPT-in-the-loop’ approach, which seeks to investigate the reasoning capabilities of Large Language Models (LLMs) like Generative Pre-trained Transformers (GPT) within multiagent systems (MAS). Moving beyond traditional adaptive approaches that generally require long training processes, our framework employs GPT-4 to enhance problem-solving and explanation skills. To explore this approach, we apply it to a smart streetlight application in the Internet of Things (IoT) context, wherein each streetlight is controlled by an autonomous agent equipped with sensors and actuators, tasked with creating an energy-efficient lighting system. With the integration of GPT-4, these agents have shown enhanced decision-making and adaptability, without necessitating prolonged training. We compare this approach with both conventional neuroevolutionary methods and manually crafted solutions by software engineers, underscoring the potential of GPT-driven behavior in multiagent systems. It is important to note that these comparisons are preliminary, and further, more extensive testing is critical to determine the approach’s applicability across a wider range of MAS scenarios. Structurally, the paper delineates the incorporation of GPT into the agent-driven Framework for the Internet of Things (FIoT), details our proposed GPT-in-the-loop approach, presents comparative results within the IoT setting, and concludes with insights and prospective future directions.</v>
      </c>
      <c r="N30" s="5" t="str">
        <f>'First extraction'!M134</f>
        <v>Nascimento, N., Alencar, P., &amp; Cowan, D. (2023, December). GPT-in-the-Loop: Supporting Adaptation in Multiagent Systems. In 2023 IEEE International Conference on Big Data (BigData) (pp. 4674-4683). IEEE.</v>
      </c>
      <c r="O30" s="7"/>
      <c r="P30" s="7"/>
      <c r="Q30" s="7"/>
      <c r="R30" s="7"/>
      <c r="S30" s="7"/>
      <c r="T30" s="7"/>
      <c r="U30" s="7"/>
      <c r="V30" s="7"/>
      <c r="W30" s="7"/>
      <c r="X30" s="7"/>
      <c r="Y30" s="7"/>
      <c r="Z30" s="7"/>
      <c r="AA30" s="7"/>
      <c r="AB30" s="5" t="s">
        <v>12453</v>
      </c>
      <c r="AC30" s="5" t="s">
        <v>12802</v>
      </c>
      <c r="AD30" s="5" t="s">
        <v>12454</v>
      </c>
      <c r="AE30" s="5" t="s">
        <v>12455</v>
      </c>
      <c r="AF30" s="5" t="s">
        <v>12456</v>
      </c>
      <c r="AG30" s="5" t="s">
        <v>12410</v>
      </c>
      <c r="AH30" s="5" t="s">
        <v>12410</v>
      </c>
      <c r="AI30" s="5" t="s">
        <v>12448</v>
      </c>
      <c r="AJ30" s="5" t="s">
        <v>13207</v>
      </c>
      <c r="AK30" s="5" t="s">
        <v>12746</v>
      </c>
      <c r="AL30" s="5" t="s">
        <v>13123</v>
      </c>
      <c r="AM30" s="5" t="s">
        <v>12961</v>
      </c>
      <c r="AN30" s="5" t="s">
        <v>12962</v>
      </c>
      <c r="AO30" s="5" t="s">
        <v>13279</v>
      </c>
      <c r="AP30" s="5" t="s">
        <v>12963</v>
      </c>
      <c r="AQ30" s="5" t="s">
        <v>12964</v>
      </c>
      <c r="AR30" s="5" t="s">
        <v>12965</v>
      </c>
      <c r="AS30" s="5" t="s">
        <v>2798</v>
      </c>
      <c r="AT30" s="5" t="s">
        <v>2798</v>
      </c>
    </row>
    <row r="31" spans="1:46" ht="409.6" x14ac:dyDescent="0.2">
      <c r="A31" s="25" t="s">
        <v>12373</v>
      </c>
      <c r="B31" s="37" t="str">
        <f>'First extraction'!A135</f>
        <v>YES</v>
      </c>
      <c r="C31" s="5" t="str">
        <f>'First extraction'!B135</f>
        <v>Scopus</v>
      </c>
      <c r="D31" s="5">
        <f>'First extraction'!C135</f>
        <v>156</v>
      </c>
      <c r="E31" s="5" t="str">
        <f>'First extraction'!D135</f>
        <v>ChatGPT in IoT Systems: Arduino Case Studies</v>
      </c>
      <c r="F31" s="5" t="str">
        <f>'First extraction'!E135</f>
        <v>Petrović, N., Koničanin, S., &amp; Suljović, S.</v>
      </c>
      <c r="G31" s="5" t="str">
        <f>'First extraction'!F135</f>
        <v>International Conference on Microelectronics (MIEL)</v>
      </c>
      <c r="H31" s="5" t="str">
        <f>'First extraction'!G135</f>
        <v>IEEE</v>
      </c>
      <c r="I31" s="5">
        <f>'First extraction'!H135</f>
        <v>0</v>
      </c>
      <c r="J31" s="5" t="str">
        <f>'First extraction'!I135</f>
        <v>Conference</v>
      </c>
      <c r="K31" s="5">
        <f>'First extraction'!J135</f>
        <v>2023</v>
      </c>
      <c r="L31" s="5">
        <f>'First extraction'!K135</f>
        <v>2</v>
      </c>
      <c r="M31" s="5" t="str">
        <f>'First extraction'!L135</f>
        <v>Since the beginning of this year, the novel large language model (LLM) based ChatGPT conversational agent has been in spotlight, due to its comprehensiveness across many fields– from novel writing to playing board games. In this paper, it is explored how it can be leveraged within IoT systems, taking into account both the novel scenarios enabled relying on ChatGPT’s power of question answering and software development as well.
As example, two case studies related to Arduino platform are considered: 1) ChatGPT-based predictions on sensor data collected by Arduino 2) model-driven automated Arduino code generation.</v>
      </c>
      <c r="N31" s="5" t="str">
        <f>'First extraction'!M135</f>
        <v>Petrović, N., Koničanin, S., &amp; Suljović, S. (2023, October). ChatGPT in IoT Systems: Arduino Case Studies. In 2023 IEEE 33rd International Conference on Microelectronics (MIEL) (pp. 1-4). IEEE.</v>
      </c>
      <c r="O31" s="7"/>
      <c r="P31" s="7"/>
      <c r="Q31" s="7"/>
      <c r="R31" s="7"/>
      <c r="S31" s="7"/>
      <c r="T31" s="7"/>
      <c r="U31" s="7"/>
      <c r="V31" s="7"/>
      <c r="W31" s="7"/>
      <c r="X31" s="7"/>
      <c r="Y31" s="7"/>
      <c r="Z31" s="7"/>
      <c r="AA31" s="7"/>
      <c r="AB31" s="5" t="s">
        <v>12457</v>
      </c>
      <c r="AC31" s="5" t="s">
        <v>12803</v>
      </c>
      <c r="AD31" s="5" t="s">
        <v>12458</v>
      </c>
      <c r="AE31" s="5" t="s">
        <v>12459</v>
      </c>
      <c r="AF31" s="5" t="s">
        <v>12460</v>
      </c>
      <c r="AG31" s="5" t="s">
        <v>12388</v>
      </c>
      <c r="AH31" s="5" t="s">
        <v>12388</v>
      </c>
      <c r="AI31" s="5" t="s">
        <v>12448</v>
      </c>
      <c r="AJ31" s="5" t="s">
        <v>13208</v>
      </c>
      <c r="AK31" s="5" t="s">
        <v>12747</v>
      </c>
      <c r="AL31" s="5" t="s">
        <v>13124</v>
      </c>
      <c r="AM31" s="5" t="s">
        <v>12966</v>
      </c>
      <c r="AN31" s="5" t="s">
        <v>12967</v>
      </c>
      <c r="AO31" s="5" t="s">
        <v>13280</v>
      </c>
      <c r="AP31" s="5" t="s">
        <v>12968</v>
      </c>
      <c r="AQ31" s="5" t="s">
        <v>12969</v>
      </c>
      <c r="AR31" s="5" t="s">
        <v>12970</v>
      </c>
      <c r="AS31" s="5" t="s">
        <v>2798</v>
      </c>
      <c r="AT31" s="5" t="s">
        <v>2798</v>
      </c>
    </row>
    <row r="32" spans="1:46" ht="409.6" x14ac:dyDescent="0.2">
      <c r="A32" s="25" t="s">
        <v>12374</v>
      </c>
      <c r="B32" s="37" t="s">
        <v>2798</v>
      </c>
      <c r="C32" s="5" t="str">
        <f>'First extraction'!B137</f>
        <v>Scopus</v>
      </c>
      <c r="D32" s="5">
        <f>'First extraction'!C137</f>
        <v>158</v>
      </c>
      <c r="E32" s="5" t="str">
        <f>'First extraction'!D137</f>
        <v>Challenges and Opportunities in Neuro-Symbolic Composition of Foundation Models</v>
      </c>
      <c r="F32" s="5" t="str">
        <f>'First extraction'!E137</f>
        <v>Jha, S., Roy, A., Cobb, A., Berenbeim, A., &amp; Bastian, N. D.</v>
      </c>
      <c r="G32" s="5" t="str">
        <f>'First extraction'!F137</f>
        <v xml:space="preserve">IEEE Military Communications Conference (MILCOM) </v>
      </c>
      <c r="H32" s="5" t="str">
        <f>'First extraction'!G137</f>
        <v>IEEE</v>
      </c>
      <c r="I32" s="5" t="str">
        <f>'First extraction'!H137</f>
        <v>LLMs, Foundation Models, Neuro-symbolic
Learning</v>
      </c>
      <c r="J32" s="5" t="str">
        <f>'First extraction'!I137</f>
        <v>Conference</v>
      </c>
      <c r="K32" s="5">
        <f>'First extraction'!J137</f>
        <v>2023</v>
      </c>
      <c r="L32" s="5">
        <f>'First extraction'!K137</f>
        <v>0</v>
      </c>
      <c r="M32" s="5" t="str">
        <f>'First extraction'!L137</f>
        <v>Trustworthy, resilient, and interpretable artificial intelligence (AI) is essential for effective operation of the Internet of Things (IoT) in adversarial environments. Such a robust and interpretable AI is needed to improve tactical coordination through scalability, corroboration, and context-aware intelligence. It is crucial to have robust machine learning (ML) models with characteristics such as low-supervision adaptability, decision explanations, and adaptive inference. Pre-trained large language models (LLMs) and foundation models (FMs) address some of these challenges, but are unpredictable and cannot directly solve complex tasks in mission-critical scenarios.
However, their generalization capabilities make them potential building blocks for high-assurance AI/ML systems that compose multiple FMs and LLMs. In this paper, we propose combining neural foundation models (FMs) using symbolic programs that results in a more effective AI for adversarial conditions. Neurosymbolic composition of FMs to solve complex tasks requires interactive and unambiguous specification of the intent, task decomposition into subtasks that can be solved by individual FMs, program synthesis for composing FMs, and neuro-symbolic inference that schedules inference of different FMs and combines their results. We give examples of such neuro-symbolic programs using foundation models to solve visual question-answering tasks such as out-of-context detection. This position paper identifies the challenges and opportunities in the neuro symbolic composition of the large language models and foundation models.</v>
      </c>
      <c r="N32" s="5" t="str">
        <f>'First extraction'!M137</f>
        <v>Jha, S., Roy, A., Cobb, A., Berenbeim, A., &amp; Bastian, N. D. (2023, October). Challenges and Opportunities in Neuro-Symbolic Composition of Foundation Models. In MILCOM 2023-2023 IEEE Military Communications Conference (MILCOM) (pp. 156-161). IEEE.</v>
      </c>
      <c r="O32" s="7"/>
      <c r="P32" s="7"/>
      <c r="Q32" s="7"/>
      <c r="R32" s="7"/>
      <c r="S32" s="7"/>
      <c r="T32" s="7"/>
      <c r="U32" s="7"/>
      <c r="V32" s="7"/>
      <c r="W32" s="7"/>
      <c r="X32" s="7"/>
      <c r="Y32" s="7"/>
      <c r="Z32" s="7"/>
      <c r="AA32" s="7"/>
      <c r="AB32" s="5" t="s">
        <v>12461</v>
      </c>
      <c r="AC32" s="5" t="s">
        <v>12462</v>
      </c>
      <c r="AD32" s="5" t="s">
        <v>12463</v>
      </c>
      <c r="AE32" s="5" t="s">
        <v>12464</v>
      </c>
      <c r="AF32" s="5" t="s">
        <v>12465</v>
      </c>
      <c r="AG32" s="5" t="s">
        <v>12391</v>
      </c>
      <c r="AH32" s="5" t="s">
        <v>12391</v>
      </c>
      <c r="AI32" s="5" t="s">
        <v>12448</v>
      </c>
      <c r="AJ32" s="5" t="s">
        <v>12748</v>
      </c>
      <c r="AK32" s="5" t="s">
        <v>12748</v>
      </c>
      <c r="AL32" s="5" t="s">
        <v>12971</v>
      </c>
      <c r="AM32" s="5" t="s">
        <v>12972</v>
      </c>
      <c r="AN32" s="5" t="s">
        <v>12973</v>
      </c>
      <c r="AO32" s="5" t="s">
        <v>13281</v>
      </c>
      <c r="AP32" s="5" t="s">
        <v>13301</v>
      </c>
      <c r="AQ32" s="5" t="s">
        <v>13323</v>
      </c>
      <c r="AR32" s="5" t="s">
        <v>12974</v>
      </c>
      <c r="AS32" s="5" t="s">
        <v>2798</v>
      </c>
      <c r="AT32" s="5" t="s">
        <v>2798</v>
      </c>
    </row>
    <row r="33" spans="1:46" ht="409.6" x14ac:dyDescent="0.2">
      <c r="A33" s="25" t="s">
        <v>6584</v>
      </c>
      <c r="B33" s="37" t="str">
        <f>'First extraction'!A140</f>
        <v>YES</v>
      </c>
      <c r="C33" s="5" t="str">
        <f>'First extraction'!B140</f>
        <v>Scopus</v>
      </c>
      <c r="D33" s="5">
        <f>'First extraction'!C140</f>
        <v>161</v>
      </c>
      <c r="E33" s="5" t="str">
        <f>'First extraction'!D140</f>
        <v>Predictive Analytics Based on Digital Twins, Generative AI, and ChatGPT</v>
      </c>
      <c r="F33" s="5" t="str">
        <f>'First extraction'!E140</f>
        <v>Mateev, M.</v>
      </c>
      <c r="G33" s="5" t="str">
        <f>'First extraction'!F140</f>
        <v>Proceedings of the 27th World Multi-Conference on Systemics, Cybernetics and Informatics: WMSCI 2023</v>
      </c>
      <c r="H33" s="5" t="str">
        <f>'First extraction'!G140</f>
        <v>International Institute of Informatics and Systemics</v>
      </c>
      <c r="I33" s="5" t="str">
        <f>'First extraction'!H140</f>
        <v>Generative AI, AI, Artificial Intelligence, ChatGPT,
GPT-4, Machine Learning, Digital Twin, IoT, Industry 4.0,
Predictive Analytics</v>
      </c>
      <c r="J33" s="5" t="str">
        <f>'First extraction'!I140</f>
        <v>Conference</v>
      </c>
      <c r="K33" s="5">
        <f>'First extraction'!J140</f>
        <v>2023</v>
      </c>
      <c r="L33" s="5">
        <f>'First extraction'!K140</f>
        <v>0</v>
      </c>
      <c r="M33" s="5" t="str">
        <f>'First extraction'!L140</f>
        <v>ChatGPT (Chat Generative Pre-Trained Transformer) is one of the latest technologies in modern Artificial Intelligence (AI) and probably the technology with the highest impact in this area for the near future.
The latest version of ChatGPT – GPT-4 has improved in several areas, including Predictive Analytics.
Generative AI and Ghat GPT can be used in different areas – not only to generate human-like content easily but also in different business domains in the modern industry, like the construction industry.
This research gives an overview of the application of Generative AI, particularly ChatGPT, for predictive analytics in different areas focusing on the construction and building industry.
The paper analyzes options to use Generative AI together with another essential for modern analysis technology – Digital Twins in two different aspects:
1) To design and build systems for Predictive Analytics
2) To implement Cognitive Digital Twins,
The research used prototypes based on Microsoft Power Platform (Power Virtual Agents, Power Automate), Open AI, and Azure Digital Twins, which can offer predictive analytics in the construction industry.
The article includes results, providing information about cost savings and time reduction when using Generative AI for predictive analytics in the construction industry.</v>
      </c>
      <c r="N33" s="5" t="str">
        <f>'First extraction'!M140</f>
        <v>Mateev, M. (2023). Predictive Analytics Based on Digital Twins, Generative AI, and ChatGPT. In N. Callaos, E. Gaile-Sarkane, S. Hashimoto, N. Lace, B. Sánchez, M. Savoie (Eds.), Proceedings of the 27th World Multi-Conference on Systemics, Cybernetics and Informatics: WMSCI 2023, pp. 168-174. International Institute of Informatics and Cybernetics. https://doi.org/10.54808/WMSCI2023.01.168</v>
      </c>
      <c r="O33" s="7"/>
      <c r="P33" s="7"/>
      <c r="Q33" s="7"/>
      <c r="R33" s="7"/>
      <c r="S33" s="7"/>
      <c r="T33" s="7"/>
      <c r="U33" s="7"/>
      <c r="V33" s="7"/>
      <c r="W33" s="7"/>
      <c r="X33" s="7"/>
      <c r="Y33" s="7"/>
      <c r="Z33" s="7"/>
      <c r="AA33" s="7"/>
      <c r="AB33" s="5" t="s">
        <v>12466</v>
      </c>
      <c r="AC33" s="5" t="s">
        <v>12467</v>
      </c>
      <c r="AD33" s="5" t="s">
        <v>12468</v>
      </c>
      <c r="AE33" s="5" t="s">
        <v>12469</v>
      </c>
      <c r="AF33" s="5" t="s">
        <v>12470</v>
      </c>
      <c r="AG33" s="5" t="s">
        <v>12471</v>
      </c>
      <c r="AH33" s="5" t="s">
        <v>12471</v>
      </c>
      <c r="AI33" s="5" t="s">
        <v>12472</v>
      </c>
      <c r="AJ33" s="5" t="s">
        <v>12749</v>
      </c>
      <c r="AK33" s="5" t="s">
        <v>12750</v>
      </c>
      <c r="AL33" s="5" t="s">
        <v>13125</v>
      </c>
      <c r="AM33" s="5" t="s">
        <v>12975</v>
      </c>
      <c r="AN33" s="5" t="s">
        <v>12976</v>
      </c>
      <c r="AO33" s="5" t="s">
        <v>12977</v>
      </c>
      <c r="AP33" s="5" t="s">
        <v>12978</v>
      </c>
      <c r="AQ33" s="5" t="s">
        <v>13304</v>
      </c>
      <c r="AR33" s="5" t="s">
        <v>12979</v>
      </c>
      <c r="AS33" s="5" t="s">
        <v>2798</v>
      </c>
      <c r="AT33" s="5" t="s">
        <v>2798</v>
      </c>
    </row>
    <row r="34" spans="1:46" ht="409.6" x14ac:dyDescent="0.2">
      <c r="A34" s="4" t="s">
        <v>6599</v>
      </c>
      <c r="B34" s="37" t="str">
        <f>'First extraction'!A149</f>
        <v>YES</v>
      </c>
      <c r="C34" s="5" t="str">
        <f>'First extraction'!B149</f>
        <v>Scopus</v>
      </c>
      <c r="D34" s="5">
        <f>'First extraction'!C149</f>
        <v>171</v>
      </c>
      <c r="E34" s="5" t="str">
        <f>'First extraction'!D149</f>
        <v>Automated Extraction of IoT Critical Objects from IoT Storylines, Requirements and User Stories via NLP</v>
      </c>
      <c r="F34" s="5" t="str">
        <f>'First extraction'!E149</f>
        <v>Iglesias, C. F., Guo, R., Nucci, P., Miceli, C., &amp; Bolic, M.</v>
      </c>
      <c r="G34" s="5" t="str">
        <f>'First extraction'!F149</f>
        <v>IEEE Swiss Conference on Data Science (SDS)</v>
      </c>
      <c r="H34" s="5" t="str">
        <f>'First extraction'!G149</f>
        <v>IEEE</v>
      </c>
      <c r="I34" s="5" t="str">
        <f>'First extraction'!H149</f>
        <v>Named Entity Recognition, IoT Storyline, Natural language processing</v>
      </c>
      <c r="J34" s="5" t="str">
        <f>'First extraction'!I149</f>
        <v>Conference</v>
      </c>
      <c r="K34" s="5">
        <f>'First extraction'!J149</f>
        <v>2023</v>
      </c>
      <c r="L34" s="5">
        <f>'First extraction'!K149</f>
        <v>0</v>
      </c>
      <c r="M34" s="5" t="str">
        <f>'First extraction'!L149</f>
        <v>The first step to designing a resilient Internet of Things (IoT) application is to identify IoT critical objects (services, devices and resources) in the design phase. However, this step is a time-intensive task, because they are manually identified from storylines, requirements and user stories and have other challenges. In this work, we assessed the usefulness of Named Entity Recognition (NER) models to automatically identify IoT critical objects as a way to make a modelling process faster and less prone to errors. This was performed with the development of five NER models based on five different architectures (Spacy, BERT, Transformers, LSTM-CRF and ELMo) that were trained and tested with a large dataset with 7396 annotated sentences. Our results indicate that all NER models had satisfactory performance, but BERT had the best one and can be useful to support the time-intensive step of the early stages of the development of resilient IoT systems. Furthermore, these NER models have a high potential to be extended to a framework to automatically extract IoT critical objects from documents (storyline and requirements) and list all possible IoT threats and resilient countermeasures that can be used in the design of a resilient IoT application</v>
      </c>
      <c r="N34" s="5" t="str">
        <f>'First extraction'!M149</f>
        <v>Iglesias, C. F., Guo, R., Nucci, P., Miceli, C., &amp; Bolic, M. (2023, June). Automated Extraction of IoT Critical Objects from IoT Storylines, Requirements and User Stories via NLP. In 2023 10th IEEE Swiss Conference on Data Science (SDS) (pp. 104-107). IEEE.</v>
      </c>
      <c r="O34" s="7"/>
      <c r="P34" s="7"/>
      <c r="Q34" s="7"/>
      <c r="R34" s="7"/>
      <c r="S34" s="7"/>
      <c r="T34" s="7"/>
      <c r="U34" s="7"/>
      <c r="V34" s="7"/>
      <c r="W34" s="7"/>
      <c r="X34" s="7"/>
      <c r="Y34" s="7"/>
      <c r="Z34" s="7"/>
      <c r="AA34" s="7"/>
      <c r="AB34" s="5" t="s">
        <v>12590</v>
      </c>
      <c r="AC34" s="5" t="s">
        <v>12804</v>
      </c>
      <c r="AD34" s="5" t="s">
        <v>12591</v>
      </c>
      <c r="AE34" s="5" t="s">
        <v>12592</v>
      </c>
      <c r="AF34" s="5" t="s">
        <v>12593</v>
      </c>
      <c r="AG34" s="5" t="s">
        <v>12594</v>
      </c>
      <c r="AH34" s="5" t="s">
        <v>12594</v>
      </c>
      <c r="AI34" s="9" t="s">
        <v>6558</v>
      </c>
      <c r="AJ34" s="5" t="s">
        <v>13188</v>
      </c>
      <c r="AK34" s="5" t="s">
        <v>12751</v>
      </c>
      <c r="AL34" s="5" t="s">
        <v>13126</v>
      </c>
      <c r="AM34" s="5" t="s">
        <v>12980</v>
      </c>
      <c r="AN34" s="5" t="s">
        <v>12981</v>
      </c>
      <c r="AO34" s="5" t="s">
        <v>12982</v>
      </c>
      <c r="AP34" s="5" t="s">
        <v>13333</v>
      </c>
      <c r="AQ34" s="5" t="s">
        <v>13332</v>
      </c>
      <c r="AR34" s="5" t="s">
        <v>12983</v>
      </c>
      <c r="AS34" s="9" t="s">
        <v>2798</v>
      </c>
      <c r="AT34" s="9" t="s">
        <v>2798</v>
      </c>
    </row>
    <row r="35" spans="1:46" ht="409.6" x14ac:dyDescent="0.2">
      <c r="A35" s="25" t="s">
        <v>12376</v>
      </c>
      <c r="B35" s="37" t="str">
        <f>'First extraction'!A150</f>
        <v>YES</v>
      </c>
      <c r="C35" s="5" t="str">
        <f>'First extraction'!B150</f>
        <v>Scopus</v>
      </c>
      <c r="D35" s="5">
        <f>'First extraction'!C150</f>
        <v>172</v>
      </c>
      <c r="E35" s="5" t="str">
        <f>'First extraction'!D150</f>
        <v>Generative AI for Cyber Threat-Hunting in 6G-enabled IoT Networks</v>
      </c>
      <c r="F35" s="5" t="str">
        <f>'First extraction'!E150</f>
        <v>Ferrag, M. A., Debbah, M., &amp; Al-Hawawreh, M.</v>
      </c>
      <c r="G35" s="5" t="str">
        <f>'First extraction'!F150</f>
        <v>International Symposium on Cluster, Cloud and Internet Computing Workshops (CCGridW)</v>
      </c>
      <c r="H35" s="5" t="str">
        <f>'First extraction'!G150</f>
        <v>IEEE</v>
      </c>
      <c r="I35" s="5" t="str">
        <f>'First extraction'!H150</f>
        <v>Ferrag, M. A., Debbah, M., &amp; Al-Hawawreh, M.</v>
      </c>
      <c r="J35" s="5" t="str">
        <f>'First extraction'!I150</f>
        <v>Conference</v>
      </c>
      <c r="K35" s="5">
        <f>'First extraction'!J150</f>
        <v>2023</v>
      </c>
      <c r="L35" s="5">
        <f>'First extraction'!K150</f>
        <v>18</v>
      </c>
      <c r="M35" s="5" t="str">
        <f>'First extraction'!L150</f>
        <v>The next generation of cellular technology, 6G, is being developed to enable a wide range of new applications and services for the Internet of Things (IoT). One of 6G’s main advantages for IoT applications is its ability to support much higher data rates and bandwidth as well as to support ultralow latency. However, with this increased connectivity will come to an increased risk of cyber threats, as attackers will be able to exploit the large network of connected devices. Generative Artificial Intelligence (AI) can be used to detect and prevent cyber attacks by continuously learning and adapting to new. threats and vulnerabilities. In this paper, we discuss the use of generative AI for cyber threat-hunting (CTH) in 6G-enabled IoT networks. Then, we propose a new generative adversarial network (GAN) and Transformer-based model for CTH in 6Genabled IoT Networks. The experimental analysis results with a new cyber security dataset demonstrate that the Transformerbased security model for CTH can detect IoT attacks with a high overall accuracy of 95%. We examine the challenges and opportunities and conclude by highlighting the potential of generative AI in enhancing the security of 6G-enabled IoT networks and call for further research to be conducted in this area.</v>
      </c>
      <c r="N35" s="5" t="str">
        <f>'First extraction'!M150</f>
        <v>Ferrag, M. A., Debbah, M., &amp; Al-Hawawreh, M. (2023, May). Generative ai for cyber threat-hunting in 6g-enabled iot networks. In 2023 IEEE/ACM 23rd International Symposium on Cluster, Cloud and Internet Computing Workshops (CCGridW) (pp. 16-25). IEEE.</v>
      </c>
      <c r="O35" s="7"/>
      <c r="P35" s="7"/>
      <c r="Q35" s="7"/>
      <c r="R35" s="7"/>
      <c r="S35" s="7"/>
      <c r="T35" s="7"/>
      <c r="U35" s="7"/>
      <c r="V35" s="7"/>
      <c r="W35" s="7"/>
      <c r="X35" s="7"/>
      <c r="Y35" s="7"/>
      <c r="Z35" s="7"/>
      <c r="AA35" s="7"/>
      <c r="AB35" s="5" t="s">
        <v>12473</v>
      </c>
      <c r="AC35" s="5" t="s">
        <v>12474</v>
      </c>
      <c r="AD35" s="5" t="s">
        <v>12475</v>
      </c>
      <c r="AE35" s="5" t="s">
        <v>12476</v>
      </c>
      <c r="AF35" s="5" t="s">
        <v>12477</v>
      </c>
      <c r="AG35" s="5" t="s">
        <v>6627</v>
      </c>
      <c r="AH35" s="5" t="s">
        <v>6627</v>
      </c>
      <c r="AI35" s="5" t="s">
        <v>12478</v>
      </c>
      <c r="AJ35" s="5" t="s">
        <v>12752</v>
      </c>
      <c r="AK35" s="5" t="s">
        <v>12753</v>
      </c>
      <c r="AL35" s="5" t="s">
        <v>13127</v>
      </c>
      <c r="AM35" s="5" t="s">
        <v>12984</v>
      </c>
      <c r="AN35" s="5" t="s">
        <v>13262</v>
      </c>
      <c r="AO35" s="5" t="s">
        <v>12985</v>
      </c>
      <c r="AP35" s="5" t="s">
        <v>12986</v>
      </c>
      <c r="AQ35" s="5" t="s">
        <v>13325</v>
      </c>
      <c r="AR35" s="5" t="s">
        <v>12987</v>
      </c>
      <c r="AS35" s="5" t="s">
        <v>2798</v>
      </c>
      <c r="AT35" s="5" t="s">
        <v>2798</v>
      </c>
    </row>
    <row r="36" spans="1:46" ht="409.6" x14ac:dyDescent="0.2">
      <c r="A36" s="4" t="s">
        <v>6596</v>
      </c>
      <c r="B36" s="37" t="str">
        <f>'First extraction'!A170</f>
        <v>YES</v>
      </c>
      <c r="C36" s="5" t="str">
        <f>'First extraction'!B170</f>
        <v>Scopus</v>
      </c>
      <c r="D36" s="5">
        <f>'First extraction'!C170</f>
        <v>107</v>
      </c>
      <c r="E36" s="5" t="str">
        <f>'First extraction'!D170</f>
        <v>The Potential of Visual ChatGPT for Remote Sensing</v>
      </c>
      <c r="F36" s="5" t="str">
        <f>'First extraction'!E170</f>
        <v xml:space="preserve">Osco, L. P., Lemos, E. L. D., Gonçalves, W. N., Ramos, A. P. M., &amp; Marcato Junior, J. </v>
      </c>
      <c r="G36" s="5" t="str">
        <f>'First extraction'!F170</f>
        <v>Remote Sensing</v>
      </c>
      <c r="H36" s="5" t="str">
        <f>'First extraction'!G170</f>
        <v>MDPI</v>
      </c>
      <c r="I36" s="5" t="str">
        <f>'First extraction'!H170</f>
        <v>artificial intelligence; image analysis; visual language model</v>
      </c>
      <c r="J36" s="5" t="str">
        <f>'First extraction'!I170</f>
        <v>Journal</v>
      </c>
      <c r="K36" s="5">
        <f>'First extraction'!J170</f>
        <v>2023</v>
      </c>
      <c r="L36" s="5">
        <f>'First extraction'!K170</f>
        <v>12</v>
      </c>
      <c r="M36" s="5" t="str">
        <f>'First extraction'!L170</f>
        <v>Recent advancements in Natural Language Processing (NLP), particularly in Large Language Models (LLMs), associated with deep learning-based computer vision techniques, have shown substantial potential for automating a variety of tasks. These are known as Visual LLMs and one notable model is Visual ChatGPT, which combines ChatGPT’s LLM capabilities with visual computation to enable effective image analysis. These models’ abilities to process images based on textual inputs can revolutionize diverse fields, and while their application in the remote sensing domain remains unexplored, it is important to acknowledge that novel implementations are to be expected. Thus, this is the first paper to examine the potential of Visual ChatGPT, a cutting-edge LLM founded on the GPT architecture, to tackle the aspects of image processing related to the remote sensing domain. Among its current capabilities, Visual ChatGPT can generate textual descriptions of images, perform canny edge and straight line detection, and conduct image segmentation. These offer valuable insights into image content and facilitate the interpretation and extraction of information. By exploring the applicability of these techniques within publicly available datasets of satellite images, we demonstrate the current model’s limitations in dealing with remote sensing images, highlighting its challenges and future prospects. Although still in early development, we believe that the combination of LLMs and visual models holds a significant potential to transform remote sensing image processing, creating accessible and practical application opportunities in the field. © 2023 by the authors.</v>
      </c>
      <c r="N36" s="5" t="str">
        <f>'First extraction'!M170</f>
        <v>Osco, L. P., Lemos, E. L. D., Gonçalves, W. N., Ramos, A. P. M., &amp; Marcato Junior, J. (2023). The Potential of Visual ChatGPT For Remote Sensing. Remote Sensing, 15(13), 3232.</v>
      </c>
      <c r="O36" s="7"/>
      <c r="P36" s="7"/>
      <c r="Q36" s="7"/>
      <c r="R36" s="7"/>
      <c r="S36" s="7"/>
      <c r="T36" s="7"/>
      <c r="U36" s="7"/>
      <c r="V36" s="7"/>
      <c r="W36" s="7"/>
      <c r="X36" s="7"/>
      <c r="Y36" s="7"/>
      <c r="Z36" s="7"/>
      <c r="AA36" s="7"/>
      <c r="AB36" s="5" t="s">
        <v>12595</v>
      </c>
      <c r="AC36" s="5" t="s">
        <v>12596</v>
      </c>
      <c r="AD36" s="5" t="s">
        <v>12597</v>
      </c>
      <c r="AE36" s="5" t="s">
        <v>12598</v>
      </c>
      <c r="AF36" s="5" t="s">
        <v>12599</v>
      </c>
      <c r="AG36" s="5" t="s">
        <v>12600</v>
      </c>
      <c r="AH36" s="5" t="s">
        <v>12600</v>
      </c>
      <c r="AI36" s="9" t="s">
        <v>6567</v>
      </c>
      <c r="AJ36" s="5" t="s">
        <v>13185</v>
      </c>
      <c r="AK36" s="5" t="s">
        <v>12754</v>
      </c>
      <c r="AL36" s="5" t="s">
        <v>12988</v>
      </c>
      <c r="AM36" s="5" t="s">
        <v>12989</v>
      </c>
      <c r="AN36" s="5" t="s">
        <v>12990</v>
      </c>
      <c r="AO36" s="5" t="s">
        <v>12991</v>
      </c>
      <c r="AP36" s="5" t="s">
        <v>12992</v>
      </c>
      <c r="AQ36" s="5" t="s">
        <v>12993</v>
      </c>
      <c r="AR36" s="5" t="s">
        <v>12994</v>
      </c>
      <c r="AS36" s="9" t="s">
        <v>2798</v>
      </c>
      <c r="AT36" s="9" t="s">
        <v>2798</v>
      </c>
    </row>
    <row r="37" spans="1:46" ht="409.6" x14ac:dyDescent="0.2">
      <c r="A37" s="4" t="s">
        <v>6597</v>
      </c>
      <c r="B37" s="37" t="str">
        <f>'First extraction'!A171</f>
        <v>YES</v>
      </c>
      <c r="C37" s="5" t="str">
        <f>'First extraction'!B171</f>
        <v>IEEE</v>
      </c>
      <c r="D37" s="5">
        <f>'First extraction'!C171</f>
        <v>20</v>
      </c>
      <c r="E37" s="5" t="str">
        <f>'First extraction'!D171</f>
        <v>Transformer-based Sentiment Analysis for Anomaly Detection on Drone Forensic Timeline</v>
      </c>
      <c r="F37" s="5" t="str">
        <f>'First extraction'!E171</f>
        <v>Silalahi, S., Ahmad, T., &amp; Studiawan, H.</v>
      </c>
      <c r="G37" s="5" t="str">
        <f>'First extraction'!F171</f>
        <v>2023 11th International Symposium on Digital Forensics and Security (ISDFS)</v>
      </c>
      <c r="H37" s="5" t="str">
        <f>'First extraction'!G171</f>
        <v>IEEE</v>
      </c>
      <c r="I37" s="5" t="str">
        <f>'First extraction'!H171</f>
        <v>anomaly detection, BERT, digital forensics, drone
forensics, pre-trained transformer, sentiment analysis, transformer, network infrastructure</v>
      </c>
      <c r="J37" s="5" t="str">
        <f>'First extraction'!I171</f>
        <v>Conference</v>
      </c>
      <c r="K37" s="5">
        <f>'First extraction'!J171</f>
        <v>2023</v>
      </c>
      <c r="L37" s="5">
        <f>'First extraction'!K171</f>
        <v>3</v>
      </c>
      <c r="M37" s="5" t="str">
        <f>'First extraction'!L171</f>
        <v>An IoT device such as a drone is constantly generating log records to store every event that happens to the drone during a flight. In case the drone encounters a problem or experiences an incident, the log can be analyzed to find the root cause. A drone flight log contains a number of parameters, including sensor, state, and message data. These data can be utilized to perform anomaly detection. A common approach to detecting anomalies in log data is measuring the deviation of the log sequence. As an initial attempt, this paper proposes sentiment analysis as an approach for anomaly detection on drone flight log data. We construct our dataset by collecting and annotating the human-readable messages extracted from public datasets. Several existing pre-trained LLMs are fine-tuned to find the best model with the highest evaluation score. The proposed approach can distinguish between anomalous and normal events with 92.527% accuracy.</v>
      </c>
      <c r="N37" s="5" t="str">
        <f>'First extraction'!M171</f>
        <v>Silalahi, S., Ahmad, T., &amp; Studiawan, H. (2023, May). Transformer-based Sentiment Analysis for Anomaly Detection on Drone Forensic Timeline. In 2023 11th International Symposium on Digital Forensics and Security (ISDFS) (pp. 1-6). IEEE.</v>
      </c>
      <c r="O37" s="7"/>
      <c r="P37" s="7"/>
      <c r="Q37" s="7"/>
      <c r="R37" s="7"/>
      <c r="S37" s="7"/>
      <c r="T37" s="7"/>
      <c r="U37" s="7"/>
      <c r="V37" s="7"/>
      <c r="W37" s="7"/>
      <c r="X37" s="7"/>
      <c r="Y37" s="7"/>
      <c r="Z37" s="7"/>
      <c r="AA37" s="7"/>
      <c r="AB37" s="5" t="s">
        <v>12601</v>
      </c>
      <c r="AC37" s="5" t="s">
        <v>12688</v>
      </c>
      <c r="AD37" s="5" t="s">
        <v>12602</v>
      </c>
      <c r="AE37" s="5" t="s">
        <v>12603</v>
      </c>
      <c r="AF37" s="5" t="s">
        <v>12604</v>
      </c>
      <c r="AG37" s="5" t="s">
        <v>12391</v>
      </c>
      <c r="AH37" s="5" t="s">
        <v>12391</v>
      </c>
      <c r="AI37" s="9" t="s">
        <v>6568</v>
      </c>
      <c r="AJ37" s="5" t="s">
        <v>13186</v>
      </c>
      <c r="AK37" s="5" t="s">
        <v>12755</v>
      </c>
      <c r="AL37" s="5" t="s">
        <v>13128</v>
      </c>
      <c r="AM37" s="5" t="s">
        <v>12995</v>
      </c>
      <c r="AN37" s="5" t="s">
        <v>12996</v>
      </c>
      <c r="AO37" s="5" t="s">
        <v>12997</v>
      </c>
      <c r="AP37" s="5" t="s">
        <v>12998</v>
      </c>
      <c r="AQ37" s="5" t="s">
        <v>12999</v>
      </c>
      <c r="AR37" s="5" t="s">
        <v>13000</v>
      </c>
      <c r="AS37" s="9" t="s">
        <v>2798</v>
      </c>
      <c r="AT37" s="9" t="s">
        <v>2798</v>
      </c>
    </row>
    <row r="38" spans="1:46" ht="409.6" x14ac:dyDescent="0.2">
      <c r="A38" s="4" t="s">
        <v>6598</v>
      </c>
      <c r="B38" s="37" t="str">
        <f>'First extraction'!A173</f>
        <v>YES</v>
      </c>
      <c r="C38" s="5" t="str">
        <f>'First extraction'!B173</f>
        <v>IEEE</v>
      </c>
      <c r="D38" s="5">
        <f>'First extraction'!C173</f>
        <v>22</v>
      </c>
      <c r="E38" s="5" t="str">
        <f>'First extraction'!D173</f>
        <v>Interactive Clustering of Cooking Recipe Instructions: Towards the Automatic Detection of Events Involving Kitchen Devices</v>
      </c>
      <c r="F38" s="5" t="str">
        <f>'First extraction'!E173</f>
        <v>Ventirozos, F., Jacobo-Romero, M., Clinch, S., &amp; Batista-Navarro, R.</v>
      </c>
      <c r="G38" s="5" t="str">
        <f>'First extraction'!F173</f>
        <v>2021 IEEE 15th International Conference on Semantic Computing (ICSC)</v>
      </c>
      <c r="H38" s="5" t="str">
        <f>'First extraction'!G173</f>
        <v>IEEE</v>
      </c>
      <c r="I38" s="5" t="str">
        <f>'First extraction'!H173</f>
        <v>Interactive Machine Learning; Clustering; Event Schema Induction; Instructional Text; Sentence Embeddings</v>
      </c>
      <c r="J38" s="5" t="str">
        <f>'First extraction'!I173</f>
        <v>Conference</v>
      </c>
      <c r="K38" s="5">
        <f>'First extraction'!J173</f>
        <v>2021</v>
      </c>
      <c r="L38" s="5">
        <f>'First extraction'!K173</f>
        <v>1</v>
      </c>
      <c r="M38" s="5" t="str">
        <f>'First extraction'!L173</f>
        <v>Cooking recipes are a rich source of semantic information. They contain instructions for food preparation tasks, specifying the actions that should be carried out which typically involve various ingredients and kitchen devices. In an IoT scenario, instructions in cooking recipes can form the basis for automatically controlling kitchen devices without any programming. However, as these instructions are written in natural language, they first need to be transformed or parsed into machine-interpretable commands. As a step towards this, we investigate methods for identifying the various types of actions (events) that kitchen devices are involved in. We cast this problem as a clustering task, whereby recipe instructions involving a given device of interest, are automatically grouped according to the type of event described. Each sentence in every instruction is represented by its embedding vector which is computed using a BERT-based model, specifically one pre-trained using a Roberta architecture. We cluster these sentence embeddings using our newly proposed interactive machine learning (IML)-based framework underpinned by the HDBScan clustering technique. We demonstrate that our IML framework can detect events in sentences with satisfactory accuracy, reaching almost the same level as human performance.</v>
      </c>
      <c r="N38" s="5" t="str">
        <f>'First extraction'!M173</f>
        <v>Ventirozos, F., Jacobo-Romero, M., Clinch, S., &amp; Batista-Navarro, R. (2021, January). Interactive Clustering of Cooking Recipe Instructions: Towards the Automatic Detection of Events Involving Kitchen Devices. In 2021 IEEE 15th International Conference on Semantic Computing (ICSC) (pp. 341-346). IEEE.</v>
      </c>
      <c r="O38" s="7"/>
      <c r="P38" s="7"/>
      <c r="Q38" s="7"/>
      <c r="R38" s="7"/>
      <c r="S38" s="7"/>
      <c r="T38" s="7"/>
      <c r="U38" s="7"/>
      <c r="V38" s="7"/>
      <c r="W38" s="7"/>
      <c r="X38" s="7"/>
      <c r="Y38" s="7"/>
      <c r="Z38" s="7"/>
      <c r="AA38" s="7"/>
      <c r="AB38" s="5" t="s">
        <v>12605</v>
      </c>
      <c r="AC38" s="5" t="s">
        <v>12805</v>
      </c>
      <c r="AD38" s="5" t="s">
        <v>12606</v>
      </c>
      <c r="AE38" s="5" t="s">
        <v>12607</v>
      </c>
      <c r="AF38" s="5" t="s">
        <v>12608</v>
      </c>
      <c r="AG38" s="5" t="s">
        <v>6629</v>
      </c>
      <c r="AH38" s="5" t="s">
        <v>6629</v>
      </c>
      <c r="AI38" s="9" t="s">
        <v>6569</v>
      </c>
      <c r="AJ38" s="5" t="s">
        <v>13187</v>
      </c>
      <c r="AK38" s="5" t="s">
        <v>12756</v>
      </c>
      <c r="AL38" s="5" t="s">
        <v>13129</v>
      </c>
      <c r="AM38" s="5" t="s">
        <v>13001</v>
      </c>
      <c r="AN38" s="5" t="s">
        <v>13002</v>
      </c>
      <c r="AO38" s="5" t="s">
        <v>13003</v>
      </c>
      <c r="AP38" s="5" t="s">
        <v>13355</v>
      </c>
      <c r="AQ38" s="5" t="s">
        <v>13307</v>
      </c>
      <c r="AR38" s="5" t="s">
        <v>13004</v>
      </c>
      <c r="AS38" s="9" t="s">
        <v>2798</v>
      </c>
      <c r="AT38" s="9" t="s">
        <v>2798</v>
      </c>
    </row>
    <row r="39" spans="1:46" ht="409.6" x14ac:dyDescent="0.2">
      <c r="A39" s="25" t="s">
        <v>12377</v>
      </c>
      <c r="B39" s="37" t="str">
        <f>'First extraction'!A182</f>
        <v>YES</v>
      </c>
      <c r="C39" s="5" t="str">
        <f>'First extraction'!B182</f>
        <v>IEEE</v>
      </c>
      <c r="D39" s="5">
        <f>'First extraction'!C182</f>
        <v>32</v>
      </c>
      <c r="E39" s="5" t="str">
        <f>'First extraction'!D182</f>
        <v>Unsupervised Human Activity Recognition Via Large Language Models and Iterative Evolution</v>
      </c>
      <c r="F39" s="5" t="str">
        <f>'First extraction'!E182</f>
        <v>Gao, J., Zhang, Y., Chen, Y., Zhang, T., Tang, B., &amp; Wang, X.</v>
      </c>
      <c r="G39" s="5" t="str">
        <f>'First extraction'!F182</f>
        <v xml:space="preserve"> International Conference on Acoustics, Speech and Signal Processing (ICASSP)</v>
      </c>
      <c r="H39" s="5" t="str">
        <f>'First extraction'!G182</f>
        <v>IEEE</v>
      </c>
      <c r="I39" s="5" t="str">
        <f>'First extraction'!H182</f>
        <v>Large Language Models, Human Activity Recognition, Ubiquitous Computing, Unsupervised
Learning, Computing methodologies</v>
      </c>
      <c r="J39" s="5" t="str">
        <f>'First extraction'!I182</f>
        <v>Conference</v>
      </c>
      <c r="K39" s="5">
        <f>'First extraction'!J182</f>
        <v>2024</v>
      </c>
      <c r="L39" s="5">
        <f>'First extraction'!K182</f>
        <v>0</v>
      </c>
      <c r="M39" s="5" t="str">
        <f>'First extraction'!L182</f>
        <v>Human activity recognition (HAR) is crucial for health monitoring and disease diagnosis in Internet-of-Things environments. However, existing HAR approaches either suffer from poor accuracy or achieve high accuracy at the expense of costly manual annotations. To overcome the challenge above, we propose a novel method named LLMIE-UHAR that that leverages LLMs and Iterative Evolution to realize
Unsupervised HAR. Specifically, with our designed prompt engineering mechanism, we employ large language models to fuse both contextual and semantic information, and annotate key samples selected by a clustering algorithm. Moreover, LLMIE-UHAR enhances the recognition accuracy with iterative evolution of clustering algorithm, large language models and the neural network based recognition model. Experiments conducted on the public ARAS datasets show the efficiency of our method, achieving an accuracy of 96.00%. This highlights the practical value of our approach.</v>
      </c>
      <c r="N39" s="5" t="str">
        <f>'First extraction'!M182</f>
        <v>Gao, J., Zhang, Y., Chen, Y., Zhang, T., Tang, B., &amp; Wang, X. (2024, April). Unsupervised Human Activity Recognition Via Large Language Models and Iterative Evolution. In ICASSP 2024-2024 IEEE International Conference on Acoustics, Speech and Signal Processing (ICASSP) (pp. 91-95). IEEE.</v>
      </c>
      <c r="O39" s="7"/>
      <c r="P39" s="7"/>
      <c r="Q39" s="7"/>
      <c r="R39" s="7"/>
      <c r="S39" s="7"/>
      <c r="T39" s="7"/>
      <c r="U39" s="7"/>
      <c r="V39" s="7"/>
      <c r="W39" s="7"/>
      <c r="X39" s="7"/>
      <c r="Y39" s="7"/>
      <c r="Z39" s="7"/>
      <c r="AA39" s="7"/>
      <c r="AB39" s="5" t="s">
        <v>12480</v>
      </c>
      <c r="AC39" s="5" t="s">
        <v>12692</v>
      </c>
      <c r="AD39" s="5" t="s">
        <v>12481</v>
      </c>
      <c r="AE39" s="5" t="s">
        <v>12482</v>
      </c>
      <c r="AF39" s="5" t="s">
        <v>12483</v>
      </c>
      <c r="AG39" s="5" t="s">
        <v>6629</v>
      </c>
      <c r="AH39" s="5" t="s">
        <v>6629</v>
      </c>
      <c r="AI39" s="5" t="s">
        <v>12479</v>
      </c>
      <c r="AJ39" s="5" t="s">
        <v>12753</v>
      </c>
      <c r="AK39" s="5" t="s">
        <v>12753</v>
      </c>
      <c r="AL39" s="5" t="s">
        <v>13130</v>
      </c>
      <c r="AM39" s="5" t="s">
        <v>13005</v>
      </c>
      <c r="AN39" s="5" t="s">
        <v>13263</v>
      </c>
      <c r="AO39" s="5" t="s">
        <v>13282</v>
      </c>
      <c r="AP39" s="5" t="s">
        <v>13006</v>
      </c>
      <c r="AQ39" s="5" t="s">
        <v>13007</v>
      </c>
      <c r="AR39" s="5" t="s">
        <v>13008</v>
      </c>
      <c r="AS39" s="5" t="s">
        <v>2798</v>
      </c>
      <c r="AT39" s="5" t="s">
        <v>2798</v>
      </c>
    </row>
    <row r="40" spans="1:46" ht="409.6" x14ac:dyDescent="0.2">
      <c r="A40" s="25" t="s">
        <v>12378</v>
      </c>
      <c r="B40" s="37" t="str">
        <f>'First extraction'!A183</f>
        <v>YES</v>
      </c>
      <c r="C40" s="5" t="str">
        <f>'First extraction'!B183</f>
        <v>IEEE</v>
      </c>
      <c r="D40" s="5">
        <f>'First extraction'!C183</f>
        <v>33</v>
      </c>
      <c r="E40" s="5" t="str">
        <f>'First extraction'!D183</f>
        <v>Cloud-IoT Application for Scene Understanding in Assisted Living: Unleashing the Potential of Image Captioning and Large Language Model (ChatGPT)</v>
      </c>
      <c r="F40" s="5" t="str">
        <f>'First extraction'!E183</f>
        <v>Hafeth, D. A., Lal, G., Al-Khafajiy, M., Baker, T., &amp; Kollias, S.</v>
      </c>
      <c r="G40" s="5" t="str">
        <f>'First extraction'!F183</f>
        <v>International Conference on Developments in eSystems Engineering (DeSE)</v>
      </c>
      <c r="H40" s="5" t="str">
        <f>'First extraction'!G183</f>
        <v>IEEE</v>
      </c>
      <c r="I40" s="5" t="str">
        <f>'First extraction'!H183</f>
        <v>Internet of Things, NLP, ChatGPT, Image Captioning, Assisted Living</v>
      </c>
      <c r="J40" s="5" t="str">
        <f>'First extraction'!I183</f>
        <v>Conference</v>
      </c>
      <c r="K40" s="5">
        <f>'First extraction'!J183</f>
        <v>2023</v>
      </c>
      <c r="L40" s="5">
        <f>'First extraction'!K183</f>
        <v>0</v>
      </c>
      <c r="M40" s="5" t="str">
        <f>'First extraction'!L183</f>
        <v>Vision is a vital sense that plays a pivotal role in our understanding of the world. The majority of our external information is acquired through our visual system, which significantly impacts various aspects of our lives, including mobility, cognitive abilities, access to information, and how we interact with both our surroundings and other individuals. Hence, individuals who need assisted living due to visual challenges are left behind and rely on human-driven image captioning services to make sense of their surroundings. In response to this challenge, we have developed a proof-of-concept system that integrates a large language model like ChatGPT to provide assistance to individuals with visual impairments in their daily lives through the utilisation of image captioning techniques. Our proposed model leverages the image captioning technique to describe the user’s environment. It is a fusion of concepts from Deep Learning and the Internet of Things, enabling it to provide more informative and enriched image captions. In this process, ChatGPT is stimulated to generate increasingly detailed and informative descriptions of images, allowing users to gain a deeper understanding of their surroundings. Our findings show that the proposed system generates captions that are contextually relevant to the visual content. These captions can assist individuals in various day-today activities, contributing to an improved quality of life.</v>
      </c>
      <c r="N40" s="5" t="str">
        <f>'First extraction'!M183</f>
        <v>Hafeth, D. A., Lal, G., Al-Khafajiy, M., Baker, T., &amp; Kollias, S. (2023, December). Cloud-IoT Application for Scene Understanding in Assisted Living: Unleashing the Potential of Image Captioning and Large Language Model (ChatGPT). In 2023 16th International Conference on Developments in eSystems Engineering (DeSE) (pp. 150-155). IEEE.</v>
      </c>
      <c r="O40" s="7"/>
      <c r="P40" s="7"/>
      <c r="Q40" s="7"/>
      <c r="R40" s="7"/>
      <c r="S40" s="7"/>
      <c r="T40" s="7"/>
      <c r="U40" s="7"/>
      <c r="V40" s="7"/>
      <c r="W40" s="7"/>
      <c r="X40" s="7"/>
      <c r="Y40" s="7"/>
      <c r="Z40" s="7"/>
      <c r="AA40" s="7"/>
      <c r="AB40" s="5" t="s">
        <v>12484</v>
      </c>
      <c r="AC40" s="5" t="s">
        <v>12700</v>
      </c>
      <c r="AD40" s="5" t="s">
        <v>12485</v>
      </c>
      <c r="AE40" s="5" t="s">
        <v>12486</v>
      </c>
      <c r="AF40" s="5" t="s">
        <v>12487</v>
      </c>
      <c r="AG40" s="5" t="s">
        <v>6573</v>
      </c>
      <c r="AH40" s="5" t="s">
        <v>6573</v>
      </c>
      <c r="AI40" s="5" t="s">
        <v>6570</v>
      </c>
      <c r="AJ40" s="5" t="s">
        <v>13209</v>
      </c>
      <c r="AK40" s="5" t="s">
        <v>12757</v>
      </c>
      <c r="AL40" s="5" t="s">
        <v>13131</v>
      </c>
      <c r="AM40" s="5" t="s">
        <v>13009</v>
      </c>
      <c r="AN40" s="5" t="s">
        <v>13010</v>
      </c>
      <c r="AO40" s="5" t="s">
        <v>13283</v>
      </c>
      <c r="AP40" s="5" t="s">
        <v>13011</v>
      </c>
      <c r="AQ40" s="5" t="s">
        <v>13326</v>
      </c>
      <c r="AR40" s="5" t="s">
        <v>13012</v>
      </c>
      <c r="AS40" s="5" t="s">
        <v>2798</v>
      </c>
      <c r="AT40" s="5" t="s">
        <v>2798</v>
      </c>
    </row>
    <row r="41" spans="1:46" ht="409.6" x14ac:dyDescent="0.2">
      <c r="A41" s="25" t="s">
        <v>12379</v>
      </c>
      <c r="B41" s="37" t="str">
        <f>'First extraction'!A194</f>
        <v>YES</v>
      </c>
      <c r="C41" s="5" t="str">
        <f>'First extraction'!B194</f>
        <v>IEEE</v>
      </c>
      <c r="D41" s="5">
        <f>'First extraction'!C194</f>
        <v>44</v>
      </c>
      <c r="E41" s="5" t="str">
        <f>'First extraction'!D194</f>
        <v>Toward Intent-Based Network Automation for Smart Environments: A Healthcare 4.0 Use Case</v>
      </c>
      <c r="F41" s="5" t="str">
        <f>'First extraction'!E194</f>
        <v>Njah, Y., Leivadeas, A., Violos, J., &amp; Falkner, M</v>
      </c>
      <c r="G41" s="5" t="str">
        <f>'First extraction'!F194</f>
        <v>IEEE Access</v>
      </c>
      <c r="H41" s="5" t="str">
        <f>'First extraction'!G194</f>
        <v>IEEE</v>
      </c>
      <c r="I41" s="5" t="str">
        <f>'First extraction'!H194</f>
        <v>Healthcare 4.0, intent-based networking, network automation, intent refinement, service
policy mapping, named entity recognition.</v>
      </c>
      <c r="J41" s="5" t="str">
        <f>'First extraction'!I194</f>
        <v>Journal</v>
      </c>
      <c r="K41" s="5">
        <f>'First extraction'!J194</f>
        <v>2023</v>
      </c>
      <c r="L41" s="5">
        <f>'First extraction'!K194</f>
        <v>1</v>
      </c>
      <c r="M41" s="5" t="str">
        <f>'First extraction'!L194</f>
        <v>Today’s organizations have been embracing digital transformation to boost the quality of living within IoT-based smart-sustainable environments (e.g., healthcare, factories, vehicles, etc.). At the same time, augmenting the network infrastructure surface with billions of new devices accommodating myriad applications creates the need for network automation through different technologies, such as Software-Defined Networking (SDN), Network Function Virtualization (NFV), and Big Data Analytics (BDA). However, to devise an end-to-end self-driving and autonomous network, the manual configuration of network parameters and devices should be limited or even vanished. The recently emerged Intent-based Networking (IBN) paradigm introduces an additional building block enabling the network to adapt its settings automatically according to high-level user demands (intents) while hiding low-level details of the underlying infrastructure (e.g., configurations in millions of network devices). This paper initiates a deeper discussion regarding service automation over a Hospital 4.0 environment, from translating user requests to service profiling (unstructured intent refinement), deployment, and assurance. First, we discuss the design challenges of joining an intent-based framework as a convenient plane to an SDN-based platform. Following, we focus on an intelligent intent refinement system based on the Named Entity Recognition (NER) approach, an application of Natural Language Processing (NLP). This IBN-NER system deploys an extensible network policy model and the pre-trained Google’s BERT (Bidirectional Encoder Representations from Transformers) algorithm, fine-tuned with a Healthcare 4.0 dataset. The proposed intent refinement framework is evaluated via extensive simulations with an incremental number of heterogeneous intents. Our simulation results show promising performance with only one epoch for all dataset sizes and all policy model entities tested. For example, with 5000 intents, our system provides the highest accuracy with 86%; meanwhile, the well-known benchmarks in the NER problem, namely BiLSTM-CRF, BiLSTM, and LSTM, with ten epochs, provide 57%, 31%, and 26%, respectively</v>
      </c>
      <c r="N41" s="5" t="str">
        <f>'First extraction'!M194</f>
        <v>Njah, Y., Leivadeas, A., Violos, J., &amp; Falkner, M. (2023). Toward intent-based network automation for smart environments: A healthcare 4.0 use case. IEEE Access, 11, 136565-136576.</v>
      </c>
      <c r="O41" s="7"/>
      <c r="P41" s="7"/>
      <c r="Q41" s="7"/>
      <c r="R41" s="7"/>
      <c r="S41" s="7"/>
      <c r="T41" s="7"/>
      <c r="U41" s="7"/>
      <c r="V41" s="7"/>
      <c r="W41" s="7"/>
      <c r="X41" s="7"/>
      <c r="Y41" s="7"/>
      <c r="Z41" s="7"/>
      <c r="AA41" s="7"/>
      <c r="AB41" s="5" t="s">
        <v>12488</v>
      </c>
      <c r="AC41" s="5" t="s">
        <v>12806</v>
      </c>
      <c r="AD41" s="5" t="s">
        <v>12489</v>
      </c>
      <c r="AE41" s="5" t="s">
        <v>12490</v>
      </c>
      <c r="AF41" s="5" t="s">
        <v>12491</v>
      </c>
      <c r="AG41" s="5" t="s">
        <v>6573</v>
      </c>
      <c r="AH41" s="5" t="s">
        <v>6573</v>
      </c>
      <c r="AI41" s="5" t="s">
        <v>6558</v>
      </c>
      <c r="AJ41" s="5" t="s">
        <v>13210</v>
      </c>
      <c r="AK41" s="5" t="s">
        <v>12758</v>
      </c>
      <c r="AL41" s="5" t="s">
        <v>13132</v>
      </c>
      <c r="AM41" s="5" t="s">
        <v>13014</v>
      </c>
      <c r="AN41" s="5" t="s">
        <v>13015</v>
      </c>
      <c r="AO41" s="5" t="s">
        <v>13016</v>
      </c>
      <c r="AP41" s="5" t="s">
        <v>13017</v>
      </c>
      <c r="AQ41" s="5" t="s">
        <v>13018</v>
      </c>
      <c r="AR41" s="5" t="s">
        <v>13013</v>
      </c>
      <c r="AS41" s="5" t="s">
        <v>2798</v>
      </c>
      <c r="AT41" s="5" t="s">
        <v>2798</v>
      </c>
    </row>
    <row r="42" spans="1:46" ht="409.6" x14ac:dyDescent="0.2">
      <c r="A42" s="4" t="s">
        <v>6600</v>
      </c>
      <c r="B42" s="37" t="str">
        <f>'First extraction'!A198</f>
        <v>YES</v>
      </c>
      <c r="C42" s="5" t="str">
        <f>'First extraction'!B198</f>
        <v>ACM</v>
      </c>
      <c r="D42" s="5">
        <f>'First extraction'!C198</f>
        <v>4</v>
      </c>
      <c r="E42" s="5" t="str">
        <f>'First extraction'!D198</f>
        <v>DeviceGPT: A Generative Pre-Training Transformer on the Heterogenous Graph for Internet of Things</v>
      </c>
      <c r="F42" s="5" t="str">
        <f>'First extraction'!E198</f>
        <v>Ren, Y., Wang, J., Li, H., Zhu, H., &amp; Sun, L.</v>
      </c>
      <c r="G42" s="5" t="str">
        <f>'First extraction'!F198</f>
        <v>SIGIR</v>
      </c>
      <c r="H42" s="5" t="str">
        <f>'First extraction'!G198</f>
        <v>ACM</v>
      </c>
      <c r="I42" s="5" t="str">
        <f>'First extraction'!H198</f>
        <v>Internet of Things, Pre-training, Self-Supervised, Graph Representation Learning</v>
      </c>
      <c r="J42" s="5" t="str">
        <f>'First extraction'!I198</f>
        <v>Conference</v>
      </c>
      <c r="K42" s="5">
        <f>'First extraction'!J198</f>
        <v>2023</v>
      </c>
      <c r="L42" s="5">
        <f>'First extraction'!K198</f>
        <v>0</v>
      </c>
      <c r="M42" s="5" t="str">
        <f>'First extraction'!L198</f>
        <v>Recently, Graph neural networks (GNNs) have been adopted to model a wide range of structured data from academic and industry fields. With the rapid development of Internet technology, there are more and more meaningful applications for Internet devices, including device identification, geolocation and others, whose performance needs improvement. To replicate the several claimed successes of GNNs, this paper proposes DeviceGPT based on a generative pre-training transformer on a heterogeneous graph via self-supervised learning to learn interactions-rich information of devices from its large-scale databases well. The experiments on the dataset constructed from the real world show DeviceGPT could achieve competitive results in multiple Internet applications.</v>
      </c>
      <c r="N42" s="5" t="str">
        <f>'First extraction'!M198</f>
        <v>Ren, Y., Wang, J., Li, H., Zhu, H., &amp; Sun, L. (2023). DeviceGPT: A Generative Pre-Training Transformer on the Heterogenous Graph for Internet of Things.</v>
      </c>
      <c r="O42" s="7"/>
      <c r="P42" s="7"/>
      <c r="Q42" s="7"/>
      <c r="R42" s="7"/>
      <c r="S42" s="7"/>
      <c r="T42" s="7"/>
      <c r="U42" s="7"/>
      <c r="V42" s="7"/>
      <c r="W42" s="7"/>
      <c r="X42" s="7"/>
      <c r="Y42" s="7"/>
      <c r="Z42" s="7"/>
      <c r="AA42" s="7"/>
      <c r="AB42" s="5" t="s">
        <v>12609</v>
      </c>
      <c r="AC42" s="5" t="s">
        <v>12807</v>
      </c>
      <c r="AD42" s="5" t="s">
        <v>12610</v>
      </c>
      <c r="AE42" s="5" t="s">
        <v>12611</v>
      </c>
      <c r="AF42" s="5" t="s">
        <v>12612</v>
      </c>
      <c r="AG42" s="5" t="s">
        <v>12613</v>
      </c>
      <c r="AH42" s="5" t="s">
        <v>12613</v>
      </c>
      <c r="AI42" s="5" t="s">
        <v>6614</v>
      </c>
      <c r="AJ42" s="5" t="s">
        <v>13189</v>
      </c>
      <c r="AK42" s="5" t="s">
        <v>12759</v>
      </c>
      <c r="AL42" s="5" t="s">
        <v>13133</v>
      </c>
      <c r="AM42" s="5" t="s">
        <v>13020</v>
      </c>
      <c r="AN42" s="5" t="s">
        <v>13021</v>
      </c>
      <c r="AO42" s="5" t="s">
        <v>13022</v>
      </c>
      <c r="AP42" s="5" t="s">
        <v>13023</v>
      </c>
      <c r="AQ42" s="5" t="s">
        <v>13024</v>
      </c>
      <c r="AR42" s="5" t="s">
        <v>13019</v>
      </c>
      <c r="AS42" s="4" t="s">
        <v>2798</v>
      </c>
      <c r="AT42" s="4" t="s">
        <v>2798</v>
      </c>
    </row>
    <row r="43" spans="1:46" ht="409.6" x14ac:dyDescent="0.2">
      <c r="A43" s="25" t="s">
        <v>12380</v>
      </c>
      <c r="B43" s="37" t="str">
        <f>'First extraction'!A440</f>
        <v>YES</v>
      </c>
      <c r="C43" s="5" t="str">
        <f>'First extraction'!B440</f>
        <v>Science Direct</v>
      </c>
      <c r="D43" s="5">
        <f>'First extraction'!C440</f>
        <v>46</v>
      </c>
      <c r="E43" s="5" t="str">
        <f>'First extraction'!D440</f>
        <v>ChatAgri: Exploring potentials of ChatGPT on cross-linguistic agricultural text classification</v>
      </c>
      <c r="F43" s="5" t="str">
        <f>'First extraction'!E440</f>
        <v>Zhao, B., Jin, W., Del Ser, J., &amp; Yang, G.</v>
      </c>
      <c r="G43" s="5" t="str">
        <f>'First extraction'!F440</f>
        <v>Neurocomputing</v>
      </c>
      <c r="H43" s="5" t="str">
        <f>'First extraction'!G440</f>
        <v>Elsevier</v>
      </c>
      <c r="I43" s="5" t="str">
        <f>'First extraction'!H440</f>
        <v>Agricultural text classificationVery large pre-trained language modelGenerative Pre-trained Transformer (GPT)ChatGPTGPT-4</v>
      </c>
      <c r="J43" s="5" t="str">
        <f>'First extraction'!I440</f>
        <v>Journal</v>
      </c>
      <c r="K43" s="5">
        <f>'First extraction'!J440</f>
        <v>2023</v>
      </c>
      <c r="L43" s="5">
        <f>'First extraction'!K440</f>
        <v>17</v>
      </c>
      <c r="M43" s="5" t="str">
        <f>'First extraction'!L440</f>
        <v>In the era of sustainable smart agriculture, a vast amount of agricultural news text is posted online, accumulating significant agricultural knowledge. To efficiently access this knowledge, effective text classification techniques are urgently needed. Deep learning approaches, such as fine-tuning strategies on pre-trained language models (PLMs), have shown remarkable performance gains. Nonetheless, these methods face several complex challenges, including limited agricultural training data, poor domain transferability (especially across languages), and complex and expensive deployment of large models. Inspired by the success of recent ChatGPT models (e.g., GPT-3.5, GPT-4), this work explores the potential of applying ChatGPT in the field of agricultural informatization. Various crucial factors, such as prompt construction, answer parsing, and different ChatGPT variants, are thoroughly investigated to maximize its capabilities. A preliminary comparative study is conducted, comparing ChatGPT with PLMs-based fine-tuning methods and PLMs-based prompt-tuning methods. Empirical results demonstrate that ChatGPT effectively addresses the mentioned research challenges and bottlenecks, making it an ideal solution for agricultural text classification. Moreover, ChatGPT achieves comparable performance to existing PLM-based fine-tuning methods, even without fine-tuning on agricultural data samples. We hope this preliminary study could inspire the emergence of a general-purpose AI paradigm for agricultural text processing.</v>
      </c>
      <c r="N43" s="5" t="str">
        <f>'First extraction'!M440</f>
        <v>Zhao, B., Jin, W., Del Ser, J., &amp; Yang, G. (2023). ChatAgri: Exploring potentials of ChatGPT on cross-linguistic agricultural text classification. Neurocomputing, 557, 126708.</v>
      </c>
      <c r="O43" s="7"/>
      <c r="P43" s="7"/>
      <c r="Q43" s="7"/>
      <c r="R43" s="7"/>
      <c r="S43" s="7"/>
      <c r="T43" s="7"/>
      <c r="U43" s="7"/>
      <c r="V43" s="7"/>
      <c r="W43" s="7"/>
      <c r="X43" s="7"/>
      <c r="Y43" s="7"/>
      <c r="Z43" s="7"/>
      <c r="AA43" s="7"/>
      <c r="AB43" s="5" t="s">
        <v>12492</v>
      </c>
      <c r="AC43" s="5" t="s">
        <v>12693</v>
      </c>
      <c r="AD43" s="5" t="s">
        <v>12493</v>
      </c>
      <c r="AE43" s="5" t="s">
        <v>12494</v>
      </c>
      <c r="AF43" s="5" t="s">
        <v>12495</v>
      </c>
      <c r="AG43" s="5" t="s">
        <v>12390</v>
      </c>
      <c r="AH43" s="5" t="s">
        <v>12390</v>
      </c>
      <c r="AI43" s="5" t="s">
        <v>12472</v>
      </c>
      <c r="AJ43" s="5" t="s">
        <v>12760</v>
      </c>
      <c r="AK43" s="5" t="s">
        <v>12761</v>
      </c>
      <c r="AL43" s="5" t="s">
        <v>13134</v>
      </c>
      <c r="AM43" s="5" t="s">
        <v>13026</v>
      </c>
      <c r="AN43" s="5" t="s">
        <v>13027</v>
      </c>
      <c r="AO43" s="5" t="s">
        <v>13284</v>
      </c>
      <c r="AP43" s="5" t="s">
        <v>13028</v>
      </c>
      <c r="AQ43" s="5" t="s">
        <v>13327</v>
      </c>
      <c r="AR43" s="5" t="s">
        <v>13025</v>
      </c>
      <c r="AS43" s="5" t="s">
        <v>2798</v>
      </c>
      <c r="AT43" s="5" t="s">
        <v>2799</v>
      </c>
    </row>
    <row r="44" spans="1:46" ht="409.6" x14ac:dyDescent="0.2">
      <c r="A44" s="25" t="s">
        <v>12381</v>
      </c>
      <c r="B44" s="37" t="str">
        <f>'First extraction'!A746</f>
        <v>YES</v>
      </c>
      <c r="C44" s="5" t="str">
        <f>'First extraction'!B746</f>
        <v>Science Direct</v>
      </c>
      <c r="D44" s="5">
        <f>'First extraction'!C746</f>
        <v>352</v>
      </c>
      <c r="E44" s="5" t="str">
        <f>'First extraction'!D746</f>
        <v>Automated monitoring applications for existing buildings through natural language processing based semantic mapping of operational data and creation of digital twins</v>
      </c>
      <c r="F44" s="5" t="str">
        <f>'First extraction'!E746</f>
        <v>Both, M., Kämper, B., Cartus, A., Beermann, J., Fessler, T., Müller, J., &amp; Diedrich, C.</v>
      </c>
      <c r="G44" s="5" t="str">
        <f>'First extraction'!F746</f>
        <v>Energy and Buildings</v>
      </c>
      <c r="H44" s="5" t="str">
        <f>'First extraction'!G746</f>
        <v>Elsevier</v>
      </c>
      <c r="I44" s="5" t="str">
        <f>'First extraction'!H746</f>
        <v>Buildings' operationNatural language processing for semantic mappingClassification operational building dataSemantic digital twinIndustry 4.0 Asset Administration ShellAutomatic generation of monitoring applicationsEnergy savingInteroperability of technical systems</v>
      </c>
      <c r="J44" s="5" t="str">
        <f>'First extraction'!I746</f>
        <v>Journal</v>
      </c>
      <c r="K44" s="5">
        <f>'First extraction'!J746</f>
        <v>2023</v>
      </c>
      <c r="L44" s="5">
        <f>'First extraction'!K746</f>
        <v>2</v>
      </c>
      <c r="M44" s="5" t="str">
        <f>'First extraction'!L746</f>
        <v>Buildings' operation constitutes 36% of the German energy consumption. Currently, operators lack the knowledge on energy-saving techniques. There is a shortage of cost-effective and easily-implementable solutions to evaluate building performance. The cause of this problem lies with the semantically heterogeneous operational data used in technical applications. Integrating the data into monitoring applications demands substantial and costly manual efforts. This paper presents a method that enables automated generation of technical monitoring applications for existing buildings. The method outlined represents existing automation stations as digital twins and employs artificial intelligence to map the heterogeneous data to a standard and create semantic digital twins of buildings. The paper introduces a method using natural language processing for the semantic processing of data. The developed method involves a four-stage process for classification of data points, which are subsequently mapped to a uniform vocabulary. To classify the data points, language models were trained on a created dataset of 54,125 data points. Following successful training, the models can process semantically heterogeneous data points. The results, demonstrating an average F1-Score of over 95%, indicate that the developed method is suitable for automating data point mapping. The models were implemented as an Industry 4.0 service and integrated into an application.</v>
      </c>
      <c r="N44" s="5" t="str">
        <f>'First extraction'!M746</f>
        <v>Both, M., Kämper, B., Cartus, A., Beermann, J., Fessler, T., Müller, J., &amp; Diedrich, C. (2023). Automated monitoring applications for existing buildings through natural language processing based semantic mapping of operational data and creation of digital twins. Energy and Buildings, 300, 113635.</v>
      </c>
      <c r="O44" s="7"/>
      <c r="P44" s="7"/>
      <c r="Q44" s="7"/>
      <c r="R44" s="7"/>
      <c r="S44" s="7"/>
      <c r="T44" s="7"/>
      <c r="U44" s="7"/>
      <c r="V44" s="7"/>
      <c r="W44" s="7"/>
      <c r="X44" s="7"/>
      <c r="Y44" s="7"/>
      <c r="Z44" s="7"/>
      <c r="AA44" s="7"/>
      <c r="AB44" s="5" t="s">
        <v>12497</v>
      </c>
      <c r="AC44" s="5" t="s">
        <v>12498</v>
      </c>
      <c r="AD44" s="5" t="s">
        <v>12499</v>
      </c>
      <c r="AE44" s="5" t="s">
        <v>12500</v>
      </c>
      <c r="AF44" s="5" t="s">
        <v>12501</v>
      </c>
      <c r="AG44" s="5" t="s">
        <v>6629</v>
      </c>
      <c r="AH44" s="5" t="s">
        <v>6629</v>
      </c>
      <c r="AI44" s="5" t="s">
        <v>12496</v>
      </c>
      <c r="AJ44" s="5" t="s">
        <v>13212</v>
      </c>
      <c r="AK44" s="5" t="s">
        <v>12753</v>
      </c>
      <c r="AL44" s="5" t="s">
        <v>13135</v>
      </c>
      <c r="AM44" s="5" t="s">
        <v>13029</v>
      </c>
      <c r="AN44" s="5" t="s">
        <v>13030</v>
      </c>
      <c r="AO44" s="5" t="s">
        <v>13031</v>
      </c>
      <c r="AP44" s="5" t="s">
        <v>13032</v>
      </c>
      <c r="AQ44" s="5" t="s">
        <v>13328</v>
      </c>
      <c r="AR44" s="5" t="s">
        <v>13343</v>
      </c>
      <c r="AS44" s="5" t="s">
        <v>2798</v>
      </c>
      <c r="AT44" s="5" t="s">
        <v>2798</v>
      </c>
    </row>
    <row r="45" spans="1:46" ht="409.6" x14ac:dyDescent="0.2">
      <c r="A45" s="4" t="s">
        <v>6601</v>
      </c>
      <c r="B45" s="37" t="str">
        <f>'First extraction'!A808</f>
        <v>YES</v>
      </c>
      <c r="C45" s="5" t="str">
        <f>'First extraction'!B808</f>
        <v>Springer Link</v>
      </c>
      <c r="D45" s="5">
        <f>'First extraction'!C808</f>
        <v>9</v>
      </c>
      <c r="E45" s="5" t="str">
        <f>'First extraction'!D808</f>
        <v>On the User Perception of Security Risks of TAP Rules: A User Study</v>
      </c>
      <c r="F45" s="5" t="str">
        <f>'First extraction'!E808</f>
        <v>Breve, B., Cimino, G., Desolda, G., Deufemia, V., &amp; Elefante, A.</v>
      </c>
      <c r="G45" s="5" t="str">
        <f>'First extraction'!F808</f>
        <v>International Symposium on End User Development</v>
      </c>
      <c r="H45" s="5" t="str">
        <f>'First extraction'!G808</f>
        <v>Springer Nature Switzerland</v>
      </c>
      <c r="I45" s="5" t="str">
        <f>'First extraction'!H808</f>
        <v>Trigger-action rules · security and privacy · end-user
perception</v>
      </c>
      <c r="J45" s="5" t="str">
        <f>'First extraction'!I808</f>
        <v>Conference</v>
      </c>
      <c r="K45" s="5">
        <f>'First extraction'!J808</f>
        <v>2023</v>
      </c>
      <c r="L45" s="5">
        <f>'First extraction'!K808</f>
        <v>2</v>
      </c>
      <c r="M45" s="5" t="str">
        <f>'First extraction'!L808</f>
        <v>Trigger-Action Platforms (TAPs) provide users with enhanced control to automate interactions between IoT devices using rules that consist of trigger conditions and actions that get executed when the triggers are fired. To better describe the behavior of these rules from the perspective of reuse and sharing, end-users can provide natural language descriptions. Unfortunately, TAPs do not assess these descriptions, which can result in unintentional exposure of sensitive information about the user’s smart environment, and consequently, pose significant security and privacy threats. In this paper, we present a study involving end-users to evaluate the plausibility of cyberattacks that leverage information inferred from rules of the IFTTT platform, also known as applets. The study recruited 30 participants of varying technical proficiency, to investigate the degree of perceived risk when exposed to attack scenarios involving specific smart objects. ChatGPT was utilized to automatically generate descriptions of potential cyberattacks based on sensitive information inferred from applets by using NLP techniques. The findings highlight that users, particularly experts, considered attack scenarios highly plausible, especially given the ease of access to such sensitive information as a user’s routine schedule or home environment. Qualitative analysis revealed that users were overall very concerned about how information in trigger-action rule descriptions could give malicious individuals important clues to plan cyberattacks. Finally, based on the study results, we draw some recommendations to the EUD community to improve the security of the interaction with TAPs.</v>
      </c>
      <c r="N45" s="5" t="str">
        <f>'First extraction'!M808</f>
        <v>Breve, B., Cimino, G., Desolda, G., Deufemia, V., &amp; Elefante, A. (2023, May). On the User Perception of Security Risks of TAP Rules: A User Study. In International Symposium on End User Development (pp. 162-179). Cham: Springer Nature Switzerland.</v>
      </c>
      <c r="O45" s="7"/>
      <c r="P45" s="7"/>
      <c r="Q45" s="7"/>
      <c r="R45" s="7"/>
      <c r="S45" s="7"/>
      <c r="T45" s="7"/>
      <c r="U45" s="7"/>
      <c r="V45" s="7"/>
      <c r="W45" s="7"/>
      <c r="X45" s="7"/>
      <c r="Y45" s="7"/>
      <c r="Z45" s="7"/>
      <c r="AA45" s="7"/>
      <c r="AB45" s="5" t="s">
        <v>12614</v>
      </c>
      <c r="AC45" s="5" t="s">
        <v>12808</v>
      </c>
      <c r="AD45" s="5" t="s">
        <v>12615</v>
      </c>
      <c r="AE45" s="5" t="s">
        <v>12616</v>
      </c>
      <c r="AF45" s="5" t="s">
        <v>12617</v>
      </c>
      <c r="AG45" s="5" t="s">
        <v>6629</v>
      </c>
      <c r="AH45" s="5" t="s">
        <v>6629</v>
      </c>
      <c r="AI45" s="9" t="s">
        <v>6570</v>
      </c>
      <c r="AJ45" s="5" t="s">
        <v>12762</v>
      </c>
      <c r="AK45" s="5" t="s">
        <v>12753</v>
      </c>
      <c r="AL45" s="5" t="s">
        <v>13238</v>
      </c>
      <c r="AM45" s="5" t="s">
        <v>13034</v>
      </c>
      <c r="AN45" s="5" t="s">
        <v>13035</v>
      </c>
      <c r="AO45" s="5" t="s">
        <v>13036</v>
      </c>
      <c r="AP45" s="5" t="s">
        <v>13037</v>
      </c>
      <c r="AQ45" s="5" t="s">
        <v>13308</v>
      </c>
      <c r="AR45" s="5" t="s">
        <v>13033</v>
      </c>
      <c r="AS45" s="9" t="s">
        <v>2798</v>
      </c>
      <c r="AT45" s="9" t="s">
        <v>2798</v>
      </c>
    </row>
    <row r="46" spans="1:46" ht="409.6" x14ac:dyDescent="0.2">
      <c r="A46" s="4" t="s">
        <v>6602</v>
      </c>
      <c r="B46" s="37" t="str">
        <f>'First extraction'!A815</f>
        <v>YES</v>
      </c>
      <c r="C46" s="5" t="str">
        <f>'First extraction'!B815</f>
        <v>Springer Link</v>
      </c>
      <c r="D46" s="5">
        <f>'First extraction'!C815</f>
        <v>16</v>
      </c>
      <c r="E46" s="5" t="str">
        <f>'First extraction'!D815</f>
        <v>Improved Intelligent Semantics Based Chinese Sentence Similarity Computing for Natural Language Processing in IoT</v>
      </c>
      <c r="F46" s="5" t="str">
        <f>'First extraction'!E815</f>
        <v>Ye, J., Zhang, L., Lan, P., He, H., Yang, D., &amp; Wu, Z.</v>
      </c>
      <c r="G46" s="5" t="str">
        <f>'First extraction'!F815</f>
        <v>IoT as a Service: 6th EAI International Conference, IoTaaS 2020</v>
      </c>
      <c r="H46" s="5" t="str">
        <f>'First extraction'!G815</f>
        <v>Springer Science and Business Media Deutschland GmbH</v>
      </c>
      <c r="I46" s="5" t="str">
        <f>'First extraction'!H815</f>
        <v>Similarity computing · Chinese sentences · Deep neural
network · Semantics</v>
      </c>
      <c r="J46" s="5" t="str">
        <f>'First extraction'!I815</f>
        <v>Conference</v>
      </c>
      <c r="K46" s="5">
        <f>'First extraction'!J815</f>
        <v>2021</v>
      </c>
      <c r="L46" s="5">
        <f>'First extraction'!K815</f>
        <v>1</v>
      </c>
      <c r="M46" s="5" t="str">
        <f>'First extraction'!L815</f>
        <v>It is desired in the Internet of Things (IoT) networks to apply natural language processing (NLP) technology to complete the information exchange tasks such as text summary or text classification between IoT devices. To achieve higher precision for the NLP of Chinese sentences, in this paper, we propose to utilize the deep neural network (DNN) to compute the semantic similarity of Chinese sentences. The proposed DNN consists of the input layer, the semantic generation layer, the concat layer, the dropout layer, the hidden layer, and the output layer. We propose to train the intelligent semantic similarity calculator sequentially to extract the semantic feature and the context information feature. After the offline training, the resultant configured intelligent semantic similarity calculator could evaluate the semantic similarity of Chinese sentences. Furthermore, we provide numerical analysis to demonstrate the improved similarity calculation precision and the consistency of the calculation accuracy in different fields.</v>
      </c>
      <c r="N46" s="5" t="str">
        <f>'First extraction'!M815</f>
        <v>Ye, J., Zhang, L., Lan, P., He, H., Yang, D., &amp; Wu, Z. (2021). Improved intelligent semantics based Chinese sentence similarity computing for natural language processing in IoT. In IoT as a Service: 6th EAI International Conference, IoTaaS 2020, Xi’an, China, November 19–20, 2020, Proceedings 6 (pp. 234-246). Springer International Publishing.</v>
      </c>
      <c r="O46" s="7"/>
      <c r="P46" s="7"/>
      <c r="Q46" s="7"/>
      <c r="R46" s="7"/>
      <c r="S46" s="7"/>
      <c r="T46" s="7"/>
      <c r="U46" s="7"/>
      <c r="V46" s="7"/>
      <c r="W46" s="7"/>
      <c r="X46" s="7"/>
      <c r="Y46" s="7"/>
      <c r="Z46" s="7"/>
      <c r="AA46" s="7"/>
      <c r="AB46" s="5" t="s">
        <v>12618</v>
      </c>
      <c r="AC46" s="5" t="s">
        <v>12809</v>
      </c>
      <c r="AD46" s="5" t="s">
        <v>12619</v>
      </c>
      <c r="AE46" s="5" t="s">
        <v>12620</v>
      </c>
      <c r="AF46" s="5" t="s">
        <v>12621</v>
      </c>
      <c r="AG46" s="5" t="s">
        <v>12622</v>
      </c>
      <c r="AH46" s="5" t="s">
        <v>12622</v>
      </c>
      <c r="AI46" s="9" t="s">
        <v>6571</v>
      </c>
      <c r="AJ46" s="5" t="s">
        <v>13189</v>
      </c>
      <c r="AK46" s="5" t="s">
        <v>12763</v>
      </c>
      <c r="AL46" s="5" t="s">
        <v>13041</v>
      </c>
      <c r="AM46" s="5" t="s">
        <v>13042</v>
      </c>
      <c r="AN46" s="5" t="s">
        <v>13043</v>
      </c>
      <c r="AO46" s="5" t="s">
        <v>13039</v>
      </c>
      <c r="AP46" s="5" t="s">
        <v>13038</v>
      </c>
      <c r="AQ46" s="5" t="s">
        <v>13309</v>
      </c>
      <c r="AR46" s="5" t="s">
        <v>13040</v>
      </c>
      <c r="AS46" s="9" t="s">
        <v>2798</v>
      </c>
      <c r="AT46" s="9" t="s">
        <v>2798</v>
      </c>
    </row>
    <row r="47" spans="1:46" ht="409.6" x14ac:dyDescent="0.2">
      <c r="A47" s="4" t="s">
        <v>6603</v>
      </c>
      <c r="B47" s="37" t="str">
        <f>'First extraction'!A910</f>
        <v>YES</v>
      </c>
      <c r="C47" s="5" t="str">
        <f>'First extraction'!B910</f>
        <v>Springer Link</v>
      </c>
      <c r="D47" s="5">
        <f>'First extraction'!C910</f>
        <v>111</v>
      </c>
      <c r="E47" s="5" t="str">
        <f>'First extraction'!D910</f>
        <v>Natural language understanding approaches based on joint task of intent detection and slot filling for IoT voice interaction</v>
      </c>
      <c r="F47" s="5" t="str">
        <f>'First extraction'!E910</f>
        <v>Ni, P., Li, Y., Li, G., &amp; Chang, V.</v>
      </c>
      <c r="G47" s="5" t="str">
        <f>'First extraction'!F910</f>
        <v>Neural Computing and Applications</v>
      </c>
      <c r="H47" s="5" t="str">
        <f>'First extraction'!G910</f>
        <v>Springer Science and Business Media Deutschland GmbH</v>
      </c>
      <c r="I47" s="5" t="str">
        <f>'First extraction'!H910</f>
        <v>Internet of Things   Artificial intelligence   Natural language understanding   Voice interaction  
Intent detection and slot filling   Capsule network</v>
      </c>
      <c r="J47" s="5" t="str">
        <f>'First extraction'!I910</f>
        <v>Journal</v>
      </c>
      <c r="K47" s="5">
        <f>'First extraction'!J910</f>
        <v>2020</v>
      </c>
      <c r="L47" s="5">
        <f>'First extraction'!K910</f>
        <v>49</v>
      </c>
      <c r="M47" s="5" t="str">
        <f>'First extraction'!L910</f>
        <v>Internet of Things (IoT) based voice interaction system, as a new artificial intelligence application, provides a new human–computer interaction mode. The more intelligent and efficient communication approach poses greater challenges to the semantic understanding module in the system. Facing with the complex and diverse interactive scenarios in practical applications, the academia and the industry urgently need more powerful Natural Language Understanding (NLU) methods as support. Intent Detection and Slot Filling joint task, as one of the core sub-tasks in NLU, has been widely used in different human–computer interaction scenarios. In the current era of deep learning, the joint task of Intent Detection and Slot Filling has also changed from previous rule-based methods to deep learning-based methods. It is an important problem to explore how to realize the models of these tasks to be refined and targeted designed, and to make the Intent Detection task better serve the improvement of precision of Slot Filling task by connecting the before and after tasks. It has great significance for building a more humanized IoT voice interaction system. In this study, we designed two joint models to realize Intent Detection and Slot Filling joint task. For the Intent Detection type task, one is based on BiGRU-Att-CapsuleNet (hybrid-based model) and the other is based on the RCNN model. Both methods use the BiGRU-CRF model for the Slot Filling type task. The hybrid-based model can enhance the semantic capture capability of a single model. And by combining specialized models built independently for each task to achieve a complete joint task, it can be better to achieve optimal performance on each task. This study also carried out detailed comparative experiments of tasks and joint tasks on multiple datasets. Experiments show that the joint models have achieved competitive results in 7 typical datasets included in multiple scenarios in English and Chinese compared with other models.</v>
      </c>
      <c r="N47" s="5" t="str">
        <f>'First extraction'!M910</f>
        <v>Ni, P., Li, Y., Li, G., &amp; Chang, V. (2020). Natural language understanding approaches based on joint task of intent detection and slot filling for IoT voice interaction. Neural Computing and Applications, 32, 16149-16166.</v>
      </c>
      <c r="O47" s="7"/>
      <c r="P47" s="7"/>
      <c r="Q47" s="7"/>
      <c r="R47" s="7"/>
      <c r="S47" s="7"/>
      <c r="T47" s="7"/>
      <c r="U47" s="7"/>
      <c r="V47" s="7"/>
      <c r="W47" s="7"/>
      <c r="X47" s="7"/>
      <c r="Y47" s="7"/>
      <c r="Z47" s="7"/>
      <c r="AA47" s="7"/>
      <c r="AB47" s="5" t="s">
        <v>12623</v>
      </c>
      <c r="AC47" s="5" t="s">
        <v>12810</v>
      </c>
      <c r="AD47" s="5" t="s">
        <v>12624</v>
      </c>
      <c r="AE47" s="5" t="s">
        <v>12625</v>
      </c>
      <c r="AF47" s="5" t="s">
        <v>12626</v>
      </c>
      <c r="AG47" s="5" t="s">
        <v>6573</v>
      </c>
      <c r="AH47" s="5" t="s">
        <v>6573</v>
      </c>
      <c r="AI47" s="9" t="s">
        <v>6572</v>
      </c>
      <c r="AJ47" s="5" t="s">
        <v>13190</v>
      </c>
      <c r="AK47" s="5" t="s">
        <v>12764</v>
      </c>
      <c r="AL47" s="5" t="s">
        <v>13136</v>
      </c>
      <c r="AM47" s="5" t="s">
        <v>13045</v>
      </c>
      <c r="AN47" s="5" t="s">
        <v>13046</v>
      </c>
      <c r="AO47" s="5" t="s">
        <v>13047</v>
      </c>
      <c r="AP47" s="5" t="s">
        <v>13048</v>
      </c>
      <c r="AQ47" s="5" t="s">
        <v>13310</v>
      </c>
      <c r="AR47" s="5" t="s">
        <v>13044</v>
      </c>
      <c r="AS47" s="9" t="s">
        <v>2798</v>
      </c>
      <c r="AT47" s="9" t="s">
        <v>2798</v>
      </c>
    </row>
    <row r="48" spans="1:46" ht="409.6" x14ac:dyDescent="0.2">
      <c r="A48" s="4" t="s">
        <v>6604</v>
      </c>
      <c r="B48" s="37" t="str">
        <f>'First extraction'!A925</f>
        <v>YES</v>
      </c>
      <c r="C48" s="5" t="str">
        <f>'First extraction'!B925</f>
        <v>Springer Link</v>
      </c>
      <c r="D48" s="5">
        <f>'First extraction'!C925</f>
        <v>126</v>
      </c>
      <c r="E48" s="5" t="str">
        <f>'First extraction'!D925</f>
        <v>IaaSI: a device based interoperability as a service for IoMT devices</v>
      </c>
      <c r="F48" s="5" t="str">
        <f>'First extraction'!E925</f>
        <v>Kotha, A., Manohar, K. &amp; U, V.</v>
      </c>
      <c r="G48" s="5" t="str">
        <f>'First extraction'!F925</f>
        <v>Ambient Intell Human Comput</v>
      </c>
      <c r="H48" s="5" t="str">
        <f>'First extraction'!G925</f>
        <v>Springer Science and Business Media Deutschland GmbH</v>
      </c>
      <c r="I48" s="5" t="str">
        <f>'First extraction'!H925</f>
        <v>BERT · Data exchange · Fuzzy logic · Helathcare · Interoperability · Natural language processing</v>
      </c>
      <c r="J48" s="5" t="str">
        <f>'First extraction'!I925</f>
        <v>Journal</v>
      </c>
      <c r="K48" s="5">
        <f>'First extraction'!J925</f>
        <v>2023</v>
      </c>
      <c r="L48" s="5">
        <f>'First extraction'!K925</f>
        <v>1</v>
      </c>
      <c r="M48" s="5" t="str">
        <f>'First extraction'!L925</f>
        <v xml:space="preserve">Interoperability is a crucial aspect of the effective functioning of Internet of Things (IoT) devices, particularly in the healthcare industry. Although the use of IoT devices in healthcare has brought numerous benefits, such as remote sensing, monitoring, and data analysis, it has also introduced new challenges, notably in the area of interoperability. The lack of semantic and syntactic interoperability has hindered the ability of these devices to communicate and share data, leading to inefficiencies and limitations in their use. To address these challenges, this study proposes a solution that employs natural language processing (NLP) techniques to enhance the efficiency and effectiveness of healthcare IoT. Specifically, the solution utilizes Bidirectional Encoder Representations from Transformers (BERT) based string matching and Fuzzy Inference System (FIS) to facilitate data correlation with an existing vocabulary and a parser. The proposed approach was evaluated with real-world data from healthcare IoT devices, yielding an accuracy of 85.71% and an average processing delay of 0.46 s, thus demonstrating the potential of natural language processing techniques to enhance the interoperability of healthcare IoT devices.
</v>
      </c>
      <c r="N48" s="5" t="str">
        <f>'First extraction'!M925</f>
        <v>Kotha, A., Manohar, K. &amp; U, V. IaaSI: a device based interoperability as a service for IoMT devices. J Ambient Intell Human Comput (2023). https://doi.org/10.1007/s12652-023-04669-8</v>
      </c>
      <c r="O48" s="7"/>
      <c r="P48" s="7"/>
      <c r="Q48" s="7"/>
      <c r="R48" s="7"/>
      <c r="S48" s="7"/>
      <c r="T48" s="7"/>
      <c r="U48" s="7"/>
      <c r="V48" s="7"/>
      <c r="W48" s="7"/>
      <c r="X48" s="7"/>
      <c r="Y48" s="7"/>
      <c r="Z48" s="7"/>
      <c r="AA48" s="7"/>
      <c r="AB48" s="5" t="s">
        <v>12627</v>
      </c>
      <c r="AC48" s="5" t="s">
        <v>12811</v>
      </c>
      <c r="AD48" s="5" t="s">
        <v>12628</v>
      </c>
      <c r="AE48" s="5" t="s">
        <v>12629</v>
      </c>
      <c r="AF48" s="5" t="s">
        <v>12630</v>
      </c>
      <c r="AG48" s="5" t="s">
        <v>6573</v>
      </c>
      <c r="AH48" s="5" t="s">
        <v>6573</v>
      </c>
      <c r="AI48" s="9" t="s">
        <v>6574</v>
      </c>
      <c r="AJ48" s="5" t="s">
        <v>13191</v>
      </c>
      <c r="AK48" s="5" t="s">
        <v>12765</v>
      </c>
      <c r="AL48" s="5" t="s">
        <v>13049</v>
      </c>
      <c r="AM48" s="5" t="s">
        <v>13050</v>
      </c>
      <c r="AN48" s="5" t="s">
        <v>13051</v>
      </c>
      <c r="AO48" s="5" t="s">
        <v>13052</v>
      </c>
      <c r="AP48" s="5" t="s">
        <v>13053</v>
      </c>
      <c r="AQ48" s="5" t="s">
        <v>13334</v>
      </c>
      <c r="AR48" s="5" t="s">
        <v>13054</v>
      </c>
      <c r="AS48" s="9" t="s">
        <v>2798</v>
      </c>
      <c r="AT48" s="9" t="s">
        <v>2798</v>
      </c>
    </row>
    <row r="49" spans="1:46" ht="409.6" x14ac:dyDescent="0.2">
      <c r="A49" s="4" t="s">
        <v>6605</v>
      </c>
      <c r="B49" s="37" t="str">
        <f>'First extraction'!A937</f>
        <v>YES</v>
      </c>
      <c r="C49" s="5" t="str">
        <f>'First extraction'!B937</f>
        <v>Springer Link</v>
      </c>
      <c r="D49" s="5">
        <f>'First extraction'!C937</f>
        <v>138</v>
      </c>
      <c r="E49" s="5" t="str">
        <f>'First extraction'!D937</f>
        <v>Technological troubleshooting based on sentence embedding with deep transformers</v>
      </c>
      <c r="F49" s="5" t="str">
        <f>'First extraction'!E937</f>
        <v>Alfeo, A. L., Cimino, M. G., &amp; Vaglini, G.</v>
      </c>
      <c r="G49" s="5" t="str">
        <f>'First extraction'!F937</f>
        <v>Journal of Intelligent Manufacturing</v>
      </c>
      <c r="H49" s="5" t="str">
        <f>'First extraction'!G937</f>
        <v>Springer Science and Business Media Deutschland GmbH</v>
      </c>
      <c r="I49" s="5" t="str">
        <f>'First extraction'!H937</f>
        <v>Deep learning · Sentence embedding · Textual similarity · Remote technical assistance</v>
      </c>
      <c r="J49" s="5" t="str">
        <f>'First extraction'!I937</f>
        <v>Journal</v>
      </c>
      <c r="K49" s="5">
        <f>'First extraction'!J937</f>
        <v>2021</v>
      </c>
      <c r="L49" s="5">
        <f>'First extraction'!K937</f>
        <v>19</v>
      </c>
      <c r="M49" s="5" t="str">
        <f>'First extraction'!L937</f>
        <v>In nowadays manufacturing, each technical assistance operation is digitally tracked. This results in a huge amount of textual data that can be exploited as a knowledge base to improve these operations. For instance, an ongoing problem can be addressed by retrieving potential solutions among the ones used to cope with similar problems during past operations. To be effective, most of the approaches for semantic textual similarity need to be supported by a structured semantic context (e.g. industry-specific ontology), resulting in high development and management costs. We overcome this limitation with a textual similarity approach featuring three functional modules. The data preparation module provides punctuation and stop-words removal, and word lemmatization. The pre-processed sentences undergo the sentence embedding module, based on Sentence-BERT (Bidirectional Encoder Representations from Transformers) and aimed at transforming the sentences into fixed-length vectors. Their cosine similarity is processed by the scoring module to match the expected similarity between the two original sentences. Finally, this similarity measure is employed to retrieve the most suitable recorded solutions for the ongoing problem. The effectiveness of the proposed approach is tested (i) against a state-of-the-art competitor and two well-known textual similarity approaches, and (ii) with two case studies, i.e. private company technical assistance reports and a benchmark dataset for semantic textual similarity. With respect to the state-of-the-art, the proposed approach results in comparable retrieval performance and significantly lower management cost: 30-min questionnaires are sufficient to obtain the semantic context knowledge to be injected into our textual search engine.</v>
      </c>
      <c r="N49" s="5" t="str">
        <f>'First extraction'!M937</f>
        <v>Alfeo, A. L., Cimino, M. G., &amp; Vaglini, G. (2021). Technological troubleshooting based on sentence embedding with deep transformers. Journal of Intelligent Manufacturing, 32(6), 1699-1710.</v>
      </c>
      <c r="O49" s="7"/>
      <c r="P49" s="7"/>
      <c r="Q49" s="7"/>
      <c r="R49" s="7"/>
      <c r="S49" s="7"/>
      <c r="T49" s="7"/>
      <c r="U49" s="7"/>
      <c r="V49" s="7"/>
      <c r="W49" s="7"/>
      <c r="X49" s="7"/>
      <c r="Y49" s="7"/>
      <c r="Z49" s="7"/>
      <c r="AA49" s="7"/>
      <c r="AB49" s="5" t="s">
        <v>12631</v>
      </c>
      <c r="AC49" s="5" t="s">
        <v>12632</v>
      </c>
      <c r="AD49" s="5" t="s">
        <v>12633</v>
      </c>
      <c r="AE49" s="5" t="s">
        <v>12634</v>
      </c>
      <c r="AF49" s="5" t="s">
        <v>12635</v>
      </c>
      <c r="AG49" s="5" t="s">
        <v>6627</v>
      </c>
      <c r="AH49" s="5" t="s">
        <v>6627</v>
      </c>
      <c r="AI49" s="9" t="s">
        <v>6575</v>
      </c>
      <c r="AJ49" s="5" t="s">
        <v>12766</v>
      </c>
      <c r="AK49" s="5" t="s">
        <v>12767</v>
      </c>
      <c r="AL49" s="5" t="s">
        <v>13137</v>
      </c>
      <c r="AM49" s="5" t="s">
        <v>13057</v>
      </c>
      <c r="AN49" s="5" t="s">
        <v>13058</v>
      </c>
      <c r="AO49" s="5" t="s">
        <v>13059</v>
      </c>
      <c r="AP49" s="5" t="s">
        <v>13056</v>
      </c>
      <c r="AQ49" s="5" t="s">
        <v>13311</v>
      </c>
      <c r="AR49" s="5" t="s">
        <v>13055</v>
      </c>
      <c r="AS49" s="9" t="s">
        <v>2798</v>
      </c>
      <c r="AT49" s="9" t="s">
        <v>2798</v>
      </c>
    </row>
    <row r="50" spans="1:46" ht="409.6" x14ac:dyDescent="0.2">
      <c r="A50" s="4" t="s">
        <v>6606</v>
      </c>
      <c r="B50" s="37" t="str">
        <f>'First extraction'!A948</f>
        <v>YES</v>
      </c>
      <c r="C50" s="5" t="str">
        <f>'First extraction'!B948</f>
        <v>Springer Link</v>
      </c>
      <c r="D50" s="5">
        <f>'First extraction'!C948</f>
        <v>149</v>
      </c>
      <c r="E50" s="5" t="str">
        <f>'First extraction'!D948</f>
        <v>PipeBERT: High-throughput BERT Inference for ARM Big.LITTLE Multi-core Processors</v>
      </c>
      <c r="F50" s="5" t="str">
        <f>'First extraction'!E948</f>
        <v>Chang, H. Y., Mozafari, S. H., Chen, C., Clark, J. J., Meyer, B. H., &amp; Gross, W. J.</v>
      </c>
      <c r="G50" s="5" t="str">
        <f>'First extraction'!F948</f>
        <v>Journal of Signal Processing Systems</v>
      </c>
      <c r="H50" s="5" t="str">
        <f>'First extraction'!G948</f>
        <v>Springer Science and Business Media Deutschland GmbH</v>
      </c>
      <c r="I50" s="5" t="str">
        <f>'First extraction'!H948</f>
        <v>Throughput · Pipeline · Transformer models · BERT · ARM big.LITTLE · Heterogeneous hardware · TVM</v>
      </c>
      <c r="J50" s="5" t="str">
        <f>'First extraction'!I948</f>
        <v>Journal</v>
      </c>
      <c r="K50" s="5">
        <f>'First extraction'!J948</f>
        <v>2022</v>
      </c>
      <c r="L50" s="5">
        <f>'First extraction'!K948</f>
        <v>7</v>
      </c>
      <c r="M50" s="5" t="str">
        <f>'First extraction'!L948</f>
        <v>Transformer-based models such as BERT model have achieved state-of-the-art accuracy in the natural language processing (NLP) tasks. Nevertheless, these models are extremely cumbersome and have low throughput in NLP inference. This is more challenging for edge inference due to the limited memory size and computational power of edge devices. Therefore, we aim to improve the edge inference throughput of transformer-based models, which is critical for real-life applications that process multiple independent tasks concurrently on resource-constrained devices to provide a better user experience. Pipelining a deep neural network (DNN) model across heterogeneous processing elements has been shown to significantly improve throughput. However, existing deep learning (DL) frameworks do not support pipeline inference, and previous works dedicated to pipelining lack full support for BERT models. In this work, we propose a heterogeneous pipelining framework (PipeBERT), built on TVM, for BERT models to utilize all available heterogeneous resources present in the ARM big.LITTLE architecture, which is common in modern edge devices. PipeBERT is the first pipelining framework that fully supports BERT operations, and improve overall throughput by employing heterogeneous ARM CPU clusters concurrently. PipeBERT splits BERT model into subgraphs, then maps subgraphs onto either ARM big or LITTLE cluster. To efficiently find pipeline configurations that balance the workload between heterogeneous clusters, we propose an improved binary search algorithm, which uses hardware performance metric feedback to find the best split configurations faster. Our search algorithm finds the best split point on average 1.2x and 165x faster than baseline binary search and exhaustive search, respectively. On the HiKey970 embedded platform and for BERT models, PipeBERT demonstrates on average 48.6% of higher inference throughput than running on four big cores (i.e., ARM big CPU cluster), and an average 61% of lower energy-delay product (EDP) than the best homogeneous inference.</v>
      </c>
      <c r="N50" s="5" t="str">
        <f>'First extraction'!M948</f>
        <v>Chang, H. Y., Mozafari, S. H., Chen, C., Clark, J. J., Meyer, B. H., &amp; Gross, W. J. (2022). PipeBERT: High-throughput BERT Inference for ARM Big. LITTLE Multi-core Processors. Journal of Signal Processing Systems, 1-18.</v>
      </c>
      <c r="O50" s="7"/>
      <c r="P50" s="7"/>
      <c r="Q50" s="7"/>
      <c r="R50" s="7"/>
      <c r="S50" s="7"/>
      <c r="T50" s="7"/>
      <c r="U50" s="7"/>
      <c r="V50" s="7"/>
      <c r="W50" s="7"/>
      <c r="X50" s="7"/>
      <c r="Y50" s="7"/>
      <c r="Z50" s="7"/>
      <c r="AA50" s="7"/>
      <c r="AB50" s="5" t="s">
        <v>12636</v>
      </c>
      <c r="AC50" s="5" t="s">
        <v>12812</v>
      </c>
      <c r="AD50" s="5" t="s">
        <v>12637</v>
      </c>
      <c r="AE50" s="5" t="s">
        <v>12638</v>
      </c>
      <c r="AF50" s="5" t="s">
        <v>12639</v>
      </c>
      <c r="AG50" s="5" t="s">
        <v>12389</v>
      </c>
      <c r="AH50" s="5" t="s">
        <v>12389</v>
      </c>
      <c r="AI50" s="9" t="s">
        <v>6576</v>
      </c>
      <c r="AJ50" s="5" t="s">
        <v>13191</v>
      </c>
      <c r="AK50" s="5" t="s">
        <v>12768</v>
      </c>
      <c r="AL50" s="5" t="s">
        <v>6559</v>
      </c>
      <c r="AM50" s="5" t="s">
        <v>13061</v>
      </c>
      <c r="AN50" s="5" t="s">
        <v>13062</v>
      </c>
      <c r="AO50" s="5" t="s">
        <v>13272</v>
      </c>
      <c r="AP50" s="5" t="s">
        <v>13063</v>
      </c>
      <c r="AQ50" s="5" t="s">
        <v>13064</v>
      </c>
      <c r="AR50" s="5" t="s">
        <v>13060</v>
      </c>
      <c r="AS50" s="9" t="s">
        <v>2798</v>
      </c>
      <c r="AT50" s="9" t="s">
        <v>2798</v>
      </c>
    </row>
    <row r="51" spans="1:46" ht="409.6" x14ac:dyDescent="0.2">
      <c r="A51" s="4" t="s">
        <v>6607</v>
      </c>
      <c r="B51" s="37" t="str">
        <f>'First extraction'!A968</f>
        <v>YES</v>
      </c>
      <c r="C51" s="5" t="str">
        <f>'First extraction'!B968</f>
        <v>Springer Link</v>
      </c>
      <c r="D51" s="5">
        <f>'First extraction'!C968</f>
        <v>169</v>
      </c>
      <c r="E51" s="5" t="str">
        <f>'First extraction'!D968</f>
        <v>Comparison of Semantic Similarity Models on Constrained Scenarios</v>
      </c>
      <c r="F51" s="5" t="str">
        <f>'First extraction'!E968</f>
        <v>Teixeira, R., Antunes, M., Gomes, D., &amp; Aguiar, R. L.</v>
      </c>
      <c r="G51" s="5" t="str">
        <f>'First extraction'!F968</f>
        <v>Information Systems Frontiers</v>
      </c>
      <c r="H51" s="5" t="str">
        <f>'First extraction'!G968</f>
        <v>Springer Science and Business Media Deutschland GmbH</v>
      </c>
      <c r="I51" s="5" t="str">
        <f>'First extraction'!H968</f>
        <v>Semantic Similarity · Distributional profiles · Constrained datasets · Word embeddings · IoT · NGN</v>
      </c>
      <c r="J51" s="5" t="str">
        <f>'First extraction'!I968</f>
        <v>Journal</v>
      </c>
      <c r="K51" s="5">
        <f>'First extraction'!J968</f>
        <v>2022</v>
      </c>
      <c r="L51" s="5">
        <f>'First extraction'!K968</f>
        <v>0</v>
      </c>
      <c r="M51" s="5" t="str">
        <f>'First extraction'!L968</f>
        <v>The technological world has grown by incorporating billions of small sensing devices, collecting and sharing large amounts of diversified data over the new generation of wireless and mobile networks. We can use semantic similarity models to help organize and optimize these devices. Even so, many of the proposed semantic similarity models do not consider the constrained and dynamic environments where these devices are present (IoT, edge computing, 5g, and next-generation networks). In this paper, we review the commonly used models, discuss the limitations of our previous model, and explore latent space methods (through matrix factorization) to reduce noise and correct the model profiles with no additional data. The new proposal is evaluated with corpus-based state-of-the-art approaches achieving competitive results while having four times faster training time than the next fastest model and occupying 36 times less disk space than the next smallest model.</v>
      </c>
      <c r="N51" s="5" t="str">
        <f>'First extraction'!M968</f>
        <v>Teixeira, R., Antunes, M., Gomes, D., &amp; Aguiar, R. L. (2022). Comparison of Semantic Similarity Models on Constrained Scenarios. Information Systems Frontiers, 1-24.</v>
      </c>
      <c r="O51" s="7"/>
      <c r="P51" s="7"/>
      <c r="Q51" s="7"/>
      <c r="R51" s="7"/>
      <c r="S51" s="7"/>
      <c r="T51" s="7"/>
      <c r="U51" s="7"/>
      <c r="V51" s="7"/>
      <c r="W51" s="7"/>
      <c r="X51" s="7"/>
      <c r="Y51" s="7"/>
      <c r="Z51" s="7"/>
      <c r="AA51" s="7"/>
      <c r="AB51" s="5" t="s">
        <v>12640</v>
      </c>
      <c r="AC51" s="5" t="s">
        <v>12813</v>
      </c>
      <c r="AD51" s="5" t="s">
        <v>12641</v>
      </c>
      <c r="AE51" s="5" t="s">
        <v>12642</v>
      </c>
      <c r="AF51" s="5" t="s">
        <v>12643</v>
      </c>
      <c r="AG51" s="5" t="s">
        <v>12644</v>
      </c>
      <c r="AH51" s="5" t="s">
        <v>12644</v>
      </c>
      <c r="AI51" s="9" t="s">
        <v>6577</v>
      </c>
      <c r="AJ51" s="5" t="s">
        <v>13194</v>
      </c>
      <c r="AK51" s="5" t="s">
        <v>12769</v>
      </c>
      <c r="AL51" s="5" t="s">
        <v>13138</v>
      </c>
      <c r="AM51" s="5" t="s">
        <v>13066</v>
      </c>
      <c r="AN51" s="5" t="s">
        <v>13067</v>
      </c>
      <c r="AO51" s="5" t="s">
        <v>13273</v>
      </c>
      <c r="AP51" s="5" t="s">
        <v>13068</v>
      </c>
      <c r="AQ51" s="5" t="s">
        <v>13069</v>
      </c>
      <c r="AR51" s="5" t="s">
        <v>13065</v>
      </c>
      <c r="AS51" s="9" t="s">
        <v>2798</v>
      </c>
      <c r="AT51" s="9" t="s">
        <v>2798</v>
      </c>
    </row>
    <row r="52" spans="1:46" ht="409.6" x14ac:dyDescent="0.2">
      <c r="A52" s="4" t="s">
        <v>6608</v>
      </c>
      <c r="B52" s="37" t="str">
        <f>'First extraction'!A981</f>
        <v>YES</v>
      </c>
      <c r="C52" s="5" t="str">
        <f>'First extraction'!B981</f>
        <v>Springer Link</v>
      </c>
      <c r="D52" s="5">
        <f>'First extraction'!C981</f>
        <v>182</v>
      </c>
      <c r="E52" s="5" t="str">
        <f>'First extraction'!D981</f>
        <v>Smart vehicles networks: BERT self-attention mechanisms for cyber-physical system security</v>
      </c>
      <c r="F52" s="5" t="str">
        <f>'First extraction'!E981</f>
        <v>Aldossary, S. M.</v>
      </c>
      <c r="G52" s="5" t="str">
        <f>'First extraction'!F981</f>
        <v>International Journal of System Assurance Engineering and Management</v>
      </c>
      <c r="H52" s="5" t="str">
        <f>'First extraction'!G981</f>
        <v>Springer Science and Business Media Deutschland GmbH</v>
      </c>
      <c r="I52" s="5" t="str">
        <f>'First extraction'!H981</f>
        <v>Cyber security · BERT · Smart vehicles ·
Violence · Smart vehicles networks</v>
      </c>
      <c r="J52" s="5" t="str">
        <f>'First extraction'!I981</f>
        <v>Journal</v>
      </c>
      <c r="K52" s="5">
        <f>'First extraction'!J981</f>
        <v>2023</v>
      </c>
      <c r="L52" s="5">
        <f>'First extraction'!K981</f>
        <v>0</v>
      </c>
      <c r="M52" s="5" t="str">
        <f>'First extraction'!L981</f>
        <v xml:space="preserve">People can freely communicate on a travel-related subject over the internet through IoT on smart vehicles to maintain their interpersonal relationships. Cyber security challenges are brought on by the rising use of smart vehicle communications and information. Attackers use the chance to fabricate communications to obtain users’ personal information from smart vehicles. It is a significant duty to distinguish genuine postings from phishing messages and violence among the millions of messages on smart vehicle networks. The Bidirectional Encoder Representations from Transformers (BERT) method with self-attention is proposed in this paper to process textual threats, vulnerability data, and cyber-attacks. The BERT-SA model is fine-tuned to enhance performance. The self-attention method of a proposed model determines the contextual relationships among words in a text input, i.e., governs the relative reputation of each word in the phrase by examining its exact placement inside the sentence. This model’s primary goal is to accurately carry out tasks specialized in cyber-security. The BERT model performs better than other neural networks models like CNN, RNN, and LSTM. Sentiment140, T4SA datasets are used to assess the effectiveness of the BERT model. The experimental results show that the proposed model enhances the accuracy by up to 96.65%.
</v>
      </c>
      <c r="N52" s="5" t="str">
        <f>'First extraction'!M981</f>
        <v>Aldossary, S. M. (2023). Smart vehicles networks: BERT self-attention mechanisms for cyber-physical system security. International Journal of System Assurance Engineering and Management, 1-9.</v>
      </c>
      <c r="O52" s="7"/>
      <c r="P52" s="7"/>
      <c r="Q52" s="7"/>
      <c r="R52" s="7"/>
      <c r="S52" s="7"/>
      <c r="T52" s="7"/>
      <c r="U52" s="7"/>
      <c r="V52" s="7"/>
      <c r="W52" s="7"/>
      <c r="X52" s="7"/>
      <c r="Y52" s="7"/>
      <c r="Z52" s="7"/>
      <c r="AA52" s="7"/>
      <c r="AB52" s="5" t="s">
        <v>12645</v>
      </c>
      <c r="AC52" s="5" t="s">
        <v>12696</v>
      </c>
      <c r="AD52" s="5" t="s">
        <v>12646</v>
      </c>
      <c r="AE52" s="5" t="s">
        <v>12647</v>
      </c>
      <c r="AF52" s="5" t="s">
        <v>12648</v>
      </c>
      <c r="AG52" s="5" t="s">
        <v>6630</v>
      </c>
      <c r="AH52" s="5" t="s">
        <v>6630</v>
      </c>
      <c r="AI52" s="9" t="s">
        <v>6578</v>
      </c>
      <c r="AJ52" s="5" t="s">
        <v>12770</v>
      </c>
      <c r="AK52" s="5" t="s">
        <v>12771</v>
      </c>
      <c r="AL52" s="5" t="s">
        <v>13139</v>
      </c>
      <c r="AM52" s="5" t="s">
        <v>13074</v>
      </c>
      <c r="AN52" s="5" t="s">
        <v>13073</v>
      </c>
      <c r="AO52" s="5" t="s">
        <v>13072</v>
      </c>
      <c r="AP52" s="5" t="s">
        <v>13071</v>
      </c>
      <c r="AQ52" s="5" t="s">
        <v>13312</v>
      </c>
      <c r="AR52" s="5" t="s">
        <v>13070</v>
      </c>
      <c r="AS52" s="9" t="s">
        <v>2798</v>
      </c>
      <c r="AT52" s="9" t="s">
        <v>2799</v>
      </c>
    </row>
    <row r="53" spans="1:46" ht="409.6" x14ac:dyDescent="0.2">
      <c r="A53" s="4" t="s">
        <v>6609</v>
      </c>
      <c r="B53" s="37" t="str">
        <f>'First extraction'!A1036</f>
        <v>YES</v>
      </c>
      <c r="C53" s="5" t="str">
        <f>'First extraction'!B1036</f>
        <v>Springer Link</v>
      </c>
      <c r="D53" s="5">
        <f>'First extraction'!C1036</f>
        <v>237</v>
      </c>
      <c r="E53" s="5" t="str">
        <f>'First extraction'!D1036</f>
        <v>Diabetes and conversational agents: the AIDA project case study</v>
      </c>
      <c r="F53" s="5" t="str">
        <f>'First extraction'!E1036</f>
        <v>Alloatti, F., Bosca, A., Di Caro, L., &amp; Pieraccini, F.</v>
      </c>
      <c r="G53" s="5" t="str">
        <f>'First extraction'!F1036</f>
        <v>Discover Artificial Intelligence</v>
      </c>
      <c r="H53" s="5" t="str">
        <f>'First extraction'!G1036</f>
        <v>Springer Science and Business Media Deutschland GmbH</v>
      </c>
      <c r="I53" s="5" t="str">
        <f>'First extraction'!H1036</f>
        <v>None</v>
      </c>
      <c r="J53" s="5" t="str">
        <f>'First extraction'!I1036</f>
        <v>Journal</v>
      </c>
      <c r="K53" s="5">
        <f>'First extraction'!J1036</f>
        <v>2021</v>
      </c>
      <c r="L53" s="5">
        <f>'First extraction'!K1036</f>
        <v>11</v>
      </c>
      <c r="M53" s="5" t="str">
        <f>'First extraction'!L1036</f>
        <v xml:space="preserve">One of the key aspects in the process of caring for people with diabetes is Therapeutic Education (TE). TE is a teaching process for training patients so that they can self-manage their care plan. Alongside traditional methods of providing educational content, there are now alternative forms of delivery thanks to the implementation of advanced Information Technologies systems such as conversational agents (CAs). In this context, we present the AIDA project: an ensemble of two different CAs intended to provide a TE tool for people with diabetes. The Artificial Intelligence Diabetes Assistant (AIDA) consists of a text-based chatbot and a speech-based dialog system. Their content has been created and validated by a scientific board. AIDA Chatbot—the text-based agent—provides a broad spectrum of information about diabetes, while AIDA Cookbot—the voice-based agent—presents recipes compliant with a diabetic patient’s diet. We provide a thorough description of the development process for both agents, the technology employed and their usage by the general public. AIDA Chatbot and AIDA Cookbot are freely available and they represent the first example of conversational agents in Italian to support diabetes patients, clinicians and caregivers.
</v>
      </c>
      <c r="N53" s="5" t="str">
        <f>'First extraction'!M1036</f>
        <v>Alloatti, F., Bosca, A., Di Caro, L., &amp; Pieraccini, F. (2021). Diabetes and conversational agents: the AIDA project case study. Discover Artificial Intelligence, 1, 1-21.</v>
      </c>
      <c r="O53" s="7"/>
      <c r="P53" s="7"/>
      <c r="Q53" s="7"/>
      <c r="R53" s="7"/>
      <c r="S53" s="7"/>
      <c r="T53" s="7"/>
      <c r="U53" s="7"/>
      <c r="V53" s="7"/>
      <c r="W53" s="7"/>
      <c r="X53" s="7"/>
      <c r="Y53" s="7"/>
      <c r="Z53" s="7"/>
      <c r="AA53" s="7"/>
      <c r="AB53" s="5" t="s">
        <v>12649</v>
      </c>
      <c r="AC53" s="5" t="s">
        <v>12814</v>
      </c>
      <c r="AD53" s="5" t="s">
        <v>12650</v>
      </c>
      <c r="AE53" s="5" t="s">
        <v>12651</v>
      </c>
      <c r="AF53" s="5" t="s">
        <v>12652</v>
      </c>
      <c r="AG53" s="5" t="s">
        <v>6573</v>
      </c>
      <c r="AH53" s="5" t="s">
        <v>6573</v>
      </c>
      <c r="AI53" s="9" t="s">
        <v>6558</v>
      </c>
      <c r="AJ53" s="5" t="s">
        <v>13195</v>
      </c>
      <c r="AK53" s="5" t="s">
        <v>12772</v>
      </c>
      <c r="AL53" s="5" t="s">
        <v>13140</v>
      </c>
      <c r="AM53" s="5" t="s">
        <v>13241</v>
      </c>
      <c r="AN53" s="5" t="s">
        <v>13079</v>
      </c>
      <c r="AO53" s="5" t="s">
        <v>13078</v>
      </c>
      <c r="AP53" s="5" t="s">
        <v>13077</v>
      </c>
      <c r="AQ53" s="5" t="s">
        <v>13076</v>
      </c>
      <c r="AR53" s="5" t="s">
        <v>13075</v>
      </c>
      <c r="AS53" s="9" t="s">
        <v>2798</v>
      </c>
      <c r="AT53" s="9" t="s">
        <v>2798</v>
      </c>
    </row>
    <row r="54" spans="1:46" ht="409.6" x14ac:dyDescent="0.2">
      <c r="A54" s="4" t="s">
        <v>6610</v>
      </c>
      <c r="B54" s="5" t="str">
        <f>Snowball!A122</f>
        <v>YES</v>
      </c>
      <c r="C54" s="99" t="s">
        <v>12515</v>
      </c>
      <c r="D54" s="5">
        <f>Snowball!C122</f>
        <v>119</v>
      </c>
      <c r="E54" s="5" t="str">
        <f>Snowball!D122</f>
        <v>A human-machine interaction scheme based on background knowledge in 6G-enabled IoT environment</v>
      </c>
      <c r="F54" s="5" t="str">
        <f>Snowball!E122</f>
        <v>Y. Yuan, X. Cai</v>
      </c>
      <c r="G54" s="5" t="str">
        <f>Snowball!F122</f>
        <v>IEEE Internet Things J.</v>
      </c>
      <c r="H54" s="5" t="str">
        <f>Snowball!G122</f>
        <v>IEEE</v>
      </c>
      <c r="I54" s="5" t="str">
        <f>Snowball!H122</f>
        <v>6G-enabled Internet of Things (IoT)
,
dialogue system
,
human–machine interaction
,
pretraining model
,
text generation</v>
      </c>
      <c r="J54" s="5" t="str">
        <f>Snowball!I122</f>
        <v>Journal</v>
      </c>
      <c r="K54" s="5">
        <f>Snowball!J122</f>
        <v>2021</v>
      </c>
      <c r="L54" s="5">
        <f>Snowball!K122</f>
        <v>6</v>
      </c>
      <c r="M54" s="5" t="str">
        <f>Snowball!L122</f>
        <v>6G-Enabled Internet of Things (IoT) is about to open a new era of Internet of Everything (IoE). It creates favorable conditions for new application services. The human-machine dialogue system, one of the most important forms of human–machine interaction, is expected to replace mobile applications in the future. This article proposes a dialogue generation scheme named background knowledge-aware dialogue generation model with pretrained encoders (BKADGPE). Dialogue generation, which takes the context as input and response as output, is a sequence-to-sequence (Seq2Seq) task. Instead of only generating the response based on the previous sequence of utterances, background knowledge-aware dialogue generation is also relying on background knowledge documents. This is because people often communicate based on their background knowledge. This article divides it into two tasks: 1) a knowledge selection task and 2) a response generation task. One of the latest language pretraining models, a lite bidirectional encoder representations from transformers (ALBERT), is applied as the encoder. In the knowledge selection task, ALBERT adds the linear layer and softmax layer to predict the content-related knowledge span. In the response generation task, the ALBERT after fine-tuning through the knowledge selection task adds the left-context-only transformer with a copy mechanism to incorporate background knowledge span into the generated response. Empirical studies on the HOLL-E dataset show that the result of BKADGPE is better than the related works.</v>
      </c>
      <c r="N54" s="5" t="str">
        <f>Snowball!M122</f>
        <v>Y. Yuan, X. Cai, A human-machine interaction scheme based on background
knowledge in 6G-enabled IoT environment, IEEE Internet Things J. (2021).</v>
      </c>
      <c r="O54" s="6"/>
      <c r="P54" s="6"/>
      <c r="Q54" s="6"/>
      <c r="R54" s="6"/>
      <c r="S54" s="6"/>
      <c r="T54" s="6"/>
      <c r="U54" s="6"/>
      <c r="V54" s="6"/>
      <c r="W54" s="6"/>
      <c r="X54" s="6"/>
      <c r="Y54" s="6"/>
      <c r="Z54" s="6"/>
      <c r="AA54" s="6"/>
      <c r="AB54" s="5" t="s">
        <v>12653</v>
      </c>
      <c r="AC54" s="5" t="s">
        <v>12815</v>
      </c>
      <c r="AD54" s="5" t="s">
        <v>12654</v>
      </c>
      <c r="AE54" s="5" t="s">
        <v>12655</v>
      </c>
      <c r="AF54" s="5" t="s">
        <v>12656</v>
      </c>
      <c r="AG54" s="5" t="s">
        <v>12389</v>
      </c>
      <c r="AH54" s="5" t="s">
        <v>12389</v>
      </c>
      <c r="AI54" s="9" t="s">
        <v>6579</v>
      </c>
      <c r="AJ54" s="5" t="s">
        <v>12773</v>
      </c>
      <c r="AK54" s="5" t="s">
        <v>12774</v>
      </c>
      <c r="AL54" s="5" t="s">
        <v>13141</v>
      </c>
      <c r="AM54" s="5" t="s">
        <v>13242</v>
      </c>
      <c r="AN54" s="5" t="s">
        <v>13083</v>
      </c>
      <c r="AO54" s="5" t="s">
        <v>13082</v>
      </c>
      <c r="AP54" s="5" t="s">
        <v>13081</v>
      </c>
      <c r="AQ54" s="5" t="s">
        <v>13313</v>
      </c>
      <c r="AR54" s="5" t="s">
        <v>13080</v>
      </c>
      <c r="AS54" s="9" t="s">
        <v>2798</v>
      </c>
      <c r="AT54" s="9" t="s">
        <v>2798</v>
      </c>
    </row>
    <row r="55" spans="1:46" ht="409.6" x14ac:dyDescent="0.2">
      <c r="A55" s="10" t="s">
        <v>6611</v>
      </c>
      <c r="B55" s="5" t="str">
        <f>Snowball!A275</f>
        <v>YES</v>
      </c>
      <c r="C55" s="99" t="s">
        <v>12516</v>
      </c>
      <c r="D55" s="5">
        <f>Snowball!C275</f>
        <v>272</v>
      </c>
      <c r="E55" s="5" t="str">
        <f>Snowball!D275</f>
        <v>Semantic service clustering with lightweight bertbased service embedding using invocation sequences</v>
      </c>
      <c r="F55" s="5" t="str">
        <f>Snowball!E275</f>
        <v>K. Zeng and I. Paik</v>
      </c>
      <c r="G55" s="5" t="str">
        <f>Snowball!F275</f>
        <v>IEEE Access</v>
      </c>
      <c r="H55" s="5" t="str">
        <f>Snowball!G275</f>
        <v>IEEE</v>
      </c>
      <c r="I55" s="5" t="str">
        <f>Snowball!H275</f>
        <v>Semantic service clustering
,
service embedding
,
composition
,
lightweight BERT</v>
      </c>
      <c r="J55" s="5" t="str">
        <f>Snowball!I275</f>
        <v>Journal</v>
      </c>
      <c r="K55" s="5">
        <f>Snowball!J275</f>
        <v>2021</v>
      </c>
      <c r="L55" s="5">
        <f>Snowball!K275</f>
        <v>8</v>
      </c>
      <c r="M55" s="5" t="str">
        <f>Snowball!L275</f>
        <v>Service clustering is an efficient method for facilitating service discovery and composition. Traditional approaches based on the self-description documents for services usually utilize service signatures. In Web service composition, service clustering can also be performed by the invocation relationship between services. Therefore, based on the successful development of several embedding techniques for words in several contexts, a novel deep learning-based service embedding using invocation sequences is devised for service clustering. Moreover, many microservices are being created because of the rapid development of the Internet of Things (IoT), and edge, and fog computing. Following these developments, Web service composition based on these environments has emerged in abundance. More efficient lightweight approaches to analyze large numbers of services are necessary for service clustering. Consequently, a lightweight deep learning-based approach for the semantic clustering of service composition is presented to address these requirements. In this paper, we first propose the concept of service embedding to capture semantic information from invocation sequences. Second, we suggest using state-of-the-art neural language sequence models for service embedding and develop a corresponding lightweight Bidirectional Encoder Representations of Transformers (BERT)-based model. Next, combined with K-means clustering, the semantic clustering of service composition is evaluated. Finally, the experimental results show that the clustering process can be effectively performed by the lightweight BERT-based model.</v>
      </c>
      <c r="N55" s="5" t="str">
        <f>Snowball!M275</f>
        <v>K. Zeng and I. Paik, “Semantic service clustering with lightweight bertbased
service embedding using invocation sequences,” IEEE Access,
vol. 9, pp. 54 298–54 309, 2021</v>
      </c>
      <c r="O55" s="6"/>
      <c r="P55" s="6"/>
      <c r="Q55" s="6"/>
      <c r="R55" s="6"/>
      <c r="S55" s="6"/>
      <c r="T55" s="6"/>
      <c r="U55" s="6"/>
      <c r="V55" s="6"/>
      <c r="W55" s="6"/>
      <c r="X55" s="6"/>
      <c r="Y55" s="6"/>
      <c r="Z55" s="6"/>
      <c r="AA55" s="6"/>
      <c r="AB55" s="5" t="s">
        <v>12657</v>
      </c>
      <c r="AC55" s="5" t="s">
        <v>12816</v>
      </c>
      <c r="AD55" s="5" t="s">
        <v>12658</v>
      </c>
      <c r="AE55" s="5" t="s">
        <v>12659</v>
      </c>
      <c r="AF55" s="5" t="s">
        <v>12660</v>
      </c>
      <c r="AG55" s="5" t="s">
        <v>12661</v>
      </c>
      <c r="AH55" s="5" t="s">
        <v>12661</v>
      </c>
      <c r="AI55" s="9" t="s">
        <v>6558</v>
      </c>
      <c r="AJ55" s="5" t="s">
        <v>12775</v>
      </c>
      <c r="AK55" s="5" t="s">
        <v>12776</v>
      </c>
      <c r="AL55" s="5" t="s">
        <v>13142</v>
      </c>
      <c r="AM55" s="5" t="s">
        <v>13089</v>
      </c>
      <c r="AN55" s="5" t="s">
        <v>13088</v>
      </c>
      <c r="AO55" s="5" t="s">
        <v>13087</v>
      </c>
      <c r="AP55" s="5" t="s">
        <v>13086</v>
      </c>
      <c r="AQ55" s="5" t="s">
        <v>13085</v>
      </c>
      <c r="AR55" s="5" t="s">
        <v>13084</v>
      </c>
      <c r="AS55" s="9" t="s">
        <v>2798</v>
      </c>
      <c r="AT55" s="9" t="s">
        <v>2798</v>
      </c>
    </row>
    <row r="56" spans="1:46" ht="409.6" x14ac:dyDescent="0.2">
      <c r="A56" s="4" t="s">
        <v>6612</v>
      </c>
      <c r="B56" s="5" t="str">
        <f>Snowball!A415</f>
        <v>YES</v>
      </c>
      <c r="C56" s="99" t="s">
        <v>12517</v>
      </c>
      <c r="D56" s="5">
        <f>Snowball!C415</f>
        <v>412</v>
      </c>
      <c r="E56" s="5" t="str">
        <f>Snowball!D415</f>
        <v>Identifying security and privacy violation rules in trigger-action IoT platforms with NLP models.</v>
      </c>
      <c r="F56" s="5" t="str">
        <f>Snowball!E415</f>
        <v>Breve, B., Cimino, G., Deufemia, V.</v>
      </c>
      <c r="G56" s="5" t="str">
        <f>Snowball!F415</f>
        <v>IEEE Internet Things J.</v>
      </c>
      <c r="H56" s="5" t="str">
        <f>Snowball!G415</f>
        <v>IEEE</v>
      </c>
      <c r="I56" s="5" t="str">
        <f>Snowball!H415</f>
        <v>Internet of Things (IoT) platforms
,
natural language processing (NLP)
,
privacy and security
,
trigger–action rules</v>
      </c>
      <c r="J56" s="5" t="str">
        <f>Snowball!I415</f>
        <v>Journal</v>
      </c>
      <c r="K56" s="5">
        <f>Snowball!J415</f>
        <v>2023</v>
      </c>
      <c r="L56" s="5">
        <f>Snowball!K415</f>
        <v>10</v>
      </c>
      <c r="M56" s="5" t="str">
        <f>Snowball!L415</f>
        <v>Trigger-action platforms are systems that enable users to easily define, in terms of conditional rules, custom behaviors concerning Internet of Things (IoT) devices and Web services. Unfortunately, although these tools stimulate the creativity of users in building automation, they may also introduce serious risks for the users. Indeed, trigger–action rules can lead to the possibility of users harming themselves, for example, by unintentionally disclosing nonpublic information, or unwillingly exposing their smart environment to cyber-threats. In this article, we propose to use natural language processing (NLP) techniques to detect automation rules, defined within trigger–action IoT platforms, that potentially violate the security or privacy of the users. The proposed NLP-based models capture the semantic and contextual information of the trigger-action rules by applying classification techniques to different combinations of rule’s features. We evaluate the proposed solution with the mainstream trigger-action platform, namely, If-This-Then-That, by training the NLP models with a data set of 76 741 rules labeled by using an ensemble of three semi-supervised learning techniques. The experimental results demonstrate that the model based on bidirectional encoder representations from transformers (BERTs) obtains the highest performances when trained on all features, achieving average Precision and Recall values between 88% and 93%. We also compare the achieved performances with those of a baseline system implementing information flow analysis.</v>
      </c>
      <c r="N56" s="5" t="str">
        <f>Snowball!M415</f>
        <v>Breve, B., Cimino, G., Deufemia, V.: Identifying security and privacy violation
rules in trigger-action IoT platforms with NLP models. IEEE Internet Things J.
10(6), 5607–5622 (2023)</v>
      </c>
      <c r="O56" s="6"/>
      <c r="P56" s="6"/>
      <c r="Q56" s="6"/>
      <c r="R56" s="6"/>
      <c r="S56" s="6"/>
      <c r="T56" s="6"/>
      <c r="U56" s="6"/>
      <c r="V56" s="6"/>
      <c r="W56" s="6"/>
      <c r="X56" s="6"/>
      <c r="Y56" s="6"/>
      <c r="Z56" s="6"/>
      <c r="AA56" s="6"/>
      <c r="AB56" s="9" t="s">
        <v>12662</v>
      </c>
      <c r="AC56" s="9" t="s">
        <v>12701</v>
      </c>
      <c r="AD56" s="5" t="s">
        <v>12663</v>
      </c>
      <c r="AE56" s="5" t="s">
        <v>12664</v>
      </c>
      <c r="AF56" s="5" t="s">
        <v>12665</v>
      </c>
      <c r="AG56" s="5" t="s">
        <v>12389</v>
      </c>
      <c r="AH56" s="5" t="s">
        <v>12389</v>
      </c>
      <c r="AI56" s="9" t="s">
        <v>6558</v>
      </c>
      <c r="AJ56" s="5" t="s">
        <v>13196</v>
      </c>
      <c r="AK56" s="5" t="s">
        <v>12777</v>
      </c>
      <c r="AL56" s="5" t="s">
        <v>13143</v>
      </c>
      <c r="AM56" s="5" t="s">
        <v>13094</v>
      </c>
      <c r="AN56" s="5" t="s">
        <v>13093</v>
      </c>
      <c r="AO56" s="5" t="s">
        <v>13092</v>
      </c>
      <c r="AP56" s="5" t="s">
        <v>13091</v>
      </c>
      <c r="AQ56" s="5" t="s">
        <v>13314</v>
      </c>
      <c r="AR56" s="5" t="s">
        <v>13090</v>
      </c>
      <c r="AS56" s="9" t="s">
        <v>2798</v>
      </c>
      <c r="AT56" s="9" t="s">
        <v>2798</v>
      </c>
    </row>
    <row r="57" spans="1:46" ht="409.6" x14ac:dyDescent="0.2">
      <c r="A57" s="25" t="s">
        <v>12382</v>
      </c>
      <c r="B57" s="5" t="str">
        <f>Snowball!A702</f>
        <v>YES</v>
      </c>
      <c r="C57" s="99" t="s">
        <v>12518</v>
      </c>
      <c r="D57" s="5">
        <f>Snowball!C702</f>
        <v>699</v>
      </c>
      <c r="E57" s="5" t="str">
        <f>Snowball!D702</f>
        <v>Limu-bert: Unleashing the potential of unlabeled data for imu sensing applications.</v>
      </c>
      <c r="F57" s="5" t="str">
        <f>Snowball!E702</f>
        <v>Xu, H., Zhou, P., Tan, R., Li, M., &amp; Shen, G.</v>
      </c>
      <c r="G57" s="5" t="str">
        <f>Snowball!F702</f>
        <v xml:space="preserve">ACM Conference on Embedded Networked Sensor Systems </v>
      </c>
      <c r="H57" s="5" t="str">
        <f>Snowball!G702</f>
        <v>ACM</v>
      </c>
      <c r="I57" s="5" t="str">
        <f>Snowball!H702</f>
        <v>IMU, Mobile Sensing, Representation Learning, BERT</v>
      </c>
      <c r="J57" s="5" t="str">
        <f>Snowball!I702</f>
        <v>Conference</v>
      </c>
      <c r="K57" s="5">
        <f>Snowball!J702</f>
        <v>2021</v>
      </c>
      <c r="L57" s="5">
        <f>Snowball!K702</f>
        <v>61</v>
      </c>
      <c r="M57" s="5" t="str">
        <f>Snowball!L702</f>
        <v>Deep learning greatly empowers Inertial Measurement Unit (IMU) sensors for various mobile sensing applications, including human activity recognition, human-computer interaction, localization and tracking, and many more. Most existing works require substantial amounts of well-curated labeled data to train IMU-based sensing models, which incurs high annotation and training costs. Compared with labeled data, unlabeled IMU data are abundant and easily accessible. In this work, we present LIMU-BERT, a novel representation learning model that can make use of unlabeled IMU data and extract generalized rather than task-specific features. LIMU-BERT adopts the principle of self-supervised training of the natural language model BERT to effectively capture temporal relations and feature distributions in IMU sensor measurements. However, the original BERT is not adaptive to mobile IMU data. By meticulously observing the characteristics of IMU sensors, we propose a series of techniques and accordingly adapt LIMU-BERT to IMU sensing tasks. The designed models are lightweight and easily deployable on mobile devices. With the representations learned via LIMU-BERT, task-specific models trained with limited labeled samples can achieve superior performances. We extensively evaluate LIMU-BERT with four open datasets. The results show that the LIMU-BERT enhanced models significantly outperform existing approaches in two typical IMU sensing applications.</v>
      </c>
      <c r="N57" s="5" t="str">
        <f>Snowball!M702</f>
        <v>Xu, H., Zhou, P., Tan, R., Li, M., &amp; Shen, G. (2021, November). Limu-bert: Unleashing the potential of unlabeled data for imu sensing applications. In Proceedings of the 19th ACM Conference on Embedded Networked Sensor Systems (pp. 220-233).</v>
      </c>
      <c r="O57" s="6"/>
      <c r="P57" s="6"/>
      <c r="Q57" s="6"/>
      <c r="R57" s="6"/>
      <c r="S57" s="6"/>
      <c r="T57" s="6"/>
      <c r="U57" s="6"/>
      <c r="V57" s="6"/>
      <c r="W57" s="6"/>
      <c r="X57" s="6"/>
      <c r="Y57" s="6"/>
      <c r="Z57" s="6"/>
      <c r="AA57" s="6"/>
      <c r="AB57" s="5" t="s">
        <v>12503</v>
      </c>
      <c r="AC57" s="5" t="s">
        <v>12697</v>
      </c>
      <c r="AD57" s="5" t="s">
        <v>12504</v>
      </c>
      <c r="AE57" s="5" t="s">
        <v>12505</v>
      </c>
      <c r="AF57" s="5" t="s">
        <v>12506</v>
      </c>
      <c r="AG57" s="4" t="s">
        <v>12507</v>
      </c>
      <c r="AH57" s="4" t="s">
        <v>12507</v>
      </c>
      <c r="AI57" s="4" t="s">
        <v>12502</v>
      </c>
      <c r="AJ57" s="5" t="s">
        <v>13213</v>
      </c>
      <c r="AK57" s="5" t="s">
        <v>12778</v>
      </c>
      <c r="AL57" s="5" t="s">
        <v>13100</v>
      </c>
      <c r="AM57" s="5" t="s">
        <v>13099</v>
      </c>
      <c r="AN57" s="5" t="s">
        <v>13098</v>
      </c>
      <c r="AO57" s="5" t="s">
        <v>13097</v>
      </c>
      <c r="AP57" s="5" t="s">
        <v>13096</v>
      </c>
      <c r="AQ57" s="5" t="s">
        <v>13329</v>
      </c>
      <c r="AR57" s="5" t="s">
        <v>13095</v>
      </c>
      <c r="AS57" s="4" t="s">
        <v>2798</v>
      </c>
      <c r="AT57" s="4" t="s">
        <v>2798</v>
      </c>
    </row>
    <row r="58" spans="1:46" ht="409.6" x14ac:dyDescent="0.2">
      <c r="A58" s="25" t="s">
        <v>12383</v>
      </c>
      <c r="B58" s="5" t="str">
        <f>Snowball!A792</f>
        <v>YES</v>
      </c>
      <c r="C58" s="58" t="s">
        <v>12514</v>
      </c>
      <c r="D58" s="5">
        <f>Snowball!C792</f>
        <v>789</v>
      </c>
      <c r="E58" s="5" t="str">
        <f>Snowball!D792</f>
        <v>CAN-BERT do it? controller area network intrusion detection system based on bert language model.</v>
      </c>
      <c r="F58" s="5" t="str">
        <f>Snowball!E792</f>
        <v>Alkhatib, N., Mushtaq, M., Ghauch, H., &amp; Danger, J. L.</v>
      </c>
      <c r="G58" s="5" t="str">
        <f>Snowball!F792</f>
        <v xml:space="preserve">IEEE/ACS 19th International Conference on Computer Systems and Applications (AICCSA) </v>
      </c>
      <c r="H58" s="5" t="str">
        <f>Snowball!G792</f>
        <v>IEEE</v>
      </c>
      <c r="I58" s="5" t="str">
        <f>Snowball!H792</f>
        <v>controller area network, CAN, Intrusion Detection, bidirectional encoder representations from transformers,
BERT, in-vehicle network, cyberattacks.</v>
      </c>
      <c r="J58" s="5" t="str">
        <f>Snowball!I792</f>
        <v>Conference</v>
      </c>
      <c r="K58" s="5">
        <f>Snowball!J792</f>
        <v>2022</v>
      </c>
      <c r="L58" s="5">
        <f>Snowball!K792</f>
        <v>14</v>
      </c>
      <c r="M58" s="5" t="str">
        <f>Snowball!L792</f>
        <v>Due to the rising number of sophisticated customer functionalities, electronic control units (ECUs) are increasingly integrated into modern automotive systems. However, the high connectivity between the in-vehicle and the external networks paves the way for hackers who could exploit in-vehicle network protocols' vulnerabilities. Among these protocols, the Controller Area Network (CAN), known as the most widely used in-vehicle networking technology, lacks encryption and authentication mechanisms, making the communications delivered by distributed ECUs insecure. Inspired by the outstanding performance of bidirectional encoder representations from transformers (BERT) for improving many natural language processing tasks, we propose in this paper “CAN-BERT”, a deep learning based network intrusion detection system, to detect cyber attacks on CAN bus protocol. We show that the BERT model can learn the sequence of arbitration identifiers (IDs) in the CAN bus for anomaly detection using the “masked language model” unsupervised training objective. The experimental results on the “Car Hacking: Attack &amp; Defense Challenge 2020” dataset show that “CAN-BERT” outperforms state-of-the-art approaches. In addition to being able to identify in-vehicle intrusions in real-time within 0.8 ms to 3 ms w.r.t CAN ID sequence length, it can also detect a wide variety of cyberattacks with an F1-score of between 0.81 and 0.99.</v>
      </c>
      <c r="N58" s="5" t="str">
        <f>Snowball!M792</f>
        <v>Alkhatib, N., Mushtaq, M., Ghauch, H., &amp; Danger, J. L. (2022, December). CAN-BERT do it? controller area network intrusion detection system based on bert language model. In 2022 IEEE/ACS 19th International Conference on Computer Systems and Applications (AICCSA) (pp. 1-8). IEEE.</v>
      </c>
      <c r="O58" s="6"/>
      <c r="P58" s="6"/>
      <c r="Q58" s="6"/>
      <c r="R58" s="6"/>
      <c r="S58" s="6"/>
      <c r="T58" s="6"/>
      <c r="U58" s="6"/>
      <c r="V58" s="6"/>
      <c r="W58" s="6"/>
      <c r="X58" s="6"/>
      <c r="Y58" s="6"/>
      <c r="Z58" s="6"/>
      <c r="AA58" s="6"/>
      <c r="AB58" s="5" t="s">
        <v>12508</v>
      </c>
      <c r="AC58" s="5" t="s">
        <v>12694</v>
      </c>
      <c r="AD58" s="5" t="s">
        <v>12509</v>
      </c>
      <c r="AE58" s="5" t="s">
        <v>12510</v>
      </c>
      <c r="AF58" s="5" t="s">
        <v>12511</v>
      </c>
      <c r="AG58" s="4" t="s">
        <v>6630</v>
      </c>
      <c r="AH58" s="4" t="s">
        <v>6630</v>
      </c>
      <c r="AI58" s="4" t="s">
        <v>12512</v>
      </c>
      <c r="AJ58" s="5" t="s">
        <v>12779</v>
      </c>
      <c r="AK58" s="5" t="s">
        <v>12780</v>
      </c>
      <c r="AL58" s="5" t="s">
        <v>13107</v>
      </c>
      <c r="AM58" s="5" t="s">
        <v>13106</v>
      </c>
      <c r="AN58" s="5" t="s">
        <v>13105</v>
      </c>
      <c r="AO58" s="5" t="s">
        <v>13104</v>
      </c>
      <c r="AP58" s="5" t="s">
        <v>13103</v>
      </c>
      <c r="AQ58" s="5" t="s">
        <v>13102</v>
      </c>
      <c r="AR58" s="5" t="s">
        <v>13101</v>
      </c>
      <c r="AS58" s="4" t="s">
        <v>2798</v>
      </c>
      <c r="AT58" s="4" t="s">
        <v>2798</v>
      </c>
    </row>
    <row r="59" spans="1:46" x14ac:dyDescent="0.2">
      <c r="B59" s="3"/>
      <c r="C59" s="3"/>
      <c r="D59" s="3"/>
      <c r="E59" s="3"/>
      <c r="F59" s="3"/>
      <c r="G59" s="3"/>
      <c r="H59" s="3"/>
      <c r="I59" s="3"/>
      <c r="J59" s="3"/>
      <c r="K59" s="3"/>
      <c r="L59" s="3"/>
      <c r="M59" s="3"/>
      <c r="N59" s="3"/>
    </row>
    <row r="60" spans="1:46" x14ac:dyDescent="0.2">
      <c r="B60" s="3"/>
      <c r="C60" s="3"/>
      <c r="D60" s="3"/>
      <c r="E60" s="3"/>
      <c r="F60" s="3"/>
      <c r="G60" s="3"/>
      <c r="H60" s="3"/>
      <c r="I60" s="3"/>
      <c r="J60" s="3"/>
      <c r="K60" s="3"/>
      <c r="L60" s="3"/>
      <c r="M60" s="3"/>
      <c r="N60" s="3"/>
    </row>
    <row r="61" spans="1:46" x14ac:dyDescent="0.2">
      <c r="B61" s="3"/>
      <c r="C61" s="3"/>
      <c r="D61" s="3"/>
      <c r="E61" s="3"/>
      <c r="F61" s="3"/>
      <c r="G61" s="3"/>
      <c r="H61" s="3"/>
      <c r="I61" s="3"/>
      <c r="J61" s="3"/>
      <c r="K61" s="3"/>
      <c r="L61" s="3"/>
      <c r="M61" s="3"/>
      <c r="N61" s="3"/>
    </row>
    <row r="62" spans="1:46" x14ac:dyDescent="0.2">
      <c r="B62" s="3"/>
      <c r="C62" s="3"/>
      <c r="D62" s="3"/>
      <c r="E62" s="3"/>
      <c r="F62" s="3"/>
      <c r="G62" s="3"/>
      <c r="H62" s="3"/>
      <c r="I62" s="3"/>
      <c r="J62" s="3"/>
      <c r="K62" s="3"/>
      <c r="L62" s="3"/>
      <c r="M62" s="3"/>
      <c r="N62" s="3"/>
    </row>
    <row r="63" spans="1:46" x14ac:dyDescent="0.2">
      <c r="B63" s="3"/>
      <c r="C63" s="3"/>
      <c r="D63" s="3"/>
      <c r="E63" s="3"/>
      <c r="F63" s="3"/>
      <c r="G63" s="3"/>
      <c r="H63" s="3"/>
      <c r="I63" s="3"/>
      <c r="J63" s="3"/>
      <c r="K63" s="3"/>
      <c r="L63" s="3"/>
      <c r="M63" s="3"/>
      <c r="N63" s="3"/>
    </row>
    <row r="64" spans="1:46" x14ac:dyDescent="0.2">
      <c r="B64" s="3"/>
      <c r="C64" s="3"/>
      <c r="D64" s="3"/>
      <c r="E64" s="3"/>
      <c r="F64" s="3"/>
      <c r="G64" s="3"/>
      <c r="H64" s="3"/>
      <c r="I64" s="3"/>
      <c r="J64" s="3"/>
      <c r="K64" s="3"/>
      <c r="L64" s="3"/>
      <c r="M64" s="3"/>
      <c r="N64" s="3"/>
    </row>
    <row r="65" spans="2:14" x14ac:dyDescent="0.2">
      <c r="B65" s="3"/>
      <c r="C65" s="3"/>
      <c r="D65" s="3"/>
      <c r="E65" s="3"/>
      <c r="F65" s="3"/>
      <c r="G65" s="3"/>
      <c r="H65" s="3"/>
      <c r="I65" s="3"/>
      <c r="J65" s="3"/>
      <c r="K65" s="3"/>
      <c r="L65" s="3"/>
      <c r="M65" s="3"/>
      <c r="N65" s="3"/>
    </row>
    <row r="66" spans="2:14" x14ac:dyDescent="0.2">
      <c r="B66" s="3"/>
      <c r="C66" s="3"/>
      <c r="D66" s="3"/>
      <c r="E66" s="3"/>
      <c r="F66" s="3"/>
      <c r="G66" s="3"/>
      <c r="H66" s="3"/>
      <c r="I66" s="3"/>
      <c r="J66" s="3"/>
      <c r="K66" s="3"/>
      <c r="L66" s="3"/>
      <c r="M66" s="3"/>
      <c r="N66" s="3"/>
    </row>
    <row r="67" spans="2:14" x14ac:dyDescent="0.2">
      <c r="B67" s="3"/>
      <c r="C67" s="3"/>
      <c r="D67" s="3"/>
      <c r="E67" s="3"/>
      <c r="F67" s="3"/>
      <c r="G67" s="3"/>
      <c r="H67" s="3"/>
      <c r="I67" s="3"/>
      <c r="J67" s="3"/>
      <c r="K67" s="3"/>
      <c r="L67" s="3"/>
      <c r="M67" s="3"/>
      <c r="N67" s="3"/>
    </row>
    <row r="68" spans="2:14" x14ac:dyDescent="0.2">
      <c r="B68" s="3"/>
      <c r="C68" s="3"/>
      <c r="D68" s="3"/>
      <c r="E68" s="3"/>
      <c r="F68" s="3"/>
      <c r="G68" s="3"/>
      <c r="H68" s="3"/>
      <c r="I68" s="3"/>
      <c r="J68" s="3"/>
      <c r="K68" s="3"/>
      <c r="L68" s="3"/>
      <c r="M68" s="3"/>
      <c r="N68" s="3"/>
    </row>
    <row r="69" spans="2:14" x14ac:dyDescent="0.2">
      <c r="B69" s="3"/>
      <c r="C69" s="3"/>
      <c r="D69" s="3"/>
      <c r="E69" s="3"/>
      <c r="F69" s="3"/>
      <c r="G69" s="3"/>
      <c r="H69" s="3"/>
      <c r="I69" s="3"/>
      <c r="J69" s="3"/>
      <c r="K69" s="3"/>
      <c r="L69" s="3"/>
      <c r="M69" s="3"/>
      <c r="N69" s="3"/>
    </row>
    <row r="70" spans="2:14" x14ac:dyDescent="0.2">
      <c r="B70" s="3"/>
      <c r="C70" s="3"/>
      <c r="D70" s="3"/>
      <c r="E70" s="3"/>
      <c r="F70" s="3"/>
      <c r="G70" s="3"/>
      <c r="H70" s="3"/>
      <c r="I70" s="3"/>
      <c r="J70" s="3"/>
      <c r="K70" s="3"/>
      <c r="L70" s="3"/>
      <c r="M70" s="3"/>
      <c r="N70" s="3"/>
    </row>
    <row r="71" spans="2:14" x14ac:dyDescent="0.2">
      <c r="B71" s="3"/>
      <c r="C71" s="3"/>
      <c r="D71" s="3"/>
      <c r="E71" s="3"/>
      <c r="F71" s="3"/>
      <c r="G71" s="3"/>
      <c r="H71" s="3"/>
      <c r="I71" s="3"/>
      <c r="J71" s="3"/>
      <c r="K71" s="3"/>
      <c r="L71" s="3"/>
      <c r="M71" s="3"/>
      <c r="N71" s="3"/>
    </row>
    <row r="72" spans="2:14" x14ac:dyDescent="0.2">
      <c r="B72" s="3"/>
      <c r="C72" s="3"/>
      <c r="D72" s="3"/>
      <c r="E72" s="3"/>
      <c r="F72" s="3"/>
      <c r="G72" s="3"/>
      <c r="H72" s="3"/>
      <c r="I72" s="3"/>
      <c r="J72" s="3"/>
      <c r="K72" s="3"/>
      <c r="L72" s="3"/>
      <c r="M72" s="3"/>
      <c r="N72" s="3"/>
    </row>
    <row r="73" spans="2:14" x14ac:dyDescent="0.2">
      <c r="B73" s="3"/>
      <c r="C73" s="3"/>
      <c r="D73" s="3"/>
      <c r="E73" s="3"/>
      <c r="F73" s="3"/>
      <c r="G73" s="3"/>
      <c r="H73" s="3"/>
      <c r="I73" s="3"/>
      <c r="J73" s="3"/>
      <c r="K73" s="3"/>
      <c r="L73" s="3"/>
      <c r="M73" s="3"/>
      <c r="N73" s="3"/>
    </row>
    <row r="74" spans="2:14" x14ac:dyDescent="0.2">
      <c r="B74" s="3"/>
      <c r="C74" s="3"/>
      <c r="D74" s="3"/>
      <c r="E74" s="3"/>
      <c r="F74" s="3"/>
      <c r="G74" s="3"/>
      <c r="H74" s="3"/>
      <c r="I74" s="3"/>
      <c r="J74" s="3"/>
      <c r="K74" s="3"/>
      <c r="L74" s="3"/>
      <c r="M74" s="3"/>
      <c r="N74" s="3"/>
    </row>
    <row r="75" spans="2:14" x14ac:dyDescent="0.2">
      <c r="B75" s="3"/>
      <c r="C75" s="3"/>
      <c r="D75" s="3"/>
      <c r="E75" s="3"/>
      <c r="F75" s="3"/>
      <c r="G75" s="3"/>
      <c r="H75" s="3"/>
      <c r="I75" s="3"/>
      <c r="J75" s="3"/>
      <c r="K75" s="3"/>
      <c r="L75" s="3"/>
      <c r="M75" s="3"/>
      <c r="N75" s="3"/>
    </row>
    <row r="76" spans="2:14" x14ac:dyDescent="0.2">
      <c r="B76" s="3"/>
      <c r="C76" s="3"/>
      <c r="D76" s="3"/>
      <c r="E76" s="3"/>
      <c r="F76" s="3"/>
      <c r="G76" s="3"/>
      <c r="H76" s="3"/>
      <c r="I76" s="3"/>
      <c r="J76" s="3"/>
      <c r="K76" s="3"/>
      <c r="L76" s="3"/>
      <c r="M76" s="3"/>
      <c r="N76" s="3"/>
    </row>
    <row r="77" spans="2:14" x14ac:dyDescent="0.2">
      <c r="B77" s="3"/>
      <c r="C77" s="3"/>
      <c r="D77" s="3"/>
      <c r="E77" s="3"/>
      <c r="F77" s="3"/>
      <c r="G77" s="3"/>
      <c r="H77" s="3"/>
      <c r="I77" s="3"/>
      <c r="J77" s="3"/>
      <c r="K77" s="3"/>
      <c r="L77" s="3"/>
      <c r="M77" s="3"/>
      <c r="N77" s="3"/>
    </row>
    <row r="78" spans="2:14" x14ac:dyDescent="0.2">
      <c r="B78" s="3"/>
      <c r="C78" s="3"/>
      <c r="D78" s="3"/>
      <c r="E78" s="3"/>
      <c r="F78" s="3"/>
      <c r="G78" s="3"/>
      <c r="H78" s="3"/>
      <c r="I78" s="3"/>
      <c r="J78" s="3"/>
      <c r="K78" s="3"/>
      <c r="L78" s="3"/>
      <c r="M78" s="3"/>
      <c r="N78" s="3"/>
    </row>
    <row r="79" spans="2:14" x14ac:dyDescent="0.2">
      <c r="B79" s="3"/>
      <c r="C79" s="3"/>
      <c r="D79" s="3"/>
      <c r="E79" s="3"/>
      <c r="F79" s="3"/>
      <c r="G79" s="3"/>
      <c r="H79" s="3"/>
      <c r="I79" s="3"/>
      <c r="J79" s="3"/>
      <c r="K79" s="3"/>
      <c r="L79" s="3"/>
      <c r="M79" s="3"/>
      <c r="N79" s="3"/>
    </row>
    <row r="80" spans="2:14" x14ac:dyDescent="0.2">
      <c r="B80" s="3"/>
      <c r="C80" s="3"/>
      <c r="D80" s="3"/>
      <c r="E80" s="3"/>
      <c r="F80" s="3"/>
      <c r="G80" s="3"/>
      <c r="H80" s="3"/>
      <c r="I80" s="3"/>
      <c r="J80" s="3"/>
      <c r="K80" s="3"/>
      <c r="L80" s="3"/>
      <c r="M80" s="3"/>
      <c r="N80" s="3"/>
    </row>
    <row r="81" spans="2:14" x14ac:dyDescent="0.2">
      <c r="B81" s="3"/>
      <c r="C81" s="3"/>
      <c r="D81" s="3"/>
      <c r="E81" s="3"/>
      <c r="F81" s="3"/>
      <c r="G81" s="3"/>
      <c r="H81" s="3"/>
      <c r="I81" s="3"/>
      <c r="J81" s="3"/>
      <c r="K81" s="3"/>
      <c r="L81" s="3"/>
      <c r="M81" s="3"/>
      <c r="N81" s="3"/>
    </row>
    <row r="82" spans="2:14" x14ac:dyDescent="0.2">
      <c r="B82" s="3"/>
      <c r="C82" s="3"/>
      <c r="D82" s="3"/>
      <c r="E82" s="3"/>
      <c r="F82" s="3"/>
      <c r="G82" s="3"/>
      <c r="H82" s="3"/>
      <c r="I82" s="3"/>
      <c r="J82" s="3"/>
      <c r="K82" s="3"/>
      <c r="L82" s="3"/>
      <c r="M82" s="3"/>
      <c r="N82" s="3"/>
    </row>
    <row r="83" spans="2:14" x14ac:dyDescent="0.2">
      <c r="B83" s="3"/>
      <c r="C83" s="3"/>
      <c r="D83" s="3"/>
      <c r="E83" s="3"/>
      <c r="F83" s="3"/>
      <c r="G83" s="3"/>
      <c r="H83" s="3"/>
      <c r="I83" s="3"/>
      <c r="J83" s="3"/>
      <c r="K83" s="3"/>
      <c r="L83" s="3"/>
      <c r="M83" s="3"/>
      <c r="N83" s="3"/>
    </row>
    <row r="84" spans="2:14" x14ac:dyDescent="0.2">
      <c r="B84" s="3"/>
      <c r="C84" s="3"/>
      <c r="D84" s="3"/>
      <c r="E84" s="3"/>
      <c r="F84" s="3"/>
      <c r="G84" s="3"/>
      <c r="H84" s="3"/>
      <c r="I84" s="3"/>
      <c r="J84" s="3"/>
      <c r="K84" s="3"/>
      <c r="L84" s="3"/>
      <c r="M84" s="3"/>
      <c r="N84" s="3"/>
    </row>
    <row r="85" spans="2:14" x14ac:dyDescent="0.2">
      <c r="B85" s="3"/>
      <c r="C85" s="3"/>
      <c r="D85" s="3"/>
      <c r="E85" s="3"/>
      <c r="F85" s="3"/>
      <c r="G85" s="3"/>
      <c r="H85" s="3"/>
      <c r="I85" s="3"/>
      <c r="J85" s="3"/>
      <c r="K85" s="3"/>
      <c r="L85" s="3"/>
      <c r="M85" s="3"/>
      <c r="N85" s="3"/>
    </row>
    <row r="86" spans="2:14" x14ac:dyDescent="0.2">
      <c r="B86" s="3"/>
      <c r="C86" s="3"/>
      <c r="D86" s="3"/>
      <c r="E86" s="3"/>
      <c r="F86" s="3"/>
      <c r="G86" s="3"/>
      <c r="H86" s="3"/>
      <c r="I86" s="3"/>
      <c r="J86" s="3"/>
      <c r="K86" s="3"/>
      <c r="L86" s="3"/>
      <c r="M86" s="3"/>
      <c r="N86" s="3"/>
    </row>
    <row r="87" spans="2:14" x14ac:dyDescent="0.2">
      <c r="B87" s="3"/>
      <c r="C87" s="3"/>
      <c r="D87" s="3"/>
      <c r="E87" s="3"/>
      <c r="F87" s="3"/>
      <c r="G87" s="3"/>
      <c r="H87" s="3"/>
      <c r="I87" s="3"/>
      <c r="J87" s="3"/>
      <c r="K87" s="3"/>
      <c r="L87" s="3"/>
      <c r="M87" s="3"/>
      <c r="N87" s="3"/>
    </row>
    <row r="88" spans="2:14" x14ac:dyDescent="0.2">
      <c r="B88" s="3"/>
      <c r="C88" s="3"/>
      <c r="D88" s="3"/>
      <c r="E88" s="3"/>
      <c r="F88" s="3"/>
      <c r="G88" s="3"/>
      <c r="H88" s="3"/>
      <c r="I88" s="3"/>
      <c r="J88" s="3"/>
      <c r="K88" s="3"/>
      <c r="L88" s="3"/>
      <c r="M88" s="3"/>
      <c r="N88" s="3"/>
    </row>
    <row r="89" spans="2:14" x14ac:dyDescent="0.2">
      <c r="B89" s="3"/>
      <c r="C89" s="3"/>
      <c r="D89" s="3"/>
      <c r="E89" s="3"/>
      <c r="F89" s="3"/>
      <c r="G89" s="3"/>
      <c r="H89" s="3"/>
      <c r="I89" s="3"/>
      <c r="J89" s="3"/>
      <c r="K89" s="3"/>
      <c r="L89" s="3"/>
      <c r="M89" s="3"/>
      <c r="N89" s="3"/>
    </row>
  </sheetData>
  <autoFilter ref="A3:AI58" xr:uid="{2691F08B-8924-E64E-BE3B-DCC9EABF65F9}"/>
  <mergeCells count="7">
    <mergeCell ref="AH2:AR2"/>
    <mergeCell ref="AS2:AT2"/>
    <mergeCell ref="C57"/>
    <mergeCell ref="C54"/>
    <mergeCell ref="C55"/>
    <mergeCell ref="C56"/>
    <mergeCell ref="AB2:AG2"/>
  </mergeCells>
  <conditionalFormatting sqref="E1:E1048576">
    <cfRule type="duplicateValues" dxfId="8" priority="2"/>
    <cfRule type="duplicateValues" dxfId="7" priority="3"/>
  </conditionalFormatting>
  <conditionalFormatting sqref="N1:N1048576">
    <cfRule type="duplicateValues" dxfId="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A27D-A030-E443-969B-4C00F3FFF679}">
  <dimension ref="C3:N19"/>
  <sheetViews>
    <sheetView topLeftCell="B1" workbookViewId="0">
      <selection activeCell="C18" sqref="C18:C19"/>
    </sheetView>
  </sheetViews>
  <sheetFormatPr baseColWidth="10" defaultRowHeight="16" x14ac:dyDescent="0.2"/>
  <cols>
    <col min="3" max="3" width="32.83203125" bestFit="1" customWidth="1"/>
    <col min="6" max="6" width="28.6640625" customWidth="1"/>
    <col min="10" max="10" width="45" bestFit="1" customWidth="1"/>
  </cols>
  <sheetData>
    <row r="3" spans="3:14" x14ac:dyDescent="0.2">
      <c r="C3" s="91" t="s">
        <v>6556</v>
      </c>
      <c r="D3" s="91"/>
      <c r="E3" s="91"/>
      <c r="F3" s="91"/>
      <c r="J3" s="91" t="s">
        <v>6557</v>
      </c>
      <c r="K3" s="91"/>
      <c r="L3" s="91"/>
      <c r="M3" s="91"/>
      <c r="N3" s="91"/>
    </row>
    <row r="4" spans="3:14" x14ac:dyDescent="0.2">
      <c r="C4" s="50" t="s">
        <v>6615</v>
      </c>
      <c r="D4" s="108" t="s">
        <v>12685</v>
      </c>
      <c r="E4" s="108"/>
      <c r="F4" s="108"/>
      <c r="J4" s="50" t="s">
        <v>6615</v>
      </c>
      <c r="K4" s="108" t="s">
        <v>12685</v>
      </c>
      <c r="L4" s="108"/>
      <c r="M4" s="108"/>
      <c r="N4" s="108"/>
    </row>
    <row r="5" spans="3:14" x14ac:dyDescent="0.2">
      <c r="C5" s="103" t="s">
        <v>12667</v>
      </c>
      <c r="D5" s="104" t="s">
        <v>12686</v>
      </c>
      <c r="E5" s="104"/>
      <c r="F5" s="104"/>
      <c r="J5" s="52" t="s">
        <v>12781</v>
      </c>
      <c r="K5" s="106" t="s">
        <v>6559</v>
      </c>
      <c r="L5" s="106"/>
      <c r="M5" s="106"/>
      <c r="N5" s="106"/>
    </row>
    <row r="6" spans="3:14" x14ac:dyDescent="0.2">
      <c r="C6" s="103"/>
      <c r="D6" s="104" t="s">
        <v>12668</v>
      </c>
      <c r="E6" s="104"/>
      <c r="F6" s="104"/>
      <c r="J6" s="52" t="s">
        <v>12782</v>
      </c>
      <c r="K6" s="106" t="s">
        <v>6559</v>
      </c>
      <c r="L6" s="106"/>
      <c r="M6" s="106"/>
      <c r="N6" s="106"/>
    </row>
    <row r="7" spans="3:14" x14ac:dyDescent="0.2">
      <c r="C7" s="103"/>
      <c r="D7" s="104" t="s">
        <v>12669</v>
      </c>
      <c r="E7" s="104"/>
      <c r="F7" s="104"/>
      <c r="J7" s="105" t="s">
        <v>12783</v>
      </c>
      <c r="K7" s="106" t="s">
        <v>12784</v>
      </c>
      <c r="L7" s="106"/>
      <c r="M7" s="106"/>
      <c r="N7" s="106"/>
    </row>
    <row r="8" spans="3:14" x14ac:dyDescent="0.2">
      <c r="C8" s="105" t="s">
        <v>12670</v>
      </c>
      <c r="D8" s="106" t="s">
        <v>12671</v>
      </c>
      <c r="E8" s="106"/>
      <c r="F8" s="106"/>
      <c r="J8" s="105"/>
      <c r="K8" s="106" t="s">
        <v>6620</v>
      </c>
      <c r="L8" s="106"/>
      <c r="M8" s="106"/>
      <c r="N8" s="106"/>
    </row>
    <row r="9" spans="3:14" x14ac:dyDescent="0.2">
      <c r="C9" s="105"/>
      <c r="D9" s="106" t="s">
        <v>12672</v>
      </c>
      <c r="E9" s="106"/>
      <c r="F9" s="106"/>
      <c r="J9" s="105"/>
      <c r="K9" s="106" t="s">
        <v>6621</v>
      </c>
      <c r="L9" s="106"/>
      <c r="M9" s="106"/>
      <c r="N9" s="106"/>
    </row>
    <row r="10" spans="3:14" x14ac:dyDescent="0.2">
      <c r="C10" s="105"/>
      <c r="D10" s="106" t="s">
        <v>12673</v>
      </c>
      <c r="E10" s="106"/>
      <c r="F10" s="106"/>
      <c r="J10" s="105"/>
      <c r="K10" s="106" t="s">
        <v>6622</v>
      </c>
      <c r="L10" s="106"/>
      <c r="M10" s="106"/>
      <c r="N10" s="106"/>
    </row>
    <row r="11" spans="3:14" x14ac:dyDescent="0.2">
      <c r="C11" s="105"/>
      <c r="D11" s="106" t="s">
        <v>12674</v>
      </c>
      <c r="E11" s="106"/>
      <c r="F11" s="106"/>
      <c r="J11" s="105" t="s">
        <v>12705</v>
      </c>
      <c r="K11" s="106" t="s">
        <v>6623</v>
      </c>
      <c r="L11" s="106"/>
      <c r="M11" s="106"/>
      <c r="N11" s="106"/>
    </row>
    <row r="12" spans="3:14" x14ac:dyDescent="0.2">
      <c r="C12" s="103" t="s">
        <v>12675</v>
      </c>
      <c r="D12" s="104" t="s">
        <v>12676</v>
      </c>
      <c r="E12" s="104"/>
      <c r="F12" s="104"/>
      <c r="J12" s="105"/>
      <c r="K12" s="6" t="s">
        <v>6624</v>
      </c>
      <c r="L12" s="6"/>
      <c r="M12" s="6"/>
      <c r="N12" s="6"/>
    </row>
    <row r="13" spans="3:14" x14ac:dyDescent="0.2">
      <c r="C13" s="103"/>
      <c r="D13" s="104" t="s">
        <v>12677</v>
      </c>
      <c r="E13" s="104"/>
      <c r="F13" s="104"/>
      <c r="J13" s="105" t="s">
        <v>12706</v>
      </c>
      <c r="K13" s="106" t="s">
        <v>6625</v>
      </c>
      <c r="L13" s="106"/>
      <c r="M13" s="106"/>
      <c r="N13" s="106"/>
    </row>
    <row r="14" spans="3:14" x14ac:dyDescent="0.2">
      <c r="C14" s="103"/>
      <c r="D14" s="104" t="s">
        <v>12678</v>
      </c>
      <c r="E14" s="104"/>
      <c r="F14" s="104"/>
      <c r="J14" s="105"/>
      <c r="K14" s="106" t="s">
        <v>6626</v>
      </c>
      <c r="L14" s="106"/>
      <c r="M14" s="106"/>
      <c r="N14" s="106"/>
    </row>
    <row r="15" spans="3:14" x14ac:dyDescent="0.2">
      <c r="C15" s="105" t="s">
        <v>12679</v>
      </c>
      <c r="D15" s="106" t="s">
        <v>12689</v>
      </c>
      <c r="E15" s="106"/>
      <c r="F15" s="106"/>
      <c r="J15" s="105"/>
      <c r="K15" s="106" t="s">
        <v>12785</v>
      </c>
      <c r="L15" s="106"/>
      <c r="M15" s="106"/>
      <c r="N15" s="106"/>
    </row>
    <row r="16" spans="3:14" x14ac:dyDescent="0.2">
      <c r="C16" s="105"/>
      <c r="D16" s="105" t="s">
        <v>12680</v>
      </c>
      <c r="E16" s="105"/>
      <c r="F16" s="105"/>
    </row>
    <row r="17" spans="3:6" x14ac:dyDescent="0.2">
      <c r="C17" s="105"/>
      <c r="D17" s="106" t="s">
        <v>12681</v>
      </c>
      <c r="E17" s="106"/>
      <c r="F17" s="106"/>
    </row>
    <row r="18" spans="3:6" x14ac:dyDescent="0.2">
      <c r="C18" s="107" t="s">
        <v>12682</v>
      </c>
      <c r="D18" s="107" t="s">
        <v>12683</v>
      </c>
      <c r="E18" s="107"/>
      <c r="F18" s="107"/>
    </row>
    <row r="19" spans="3:6" x14ac:dyDescent="0.2">
      <c r="C19" s="107"/>
      <c r="D19" s="107" t="s">
        <v>12684</v>
      </c>
      <c r="E19" s="107"/>
      <c r="F19" s="107"/>
    </row>
  </sheetData>
  <mergeCells count="37">
    <mergeCell ref="J13:J15"/>
    <mergeCell ref="K8:N8"/>
    <mergeCell ref="K9:N9"/>
    <mergeCell ref="K10:N10"/>
    <mergeCell ref="K11:N11"/>
    <mergeCell ref="K13:N13"/>
    <mergeCell ref="K14:N14"/>
    <mergeCell ref="K15:N15"/>
    <mergeCell ref="D9:F9"/>
    <mergeCell ref="D10:F10"/>
    <mergeCell ref="D11:F11"/>
    <mergeCell ref="J3:N3"/>
    <mergeCell ref="J11:J12"/>
    <mergeCell ref="C18:C19"/>
    <mergeCell ref="D18:F18"/>
    <mergeCell ref="D19:F19"/>
    <mergeCell ref="C3:F3"/>
    <mergeCell ref="K7:N7"/>
    <mergeCell ref="J7:J10"/>
    <mergeCell ref="K6:N6"/>
    <mergeCell ref="K5:N5"/>
    <mergeCell ref="K4:N4"/>
    <mergeCell ref="D4:F4"/>
    <mergeCell ref="C5:C7"/>
    <mergeCell ref="D5:F5"/>
    <mergeCell ref="D6:F6"/>
    <mergeCell ref="D7:F7"/>
    <mergeCell ref="C8:C11"/>
    <mergeCell ref="D8:F8"/>
    <mergeCell ref="C12:C14"/>
    <mergeCell ref="D12:F12"/>
    <mergeCell ref="D13:F13"/>
    <mergeCell ref="D14:F14"/>
    <mergeCell ref="C15:C17"/>
    <mergeCell ref="D15:F15"/>
    <mergeCell ref="D16:F16"/>
    <mergeCell ref="D17:F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9BF8-EF1B-6A40-BB1C-CE88139AA16C}">
  <dimension ref="B2:BF156"/>
  <sheetViews>
    <sheetView topLeftCell="X1" workbookViewId="0">
      <selection activeCell="H29" sqref="H29:O30"/>
    </sheetView>
  </sheetViews>
  <sheetFormatPr baseColWidth="10" defaultRowHeight="16" x14ac:dyDescent="0.2"/>
  <cols>
    <col min="3" max="3" width="39" bestFit="1" customWidth="1"/>
    <col min="4" max="4" width="20" bestFit="1" customWidth="1"/>
  </cols>
  <sheetData>
    <row r="2" spans="2:58" x14ac:dyDescent="0.2">
      <c r="C2" s="38" t="s">
        <v>6551</v>
      </c>
      <c r="D2" s="38" t="s">
        <v>6616</v>
      </c>
      <c r="E2" s="108" t="s">
        <v>6617</v>
      </c>
      <c r="F2" s="108"/>
      <c r="G2" s="108"/>
      <c r="H2" s="108"/>
      <c r="I2" s="108"/>
      <c r="J2" s="108"/>
      <c r="K2" s="108"/>
      <c r="L2" s="108"/>
      <c r="M2" s="108"/>
      <c r="N2" s="108"/>
      <c r="O2" s="108"/>
      <c r="P2" s="108"/>
      <c r="Q2" s="108"/>
      <c r="R2" s="108"/>
      <c r="S2" s="108"/>
      <c r="T2" s="108"/>
      <c r="U2" s="108"/>
      <c r="V2" s="108"/>
      <c r="W2" s="108"/>
      <c r="X2" s="108"/>
      <c r="Y2" s="108"/>
      <c r="AC2" s="108" t="s">
        <v>6615</v>
      </c>
      <c r="AD2" s="108"/>
      <c r="AE2" s="108"/>
      <c r="AF2" s="59" t="s">
        <v>6617</v>
      </c>
    </row>
    <row r="3" spans="2:58" x14ac:dyDescent="0.2">
      <c r="C3" s="51" t="s">
        <v>6573</v>
      </c>
      <c r="D3" s="6">
        <f t="shared" ref="D3:D11" si="0">COUNTA(E3:Y3)</f>
        <v>12</v>
      </c>
      <c r="E3" s="6" t="s">
        <v>6591</v>
      </c>
      <c r="F3" s="6" t="s">
        <v>6594</v>
      </c>
      <c r="G3" s="6" t="s">
        <v>6602</v>
      </c>
      <c r="H3" s="6" t="s">
        <v>6603</v>
      </c>
      <c r="I3" s="6" t="s">
        <v>6604</v>
      </c>
      <c r="J3" s="6" t="s">
        <v>6609</v>
      </c>
      <c r="K3" s="6" t="s">
        <v>12361</v>
      </c>
      <c r="L3" s="6" t="s">
        <v>12362</v>
      </c>
      <c r="M3" s="6" t="s">
        <v>12365</v>
      </c>
      <c r="N3" s="6" t="s">
        <v>12378</v>
      </c>
      <c r="O3" s="6" t="s">
        <v>12379</v>
      </c>
      <c r="P3" s="6" t="s">
        <v>12382</v>
      </c>
      <c r="Q3" s="6"/>
      <c r="R3" s="6"/>
      <c r="S3" s="6"/>
      <c r="T3" s="6"/>
      <c r="U3" s="6"/>
      <c r="V3" s="6"/>
      <c r="W3" s="6"/>
      <c r="X3" s="6"/>
      <c r="Y3" s="6"/>
      <c r="AC3" s="106" t="s">
        <v>12667</v>
      </c>
      <c r="AD3" s="106"/>
      <c r="AE3" s="106"/>
      <c r="AF3" s="6">
        <f>B16</f>
        <v>20</v>
      </c>
    </row>
    <row r="4" spans="2:58" x14ac:dyDescent="0.2">
      <c r="C4" s="51" t="s">
        <v>12388</v>
      </c>
      <c r="D4" s="6">
        <f t="shared" si="0"/>
        <v>5</v>
      </c>
      <c r="E4" s="6" t="s">
        <v>6582</v>
      </c>
      <c r="F4" s="6" t="s">
        <v>6589</v>
      </c>
      <c r="G4" s="6" t="s">
        <v>6591</v>
      </c>
      <c r="H4" s="6" t="s">
        <v>6602</v>
      </c>
      <c r="I4" s="6" t="s">
        <v>12373</v>
      </c>
      <c r="J4" s="6"/>
      <c r="K4" s="6"/>
      <c r="L4" s="6"/>
      <c r="M4" s="6"/>
      <c r="N4" s="6"/>
      <c r="O4" s="6"/>
      <c r="P4" s="6"/>
      <c r="Q4" s="6"/>
      <c r="R4" s="6"/>
      <c r="S4" s="6"/>
      <c r="T4" s="6"/>
      <c r="U4" s="6"/>
      <c r="V4" s="6"/>
      <c r="W4" s="6"/>
      <c r="X4" s="6"/>
      <c r="Y4" s="6"/>
      <c r="AC4" s="106" t="s">
        <v>12670</v>
      </c>
      <c r="AD4" s="106"/>
      <c r="AE4" s="106"/>
      <c r="AF4" s="6">
        <f>B19</f>
        <v>48</v>
      </c>
    </row>
    <row r="5" spans="2:58" x14ac:dyDescent="0.2">
      <c r="C5" s="51" t="s">
        <v>6630</v>
      </c>
      <c r="D5" s="6">
        <f t="shared" si="0"/>
        <v>5</v>
      </c>
      <c r="E5" s="6" t="s">
        <v>6591</v>
      </c>
      <c r="F5" s="6" t="s">
        <v>6592</v>
      </c>
      <c r="G5" s="6" t="s">
        <v>6602</v>
      </c>
      <c r="H5" s="6" t="s">
        <v>6608</v>
      </c>
      <c r="I5" s="6" t="s">
        <v>12384</v>
      </c>
      <c r="J5" s="6"/>
      <c r="K5" s="6"/>
      <c r="L5" s="6"/>
      <c r="M5" s="6"/>
      <c r="N5" s="6"/>
      <c r="O5" s="6"/>
      <c r="P5" s="6"/>
      <c r="Q5" s="6"/>
      <c r="R5" s="6"/>
      <c r="S5" s="6"/>
      <c r="T5" s="6"/>
      <c r="U5" s="6"/>
      <c r="V5" s="6"/>
      <c r="W5" s="6"/>
      <c r="X5" s="6"/>
      <c r="Y5" s="6"/>
      <c r="AC5" s="106" t="s">
        <v>12675</v>
      </c>
      <c r="AD5" s="106"/>
      <c r="AE5" s="106"/>
      <c r="AF5" s="6">
        <f>B23</f>
        <v>47</v>
      </c>
    </row>
    <row r="6" spans="2:58" x14ac:dyDescent="0.2">
      <c r="C6" s="51" t="s">
        <v>12389</v>
      </c>
      <c r="D6" s="6">
        <f t="shared" si="0"/>
        <v>20</v>
      </c>
      <c r="E6" s="6" t="s">
        <v>6584</v>
      </c>
      <c r="F6" s="6" t="s">
        <v>6587</v>
      </c>
      <c r="G6" s="6" t="s">
        <v>6589</v>
      </c>
      <c r="H6" s="6" t="s">
        <v>6590</v>
      </c>
      <c r="I6" s="6" t="s">
        <v>6591</v>
      </c>
      <c r="J6" s="6" t="s">
        <v>6594</v>
      </c>
      <c r="K6" s="6" t="s">
        <v>6595</v>
      </c>
      <c r="L6" s="6" t="s">
        <v>6598</v>
      </c>
      <c r="M6" s="6" t="s">
        <v>6601</v>
      </c>
      <c r="N6" s="6" t="s">
        <v>6602</v>
      </c>
      <c r="O6" s="6" t="s">
        <v>6606</v>
      </c>
      <c r="P6" s="6" t="s">
        <v>6610</v>
      </c>
      <c r="Q6" s="51" t="s">
        <v>6612</v>
      </c>
      <c r="R6" s="51" t="s">
        <v>12361</v>
      </c>
      <c r="S6" s="51" t="s">
        <v>12369</v>
      </c>
      <c r="T6" s="51" t="s">
        <v>12370</v>
      </c>
      <c r="U6" s="51" t="s">
        <v>12371</v>
      </c>
      <c r="V6" s="51" t="s">
        <v>12377</v>
      </c>
      <c r="W6" s="51" t="s">
        <v>12381</v>
      </c>
      <c r="X6" s="51" t="s">
        <v>12382</v>
      </c>
      <c r="Y6" s="51"/>
      <c r="AC6" s="106" t="s">
        <v>12679</v>
      </c>
      <c r="AD6" s="106"/>
      <c r="AE6" s="106"/>
      <c r="AF6" s="6">
        <f>B26</f>
        <v>32</v>
      </c>
    </row>
    <row r="7" spans="2:58" x14ac:dyDescent="0.2">
      <c r="C7" s="51" t="s">
        <v>6628</v>
      </c>
      <c r="D7" s="6">
        <f t="shared" si="0"/>
        <v>8</v>
      </c>
      <c r="E7" s="6" t="s">
        <v>6587</v>
      </c>
      <c r="F7" s="6" t="s">
        <v>6590</v>
      </c>
      <c r="G7" s="6" t="s">
        <v>6591</v>
      </c>
      <c r="H7" s="6" t="s">
        <v>6592</v>
      </c>
      <c r="I7" s="6" t="s">
        <v>6594</v>
      </c>
      <c r="J7" s="6" t="s">
        <v>6602</v>
      </c>
      <c r="K7" s="6" t="s">
        <v>12364</v>
      </c>
      <c r="L7" s="6" t="s">
        <v>12372</v>
      </c>
      <c r="M7" s="6"/>
      <c r="N7" s="6"/>
      <c r="O7" s="6"/>
      <c r="P7" s="6"/>
      <c r="Q7" s="6"/>
      <c r="R7" s="6"/>
      <c r="S7" s="6"/>
      <c r="T7" s="6"/>
      <c r="U7" s="6"/>
      <c r="V7" s="6"/>
      <c r="W7" s="6"/>
      <c r="X7" s="6"/>
      <c r="Y7" s="6"/>
      <c r="AC7" s="106" t="s">
        <v>12682</v>
      </c>
      <c r="AD7" s="106"/>
      <c r="AE7" s="106"/>
      <c r="AF7" s="6">
        <f>B29</f>
        <v>7</v>
      </c>
    </row>
    <row r="8" spans="2:58" x14ac:dyDescent="0.2">
      <c r="C8" s="51" t="s">
        <v>12390</v>
      </c>
      <c r="D8" s="6">
        <f t="shared" si="0"/>
        <v>3</v>
      </c>
      <c r="E8" s="6" t="s">
        <v>6591</v>
      </c>
      <c r="F8" s="6" t="s">
        <v>6602</v>
      </c>
      <c r="G8" s="6" t="s">
        <v>12380</v>
      </c>
      <c r="H8" s="6"/>
      <c r="I8" s="6"/>
      <c r="J8" s="6"/>
      <c r="K8" s="6"/>
      <c r="L8" s="6"/>
      <c r="M8" s="6"/>
      <c r="N8" s="6"/>
      <c r="O8" s="6"/>
      <c r="P8" s="6"/>
      <c r="Q8" s="6"/>
      <c r="R8" s="6"/>
      <c r="S8" s="6"/>
      <c r="T8" s="6"/>
      <c r="U8" s="6"/>
      <c r="V8" s="6"/>
      <c r="W8" s="6"/>
      <c r="X8" s="6"/>
      <c r="Y8" s="6"/>
    </row>
    <row r="9" spans="2:58" x14ac:dyDescent="0.2">
      <c r="C9" s="51" t="s">
        <v>6627</v>
      </c>
      <c r="D9" s="6">
        <f t="shared" si="0"/>
        <v>14</v>
      </c>
      <c r="E9" s="6" t="s">
        <v>6581</v>
      </c>
      <c r="F9" s="6" t="s">
        <v>6584</v>
      </c>
      <c r="G9" s="6" t="s">
        <v>6586</v>
      </c>
      <c r="H9" s="6" t="s">
        <v>6588</v>
      </c>
      <c r="I9" s="6" t="s">
        <v>6590</v>
      </c>
      <c r="J9" s="6" t="s">
        <v>6591</v>
      </c>
      <c r="K9" s="6" t="s">
        <v>6593</v>
      </c>
      <c r="L9" s="6" t="s">
        <v>6602</v>
      </c>
      <c r="M9" s="6" t="s">
        <v>6605</v>
      </c>
      <c r="N9" s="6" t="s">
        <v>6607</v>
      </c>
      <c r="O9" s="6" t="s">
        <v>6611</v>
      </c>
      <c r="P9" s="6" t="s">
        <v>12366</v>
      </c>
      <c r="Q9" s="51" t="s">
        <v>12368</v>
      </c>
      <c r="R9" s="51" t="s">
        <v>12376</v>
      </c>
      <c r="S9" s="51"/>
      <c r="T9" s="6"/>
      <c r="U9" s="6"/>
      <c r="V9" s="6"/>
      <c r="W9" s="6"/>
      <c r="X9" s="6"/>
      <c r="Y9" s="6"/>
    </row>
    <row r="10" spans="2:58" x14ac:dyDescent="0.2">
      <c r="C10" s="51" t="s">
        <v>12391</v>
      </c>
      <c r="D10" s="6">
        <f t="shared" si="0"/>
        <v>5</v>
      </c>
      <c r="E10" s="6" t="s">
        <v>6591</v>
      </c>
      <c r="F10" s="6" t="s">
        <v>6594</v>
      </c>
      <c r="G10" s="6" t="s">
        <v>6597</v>
      </c>
      <c r="H10" s="6" t="s">
        <v>6602</v>
      </c>
      <c r="I10" s="6" t="s">
        <v>12374</v>
      </c>
      <c r="J10" s="6"/>
      <c r="K10" s="6"/>
      <c r="L10" s="6"/>
      <c r="M10" s="6"/>
      <c r="N10" s="6"/>
      <c r="O10" s="6"/>
      <c r="P10" s="6"/>
      <c r="Q10" s="6"/>
      <c r="R10" s="6"/>
      <c r="S10" s="6"/>
      <c r="T10" s="6"/>
      <c r="U10" s="6"/>
      <c r="V10" s="6"/>
      <c r="W10" s="6"/>
      <c r="X10" s="6"/>
      <c r="Y10" s="6"/>
    </row>
    <row r="11" spans="2:58" x14ac:dyDescent="0.2">
      <c r="C11" s="51" t="s">
        <v>12392</v>
      </c>
      <c r="D11" s="6">
        <f t="shared" si="0"/>
        <v>11</v>
      </c>
      <c r="E11" s="6" t="s">
        <v>6583</v>
      </c>
      <c r="F11" s="6" t="s">
        <v>6585</v>
      </c>
      <c r="G11" s="6" t="s">
        <v>6591</v>
      </c>
      <c r="H11" s="6" t="s">
        <v>6594</v>
      </c>
      <c r="I11" s="6" t="s">
        <v>6596</v>
      </c>
      <c r="J11" s="6" t="s">
        <v>6599</v>
      </c>
      <c r="K11" s="6" t="s">
        <v>6600</v>
      </c>
      <c r="L11" s="6" t="s">
        <v>6602</v>
      </c>
      <c r="M11" s="6" t="s">
        <v>12363</v>
      </c>
      <c r="N11" s="6" t="s">
        <v>12367</v>
      </c>
      <c r="O11" s="6" t="s">
        <v>12375</v>
      </c>
      <c r="P11" s="6"/>
      <c r="Q11" s="6"/>
      <c r="R11" s="6"/>
      <c r="S11" s="6"/>
      <c r="T11" s="6"/>
      <c r="U11" s="6"/>
      <c r="V11" s="6"/>
      <c r="W11" s="6"/>
      <c r="X11" s="6"/>
      <c r="Y11" s="6"/>
    </row>
    <row r="13" spans="2:58" x14ac:dyDescent="0.2">
      <c r="B13" s="57"/>
    </row>
    <row r="15" spans="2:58" s="1" customFormat="1" x14ac:dyDescent="0.2">
      <c r="B15" s="42" t="s">
        <v>12702</v>
      </c>
      <c r="C15" s="42" t="s">
        <v>6615</v>
      </c>
      <c r="D15" s="108" t="s">
        <v>12685</v>
      </c>
      <c r="E15" s="108"/>
      <c r="F15" s="108"/>
      <c r="G15" s="39" t="s">
        <v>12687</v>
      </c>
      <c r="H15" s="108" t="s">
        <v>6617</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42" t="s">
        <v>12703</v>
      </c>
    </row>
    <row r="16" spans="2:58" x14ac:dyDescent="0.2">
      <c r="B16" s="109">
        <f>IF(COUNTIF(H16:BE18,"SLR1")&gt;0,1,0) + IF(COUNTIF(H16:BE18,"SLR2")&gt;0,1,0) +IF(COUNTIF(H16:BE18,"SLR3")&gt;0,1,0) +IF(COUNTIF(H16:BE18,"SLR4")&gt;0,1,0) +IF(COUNTIF(H16:BE18,"SLR5")&gt;0,1,0) +IF(COUNTIF(H16:BE18,"SLR6")&gt;0,1,0) + IF(COUNTIF(H16:BE18,"SLR7")&gt;0,1,0) + IF(COUNTIF(H16:BE18,"SLR8")&gt;0,1,0) + IF(COUNTIF(H16:BE18,"SLR9")&gt;0,1,0) + IF(COUNTIF(H16:BE18,"SLR10")&gt;0,1,0) + IF(COUNTIF(H16:BE18,"SLR11")&gt;0,1,0)+ IF(COUNTIF(H16:BE18,"SLR12")&gt;0,1,0) +IF(COUNTIF(H16:BE18,"SLR13")&gt;0,1,0) + IF(COUNTIF(H16:BE18,"SLR14")&gt;0,1,0) + IF(COUNTIF(H16:BE18,"SLR15")&gt;0,1,0) + IF(COUNTIF(H16:BE18,"SLR16")&gt;0,1,0) + IF(COUNTIF(H16:BE18,"SLR17")&gt;0,1,0) + IF(COUNTIF(H16:BE18,"SLR18")&gt;0,1,0) + IF(COUNTIF(H16:BE18,"SLR19")&gt;0,1,0) + IF(COUNTIF(H16:BE18,"SLR20")&gt;0,1,0) + IF(COUNTIF(H16:BE18,"SLR21")&gt;0,1,0) + IF(COUNTIF(H16:BE18,"SLR22")&gt;0,1,0) + IF(COUNTIF(H16:BE18,"SLR23")&gt;0,1,0) + IF(COUNTIF(H16:BE18,"SLR24")&gt;0,1,0) + IF(COUNTIF(H16:BE18,"SLR25")&gt;0,1,0) + IF(COUNTIF(H16:BE18,"SLR26")&gt;0,1,0) + IF(COUNTIF(H16:BE18,"SLR27")&gt;0,1,0) + IF(COUNTIF(H16:BE18,"SLR28")&gt;0,1,0) + IF(COUNTIF(H16:BE18,"SLR29")&gt;0,1,0) + IF(COUNTIF(H16:BE18,"SLR30")&gt;0,1,0) + IF(COUNTIF(H16:BE18,"SLR31")&gt;0,1,0) + IF(COUNTIF(H16:BE18,"SLR32")&gt;0,1,0) + IF(COUNTIF(H16:BE18,"SLR33")&gt;0,1,0) + IF(COUNTIF(H16:BE18,"SLR34")&gt;0,1,0) + IF(COUNTIF(H16:BE18,"SLR35")&gt;0,1,0) + IF(COUNTIF(H16:BE18,"SLR36")&gt;0,1,0) + IF(COUNTIF(H16:BE18,"SLR37")&gt;0,1,0) + IF(COUNTIF(H16:BE18,"SLR38")&gt;0,1,0) + IF(COUNTIF(H16:BE18,"SLR39")&gt;0,1,0) + IF(COUNTIF(H16:BE18,"SLR40")&gt;0,1,0) +IF(COUNTIF(H16:BE18,"SLR41")&gt;0,1,0) + IF(COUNTIF(H16:BE18,"SLR42")&gt;0,1,0) + IF(COUNTIF(H16:BE18,"SLR43")&gt;0,1,0) + IF(COUNTIF(H16:BE18,"SLR44")&gt;0,1,0) + IF(COUNTIF(H16:BE18,"SLR45")&gt;0,1,0) +IF(COUNTIF(H16:BE18,"SLR46")&gt;0,1,0) + IF(COUNTIF(H16:BE18,"SLR47")&gt;0,1,0) + IF(COUNTIF(H16:BE18,"SLR48")&gt;0,1,0) + IF(COUNTIF(H16:BE18,"SLR49")&gt;0,1,0) + IF(COUNTIF(H16:BE18,"SLR50")&gt;0,1,0) + IF(COUNTIF(H16:BE18,"SLR51")&gt;0,1,0) + IF(COUNTIF(H16:BE18,"SLR52")&gt;0,1,0) + IF(COUNTIF(H16:BE18,"SLR53")&gt;0,1,0) + IF(COUNTIF(H16:BE18,"SLR54")&gt;0,1,0) + IF(COUNTIF(H16:BE18,"SLR55")&gt;0,1,0) + IF(COUNTIF(H16:BE18,"SLR56")&gt;0,1,0) + IF(COUNTIF(H16:BE18,"SLR57")&gt;0,1,0)</f>
        <v>20</v>
      </c>
      <c r="C16" s="103" t="s">
        <v>12667</v>
      </c>
      <c r="D16" s="104" t="s">
        <v>12686</v>
      </c>
      <c r="E16" s="104"/>
      <c r="F16" s="104"/>
      <c r="G16" s="53">
        <f>COUNTA(H16:AO16)</f>
        <v>15</v>
      </c>
      <c r="H16" s="53" t="s">
        <v>6581</v>
      </c>
      <c r="I16" s="53" t="s">
        <v>6582</v>
      </c>
      <c r="J16" s="53" t="s">
        <v>6588</v>
      </c>
      <c r="K16" s="53" t="s">
        <v>6590</v>
      </c>
      <c r="L16" s="53" t="s">
        <v>6597</v>
      </c>
      <c r="M16" s="53" t="s">
        <v>6599</v>
      </c>
      <c r="N16" s="53" t="s">
        <v>6601</v>
      </c>
      <c r="O16" s="53" t="s">
        <v>6608</v>
      </c>
      <c r="P16" s="53" t="s">
        <v>6612</v>
      </c>
      <c r="Q16" s="53" t="s">
        <v>12364</v>
      </c>
      <c r="R16" s="53" t="s">
        <v>12366</v>
      </c>
      <c r="S16" s="53" t="s">
        <v>12371</v>
      </c>
      <c r="T16" s="53" t="s">
        <v>12375</v>
      </c>
      <c r="U16" s="53" t="s">
        <v>12376</v>
      </c>
      <c r="V16" s="53" t="s">
        <v>12383</v>
      </c>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5">
        <f>G16/55</f>
        <v>0.27272727272727271</v>
      </c>
    </row>
    <row r="17" spans="2:58" x14ac:dyDescent="0.2">
      <c r="B17" s="110"/>
      <c r="C17" s="103"/>
      <c r="D17" s="104" t="s">
        <v>12668</v>
      </c>
      <c r="E17" s="104"/>
      <c r="F17" s="104"/>
      <c r="G17" s="53">
        <f>COUNTA(H17:AO17)</f>
        <v>7</v>
      </c>
      <c r="H17" s="53" t="s">
        <v>6594</v>
      </c>
      <c r="I17" s="53" t="s">
        <v>6601</v>
      </c>
      <c r="J17" s="53" t="s">
        <v>6609</v>
      </c>
      <c r="K17" s="53" t="s">
        <v>6612</v>
      </c>
      <c r="L17" s="53" t="s">
        <v>12362</v>
      </c>
      <c r="M17" s="53" t="s">
        <v>12366</v>
      </c>
      <c r="N17" s="53" t="s">
        <v>12371</v>
      </c>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5">
        <f t="shared" ref="BF17:BF30" si="1">G17/55</f>
        <v>0.12727272727272726</v>
      </c>
    </row>
    <row r="18" spans="2:58" x14ac:dyDescent="0.2">
      <c r="B18" s="111"/>
      <c r="C18" s="103"/>
      <c r="D18" s="104" t="s">
        <v>12669</v>
      </c>
      <c r="E18" s="104"/>
      <c r="F18" s="104"/>
      <c r="G18" s="53">
        <f>COUNTA(H18:AO18)</f>
        <v>6</v>
      </c>
      <c r="H18" s="53" t="s">
        <v>6581</v>
      </c>
      <c r="I18" s="53" t="s">
        <v>6608</v>
      </c>
      <c r="J18" s="53" t="s">
        <v>12366</v>
      </c>
      <c r="K18" s="53" t="s">
        <v>12367</v>
      </c>
      <c r="L18" s="53" t="s">
        <v>12379</v>
      </c>
      <c r="M18" s="53" t="s">
        <v>12383</v>
      </c>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5">
        <f t="shared" si="1"/>
        <v>0.10909090909090909</v>
      </c>
    </row>
    <row r="19" spans="2:58" x14ac:dyDescent="0.2">
      <c r="B19" s="112">
        <f>IF(COUNTIF(H19:BE22,"SLR1")&gt;0,1,0) + IF(COUNTIF(H19:BE22,"SLR2")&gt;0,1,0) +IF(COUNTIF(H19:BE22,"SLR3")&gt;0,1,0) +IF(COUNTIF(H19:BE22,"SLR4")&gt;0,1,0) +IF(COUNTIF(H19:BE22,"SLR5")&gt;0,1,0) +IF(COUNTIF(H19:BE22,"SLR6")&gt;0,1,0) + IF(COUNTIF(H19:BE22,"SLR7")&gt;0,1,0) + IF(COUNTIF(H19:BE22,"SLR8")&gt;0,1,0) + IF(COUNTIF(H19:BE22,"SLR9")&gt;0,1,0) + IF(COUNTIF(H19:BE22,"SLR10")&gt;0,1,0) + IF(COUNTIF(H19:BE22,"SLR11")&gt;0,1,0)+ IF(COUNTIF(H19:BE22,"SLR12")&gt;0,1,0) +IF(COUNTIF(H19:BE22,"SLR13")&gt;0,1,0) + IF(COUNTIF(H19:BE22,"SLR14")&gt;0,1,0) + IF(COUNTIF(H19:BE22,"SLR15")&gt;0,1,0) + IF(COUNTIF(H19:BE22,"SLR16")&gt;0,1,0) + IF(COUNTIF(H19:BE22,"SLR17")&gt;0,1,0) + IF(COUNTIF(H19:BE22,"SLR18")&gt;0,1,0) + IF(COUNTIF(H19:BE22,"SLR19")&gt;0,1,0) + IF(COUNTIF(H19:BE22,"SLR20")&gt;0,1,0) + IF(COUNTIF(H19:BE22,"SLR21")&gt;0,1,0) + IF(COUNTIF(H19:BE22,"SLR22")&gt;0,1,0) + IF(COUNTIF(H19:BE22,"SLR23")&gt;0,1,0) + IF(COUNTIF(H19:BE22,"SLR24")&gt;0,1,0) + IF(COUNTIF(H19:BE22,"SLR25")&gt;0,1,0) + IF(COUNTIF(H19:BE22,"SLR26")&gt;0,1,0) + IF(COUNTIF(H19:BE22,"SLR27")&gt;0,1,0) + IF(COUNTIF(H19:BE22,"SLR28")&gt;0,1,0) + IF(COUNTIF(H19:BE22,"SLR29")&gt;0,1,0) + IF(COUNTIF(H19:BE22,"SLR30")&gt;0,1,0) + IF(COUNTIF(H19:BE22,"SLR31")&gt;0,1,0) + IF(COUNTIF(H19:BE22,"SLR32")&gt;0,1,0) + IF(COUNTIF(H19:BE22,"SLR33")&gt;0,1,0) + IF(COUNTIF(H19:BE22,"SLR34")&gt;0,1,0) + IF(COUNTIF(H19:BE22,"SLR35")&gt;0,1,0) + IF(COUNTIF(H19:BE22,"SLR36")&gt;0,1,0) + IF(COUNTIF(H19:BE22,"SLR37")&gt;0,1,0) + IF(COUNTIF(H19:BE22,"SLR38")&gt;0,1,0) + IF(COUNTIF(H19:BE22,"SLR39")&gt;0,1,0) + IF(COUNTIF(H19:BE22,"SLR40")&gt;0,1,0) +IF(COUNTIF(H19:BE22,"SLR41")&gt;0,1,0) + IF(COUNTIF(H19:BE22,"SLR42")&gt;0,1,0) + IF(COUNTIF(H19:BE22,"SLR43")&gt;0,1,0) + IF(COUNTIF(H19:BE22,"SLR44")&gt;0,1,0) + IF(COUNTIF(H19:BE22,"SLR45")&gt;0,1,0) +IF(COUNTIF(H19:BE22,"SLR46")&gt;0,1,0) + IF(COUNTIF(H19:BE22,"SLR47")&gt;0,1,0) + IF(COUNTIF(H19:BE22,"SLR48")&gt;0,1,0) + IF(COUNTIF(H19:BE22,"SLR49")&gt;0,1,0) + IF(COUNTIF(H19:BE22,"SLR50")&gt;0,1,0) + IF(COUNTIF(H19:BE22,"SLR51")&gt;0,1,0) + IF(COUNTIF(H19:BE22,"SLR52")&gt;0,1,0) + IF(COUNTIF(H19:BE22,"SLR53")&gt;0,1,0) + IF(COUNTIF(H19:BE22,"SLR54")&gt;0,1,0) + IF(COUNTIF(H19:BE22,"SLR55")&gt;0,1,0) + IF(COUNTIF(H19:BE22,"SLR56")&gt;0,1,0) + IF(COUNTIF(H19:BE22,"SLR57")&gt;0,1,0)</f>
        <v>48</v>
      </c>
      <c r="C19" s="105" t="s">
        <v>12670</v>
      </c>
      <c r="D19" s="106" t="s">
        <v>12671</v>
      </c>
      <c r="E19" s="106"/>
      <c r="F19" s="106"/>
      <c r="G19" s="6">
        <f t="shared" ref="G19:G30" si="2">COUNTA(H19:BE19)</f>
        <v>48</v>
      </c>
      <c r="H19" s="6" t="s">
        <v>6582</v>
      </c>
      <c r="I19" s="6" t="s">
        <v>6583</v>
      </c>
      <c r="J19" s="6" t="s">
        <v>6584</v>
      </c>
      <c r="K19" s="6" t="s">
        <v>6585</v>
      </c>
      <c r="L19" s="6" t="s">
        <v>6586</v>
      </c>
      <c r="M19" s="6" t="s">
        <v>6587</v>
      </c>
      <c r="N19" s="6" t="s">
        <v>6588</v>
      </c>
      <c r="O19" s="6" t="s">
        <v>6589</v>
      </c>
      <c r="P19" s="6" t="s">
        <v>6591</v>
      </c>
      <c r="Q19" s="6" t="s">
        <v>6592</v>
      </c>
      <c r="R19" s="6" t="s">
        <v>6593</v>
      </c>
      <c r="S19" s="6" t="s">
        <v>6594</v>
      </c>
      <c r="T19" s="6" t="s">
        <v>6595</v>
      </c>
      <c r="U19" s="6" t="s">
        <v>6596</v>
      </c>
      <c r="V19" s="6" t="s">
        <v>6597</v>
      </c>
      <c r="W19" s="6" t="s">
        <v>6598</v>
      </c>
      <c r="X19" s="51" t="s">
        <v>6600</v>
      </c>
      <c r="Y19" s="51" t="s">
        <v>6601</v>
      </c>
      <c r="Z19" s="51" t="s">
        <v>6602</v>
      </c>
      <c r="AA19" s="51" t="s">
        <v>6603</v>
      </c>
      <c r="AB19" s="51" t="s">
        <v>6604</v>
      </c>
      <c r="AC19" s="51" t="s">
        <v>6605</v>
      </c>
      <c r="AD19" s="51" t="s">
        <v>6607</v>
      </c>
      <c r="AE19" s="51" t="s">
        <v>6608</v>
      </c>
      <c r="AF19" s="51" t="s">
        <v>6609</v>
      </c>
      <c r="AG19" s="51" t="s">
        <v>6610</v>
      </c>
      <c r="AH19" s="51" t="s">
        <v>6611</v>
      </c>
      <c r="AI19" s="51" t="s">
        <v>6612</v>
      </c>
      <c r="AJ19" s="51" t="s">
        <v>12361</v>
      </c>
      <c r="AK19" s="51" t="s">
        <v>12362</v>
      </c>
      <c r="AL19" s="51" t="s">
        <v>12363</v>
      </c>
      <c r="AM19" s="51" t="s">
        <v>12364</v>
      </c>
      <c r="AN19" s="51" t="s">
        <v>12365</v>
      </c>
      <c r="AO19" s="51" t="s">
        <v>12366</v>
      </c>
      <c r="AP19" s="51" t="s">
        <v>12368</v>
      </c>
      <c r="AQ19" s="51" t="s">
        <v>12370</v>
      </c>
      <c r="AR19" s="51" t="s">
        <v>12371</v>
      </c>
      <c r="AS19" s="51" t="s">
        <v>12372</v>
      </c>
      <c r="AT19" s="51" t="s">
        <v>12373</v>
      </c>
      <c r="AU19" s="51" t="s">
        <v>12375</v>
      </c>
      <c r="AV19" s="51" t="s">
        <v>12376</v>
      </c>
      <c r="AW19" s="51" t="s">
        <v>12377</v>
      </c>
      <c r="AX19" s="51" t="s">
        <v>12378</v>
      </c>
      <c r="AY19" s="51" t="s">
        <v>12379</v>
      </c>
      <c r="AZ19" s="51" t="s">
        <v>12380</v>
      </c>
      <c r="BA19" s="51" t="s">
        <v>12381</v>
      </c>
      <c r="BB19" s="51" t="s">
        <v>12382</v>
      </c>
      <c r="BC19" s="51" t="s">
        <v>12383</v>
      </c>
      <c r="BD19" s="51"/>
      <c r="BE19" s="51"/>
      <c r="BF19" s="55">
        <f t="shared" si="1"/>
        <v>0.87272727272727268</v>
      </c>
    </row>
    <row r="20" spans="2:58" x14ac:dyDescent="0.2">
      <c r="B20" s="113"/>
      <c r="C20" s="105"/>
      <c r="D20" s="106" t="s">
        <v>12672</v>
      </c>
      <c r="E20" s="106"/>
      <c r="F20" s="106"/>
      <c r="G20" s="6">
        <f t="shared" si="2"/>
        <v>34</v>
      </c>
      <c r="H20" s="6" t="s">
        <v>6582</v>
      </c>
      <c r="I20" s="6" t="s">
        <v>6583</v>
      </c>
      <c r="J20" s="6" t="s">
        <v>6584</v>
      </c>
      <c r="K20" s="6" t="s">
        <v>6586</v>
      </c>
      <c r="L20" s="6" t="s">
        <v>6587</v>
      </c>
      <c r="M20" s="6" t="s">
        <v>6591</v>
      </c>
      <c r="N20" s="6" t="s">
        <v>6592</v>
      </c>
      <c r="O20" s="6" t="s">
        <v>6593</v>
      </c>
      <c r="P20" s="6" t="s">
        <v>6594</v>
      </c>
      <c r="Q20" s="6" t="s">
        <v>6595</v>
      </c>
      <c r="R20" s="6" t="s">
        <v>6596</v>
      </c>
      <c r="S20" s="6" t="s">
        <v>6597</v>
      </c>
      <c r="T20" s="6" t="s">
        <v>6598</v>
      </c>
      <c r="U20" s="49" t="s">
        <v>6601</v>
      </c>
      <c r="V20" s="49" t="s">
        <v>6602</v>
      </c>
      <c r="W20" s="49" t="s">
        <v>6603</v>
      </c>
      <c r="X20" s="51" t="s">
        <v>6604</v>
      </c>
      <c r="Y20" s="51" t="s">
        <v>6605</v>
      </c>
      <c r="Z20" s="51" t="s">
        <v>6607</v>
      </c>
      <c r="AA20" s="51" t="s">
        <v>6608</v>
      </c>
      <c r="AB20" s="51" t="s">
        <v>6609</v>
      </c>
      <c r="AC20" s="51" t="s">
        <v>6610</v>
      </c>
      <c r="AD20" s="51" t="s">
        <v>6611</v>
      </c>
      <c r="AE20" s="51" t="s">
        <v>6612</v>
      </c>
      <c r="AF20" s="51" t="s">
        <v>12361</v>
      </c>
      <c r="AG20" s="51" t="s">
        <v>12362</v>
      </c>
      <c r="AH20" s="51" t="s">
        <v>12363</v>
      </c>
      <c r="AI20" s="51" t="s">
        <v>12365</v>
      </c>
      <c r="AJ20" s="51" t="s">
        <v>12376</v>
      </c>
      <c r="AK20" s="51" t="s">
        <v>12377</v>
      </c>
      <c r="AL20" s="51" t="s">
        <v>12378</v>
      </c>
      <c r="AM20" s="51" t="s">
        <v>12379</v>
      </c>
      <c r="AN20" s="51" t="s">
        <v>12380</v>
      </c>
      <c r="AO20" s="51" t="s">
        <v>12381</v>
      </c>
      <c r="AP20" s="6"/>
      <c r="AQ20" s="6"/>
      <c r="AR20" s="6"/>
      <c r="AS20" s="6"/>
      <c r="AT20" s="6"/>
      <c r="AU20" s="6"/>
      <c r="AV20" s="6"/>
      <c r="AW20" s="6"/>
      <c r="AX20" s="6"/>
      <c r="AY20" s="6"/>
      <c r="AZ20" s="6"/>
      <c r="BA20" s="6"/>
      <c r="BB20" s="6"/>
      <c r="BC20" s="6"/>
      <c r="BD20" s="6"/>
      <c r="BE20" s="6"/>
      <c r="BF20" s="55">
        <f t="shared" si="1"/>
        <v>0.61818181818181817</v>
      </c>
    </row>
    <row r="21" spans="2:58" x14ac:dyDescent="0.2">
      <c r="B21" s="113"/>
      <c r="C21" s="105"/>
      <c r="D21" s="106" t="s">
        <v>12673</v>
      </c>
      <c r="E21" s="106"/>
      <c r="F21" s="106"/>
      <c r="G21" s="6">
        <f t="shared" si="2"/>
        <v>32</v>
      </c>
      <c r="H21" s="6" t="s">
        <v>6582</v>
      </c>
      <c r="I21" s="6" t="s">
        <v>6583</v>
      </c>
      <c r="J21" s="6" t="s">
        <v>6584</v>
      </c>
      <c r="K21" s="6" t="s">
        <v>6585</v>
      </c>
      <c r="L21" s="6" t="s">
        <v>6588</v>
      </c>
      <c r="M21" s="6" t="s">
        <v>6589</v>
      </c>
      <c r="N21" s="6" t="s">
        <v>6591</v>
      </c>
      <c r="O21" s="6" t="s">
        <v>6592</v>
      </c>
      <c r="P21" s="6" t="s">
        <v>6593</v>
      </c>
      <c r="Q21" s="6" t="s">
        <v>6594</v>
      </c>
      <c r="R21" s="6" t="s">
        <v>6596</v>
      </c>
      <c r="S21" s="6" t="s">
        <v>6597</v>
      </c>
      <c r="T21" s="6" t="s">
        <v>6598</v>
      </c>
      <c r="U21" s="49" t="s">
        <v>6604</v>
      </c>
      <c r="V21" s="49" t="s">
        <v>6608</v>
      </c>
      <c r="W21" s="49" t="s">
        <v>6611</v>
      </c>
      <c r="X21" s="51" t="s">
        <v>6612</v>
      </c>
      <c r="Y21" s="51" t="s">
        <v>12361</v>
      </c>
      <c r="Z21" s="51" t="s">
        <v>12362</v>
      </c>
      <c r="AA21" s="51" t="s">
        <v>12363</v>
      </c>
      <c r="AB21" s="51" t="s">
        <v>12364</v>
      </c>
      <c r="AC21" s="51" t="s">
        <v>12366</v>
      </c>
      <c r="AD21" s="51" t="s">
        <v>12370</v>
      </c>
      <c r="AE21" s="51" t="s">
        <v>12371</v>
      </c>
      <c r="AF21" s="51" t="s">
        <v>12373</v>
      </c>
      <c r="AG21" s="51" t="s">
        <v>12375</v>
      </c>
      <c r="AH21" s="51" t="s">
        <v>12377</v>
      </c>
      <c r="AI21" s="51" t="s">
        <v>12379</v>
      </c>
      <c r="AJ21" s="51" t="s">
        <v>12380</v>
      </c>
      <c r="AK21" s="51" t="s">
        <v>12381</v>
      </c>
      <c r="AL21" s="51" t="s">
        <v>12382</v>
      </c>
      <c r="AM21" s="51" t="s">
        <v>12383</v>
      </c>
      <c r="AN21" s="51"/>
      <c r="AO21" s="51"/>
      <c r="AP21" s="6"/>
      <c r="AQ21" s="6"/>
      <c r="AR21" s="6"/>
      <c r="AS21" s="6"/>
      <c r="AT21" s="6"/>
      <c r="AU21" s="6"/>
      <c r="AV21" s="6"/>
      <c r="AW21" s="6"/>
      <c r="AX21" s="6"/>
      <c r="AY21" s="6"/>
      <c r="AZ21" s="6"/>
      <c r="BA21" s="6"/>
      <c r="BB21" s="6"/>
      <c r="BC21" s="6"/>
      <c r="BD21" s="6"/>
      <c r="BE21" s="6"/>
      <c r="BF21" s="55">
        <f t="shared" si="1"/>
        <v>0.58181818181818179</v>
      </c>
    </row>
    <row r="22" spans="2:58" x14ac:dyDescent="0.2">
      <c r="B22" s="114"/>
      <c r="C22" s="105"/>
      <c r="D22" s="106" t="s">
        <v>12674</v>
      </c>
      <c r="E22" s="106"/>
      <c r="F22" s="106"/>
      <c r="G22" s="6">
        <f t="shared" si="2"/>
        <v>8</v>
      </c>
      <c r="H22" s="6" t="s">
        <v>6582</v>
      </c>
      <c r="I22" s="6" t="s">
        <v>6584</v>
      </c>
      <c r="J22" s="6" t="s">
        <v>6586</v>
      </c>
      <c r="K22" s="6" t="s">
        <v>6587</v>
      </c>
      <c r="L22" s="49" t="s">
        <v>6610</v>
      </c>
      <c r="M22" s="49" t="s">
        <v>12365</v>
      </c>
      <c r="N22" s="49" t="s">
        <v>12368</v>
      </c>
      <c r="O22" s="49" t="s">
        <v>12382</v>
      </c>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55">
        <f t="shared" si="1"/>
        <v>0.14545454545454545</v>
      </c>
    </row>
    <row r="23" spans="2:58" x14ac:dyDescent="0.2">
      <c r="B23" s="109">
        <f>IF(COUNTIF(H23:BE25,"SLR1")&gt;0,1,0) + IF(COUNTIF(H23:BE25,"SLR2")&gt;0,1,0) +IF(COUNTIF(H23:BE25,"SLR3")&gt;0,1,0) +IF(COUNTIF(H23:BE25,"SLR4")&gt;0,1,0) +IF(COUNTIF(H23:BE25,"SLR5")&gt;0,1,0) +IF(COUNTIF(H23:BE25,"SLR6")&gt;0,1,0) + IF(COUNTIF(H23:BE25,"SLR7")&gt;0,1,0) + IF(COUNTIF(H23:BE25,"SLR8")&gt;0,1,0) + IF(COUNTIF(H23:BE25,"SLR9")&gt;0,1,0) + IF(COUNTIF(H23:BE25,"SLR10")&gt;0,1,0) + IF(COUNTIF(H23:BE25,"SLR11")&gt;0,1,0)+ IF(COUNTIF(H23:BE25,"SLR12")&gt;0,1,0) +IF(COUNTIF(H23:BE25,"SLR13")&gt;0,1,0) + IF(COUNTIF(H23:BE25,"SLR14")&gt;0,1,0) + IF(COUNTIF(H23:BE25,"SLR15")&gt;0,1,0) + IF(COUNTIF(H23:BE25,"SLR16")&gt;0,1,0) + IF(COUNTIF(H23:BE25,"SLR17")&gt;0,1,0) + IF(COUNTIF(H23:BE25,"SLR18")&gt;0,1,0) + IF(COUNTIF(H23:BE25,"SLR19")&gt;0,1,0) + IF(COUNTIF(H23:BE25,"SLR20")&gt;0,1,0) + IF(COUNTIF(H23:BE25,"SLR21")&gt;0,1,0) + IF(COUNTIF(H23:BE25,"SLR22")&gt;0,1,0) + IF(COUNTIF(H23:BE25,"SLR23")&gt;0,1,0) + IF(COUNTIF(H23:BE25,"SLR24")&gt;0,1,0) + IF(COUNTIF(H23:BE25,"SLR25")&gt;0,1,0) + IF(COUNTIF(H23:BE25,"SLR26")&gt;0,1,0) + IF(COUNTIF(H23:BE25,"SLR27")&gt;0,1,0) + IF(COUNTIF(H23:BE25,"SLR28")&gt;0,1,0) + IF(COUNTIF(H23:BE25,"SLR29")&gt;0,1,0) + IF(COUNTIF(H23:BE25,"SLR30")&gt;0,1,0) + IF(COUNTIF(H23:BE25,"SLR31")&gt;0,1,0) + IF(COUNTIF(H23:BE25,"SLR32")&gt;0,1,0) + IF(COUNTIF(H23:BE25,"SLR33")&gt;0,1,0) + IF(COUNTIF(H23:BE25,"SLR34")&gt;0,1,0) + IF(COUNTIF(H23:BE25,"SLR35")&gt;0,1,0) + IF(COUNTIF(H23:BE25,"SLR36")&gt;0,1,0) + IF(COUNTIF(H23:BE25,"SLR37")&gt;0,1,0) + IF(COUNTIF(H23:BE25,"SLR38")&gt;0,1,0) + IF(COUNTIF(H23:BE25,"SLR39")&gt;0,1,0) + IF(COUNTIF(H23:BE25,"SLR40")&gt;0,1,0) +IF(COUNTIF(H23:BE25,"SLR41")&gt;0,1,0) + IF(COUNTIF(H23:BE25,"SLR42")&gt;0,1,0) + IF(COUNTIF(H23:BE25,"SLR43")&gt;0,1,0) + IF(COUNTIF(H23:BE25,"SLR44")&gt;0,1,0) + IF(COUNTIF(H23:BE25,"SLR45")&gt;0,1,0) +IF(COUNTIF(H23:BE25,"SLR46")&gt;0,1,0) + IF(COUNTIF(H23:BE25,"SLR47")&gt;0,1,0) + IF(COUNTIF(H23:BE25,"SLR48")&gt;0,1,0) + IF(COUNTIF(H23:BE25,"SLR49")&gt;0,1,0) + IF(COUNTIF(H23:BE25,"SLR50")&gt;0,1,0) + IF(COUNTIF(H23:BE25,"SLR51")&gt;0,1,0) + IF(COUNTIF(H23:BE25,"SLR52")&gt;0,1,0) + IF(COUNTIF(H23:BE25,"SLR53")&gt;0,1,0) + IF(COUNTIF(H23:BE25,"SLR54")&gt;0,1,0) + IF(COUNTIF(H23:BE25,"SLR55")&gt;0,1,0) + IF(COUNTIF(H23:BE25,"SLR56")&gt;0,1,0) + IF(COUNTIF(H23:BE25,"SLR57")&gt;0,1,0)</f>
        <v>47</v>
      </c>
      <c r="C23" s="103" t="s">
        <v>12675</v>
      </c>
      <c r="D23" s="104" t="s">
        <v>12676</v>
      </c>
      <c r="E23" s="104"/>
      <c r="F23" s="104"/>
      <c r="G23" s="53">
        <f t="shared" si="2"/>
        <v>45</v>
      </c>
      <c r="H23" s="53" t="s">
        <v>6582</v>
      </c>
      <c r="I23" s="54" t="s">
        <v>6583</v>
      </c>
      <c r="J23" s="53" t="s">
        <v>6584</v>
      </c>
      <c r="K23" s="53" t="s">
        <v>6585</v>
      </c>
      <c r="L23" s="53" t="s">
        <v>6586</v>
      </c>
      <c r="M23" s="53" t="s">
        <v>6587</v>
      </c>
      <c r="N23" s="53" t="s">
        <v>6588</v>
      </c>
      <c r="O23" s="53" t="s">
        <v>6589</v>
      </c>
      <c r="P23" s="53" t="s">
        <v>6590</v>
      </c>
      <c r="Q23" s="53" t="s">
        <v>6591</v>
      </c>
      <c r="R23" s="53" t="s">
        <v>6592</v>
      </c>
      <c r="S23" s="53" t="s">
        <v>6593</v>
      </c>
      <c r="T23" s="53" t="s">
        <v>6595</v>
      </c>
      <c r="U23" s="53" t="s">
        <v>6596</v>
      </c>
      <c r="V23" s="53" t="s">
        <v>6597</v>
      </c>
      <c r="W23" s="53" t="s">
        <v>6598</v>
      </c>
      <c r="X23" s="53" t="s">
        <v>6599</v>
      </c>
      <c r="Y23" s="53" t="s">
        <v>6600</v>
      </c>
      <c r="Z23" s="53" t="s">
        <v>6602</v>
      </c>
      <c r="AA23" s="53" t="s">
        <v>6603</v>
      </c>
      <c r="AB23" s="53" t="s">
        <v>6604</v>
      </c>
      <c r="AC23" s="53" t="s">
        <v>6605</v>
      </c>
      <c r="AD23" s="53" t="s">
        <v>6606</v>
      </c>
      <c r="AE23" s="53" t="s">
        <v>6607</v>
      </c>
      <c r="AF23" s="53" t="s">
        <v>6608</v>
      </c>
      <c r="AG23" s="53" t="s">
        <v>6610</v>
      </c>
      <c r="AH23" s="53" t="s">
        <v>6611</v>
      </c>
      <c r="AI23" s="53" t="s">
        <v>12361</v>
      </c>
      <c r="AJ23" s="53" t="s">
        <v>12362</v>
      </c>
      <c r="AK23" s="53" t="s">
        <v>12363</v>
      </c>
      <c r="AL23" s="53" t="s">
        <v>12364</v>
      </c>
      <c r="AM23" s="53" t="s">
        <v>12365</v>
      </c>
      <c r="AN23" s="53" t="s">
        <v>12366</v>
      </c>
      <c r="AO23" s="53" t="s">
        <v>12367</v>
      </c>
      <c r="AP23" s="53" t="s">
        <v>12369</v>
      </c>
      <c r="AQ23" s="53" t="s">
        <v>12370</v>
      </c>
      <c r="AR23" s="53" t="s">
        <v>12371</v>
      </c>
      <c r="AS23" s="53" t="s">
        <v>12374</v>
      </c>
      <c r="AT23" s="53" t="s">
        <v>12375</v>
      </c>
      <c r="AU23" s="53" t="s">
        <v>12376</v>
      </c>
      <c r="AV23" s="53" t="s">
        <v>12377</v>
      </c>
      <c r="AW23" s="53" t="s">
        <v>12379</v>
      </c>
      <c r="AX23" s="53" t="s">
        <v>12381</v>
      </c>
      <c r="AY23" s="53" t="s">
        <v>12382</v>
      </c>
      <c r="AZ23" s="53" t="s">
        <v>12383</v>
      </c>
      <c r="BA23" s="53"/>
      <c r="BB23" s="53"/>
      <c r="BC23" s="53"/>
      <c r="BD23" s="53"/>
      <c r="BE23" s="53"/>
      <c r="BF23" s="55">
        <f t="shared" si="1"/>
        <v>0.81818181818181823</v>
      </c>
    </row>
    <row r="24" spans="2:58" x14ac:dyDescent="0.2">
      <c r="B24" s="110"/>
      <c r="C24" s="103"/>
      <c r="D24" s="104" t="s">
        <v>12677</v>
      </c>
      <c r="E24" s="104"/>
      <c r="F24" s="104"/>
      <c r="G24" s="53">
        <f t="shared" si="2"/>
        <v>31</v>
      </c>
      <c r="H24" s="53" t="s">
        <v>6581</v>
      </c>
      <c r="I24" s="53" t="s">
        <v>6582</v>
      </c>
      <c r="J24" s="53" t="s">
        <v>6584</v>
      </c>
      <c r="K24" s="53" t="s">
        <v>6588</v>
      </c>
      <c r="L24" s="53" t="s">
        <v>6589</v>
      </c>
      <c r="M24" s="53" t="s">
        <v>6590</v>
      </c>
      <c r="N24" s="53" t="s">
        <v>6592</v>
      </c>
      <c r="O24" s="53" t="s">
        <v>6595</v>
      </c>
      <c r="P24" s="53" t="s">
        <v>6597</v>
      </c>
      <c r="Q24" s="53" t="s">
        <v>6598</v>
      </c>
      <c r="R24" s="53" t="s">
        <v>6599</v>
      </c>
      <c r="S24" s="53" t="s">
        <v>6602</v>
      </c>
      <c r="T24" s="53" t="s">
        <v>6603</v>
      </c>
      <c r="U24" s="53" t="s">
        <v>6604</v>
      </c>
      <c r="V24" s="53" t="s">
        <v>6608</v>
      </c>
      <c r="W24" s="53" t="s">
        <v>6610</v>
      </c>
      <c r="X24" s="53" t="s">
        <v>12361</v>
      </c>
      <c r="Y24" s="53" t="s">
        <v>12362</v>
      </c>
      <c r="Z24" s="53" t="s">
        <v>12363</v>
      </c>
      <c r="AA24" s="53" t="s">
        <v>12364</v>
      </c>
      <c r="AB24" s="53" t="s">
        <v>12366</v>
      </c>
      <c r="AC24" s="53" t="s">
        <v>12370</v>
      </c>
      <c r="AD24" s="53" t="s">
        <v>12372</v>
      </c>
      <c r="AE24" s="53" t="s">
        <v>12374</v>
      </c>
      <c r="AF24" s="53" t="s">
        <v>12375</v>
      </c>
      <c r="AG24" s="53" t="s">
        <v>12376</v>
      </c>
      <c r="AH24" s="53" t="s">
        <v>12377</v>
      </c>
      <c r="AI24" s="53" t="s">
        <v>12379</v>
      </c>
      <c r="AJ24" s="53" t="s">
        <v>12381</v>
      </c>
      <c r="AK24" s="53" t="s">
        <v>12382</v>
      </c>
      <c r="AL24" s="53" t="s">
        <v>12383</v>
      </c>
      <c r="AM24" s="53"/>
      <c r="AN24" s="53"/>
      <c r="AO24" s="53"/>
      <c r="AP24" s="53"/>
      <c r="AQ24" s="53"/>
      <c r="AR24" s="53"/>
      <c r="AS24" s="53"/>
      <c r="AT24" s="53"/>
      <c r="AU24" s="53"/>
      <c r="AV24" s="53"/>
      <c r="AW24" s="53"/>
      <c r="AX24" s="53"/>
      <c r="AY24" s="53"/>
      <c r="AZ24" s="53"/>
      <c r="BA24" s="53"/>
      <c r="BB24" s="53"/>
      <c r="BC24" s="53"/>
      <c r="BD24" s="53"/>
      <c r="BE24" s="53"/>
      <c r="BF24" s="55">
        <f t="shared" si="1"/>
        <v>0.5636363636363636</v>
      </c>
    </row>
    <row r="25" spans="2:58" x14ac:dyDescent="0.2">
      <c r="B25" s="111"/>
      <c r="C25" s="103"/>
      <c r="D25" s="104" t="s">
        <v>12678</v>
      </c>
      <c r="E25" s="104"/>
      <c r="F25" s="104"/>
      <c r="G25" s="53">
        <f t="shared" si="2"/>
        <v>4</v>
      </c>
      <c r="H25" s="53" t="s">
        <v>6581</v>
      </c>
      <c r="I25" s="53" t="s">
        <v>6591</v>
      </c>
      <c r="J25" s="53" t="s">
        <v>6592</v>
      </c>
      <c r="K25" s="53" t="s">
        <v>12362</v>
      </c>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5">
        <f t="shared" si="1"/>
        <v>7.2727272727272724E-2</v>
      </c>
    </row>
    <row r="26" spans="2:58" x14ac:dyDescent="0.2">
      <c r="B26" s="112">
        <f>IF(COUNTIF(H26:BE28,"SLR1")&gt;0,1,0) + IF(COUNTIF(H26:BE28,"SLR2")&gt;0,1,0) +IF(COUNTIF(H26:BE28,"SLR3")&gt;0,1,0) +IF(COUNTIF(H26:BE28,"SLR4")&gt;0,1,0) +IF(COUNTIF(H26:BE28,"SLR5")&gt;0,1,0) +IF(COUNTIF(H26:BE28,"SLR6")&gt;0,1,0) + IF(COUNTIF(H26:BE28,"SLR7")&gt;0,1,0) + IF(COUNTIF(H26:BE28,"SLR8")&gt;0,1,0) + IF(COUNTIF(H26:BE28,"SLR9")&gt;0,1,0) + IF(COUNTIF(H26:BE28,"SLR10")&gt;0,1,0) + IF(COUNTIF(H26:BE28,"SLR11")&gt;0,1,0)+ IF(COUNTIF(H26:BE28,"SLR12")&gt;0,1,0) +IF(COUNTIF(H26:BE28,"SLR13")&gt;0,1,0) + IF(COUNTIF(H26:BE28,"SLR14")&gt;0,1,0) + IF(COUNTIF(H26:BE28,"SLR15")&gt;0,1,0) + IF(COUNTIF(H26:BE28,"SLR16")&gt;0,1,0) + IF(COUNTIF(H26:BE28,"SLR17")&gt;0,1,0) + IF(COUNTIF(H26:BE28,"SLR18")&gt;0,1,0) + IF(COUNTIF(H26:BE28,"SLR19")&gt;0,1,0) + IF(COUNTIF(H26:BE28,"SLR20")&gt;0,1,0) + IF(COUNTIF(H26:BE28,"SLR21")&gt;0,1,0) + IF(COUNTIF(H26:BE28,"SLR22")&gt;0,1,0) + IF(COUNTIF(H26:BE28,"SLR23")&gt;0,1,0) + IF(COUNTIF(H26:BE28,"SLR24")&gt;0,1,0) + IF(COUNTIF(H26:BE28,"SLR25")&gt;0,1,0) + IF(COUNTIF(H26:BE28,"SLR26")&gt;0,1,0) + IF(COUNTIF(H26:BE28,"SLR27")&gt;0,1,0) + IF(COUNTIF(H26:BE28,"SLR28")&gt;0,1,0) + IF(COUNTIF(H26:BE28,"SLR29")&gt;0,1,0) + IF(COUNTIF(H26:BE28,"SLR30")&gt;0,1,0) + IF(COUNTIF(H26:BE28,"SLR31")&gt;0,1,0) + IF(COUNTIF(H26:BE28,"SLR32")&gt;0,1,0) + IF(COUNTIF(H26:BE28,"SLR33")&gt;0,1,0) + IF(COUNTIF(H26:BE28,"SLR34")&gt;0,1,0) + IF(COUNTIF(H26:BE28,"SLR35")&gt;0,1,0) + IF(COUNTIF(H26:BE28,"SLR36")&gt;0,1,0) + IF(COUNTIF(H26:BE28,"SLR37")&gt;0,1,0) + IF(COUNTIF(H26:BE28,"SLR38")&gt;0,1,0) + IF(COUNTIF(H26:BE28,"SLR39")&gt;0,1,0) + IF(COUNTIF(H26:BE28,"SLR40")&gt;0,1,0) +IF(COUNTIF(H26:BE28,"SLR41")&gt;0,1,0) + IF(COUNTIF(H26:BE28,"SLR42")&gt;0,1,0) + IF(COUNTIF(H26:BE28,"SLR43")&gt;0,1,0) + IF(COUNTIF(H26:BE28,"SLR44")&gt;0,1,0) + IF(COUNTIF(H26:BE28,"SLR45")&gt;0,1,0) +IF(COUNTIF(H26:BE28,"SLR46")&gt;0,1,0) + IF(COUNTIF(H26:BE28,"SLR47")&gt;0,1,0) + IF(COUNTIF(H26:BE28,"SLR48")&gt;0,1,0) + IF(COUNTIF(H26:BE28,"SLR49")&gt;0,1,0) + IF(COUNTIF(H26:BE28,"SLR50")&gt;0,1,0) + IF(COUNTIF(H26:BE28,"SLR51")&gt;0,1,0) + IF(COUNTIF(H26:BE28,"SLR52")&gt;0,1,0) + IF(COUNTIF(H26:BE28,"SLR53")&gt;0,1,0) + IF(COUNTIF(H26:BE28,"SLR54")&gt;0,1,0) + IF(COUNTIF(H26:BE28,"SLR55")&gt;0,1,0) + IF(COUNTIF(H26:BE28,"SLR56")&gt;0,1,0) + IF(COUNTIF(H26:BE28,"SLR57")&gt;0,1,0)</f>
        <v>32</v>
      </c>
      <c r="C26" s="105" t="s">
        <v>12679</v>
      </c>
      <c r="D26" s="106" t="s">
        <v>12689</v>
      </c>
      <c r="E26" s="106"/>
      <c r="F26" s="106"/>
      <c r="G26" s="6">
        <f t="shared" si="2"/>
        <v>31</v>
      </c>
      <c r="H26" s="6" t="s">
        <v>6582</v>
      </c>
      <c r="I26" s="6" t="s">
        <v>6583</v>
      </c>
      <c r="J26" s="6" t="s">
        <v>6584</v>
      </c>
      <c r="K26" s="6" t="s">
        <v>6586</v>
      </c>
      <c r="L26" s="6" t="s">
        <v>6587</v>
      </c>
      <c r="M26" s="6" t="s">
        <v>6588</v>
      </c>
      <c r="N26" s="6" t="s">
        <v>6589</v>
      </c>
      <c r="O26" s="6" t="s">
        <v>6591</v>
      </c>
      <c r="P26" s="6" t="s">
        <v>6592</v>
      </c>
      <c r="Q26" s="6" t="s">
        <v>6595</v>
      </c>
      <c r="R26" s="6" t="s">
        <v>6597</v>
      </c>
      <c r="S26" s="6" t="s">
        <v>6599</v>
      </c>
      <c r="T26" s="6" t="s">
        <v>6600</v>
      </c>
      <c r="U26" s="6" t="s">
        <v>6602</v>
      </c>
      <c r="V26" s="6" t="s">
        <v>6604</v>
      </c>
      <c r="W26" s="6" t="s">
        <v>6605</v>
      </c>
      <c r="X26" s="6" t="s">
        <v>6606</v>
      </c>
      <c r="Y26" s="6" t="s">
        <v>6608</v>
      </c>
      <c r="Z26" s="6" t="s">
        <v>6610</v>
      </c>
      <c r="AA26" s="6" t="s">
        <v>12361</v>
      </c>
      <c r="AB26" s="6" t="s">
        <v>12362</v>
      </c>
      <c r="AC26" s="6" t="s">
        <v>12367</v>
      </c>
      <c r="AD26" s="6" t="s">
        <v>12368</v>
      </c>
      <c r="AE26" s="6" t="s">
        <v>12369</v>
      </c>
      <c r="AF26" s="6" t="s">
        <v>12372</v>
      </c>
      <c r="AG26" s="6" t="s">
        <v>12373</v>
      </c>
      <c r="AH26" s="6" t="s">
        <v>12374</v>
      </c>
      <c r="AI26" s="6" t="s">
        <v>12378</v>
      </c>
      <c r="AJ26" s="6" t="s">
        <v>12379</v>
      </c>
      <c r="AK26" s="6" t="s">
        <v>12380</v>
      </c>
      <c r="AL26" s="6" t="s">
        <v>12381</v>
      </c>
      <c r="AM26" s="6"/>
      <c r="AN26" s="6"/>
      <c r="AO26" s="6"/>
      <c r="AP26" s="6"/>
      <c r="AQ26" s="6"/>
      <c r="AR26" s="6"/>
      <c r="AS26" s="6"/>
      <c r="AT26" s="6"/>
      <c r="AU26" s="6"/>
      <c r="AV26" s="6"/>
      <c r="AW26" s="6"/>
      <c r="AX26" s="6"/>
      <c r="AY26" s="6"/>
      <c r="AZ26" s="6"/>
      <c r="BA26" s="6"/>
      <c r="BB26" s="6"/>
      <c r="BC26" s="6"/>
      <c r="BD26" s="6"/>
      <c r="BE26" s="6"/>
      <c r="BF26" s="55">
        <f t="shared" si="1"/>
        <v>0.5636363636363636</v>
      </c>
    </row>
    <row r="27" spans="2:58" x14ac:dyDescent="0.2">
      <c r="B27" s="113"/>
      <c r="C27" s="105"/>
      <c r="D27" s="105" t="s">
        <v>12680</v>
      </c>
      <c r="E27" s="105"/>
      <c r="F27" s="105"/>
      <c r="G27" s="6">
        <f t="shared" si="2"/>
        <v>13</v>
      </c>
      <c r="H27" s="6" t="s">
        <v>6583</v>
      </c>
      <c r="I27" s="6" t="s">
        <v>6586</v>
      </c>
      <c r="J27" s="6" t="s">
        <v>6592</v>
      </c>
      <c r="K27" s="6" t="s">
        <v>6598</v>
      </c>
      <c r="L27" s="6" t="s">
        <v>6602</v>
      </c>
      <c r="M27" s="6" t="s">
        <v>6604</v>
      </c>
      <c r="N27" s="6" t="s">
        <v>6605</v>
      </c>
      <c r="O27" s="6" t="s">
        <v>6608</v>
      </c>
      <c r="P27" s="6" t="s">
        <v>6610</v>
      </c>
      <c r="Q27" s="6" t="s">
        <v>12369</v>
      </c>
      <c r="R27" s="6" t="s">
        <v>12378</v>
      </c>
      <c r="S27" s="6" t="s">
        <v>12379</v>
      </c>
      <c r="T27" s="6" t="s">
        <v>12381</v>
      </c>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55">
        <f t="shared" si="1"/>
        <v>0.23636363636363636</v>
      </c>
    </row>
    <row r="28" spans="2:58" x14ac:dyDescent="0.2">
      <c r="B28" s="114"/>
      <c r="C28" s="105"/>
      <c r="D28" s="106" t="s">
        <v>12681</v>
      </c>
      <c r="E28" s="106"/>
      <c r="F28" s="106"/>
      <c r="G28" s="6">
        <f t="shared" si="2"/>
        <v>7</v>
      </c>
      <c r="H28" s="6" t="s">
        <v>6584</v>
      </c>
      <c r="I28" s="6" t="s">
        <v>6606</v>
      </c>
      <c r="J28" s="6" t="s">
        <v>12361</v>
      </c>
      <c r="K28" s="6" t="s">
        <v>12367</v>
      </c>
      <c r="L28" s="6" t="s">
        <v>12368</v>
      </c>
      <c r="M28" s="6" t="s">
        <v>12369</v>
      </c>
      <c r="N28" s="6" t="s">
        <v>12373</v>
      </c>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55">
        <f t="shared" si="1"/>
        <v>0.12727272727272726</v>
      </c>
    </row>
    <row r="29" spans="2:58" x14ac:dyDescent="0.2">
      <c r="B29" s="113">
        <f>IF(COUNTIF(H29:BE30,"SLR1")&gt;0,1,0) + IF(COUNTIF(H29:BE30,"SLR2")&gt;0,1,0) +IF(COUNTIF(H29:BE30,"SLR3")&gt;0,1,0) +IF(COUNTIF(H29:BE30,"SLR4")&gt;0,1,0) +IF(COUNTIF(H29:BE30,"SLR5")&gt;0,1,0) +IF(COUNTIF(H29:BE30,"SLR6")&gt;0,1,0) + IF(COUNTIF(H29:BE30,"SLR7")&gt;0,1,0) + IF(COUNTIF(H29:BE30,"SLR8")&gt;0,1,0) + IF(COUNTIF(H29:BE30,"SLR9")&gt;0,1,0) + IF(COUNTIF(H29:BE30,"SLR10")&gt;0,1,0) + IF(COUNTIF(H29:BE30,"SLR11")&gt;0,1,0)+ IF(COUNTIF(H29:BE30,"SLR12")&gt;0,1,0) +IF(COUNTIF(H29:BE30,"SLR13")&gt;0,1,0) + IF(COUNTIF(H29:BE30,"SLR14")&gt;0,1,0) + IF(COUNTIF(H29:BE30,"SLR15")&gt;0,1,0) + IF(COUNTIF(H29:BE30,"SLR16")&gt;0,1,0) + IF(COUNTIF(H29:BE30,"SLR17")&gt;0,1,0) + IF(COUNTIF(H29:BE30,"SLR18")&gt;0,1,0) + IF(COUNTIF(H29:BE30,"SLR19")&gt;0,1,0) + IF(COUNTIF(H29:BE30,"SLR20")&gt;0,1,0) + IF(COUNTIF(H29:BE30,"SLR21")&gt;0,1,0) + IF(COUNTIF(H29:BE30,"SLR22")&gt;0,1,0) + IF(COUNTIF(H29:BE30,"SLR23")&gt;0,1,0) + IF(COUNTIF(H29:BE30,"SLR24")&gt;0,1,0) + IF(COUNTIF(H29:BE30,"SLR25")&gt;0,1,0) + IF(COUNTIF(H29:BE30,"SLR26")&gt;0,1,0) + IF(COUNTIF(H29:BE30,"SLR27")&gt;0,1,0) + IF(COUNTIF(H29:BE30,"SLR28")&gt;0,1,0) + IF(COUNTIF(H29:BE30,"SLR29")&gt;0,1,0) + IF(COUNTIF(H29:BE30,"SLR30")&gt;0,1,0) + IF(COUNTIF(H29:BE30,"SLR31")&gt;0,1,0) + IF(COUNTIF(H29:BE30,"SLR32")&gt;0,1,0) + IF(COUNTIF(H29:BE30,"SLR33")&gt;0,1,0) + IF(COUNTIF(H29:BE30,"SLR34")&gt;0,1,0) + IF(COUNTIF(H29:BE30,"SLR35")&gt;0,1,0) + IF(COUNTIF(H29:BE30,"SLR36")&gt;0,1,0) + IF(COUNTIF(H29:BE30,"SLR37")&gt;0,1,0) + IF(COUNTIF(H29:BE30,"SLR38")&gt;0,1,0) + IF(COUNTIF(H29:BE30,"SLR39")&gt;0,1,0) + IF(COUNTIF(H29:BE30,"SLR40")&gt;0,1,0) +IF(COUNTIF(H29:BE30,"SLR41")&gt;0,1,0) + IF(COUNTIF(H29:BE30,"SLR42")&gt;0,1,0) + IF(COUNTIF(H29:BE30,"SLR43")&gt;0,1,0) + IF(COUNTIF(H29:BE30,"SLR44")&gt;0,1,0) + IF(COUNTIF(H29:BE30,"SLR45")&gt;0,1,0) +IF(COUNTIF(H29:BE30,"SLR46")&gt;0,1,0) + IF(COUNTIF(H29:BE30,"SLR47")&gt;0,1,0) + IF(COUNTIF(H29:BE30,"SLR48")&gt;0,1,0) + IF(COUNTIF(H29:BE30,"SLR49")&gt;0,1,0) + IF(COUNTIF(H29:BE30,"SLR50")&gt;0,1,0) + IF(COUNTIF(H29:BE30,"SLR51")&gt;0,1,0) + IF(COUNTIF(H29:BE30,"SLR52")&gt;0,1,0) + IF(COUNTIF(H29:BE30,"SLR53")&gt;0,1,0) + IF(COUNTIF(H29:BE30,"SLR54")&gt;0,1,0) + IF(COUNTIF(H29:BE30,"SLR55")&gt;0,1,0) + IF(COUNTIF(H29:BE30,"SLR56")&gt;0,1,0) + IF(COUNTIF(H29:BE30,"SLR57")&gt;0,1,0)</f>
        <v>7</v>
      </c>
      <c r="C29" s="107" t="s">
        <v>12682</v>
      </c>
      <c r="D29" s="107" t="s">
        <v>12683</v>
      </c>
      <c r="E29" s="107"/>
      <c r="F29" s="107"/>
      <c r="G29" s="51">
        <f t="shared" si="2"/>
        <v>3</v>
      </c>
      <c r="H29" s="51" t="s">
        <v>6581</v>
      </c>
      <c r="I29" s="51" t="s">
        <v>12368</v>
      </c>
      <c r="J29" s="51" t="s">
        <v>12381</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5">
        <f t="shared" si="1"/>
        <v>5.4545454545454543E-2</v>
      </c>
    </row>
    <row r="30" spans="2:58" x14ac:dyDescent="0.2">
      <c r="B30" s="114"/>
      <c r="C30" s="107"/>
      <c r="D30" s="107" t="s">
        <v>12684</v>
      </c>
      <c r="E30" s="107"/>
      <c r="F30" s="107"/>
      <c r="G30" s="51">
        <f t="shared" si="2"/>
        <v>4</v>
      </c>
      <c r="H30" s="51" t="s">
        <v>6591</v>
      </c>
      <c r="I30" s="51" t="s">
        <v>6592</v>
      </c>
      <c r="J30" s="51" t="s">
        <v>6593</v>
      </c>
      <c r="K30" s="51" t="s">
        <v>6611</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5">
        <f t="shared" si="1"/>
        <v>7.2727272727272724E-2</v>
      </c>
    </row>
    <row r="33" spans="3:5" x14ac:dyDescent="0.2">
      <c r="C33" s="42" t="s">
        <v>6615</v>
      </c>
      <c r="D33" s="42" t="s">
        <v>12698</v>
      </c>
      <c r="E33" s="50" t="s">
        <v>13153</v>
      </c>
    </row>
    <row r="34" spans="3:5" x14ac:dyDescent="0.2">
      <c r="C34" s="6" t="s">
        <v>12667</v>
      </c>
      <c r="D34" s="6">
        <f>B16</f>
        <v>20</v>
      </c>
      <c r="E34" s="55">
        <f>D34/55</f>
        <v>0.36363636363636365</v>
      </c>
    </row>
    <row r="35" spans="3:5" x14ac:dyDescent="0.2">
      <c r="C35" s="6" t="s">
        <v>12670</v>
      </c>
      <c r="D35" s="6">
        <f>B19</f>
        <v>48</v>
      </c>
      <c r="E35" s="55">
        <f>D35/55</f>
        <v>0.87272727272727268</v>
      </c>
    </row>
    <row r="36" spans="3:5" x14ac:dyDescent="0.2">
      <c r="C36" s="6" t="s">
        <v>12675</v>
      </c>
      <c r="D36" s="6">
        <f>B23</f>
        <v>47</v>
      </c>
      <c r="E36" s="55">
        <f>D36/55</f>
        <v>0.8545454545454545</v>
      </c>
    </row>
    <row r="37" spans="3:5" x14ac:dyDescent="0.2">
      <c r="C37" s="6" t="s">
        <v>12679</v>
      </c>
      <c r="D37" s="6">
        <f>B26</f>
        <v>32</v>
      </c>
      <c r="E37" s="55">
        <f>D37/55</f>
        <v>0.58181818181818179</v>
      </c>
    </row>
    <row r="38" spans="3:5" x14ac:dyDescent="0.2">
      <c r="C38" s="6" t="s">
        <v>12682</v>
      </c>
      <c r="D38" s="6">
        <f>B29</f>
        <v>7</v>
      </c>
      <c r="E38" s="55">
        <f>D38/55</f>
        <v>0.12727272727272726</v>
      </c>
    </row>
    <row r="56" spans="3:4" x14ac:dyDescent="0.2">
      <c r="C56" s="42" t="s">
        <v>12667</v>
      </c>
      <c r="D56" s="42" t="s">
        <v>12698</v>
      </c>
    </row>
    <row r="57" spans="3:4" x14ac:dyDescent="0.2">
      <c r="C57" s="6" t="str">
        <f>D16</f>
        <v>Cyber Threat Detection and Access Control</v>
      </c>
      <c r="D57" s="6">
        <f>G16</f>
        <v>15</v>
      </c>
    </row>
    <row r="58" spans="3:4" x14ac:dyDescent="0.2">
      <c r="C58" s="6" t="str">
        <f>D17</f>
        <v>Data Privacy</v>
      </c>
      <c r="D58" s="6">
        <f>G17</f>
        <v>7</v>
      </c>
    </row>
    <row r="59" spans="3:4" x14ac:dyDescent="0.2">
      <c r="C59" s="6" t="str">
        <f>D18</f>
        <v>Security in Communication</v>
      </c>
      <c r="D59" s="6">
        <f>G18</f>
        <v>6</v>
      </c>
    </row>
    <row r="80" spans="3:4" x14ac:dyDescent="0.2">
      <c r="C80" s="42" t="s">
        <v>12670</v>
      </c>
      <c r="D80" s="42" t="s">
        <v>12698</v>
      </c>
    </row>
    <row r="81" spans="3:4" x14ac:dyDescent="0.2">
      <c r="C81" s="6" t="str">
        <f>D19</f>
        <v>Efficient Data Processing and Analysis</v>
      </c>
      <c r="D81" s="6">
        <f>G19</f>
        <v>48</v>
      </c>
    </row>
    <row r="82" spans="3:4" x14ac:dyDescent="0.2">
      <c r="C82" s="6" t="str">
        <f>D20</f>
        <v>Semantic Data Handling</v>
      </c>
      <c r="D82" s="6">
        <f>G20</f>
        <v>34</v>
      </c>
    </row>
    <row r="83" spans="3:4" x14ac:dyDescent="0.2">
      <c r="C83" s="6" t="str">
        <f>D21</f>
        <v>Data Classification and Categorization</v>
      </c>
      <c r="D83" s="6">
        <f>G21</f>
        <v>32</v>
      </c>
    </row>
    <row r="84" spans="3:4" x14ac:dyDescent="0.2">
      <c r="C84" s="6" t="str">
        <f>D22</f>
        <v>Data Integration and Fusion</v>
      </c>
      <c r="D84" s="6">
        <f>G22</f>
        <v>8</v>
      </c>
    </row>
    <row r="104" spans="3:4" x14ac:dyDescent="0.2">
      <c r="C104" s="42" t="s">
        <v>12675</v>
      </c>
      <c r="D104" s="42" t="s">
        <v>12698</v>
      </c>
    </row>
    <row r="105" spans="3:4" x14ac:dyDescent="0.2">
      <c r="C105" s="6" t="str">
        <f>D23</f>
        <v>Enhanced Scalability</v>
      </c>
      <c r="D105" s="6">
        <f>G23</f>
        <v>45</v>
      </c>
    </row>
    <row r="106" spans="3:4" x14ac:dyDescent="0.2">
      <c r="C106" s="6" t="str">
        <f>D24</f>
        <v>Improved Reliability</v>
      </c>
      <c r="D106" s="6">
        <f>G24</f>
        <v>31</v>
      </c>
    </row>
    <row r="107" spans="3:4" x14ac:dyDescent="0.2">
      <c r="C107" s="6" t="str">
        <f>D25</f>
        <v>Increased Availability</v>
      </c>
      <c r="D107" s="6">
        <f>G25</f>
        <v>4</v>
      </c>
    </row>
    <row r="126" spans="3:4" x14ac:dyDescent="0.2">
      <c r="C126" s="42" t="s">
        <v>12679</v>
      </c>
      <c r="D126" s="42" t="s">
        <v>12698</v>
      </c>
    </row>
    <row r="127" spans="3:4" x14ac:dyDescent="0.2">
      <c r="C127" s="6" t="str">
        <f>D26</f>
        <v>Ease of System Integration and Configuration</v>
      </c>
      <c r="D127" s="6">
        <f>G26</f>
        <v>31</v>
      </c>
    </row>
    <row r="128" spans="3:4" x14ac:dyDescent="0.2">
      <c r="C128" s="6" t="str">
        <f>D27</f>
        <v>Semantic Integration</v>
      </c>
      <c r="D128" s="6">
        <f>G27</f>
        <v>13</v>
      </c>
    </row>
    <row r="129" spans="3:4" x14ac:dyDescent="0.2">
      <c r="C129" s="6" t="str">
        <f>D28</f>
        <v>Technological Compatibility</v>
      </c>
      <c r="D129" s="6">
        <f>G28</f>
        <v>7</v>
      </c>
    </row>
    <row r="154" spans="3:4" x14ac:dyDescent="0.2">
      <c r="C154" s="42" t="s">
        <v>12682</v>
      </c>
      <c r="D154" s="42" t="s">
        <v>12698</v>
      </c>
    </row>
    <row r="155" spans="3:4" x14ac:dyDescent="0.2">
      <c r="C155" s="6" t="str">
        <f>D29</f>
        <v>Protocol and Data Format Harmonization</v>
      </c>
      <c r="D155" s="6">
        <f>G29</f>
        <v>3</v>
      </c>
    </row>
    <row r="156" spans="3:4" x14ac:dyDescent="0.2">
      <c r="C156" s="6" t="str">
        <f>D30</f>
        <v>Service Discovery and Composition</v>
      </c>
      <c r="D156" s="6">
        <f>G30</f>
        <v>4</v>
      </c>
    </row>
  </sheetData>
  <mergeCells count="34">
    <mergeCell ref="E2:Y2"/>
    <mergeCell ref="D16:F16"/>
    <mergeCell ref="D17:F17"/>
    <mergeCell ref="D18:F18"/>
    <mergeCell ref="C16:C18"/>
    <mergeCell ref="H15:BE15"/>
    <mergeCell ref="D15:F15"/>
    <mergeCell ref="AC2:AE2"/>
    <mergeCell ref="AC3:AE3"/>
    <mergeCell ref="AC4:AE4"/>
    <mergeCell ref="AC5:AE5"/>
    <mergeCell ref="AC6:AE6"/>
    <mergeCell ref="AC7:AE7"/>
    <mergeCell ref="B29:B30"/>
    <mergeCell ref="D29:F29"/>
    <mergeCell ref="D30:F30"/>
    <mergeCell ref="C29:C30"/>
    <mergeCell ref="D23:F23"/>
    <mergeCell ref="D25:F25"/>
    <mergeCell ref="C23:C25"/>
    <mergeCell ref="D26:F26"/>
    <mergeCell ref="D27:F27"/>
    <mergeCell ref="D19:F19"/>
    <mergeCell ref="B16:B18"/>
    <mergeCell ref="B19:B22"/>
    <mergeCell ref="B23:B25"/>
    <mergeCell ref="B26:B28"/>
    <mergeCell ref="D20:F20"/>
    <mergeCell ref="D21:F21"/>
    <mergeCell ref="D22:F22"/>
    <mergeCell ref="C19:C22"/>
    <mergeCell ref="D28:F28"/>
    <mergeCell ref="C26:C28"/>
    <mergeCell ref="D24:F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8C0A-52A6-3440-92C5-A4E281E787ED}">
  <dimension ref="A2:BA600"/>
  <sheetViews>
    <sheetView topLeftCell="V574" zoomScaleNormal="100" workbookViewId="0">
      <selection activeCell="Y597" sqref="Y597"/>
    </sheetView>
  </sheetViews>
  <sheetFormatPr baseColWidth="10" defaultRowHeight="16" x14ac:dyDescent="0.2"/>
  <cols>
    <col min="3" max="3" width="10.6640625" customWidth="1"/>
    <col min="4" max="4" width="12.83203125" customWidth="1"/>
    <col min="5" max="5" width="13.1640625" customWidth="1"/>
    <col min="6" max="6" width="13.6640625" customWidth="1"/>
    <col min="7" max="7" width="15.6640625" customWidth="1"/>
    <col min="8" max="8" width="13.83203125" customWidth="1"/>
    <col min="9" max="9" width="21" bestFit="1" customWidth="1"/>
    <col min="10" max="10" width="19.5" bestFit="1" customWidth="1"/>
    <col min="11" max="11" width="16.33203125" customWidth="1"/>
    <col min="12" max="12" width="15.6640625" customWidth="1"/>
    <col min="13" max="13" width="12.33203125" customWidth="1"/>
    <col min="14" max="14" width="13.33203125" customWidth="1"/>
    <col min="15" max="15" width="13.6640625" customWidth="1"/>
    <col min="16" max="16" width="40.83203125" bestFit="1" customWidth="1"/>
    <col min="17" max="17" width="14.5" customWidth="1"/>
    <col min="18" max="18" width="9.83203125" bestFit="1" customWidth="1"/>
    <col min="19" max="19" width="11.83203125" bestFit="1" customWidth="1"/>
    <col min="20" max="20" width="55.6640625" bestFit="1" customWidth="1"/>
    <col min="21" max="21" width="14.5" customWidth="1"/>
    <col min="22" max="22" width="12.33203125" customWidth="1"/>
    <col min="23" max="23" width="13" customWidth="1"/>
    <col min="24" max="24" width="13.6640625" customWidth="1"/>
    <col min="25" max="25" width="21" bestFit="1" customWidth="1"/>
    <col min="26" max="26" width="15" customWidth="1"/>
    <col min="27" max="27" width="15.5" customWidth="1"/>
    <col min="28" max="28" width="12.5" bestFit="1" customWidth="1"/>
    <col min="29" max="29" width="14.6640625" customWidth="1"/>
    <col min="30" max="30" width="16.33203125" customWidth="1"/>
    <col min="31" max="31" width="12.83203125" customWidth="1"/>
    <col min="32" max="32" width="15.5" customWidth="1"/>
    <col min="33" max="33" width="11.33203125" customWidth="1"/>
    <col min="34" max="34" width="12.33203125" customWidth="1"/>
    <col min="35" max="35" width="15.33203125" customWidth="1"/>
    <col min="36" max="36" width="9.5" bestFit="1" customWidth="1"/>
    <col min="37" max="37" width="16.6640625" customWidth="1"/>
    <col min="38" max="38" width="15.33203125" customWidth="1"/>
    <col min="39" max="39" width="45.1640625" bestFit="1" customWidth="1"/>
    <col min="44" max="44" width="13.1640625" customWidth="1"/>
    <col min="45" max="45" width="12.83203125" customWidth="1"/>
    <col min="46" max="46" width="16" customWidth="1"/>
    <col min="51" max="52" width="13" customWidth="1"/>
    <col min="53" max="53" width="15.1640625" customWidth="1"/>
  </cols>
  <sheetData>
    <row r="2" spans="1:37" ht="24" x14ac:dyDescent="0.3">
      <c r="C2" s="118" t="s">
        <v>12704</v>
      </c>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row>
    <row r="4" spans="1:37" x14ac:dyDescent="0.2">
      <c r="D4" s="108" t="s">
        <v>13154</v>
      </c>
      <c r="E4" s="108"/>
      <c r="F4" s="108"/>
      <c r="G4" s="108"/>
      <c r="H4" s="108"/>
      <c r="I4" s="108"/>
      <c r="J4" s="108"/>
      <c r="K4" s="108"/>
      <c r="L4" s="108"/>
      <c r="M4" s="129" t="s">
        <v>13155</v>
      </c>
      <c r="N4" s="129"/>
      <c r="O4" s="129"/>
      <c r="P4" s="129"/>
      <c r="Q4" s="125" t="s">
        <v>13247</v>
      </c>
      <c r="R4" s="126"/>
      <c r="S4" s="126"/>
      <c r="T4" s="127"/>
      <c r="U4" s="125" t="s">
        <v>13248</v>
      </c>
      <c r="V4" s="126"/>
      <c r="W4" s="126"/>
      <c r="X4" s="126"/>
      <c r="Y4" s="126"/>
      <c r="Z4" s="126"/>
      <c r="AA4" s="126"/>
      <c r="AB4" s="126"/>
      <c r="AC4" s="126"/>
      <c r="AD4" s="126"/>
      <c r="AE4" s="126"/>
      <c r="AF4" s="126"/>
      <c r="AG4" s="126"/>
      <c r="AH4" s="126"/>
      <c r="AI4" s="126"/>
      <c r="AJ4" s="126"/>
      <c r="AK4" s="127"/>
    </row>
    <row r="5" spans="1:37" ht="32" customHeight="1" x14ac:dyDescent="0.2">
      <c r="C5" s="38" t="s">
        <v>13144</v>
      </c>
      <c r="D5" s="65" t="s">
        <v>13145</v>
      </c>
      <c r="E5" s="38" t="s">
        <v>13146</v>
      </c>
      <c r="F5" s="38" t="s">
        <v>13147</v>
      </c>
      <c r="G5" s="38" t="s">
        <v>13148</v>
      </c>
      <c r="H5" s="65" t="s">
        <v>6567</v>
      </c>
      <c r="I5" s="38" t="s">
        <v>13149</v>
      </c>
      <c r="J5" s="38" t="s">
        <v>13150</v>
      </c>
      <c r="K5" s="38" t="s">
        <v>13151</v>
      </c>
      <c r="L5" s="38" t="s">
        <v>13152</v>
      </c>
      <c r="M5" s="62" t="s">
        <v>13156</v>
      </c>
      <c r="N5" s="62" t="s">
        <v>6559</v>
      </c>
      <c r="O5" s="62" t="s">
        <v>13157</v>
      </c>
      <c r="P5" s="62" t="s">
        <v>13158</v>
      </c>
      <c r="Q5" s="38" t="s">
        <v>13159</v>
      </c>
      <c r="R5" s="38" t="s">
        <v>13161</v>
      </c>
      <c r="S5" s="65" t="s">
        <v>13162</v>
      </c>
      <c r="T5" s="38" t="s">
        <v>13163</v>
      </c>
      <c r="U5" s="38" t="s">
        <v>13160</v>
      </c>
      <c r="V5" s="38" t="s">
        <v>13164</v>
      </c>
      <c r="W5" s="38" t="s">
        <v>13165</v>
      </c>
      <c r="X5" s="38" t="s">
        <v>13178</v>
      </c>
      <c r="Y5" s="38" t="s">
        <v>13166</v>
      </c>
      <c r="Z5" s="38" t="s">
        <v>13177</v>
      </c>
      <c r="AA5" s="38" t="s">
        <v>13179</v>
      </c>
      <c r="AB5" s="38" t="s">
        <v>13180</v>
      </c>
      <c r="AC5" s="38" t="s">
        <v>13181</v>
      </c>
      <c r="AD5" s="38" t="s">
        <v>13183</v>
      </c>
      <c r="AE5" s="38" t="s">
        <v>13184</v>
      </c>
      <c r="AF5" s="38" t="s">
        <v>13192</v>
      </c>
      <c r="AG5" s="38" t="s">
        <v>13193</v>
      </c>
      <c r="AH5" s="38" t="s">
        <v>13200</v>
      </c>
      <c r="AI5" s="38" t="s">
        <v>13202</v>
      </c>
      <c r="AJ5" s="38" t="s">
        <v>13205</v>
      </c>
      <c r="AK5" s="38" t="s">
        <v>13211</v>
      </c>
    </row>
    <row r="6" spans="1:37" x14ac:dyDescent="0.2">
      <c r="A6" s="79">
        <f>IF(OR(E6&gt;0,F6&gt;0,G6&gt;0),1,0)</f>
        <v>1</v>
      </c>
      <c r="C6" s="6" t="s">
        <v>6581</v>
      </c>
      <c r="D6" s="6">
        <v>1</v>
      </c>
      <c r="E6" s="6">
        <v>1</v>
      </c>
      <c r="F6" s="6">
        <v>0</v>
      </c>
      <c r="G6" s="6">
        <v>0</v>
      </c>
      <c r="H6" s="6">
        <v>0</v>
      </c>
      <c r="I6" s="6">
        <v>0</v>
      </c>
      <c r="J6" s="6">
        <v>0</v>
      </c>
      <c r="K6" s="6">
        <v>0</v>
      </c>
      <c r="L6" s="6">
        <v>0</v>
      </c>
      <c r="M6" s="51">
        <v>1</v>
      </c>
      <c r="N6" s="51">
        <v>0</v>
      </c>
      <c r="O6" s="51">
        <v>0</v>
      </c>
      <c r="P6" s="51">
        <v>0</v>
      </c>
      <c r="Q6" s="51">
        <v>0</v>
      </c>
      <c r="R6" s="6">
        <v>0</v>
      </c>
      <c r="S6" s="6">
        <v>1</v>
      </c>
      <c r="T6" s="6">
        <v>0</v>
      </c>
      <c r="U6" s="6">
        <v>0</v>
      </c>
      <c r="V6" s="6">
        <v>1</v>
      </c>
      <c r="W6" s="6">
        <v>0</v>
      </c>
      <c r="X6" s="6">
        <v>0</v>
      </c>
      <c r="Y6" s="6">
        <v>0</v>
      </c>
      <c r="Z6" s="6">
        <v>0</v>
      </c>
      <c r="AA6" s="6">
        <v>0</v>
      </c>
      <c r="AB6" s="6">
        <v>0</v>
      </c>
      <c r="AC6" s="6">
        <v>0</v>
      </c>
      <c r="AD6" s="6">
        <v>0</v>
      </c>
      <c r="AE6" s="6">
        <v>0</v>
      </c>
      <c r="AF6" s="6">
        <v>0</v>
      </c>
      <c r="AG6" s="6">
        <v>0</v>
      </c>
      <c r="AH6" s="6">
        <v>0</v>
      </c>
      <c r="AI6" s="6">
        <v>0</v>
      </c>
      <c r="AJ6" s="6">
        <v>0</v>
      </c>
      <c r="AK6" s="6">
        <v>0</v>
      </c>
    </row>
    <row r="7" spans="1:37" x14ac:dyDescent="0.2">
      <c r="A7" s="82"/>
      <c r="C7" s="6" t="s">
        <v>6582</v>
      </c>
      <c r="D7" s="6">
        <v>1</v>
      </c>
      <c r="E7" s="6">
        <v>0</v>
      </c>
      <c r="F7" s="6">
        <v>0</v>
      </c>
      <c r="G7" s="6">
        <v>0</v>
      </c>
      <c r="H7" s="6">
        <v>0</v>
      </c>
      <c r="I7" s="6">
        <v>0</v>
      </c>
      <c r="J7" s="6">
        <v>0</v>
      </c>
      <c r="K7" s="6">
        <v>0</v>
      </c>
      <c r="L7" s="6">
        <v>0</v>
      </c>
      <c r="M7" s="51">
        <v>1</v>
      </c>
      <c r="N7" s="51">
        <v>0</v>
      </c>
      <c r="O7" s="51">
        <v>0</v>
      </c>
      <c r="P7" s="51">
        <v>0</v>
      </c>
      <c r="Q7" s="51">
        <v>0</v>
      </c>
      <c r="R7" s="51">
        <v>0</v>
      </c>
      <c r="S7" s="51">
        <v>0</v>
      </c>
      <c r="T7" s="51">
        <v>0</v>
      </c>
      <c r="U7" s="51">
        <v>0</v>
      </c>
      <c r="V7" s="51">
        <v>0</v>
      </c>
      <c r="W7" s="51">
        <v>0</v>
      </c>
      <c r="X7" s="51">
        <v>0</v>
      </c>
      <c r="Y7" s="51">
        <v>0</v>
      </c>
      <c r="Z7" s="51">
        <v>0</v>
      </c>
      <c r="AA7" s="51">
        <v>0</v>
      </c>
      <c r="AB7" s="6">
        <v>0</v>
      </c>
      <c r="AC7" s="6">
        <v>0</v>
      </c>
      <c r="AD7" s="6">
        <v>0</v>
      </c>
      <c r="AE7" s="6">
        <v>0</v>
      </c>
      <c r="AF7" s="6">
        <v>0</v>
      </c>
      <c r="AG7" s="6">
        <v>0</v>
      </c>
      <c r="AH7" s="6">
        <v>0</v>
      </c>
      <c r="AI7" s="6">
        <v>0</v>
      </c>
      <c r="AJ7" s="6">
        <v>0</v>
      </c>
      <c r="AK7" s="6">
        <v>0</v>
      </c>
    </row>
    <row r="8" spans="1:37" x14ac:dyDescent="0.2">
      <c r="A8" s="82"/>
      <c r="C8" s="6" t="s">
        <v>6583</v>
      </c>
      <c r="D8" s="6">
        <v>1</v>
      </c>
      <c r="E8" s="6">
        <v>0</v>
      </c>
      <c r="F8" s="6">
        <v>0</v>
      </c>
      <c r="G8" s="6">
        <v>0</v>
      </c>
      <c r="H8" s="6">
        <v>0</v>
      </c>
      <c r="I8" s="6">
        <v>0</v>
      </c>
      <c r="J8" s="6">
        <v>0</v>
      </c>
      <c r="K8" s="6">
        <v>0</v>
      </c>
      <c r="L8" s="6">
        <v>0</v>
      </c>
      <c r="M8" s="51">
        <v>1</v>
      </c>
      <c r="N8" s="51">
        <v>0</v>
      </c>
      <c r="O8" s="6">
        <v>0</v>
      </c>
      <c r="P8" s="6">
        <v>0</v>
      </c>
      <c r="Q8" s="51">
        <v>0</v>
      </c>
      <c r="R8" s="6">
        <v>1</v>
      </c>
      <c r="S8" s="6">
        <v>0</v>
      </c>
      <c r="T8" s="6">
        <v>0</v>
      </c>
      <c r="U8" s="51">
        <v>0</v>
      </c>
      <c r="V8" s="6">
        <v>0</v>
      </c>
      <c r="W8" s="6">
        <v>1</v>
      </c>
      <c r="X8" s="6">
        <v>0</v>
      </c>
      <c r="Y8" s="6">
        <v>0</v>
      </c>
      <c r="Z8" s="6">
        <v>0</v>
      </c>
      <c r="AA8" s="6">
        <v>0</v>
      </c>
      <c r="AB8" s="6">
        <v>0</v>
      </c>
      <c r="AC8" s="6">
        <v>0</v>
      </c>
      <c r="AD8" s="6">
        <v>0</v>
      </c>
      <c r="AE8" s="6">
        <v>0</v>
      </c>
      <c r="AF8" s="6">
        <v>0</v>
      </c>
      <c r="AG8" s="6">
        <v>0</v>
      </c>
      <c r="AH8" s="6">
        <v>0</v>
      </c>
      <c r="AI8" s="6">
        <v>0</v>
      </c>
      <c r="AJ8" s="6">
        <v>0</v>
      </c>
      <c r="AK8" s="6">
        <v>0</v>
      </c>
    </row>
    <row r="9" spans="1:37" x14ac:dyDescent="0.2">
      <c r="A9" s="79">
        <f>IF(OR(E9&gt;0,F9&gt;0,G9&gt;0),1,0)</f>
        <v>1</v>
      </c>
      <c r="C9" s="6" t="s">
        <v>6584</v>
      </c>
      <c r="D9" s="6">
        <v>0</v>
      </c>
      <c r="E9" s="6">
        <v>0</v>
      </c>
      <c r="F9" s="6">
        <v>1</v>
      </c>
      <c r="G9" s="6">
        <v>1</v>
      </c>
      <c r="H9" s="6">
        <v>0</v>
      </c>
      <c r="I9" s="6">
        <v>0</v>
      </c>
      <c r="J9" s="6">
        <v>0</v>
      </c>
      <c r="K9" s="6">
        <v>0</v>
      </c>
      <c r="L9" s="6">
        <v>0</v>
      </c>
      <c r="M9" s="51">
        <v>1</v>
      </c>
      <c r="N9" s="51">
        <v>0</v>
      </c>
      <c r="O9" s="51">
        <v>0</v>
      </c>
      <c r="P9" s="51">
        <v>0</v>
      </c>
      <c r="Q9" s="51">
        <v>0</v>
      </c>
      <c r="R9" s="6">
        <v>1</v>
      </c>
      <c r="S9" s="6">
        <v>0</v>
      </c>
      <c r="T9" s="6">
        <v>0</v>
      </c>
      <c r="U9" s="51">
        <v>0</v>
      </c>
      <c r="V9" s="6">
        <v>0</v>
      </c>
      <c r="W9" s="6">
        <v>0</v>
      </c>
      <c r="X9" s="6">
        <v>0</v>
      </c>
      <c r="Y9" s="6">
        <v>1</v>
      </c>
      <c r="Z9" s="6">
        <v>0</v>
      </c>
      <c r="AA9" s="6">
        <v>0</v>
      </c>
      <c r="AB9" s="6">
        <v>0</v>
      </c>
      <c r="AC9" s="6">
        <v>0</v>
      </c>
      <c r="AD9" s="6">
        <v>0</v>
      </c>
      <c r="AE9" s="6">
        <v>0</v>
      </c>
      <c r="AF9" s="6">
        <v>0</v>
      </c>
      <c r="AG9" s="6">
        <v>0</v>
      </c>
      <c r="AH9" s="6">
        <v>0</v>
      </c>
      <c r="AI9" s="6">
        <v>0</v>
      </c>
      <c r="AJ9" s="6">
        <v>0</v>
      </c>
      <c r="AK9" s="6">
        <v>0</v>
      </c>
    </row>
    <row r="10" spans="1:37" x14ac:dyDescent="0.2">
      <c r="A10" s="82"/>
      <c r="C10" s="6" t="s">
        <v>6585</v>
      </c>
      <c r="D10" s="6">
        <v>1</v>
      </c>
      <c r="E10" s="6">
        <v>0</v>
      </c>
      <c r="F10" s="6">
        <v>0</v>
      </c>
      <c r="G10" s="6">
        <v>0</v>
      </c>
      <c r="H10" s="6">
        <v>0</v>
      </c>
      <c r="I10" s="6">
        <v>0</v>
      </c>
      <c r="J10" s="6">
        <v>0</v>
      </c>
      <c r="K10" s="6">
        <v>0</v>
      </c>
      <c r="L10" s="6">
        <v>0</v>
      </c>
      <c r="M10" s="51">
        <v>1</v>
      </c>
      <c r="N10" s="51">
        <v>0</v>
      </c>
      <c r="O10" s="51">
        <v>0</v>
      </c>
      <c r="P10" s="51">
        <v>0</v>
      </c>
      <c r="Q10" s="51">
        <v>0</v>
      </c>
      <c r="R10" s="51">
        <v>0</v>
      </c>
      <c r="S10" s="6">
        <v>1</v>
      </c>
      <c r="T10" s="6">
        <v>0</v>
      </c>
      <c r="U10" s="51">
        <v>0</v>
      </c>
      <c r="V10" s="6">
        <v>0</v>
      </c>
      <c r="W10" s="6">
        <v>0</v>
      </c>
      <c r="X10" s="6">
        <v>0</v>
      </c>
      <c r="Y10" s="6">
        <v>0</v>
      </c>
      <c r="Z10" s="6">
        <v>0</v>
      </c>
      <c r="AA10" s="6">
        <v>0</v>
      </c>
      <c r="AB10" s="6">
        <v>0</v>
      </c>
      <c r="AC10" s="6">
        <v>0</v>
      </c>
      <c r="AD10" s="6">
        <v>0</v>
      </c>
      <c r="AE10" s="6">
        <v>0</v>
      </c>
      <c r="AF10" s="6">
        <v>0</v>
      </c>
      <c r="AG10" s="6">
        <v>0</v>
      </c>
      <c r="AH10" s="6">
        <v>0</v>
      </c>
      <c r="AI10" s="6">
        <v>0</v>
      </c>
      <c r="AJ10" s="6">
        <v>0</v>
      </c>
      <c r="AK10" s="6">
        <v>0</v>
      </c>
    </row>
    <row r="11" spans="1:37" x14ac:dyDescent="0.2">
      <c r="A11" s="82"/>
      <c r="C11" s="6" t="s">
        <v>6586</v>
      </c>
      <c r="D11" s="6">
        <v>1</v>
      </c>
      <c r="E11" s="6">
        <v>0</v>
      </c>
      <c r="F11" s="6">
        <v>0</v>
      </c>
      <c r="G11" s="6">
        <v>0</v>
      </c>
      <c r="H11" s="6">
        <v>0</v>
      </c>
      <c r="I11" s="6">
        <v>0</v>
      </c>
      <c r="J11" s="6">
        <v>0</v>
      </c>
      <c r="K11" s="6">
        <v>0</v>
      </c>
      <c r="L11" s="6">
        <v>0</v>
      </c>
      <c r="M11" s="51">
        <v>1</v>
      </c>
      <c r="N11" s="51">
        <v>0</v>
      </c>
      <c r="O11" s="51">
        <v>0</v>
      </c>
      <c r="P11" s="51">
        <v>0</v>
      </c>
      <c r="Q11" s="51">
        <v>1</v>
      </c>
      <c r="R11" s="51">
        <v>0</v>
      </c>
      <c r="S11" s="51">
        <v>0</v>
      </c>
      <c r="T11" s="51">
        <v>0</v>
      </c>
      <c r="U11" s="51">
        <v>0</v>
      </c>
      <c r="V11" s="51">
        <v>0</v>
      </c>
      <c r="W11" s="51">
        <v>0</v>
      </c>
      <c r="X11" s="51">
        <v>0</v>
      </c>
      <c r="Y11" s="51">
        <v>0</v>
      </c>
      <c r="Z11" s="51">
        <v>0</v>
      </c>
      <c r="AA11" s="51">
        <v>0</v>
      </c>
      <c r="AB11" s="6">
        <v>0</v>
      </c>
      <c r="AC11" s="6">
        <v>0</v>
      </c>
      <c r="AD11" s="6">
        <v>0</v>
      </c>
      <c r="AE11" s="6">
        <v>0</v>
      </c>
      <c r="AF11" s="6">
        <v>0</v>
      </c>
      <c r="AG11" s="6">
        <v>0</v>
      </c>
      <c r="AH11" s="6">
        <v>0</v>
      </c>
      <c r="AI11" s="6">
        <v>0</v>
      </c>
      <c r="AJ11" s="6">
        <v>0</v>
      </c>
      <c r="AK11" s="6">
        <v>0</v>
      </c>
    </row>
    <row r="12" spans="1:37" x14ac:dyDescent="0.2">
      <c r="A12" s="82"/>
      <c r="C12" s="6" t="s">
        <v>6587</v>
      </c>
      <c r="D12" s="6">
        <v>1</v>
      </c>
      <c r="E12" s="6">
        <v>0</v>
      </c>
      <c r="F12" s="6">
        <v>0</v>
      </c>
      <c r="G12" s="6">
        <v>0</v>
      </c>
      <c r="H12" s="6">
        <v>0</v>
      </c>
      <c r="I12" s="6">
        <v>0</v>
      </c>
      <c r="J12" s="6">
        <v>0</v>
      </c>
      <c r="K12" s="6">
        <v>0</v>
      </c>
      <c r="L12" s="6">
        <v>0</v>
      </c>
      <c r="M12" s="51">
        <v>1</v>
      </c>
      <c r="N12" s="51">
        <v>0</v>
      </c>
      <c r="O12" s="51">
        <v>0</v>
      </c>
      <c r="P12" s="51">
        <v>0</v>
      </c>
      <c r="Q12" s="51">
        <v>0</v>
      </c>
      <c r="R12" s="51">
        <v>0</v>
      </c>
      <c r="S12" s="51">
        <v>0</v>
      </c>
      <c r="T12" s="51">
        <v>0</v>
      </c>
      <c r="U12" s="51">
        <v>0</v>
      </c>
      <c r="V12" s="51">
        <v>0</v>
      </c>
      <c r="W12" s="51">
        <v>0</v>
      </c>
      <c r="X12" s="51">
        <v>0</v>
      </c>
      <c r="Y12" s="51">
        <v>0</v>
      </c>
      <c r="Z12" s="51">
        <v>0</v>
      </c>
      <c r="AA12" s="51">
        <v>0</v>
      </c>
      <c r="AB12" s="6">
        <v>0</v>
      </c>
      <c r="AC12" s="6">
        <v>0</v>
      </c>
      <c r="AD12" s="6">
        <v>0</v>
      </c>
      <c r="AE12" s="6">
        <v>0</v>
      </c>
      <c r="AF12" s="6">
        <v>0</v>
      </c>
      <c r="AG12" s="6">
        <v>0</v>
      </c>
      <c r="AH12" s="6">
        <v>0</v>
      </c>
      <c r="AI12" s="6">
        <v>0</v>
      </c>
      <c r="AJ12" s="6">
        <v>0</v>
      </c>
      <c r="AK12" s="6">
        <v>0</v>
      </c>
    </row>
    <row r="13" spans="1:37" x14ac:dyDescent="0.2">
      <c r="A13" s="82"/>
      <c r="C13" s="6" t="s">
        <v>6588</v>
      </c>
      <c r="D13" s="6">
        <v>1</v>
      </c>
      <c r="E13" s="6">
        <v>0</v>
      </c>
      <c r="F13" s="6">
        <v>0</v>
      </c>
      <c r="G13" s="6">
        <v>0</v>
      </c>
      <c r="H13" s="6">
        <v>0</v>
      </c>
      <c r="I13" s="6">
        <v>0</v>
      </c>
      <c r="J13" s="6">
        <v>0</v>
      </c>
      <c r="K13" s="6">
        <v>0</v>
      </c>
      <c r="L13" s="6">
        <v>0</v>
      </c>
      <c r="M13" s="51">
        <v>1</v>
      </c>
      <c r="N13" s="51">
        <v>0</v>
      </c>
      <c r="O13" s="51">
        <v>0</v>
      </c>
      <c r="P13" s="51">
        <v>0</v>
      </c>
      <c r="Q13" s="51">
        <v>0</v>
      </c>
      <c r="R13" s="51">
        <v>1</v>
      </c>
      <c r="S13" s="51">
        <v>0</v>
      </c>
      <c r="T13" s="51">
        <v>0</v>
      </c>
      <c r="U13" s="51">
        <v>0</v>
      </c>
      <c r="V13" s="51">
        <v>0</v>
      </c>
      <c r="W13" s="51">
        <v>0</v>
      </c>
      <c r="X13" s="51">
        <v>0</v>
      </c>
      <c r="Y13" s="51">
        <v>0</v>
      </c>
      <c r="Z13" s="51">
        <v>0</v>
      </c>
      <c r="AA13" s="51">
        <v>0</v>
      </c>
      <c r="AB13" s="6">
        <v>0</v>
      </c>
      <c r="AC13" s="6">
        <v>0</v>
      </c>
      <c r="AD13" s="6">
        <v>0</v>
      </c>
      <c r="AE13" s="6">
        <v>0</v>
      </c>
      <c r="AF13" s="6">
        <v>0</v>
      </c>
      <c r="AG13" s="6">
        <v>0</v>
      </c>
      <c r="AH13" s="6">
        <v>0</v>
      </c>
      <c r="AI13" s="6">
        <v>0</v>
      </c>
      <c r="AJ13" s="6">
        <v>0</v>
      </c>
      <c r="AK13" s="6">
        <v>0</v>
      </c>
    </row>
    <row r="14" spans="1:37" x14ac:dyDescent="0.2">
      <c r="A14" s="82"/>
      <c r="C14" s="6" t="s">
        <v>6589</v>
      </c>
      <c r="D14" s="6">
        <v>1</v>
      </c>
      <c r="E14" s="6">
        <v>0</v>
      </c>
      <c r="F14" s="6">
        <v>0</v>
      </c>
      <c r="G14" s="6">
        <v>0</v>
      </c>
      <c r="H14" s="6">
        <v>0</v>
      </c>
      <c r="I14" s="6">
        <v>0</v>
      </c>
      <c r="J14" s="6">
        <v>0</v>
      </c>
      <c r="K14" s="6">
        <v>0</v>
      </c>
      <c r="L14" s="6">
        <v>0</v>
      </c>
      <c r="M14" s="51">
        <v>1</v>
      </c>
      <c r="N14" s="51">
        <v>0</v>
      </c>
      <c r="O14" s="51">
        <v>0</v>
      </c>
      <c r="P14" s="51">
        <v>0</v>
      </c>
      <c r="Q14" s="51">
        <v>0</v>
      </c>
      <c r="R14" s="51">
        <v>1</v>
      </c>
      <c r="S14" s="51">
        <v>0</v>
      </c>
      <c r="T14" s="51">
        <v>0</v>
      </c>
      <c r="U14" s="51">
        <v>0</v>
      </c>
      <c r="V14" s="51">
        <v>0</v>
      </c>
      <c r="W14" s="51">
        <v>0</v>
      </c>
      <c r="X14" s="51">
        <v>0</v>
      </c>
      <c r="Y14" s="51">
        <v>0</v>
      </c>
      <c r="Z14" s="51">
        <v>0</v>
      </c>
      <c r="AA14" s="51">
        <v>0</v>
      </c>
      <c r="AB14" s="6">
        <v>0</v>
      </c>
      <c r="AC14" s="6">
        <v>0</v>
      </c>
      <c r="AD14" s="6">
        <v>0</v>
      </c>
      <c r="AE14" s="6">
        <v>0</v>
      </c>
      <c r="AF14" s="6">
        <v>0</v>
      </c>
      <c r="AG14" s="6">
        <v>0</v>
      </c>
      <c r="AH14" s="6">
        <v>0</v>
      </c>
      <c r="AI14" s="6">
        <v>0</v>
      </c>
      <c r="AJ14" s="6">
        <v>0</v>
      </c>
      <c r="AK14" s="6">
        <v>0</v>
      </c>
    </row>
    <row r="15" spans="1:37" x14ac:dyDescent="0.2">
      <c r="A15" s="82"/>
      <c r="C15" s="6" t="s">
        <v>6590</v>
      </c>
      <c r="D15" s="6">
        <v>1</v>
      </c>
      <c r="E15" s="6">
        <v>0</v>
      </c>
      <c r="F15" s="6">
        <v>0</v>
      </c>
      <c r="G15" s="6">
        <v>0</v>
      </c>
      <c r="H15" s="6">
        <v>0</v>
      </c>
      <c r="I15" s="6">
        <v>0</v>
      </c>
      <c r="J15" s="6">
        <v>0</v>
      </c>
      <c r="K15" s="6">
        <v>0</v>
      </c>
      <c r="L15" s="6">
        <v>0</v>
      </c>
      <c r="M15" s="51">
        <v>1</v>
      </c>
      <c r="N15" s="51">
        <v>0</v>
      </c>
      <c r="O15" s="51">
        <v>0</v>
      </c>
      <c r="P15" s="51">
        <v>0</v>
      </c>
      <c r="Q15" s="51">
        <v>0</v>
      </c>
      <c r="R15" s="51">
        <v>1</v>
      </c>
      <c r="S15" s="51">
        <v>1</v>
      </c>
      <c r="T15" s="51">
        <v>0</v>
      </c>
      <c r="U15" s="51">
        <v>1</v>
      </c>
      <c r="V15" s="51">
        <v>0</v>
      </c>
      <c r="W15" s="51">
        <v>0</v>
      </c>
      <c r="X15" s="51">
        <v>0</v>
      </c>
      <c r="Y15" s="51">
        <v>0</v>
      </c>
      <c r="Z15" s="51">
        <v>0</v>
      </c>
      <c r="AA15" s="51">
        <v>0</v>
      </c>
      <c r="AB15" s="6">
        <v>0</v>
      </c>
      <c r="AC15" s="6">
        <v>0</v>
      </c>
      <c r="AD15" s="6">
        <v>0</v>
      </c>
      <c r="AE15" s="6">
        <v>0</v>
      </c>
      <c r="AF15" s="6">
        <v>0</v>
      </c>
      <c r="AG15" s="6">
        <v>0</v>
      </c>
      <c r="AH15" s="6">
        <v>0</v>
      </c>
      <c r="AI15" s="6">
        <v>0</v>
      </c>
      <c r="AJ15" s="6">
        <v>0</v>
      </c>
      <c r="AK15" s="6">
        <v>0</v>
      </c>
    </row>
    <row r="16" spans="1:37" x14ac:dyDescent="0.2">
      <c r="A16" s="82"/>
      <c r="C16" s="6" t="s">
        <v>6591</v>
      </c>
      <c r="D16" s="6">
        <v>1</v>
      </c>
      <c r="E16" s="6">
        <v>0</v>
      </c>
      <c r="F16" s="6">
        <v>0</v>
      </c>
      <c r="G16" s="6">
        <v>0</v>
      </c>
      <c r="H16" s="6">
        <v>0</v>
      </c>
      <c r="I16" s="6">
        <v>0</v>
      </c>
      <c r="J16" s="6">
        <v>0</v>
      </c>
      <c r="K16" s="6">
        <v>0</v>
      </c>
      <c r="L16" s="6">
        <v>0</v>
      </c>
      <c r="M16" s="51">
        <v>1</v>
      </c>
      <c r="N16" s="51">
        <v>0</v>
      </c>
      <c r="O16" s="51">
        <v>0</v>
      </c>
      <c r="P16" s="51">
        <v>0</v>
      </c>
      <c r="Q16" s="51">
        <v>0</v>
      </c>
      <c r="R16" s="51">
        <v>0</v>
      </c>
      <c r="S16" s="51">
        <v>0</v>
      </c>
      <c r="T16" s="51">
        <v>1</v>
      </c>
      <c r="U16" s="51">
        <v>0</v>
      </c>
      <c r="V16" s="51">
        <v>0</v>
      </c>
      <c r="W16" s="51">
        <v>0</v>
      </c>
      <c r="X16" s="51">
        <v>0</v>
      </c>
      <c r="Y16" s="51">
        <v>0</v>
      </c>
      <c r="Z16" s="51">
        <v>0</v>
      </c>
      <c r="AA16" s="51">
        <v>0</v>
      </c>
      <c r="AB16" s="6">
        <v>0</v>
      </c>
      <c r="AC16" s="6">
        <v>0</v>
      </c>
      <c r="AD16" s="6">
        <v>0</v>
      </c>
      <c r="AE16" s="6">
        <v>0</v>
      </c>
      <c r="AF16" s="6">
        <v>0</v>
      </c>
      <c r="AG16" s="6">
        <v>0</v>
      </c>
      <c r="AH16" s="6">
        <v>0</v>
      </c>
      <c r="AI16" s="6">
        <v>0</v>
      </c>
      <c r="AJ16" s="6">
        <v>0</v>
      </c>
      <c r="AK16" s="6">
        <v>0</v>
      </c>
    </row>
    <row r="17" spans="1:37" x14ac:dyDescent="0.2">
      <c r="A17" s="82"/>
      <c r="C17" s="6" t="s">
        <v>6592</v>
      </c>
      <c r="D17" s="6">
        <v>1</v>
      </c>
      <c r="E17" s="6">
        <v>0</v>
      </c>
      <c r="F17" s="6">
        <v>0</v>
      </c>
      <c r="G17" s="6">
        <v>0</v>
      </c>
      <c r="H17" s="6">
        <v>0</v>
      </c>
      <c r="I17" s="6">
        <v>0</v>
      </c>
      <c r="J17" s="6">
        <v>0</v>
      </c>
      <c r="K17" s="6">
        <v>0</v>
      </c>
      <c r="L17" s="6">
        <v>0</v>
      </c>
      <c r="M17" s="51">
        <v>0</v>
      </c>
      <c r="N17" s="6">
        <v>1</v>
      </c>
      <c r="O17" s="51">
        <v>0</v>
      </c>
      <c r="P17" s="51">
        <v>0</v>
      </c>
      <c r="Q17" s="51">
        <v>0</v>
      </c>
      <c r="R17" s="51">
        <v>0</v>
      </c>
      <c r="S17" s="51">
        <v>0</v>
      </c>
      <c r="T17" s="51">
        <v>0</v>
      </c>
      <c r="U17" s="51">
        <v>0</v>
      </c>
      <c r="V17" s="51">
        <v>0</v>
      </c>
      <c r="W17" s="51">
        <v>0</v>
      </c>
      <c r="X17" s="51">
        <v>0</v>
      </c>
      <c r="Y17" s="51">
        <v>0</v>
      </c>
      <c r="Z17" s="51">
        <v>0</v>
      </c>
      <c r="AA17" s="51">
        <v>0</v>
      </c>
      <c r="AB17" s="6">
        <v>0</v>
      </c>
      <c r="AC17" s="6">
        <v>0</v>
      </c>
      <c r="AD17" s="6">
        <v>0</v>
      </c>
      <c r="AE17" s="6">
        <v>0</v>
      </c>
      <c r="AF17" s="6">
        <v>0</v>
      </c>
      <c r="AG17" s="6">
        <v>0</v>
      </c>
      <c r="AH17" s="6">
        <v>0</v>
      </c>
      <c r="AI17" s="6">
        <v>0</v>
      </c>
      <c r="AJ17" s="6">
        <v>0</v>
      </c>
      <c r="AK17" s="6">
        <v>0</v>
      </c>
    </row>
    <row r="18" spans="1:37" x14ac:dyDescent="0.2">
      <c r="A18" s="82"/>
      <c r="C18" s="6" t="s">
        <v>6593</v>
      </c>
      <c r="D18" s="6">
        <v>1</v>
      </c>
      <c r="E18" s="6">
        <v>0</v>
      </c>
      <c r="F18" s="6">
        <v>0</v>
      </c>
      <c r="G18" s="6">
        <v>0</v>
      </c>
      <c r="H18" s="6">
        <v>0</v>
      </c>
      <c r="I18" s="6">
        <v>0</v>
      </c>
      <c r="J18" s="6">
        <v>0</v>
      </c>
      <c r="K18" s="6">
        <v>0</v>
      </c>
      <c r="L18" s="6">
        <v>0</v>
      </c>
      <c r="M18" s="51">
        <v>1</v>
      </c>
      <c r="N18" s="51">
        <v>0</v>
      </c>
      <c r="O18" s="51">
        <v>0</v>
      </c>
      <c r="P18" s="51">
        <v>0</v>
      </c>
      <c r="Q18" s="51">
        <v>0</v>
      </c>
      <c r="R18" s="51">
        <v>0</v>
      </c>
      <c r="S18" s="51">
        <v>0</v>
      </c>
      <c r="T18" s="51">
        <v>1</v>
      </c>
      <c r="U18" s="51">
        <v>0</v>
      </c>
      <c r="V18" s="51">
        <v>0</v>
      </c>
      <c r="W18" s="51">
        <v>0</v>
      </c>
      <c r="X18" s="51">
        <v>0</v>
      </c>
      <c r="Y18" s="51">
        <v>0</v>
      </c>
      <c r="Z18" s="51">
        <v>0</v>
      </c>
      <c r="AA18" s="51">
        <v>0</v>
      </c>
      <c r="AB18" s="6">
        <v>0</v>
      </c>
      <c r="AC18" s="6">
        <v>0</v>
      </c>
      <c r="AD18" s="6">
        <v>0</v>
      </c>
      <c r="AE18" s="6">
        <v>0</v>
      </c>
      <c r="AF18" s="6">
        <v>0</v>
      </c>
      <c r="AG18" s="6">
        <v>0</v>
      </c>
      <c r="AH18" s="6">
        <v>0</v>
      </c>
      <c r="AI18" s="6">
        <v>0</v>
      </c>
      <c r="AJ18" s="6">
        <v>0</v>
      </c>
      <c r="AK18" s="6">
        <v>0</v>
      </c>
    </row>
    <row r="19" spans="1:37" x14ac:dyDescent="0.2">
      <c r="A19" s="82"/>
      <c r="C19" s="6" t="s">
        <v>6594</v>
      </c>
      <c r="D19" s="6">
        <v>1</v>
      </c>
      <c r="E19" s="6">
        <v>0</v>
      </c>
      <c r="F19" s="6">
        <v>0</v>
      </c>
      <c r="G19" s="6">
        <v>0</v>
      </c>
      <c r="H19" s="6">
        <v>0</v>
      </c>
      <c r="I19" s="6">
        <v>0</v>
      </c>
      <c r="J19" s="6">
        <v>0</v>
      </c>
      <c r="K19" s="6">
        <v>0</v>
      </c>
      <c r="L19" s="6">
        <v>0</v>
      </c>
      <c r="M19" s="51">
        <v>1</v>
      </c>
      <c r="N19" s="51">
        <v>0</v>
      </c>
      <c r="O19" s="51">
        <v>0</v>
      </c>
      <c r="P19" s="51">
        <v>0</v>
      </c>
      <c r="Q19" s="51">
        <v>0</v>
      </c>
      <c r="R19" s="51">
        <v>1</v>
      </c>
      <c r="S19" s="51">
        <v>0</v>
      </c>
      <c r="T19" s="51">
        <v>1</v>
      </c>
      <c r="U19" s="51">
        <v>1</v>
      </c>
      <c r="V19" s="51">
        <v>1</v>
      </c>
      <c r="W19" s="51">
        <v>0</v>
      </c>
      <c r="X19" s="6">
        <v>1</v>
      </c>
      <c r="Y19" s="51">
        <v>0</v>
      </c>
      <c r="Z19" s="6">
        <v>1</v>
      </c>
      <c r="AA19" s="6">
        <v>1</v>
      </c>
      <c r="AB19" s="6">
        <v>0</v>
      </c>
      <c r="AC19" s="6">
        <v>0</v>
      </c>
      <c r="AD19" s="6">
        <v>0</v>
      </c>
      <c r="AE19" s="6">
        <v>0</v>
      </c>
      <c r="AF19" s="6">
        <v>0</v>
      </c>
      <c r="AG19" s="6">
        <v>0</v>
      </c>
      <c r="AH19" s="6">
        <v>0</v>
      </c>
      <c r="AI19" s="6">
        <v>0</v>
      </c>
      <c r="AJ19" s="6">
        <v>0</v>
      </c>
      <c r="AK19" s="6">
        <v>0</v>
      </c>
    </row>
    <row r="20" spans="1:37" x14ac:dyDescent="0.2">
      <c r="A20" s="82"/>
      <c r="C20" s="6" t="s">
        <v>6595</v>
      </c>
      <c r="D20" s="6">
        <v>1</v>
      </c>
      <c r="E20" s="6">
        <v>0</v>
      </c>
      <c r="F20" s="6">
        <v>0</v>
      </c>
      <c r="G20" s="6">
        <v>0</v>
      </c>
      <c r="H20" s="6">
        <v>0</v>
      </c>
      <c r="I20" s="6">
        <v>0</v>
      </c>
      <c r="J20" s="6">
        <v>0</v>
      </c>
      <c r="K20" s="6">
        <v>0</v>
      </c>
      <c r="L20" s="6">
        <v>0</v>
      </c>
      <c r="M20" s="51">
        <v>1</v>
      </c>
      <c r="N20" s="51">
        <v>0</v>
      </c>
      <c r="O20" s="51">
        <v>0</v>
      </c>
      <c r="P20" s="51">
        <v>0</v>
      </c>
      <c r="Q20" s="51">
        <v>0</v>
      </c>
      <c r="R20" s="51">
        <v>1</v>
      </c>
      <c r="S20" s="51">
        <v>0</v>
      </c>
      <c r="T20" s="51">
        <v>0</v>
      </c>
      <c r="U20" s="51">
        <v>0</v>
      </c>
      <c r="V20" s="51">
        <v>0</v>
      </c>
      <c r="W20" s="6">
        <v>1</v>
      </c>
      <c r="X20" s="6">
        <v>0</v>
      </c>
      <c r="Y20" s="51">
        <v>0</v>
      </c>
      <c r="Z20" s="51">
        <v>0</v>
      </c>
      <c r="AA20" s="51">
        <v>0</v>
      </c>
      <c r="AB20" s="6">
        <v>1</v>
      </c>
      <c r="AC20" s="6">
        <v>1</v>
      </c>
      <c r="AD20" s="6">
        <v>0</v>
      </c>
      <c r="AE20" s="6">
        <v>0</v>
      </c>
      <c r="AF20" s="6">
        <v>0</v>
      </c>
      <c r="AG20" s="6">
        <v>0</v>
      </c>
      <c r="AH20" s="6">
        <v>0</v>
      </c>
      <c r="AI20" s="6">
        <v>0</v>
      </c>
      <c r="AJ20" s="6">
        <v>0</v>
      </c>
      <c r="AK20" s="6">
        <v>0</v>
      </c>
    </row>
    <row r="21" spans="1:37" x14ac:dyDescent="0.2">
      <c r="A21" s="79">
        <v>1</v>
      </c>
      <c r="C21" s="6" t="s">
        <v>6596</v>
      </c>
      <c r="D21" s="6">
        <v>0</v>
      </c>
      <c r="E21" s="6">
        <v>0</v>
      </c>
      <c r="F21" s="6">
        <v>0</v>
      </c>
      <c r="G21" s="6">
        <v>0</v>
      </c>
      <c r="H21" s="6">
        <v>1</v>
      </c>
      <c r="I21" s="6">
        <v>0</v>
      </c>
      <c r="J21" s="6">
        <v>0</v>
      </c>
      <c r="K21" s="6">
        <v>0</v>
      </c>
      <c r="L21" s="6">
        <v>0</v>
      </c>
      <c r="M21" s="51">
        <v>1</v>
      </c>
      <c r="N21" s="51">
        <v>0</v>
      </c>
      <c r="O21" s="51">
        <v>0</v>
      </c>
      <c r="P21" s="51">
        <v>0</v>
      </c>
      <c r="Q21" s="51">
        <v>0</v>
      </c>
      <c r="R21" s="51">
        <v>0</v>
      </c>
      <c r="S21" s="51">
        <v>1</v>
      </c>
      <c r="T21" s="51">
        <v>1</v>
      </c>
      <c r="U21" s="51">
        <v>0</v>
      </c>
      <c r="V21" s="51">
        <v>0</v>
      </c>
      <c r="W21" s="6">
        <v>0</v>
      </c>
      <c r="X21" s="6">
        <v>0</v>
      </c>
      <c r="Y21" s="51">
        <v>1</v>
      </c>
      <c r="Z21" s="51">
        <v>0</v>
      </c>
      <c r="AA21" s="51">
        <v>0</v>
      </c>
      <c r="AB21" s="6">
        <v>0</v>
      </c>
      <c r="AC21" s="6">
        <v>0</v>
      </c>
      <c r="AD21" s="6">
        <v>1</v>
      </c>
      <c r="AE21" s="6">
        <v>1</v>
      </c>
      <c r="AF21" s="6">
        <v>0</v>
      </c>
      <c r="AG21" s="6">
        <v>0</v>
      </c>
      <c r="AH21" s="6">
        <v>0</v>
      </c>
      <c r="AI21" s="6">
        <v>0</v>
      </c>
      <c r="AJ21" s="6">
        <v>0</v>
      </c>
      <c r="AK21" s="6">
        <v>0</v>
      </c>
    </row>
    <row r="22" spans="1:37" x14ac:dyDescent="0.2">
      <c r="A22" s="82"/>
      <c r="C22" s="6" t="s">
        <v>6597</v>
      </c>
      <c r="D22" s="6">
        <v>1</v>
      </c>
      <c r="E22" s="6">
        <v>0</v>
      </c>
      <c r="F22" s="6">
        <v>0</v>
      </c>
      <c r="G22" s="6">
        <v>0</v>
      </c>
      <c r="H22" s="6">
        <v>0</v>
      </c>
      <c r="I22" s="6">
        <v>0</v>
      </c>
      <c r="J22" s="6">
        <v>0</v>
      </c>
      <c r="K22" s="6">
        <v>0</v>
      </c>
      <c r="L22" s="6">
        <v>0</v>
      </c>
      <c r="M22" s="51">
        <v>1</v>
      </c>
      <c r="N22" s="51">
        <v>0</v>
      </c>
      <c r="O22" s="51">
        <v>0</v>
      </c>
      <c r="P22" s="51">
        <v>0</v>
      </c>
      <c r="Q22" s="51">
        <v>0</v>
      </c>
      <c r="R22" s="51">
        <v>0</v>
      </c>
      <c r="S22" s="51">
        <v>1</v>
      </c>
      <c r="T22" s="51">
        <v>0</v>
      </c>
      <c r="U22" s="51">
        <v>0</v>
      </c>
      <c r="V22" s="51">
        <v>0</v>
      </c>
      <c r="W22" s="51">
        <v>0</v>
      </c>
      <c r="X22" s="51">
        <v>0</v>
      </c>
      <c r="Y22" s="51">
        <v>0</v>
      </c>
      <c r="Z22" s="51">
        <v>0</v>
      </c>
      <c r="AA22" s="51">
        <v>0</v>
      </c>
      <c r="AB22" s="51">
        <v>0</v>
      </c>
      <c r="AC22" s="51">
        <v>0</v>
      </c>
      <c r="AD22" s="51">
        <v>0</v>
      </c>
      <c r="AE22" s="51">
        <v>0</v>
      </c>
      <c r="AF22" s="51">
        <v>0</v>
      </c>
      <c r="AG22" s="51">
        <v>0</v>
      </c>
      <c r="AH22" s="51">
        <v>0</v>
      </c>
      <c r="AI22" s="51">
        <v>0</v>
      </c>
      <c r="AJ22" s="51">
        <v>0</v>
      </c>
      <c r="AK22" s="51">
        <v>0</v>
      </c>
    </row>
    <row r="23" spans="1:37" x14ac:dyDescent="0.2">
      <c r="A23" s="82"/>
      <c r="C23" s="6" t="s">
        <v>6598</v>
      </c>
      <c r="D23" s="6">
        <v>1</v>
      </c>
      <c r="E23" s="6">
        <v>0</v>
      </c>
      <c r="F23" s="6">
        <v>0</v>
      </c>
      <c r="G23" s="6">
        <v>0</v>
      </c>
      <c r="H23" s="6">
        <v>0</v>
      </c>
      <c r="I23" s="6">
        <v>0</v>
      </c>
      <c r="J23" s="6">
        <v>0</v>
      </c>
      <c r="K23" s="6">
        <v>0</v>
      </c>
      <c r="L23" s="6">
        <v>0</v>
      </c>
      <c r="M23" s="51">
        <v>1</v>
      </c>
      <c r="N23" s="51">
        <v>0</v>
      </c>
      <c r="O23" s="51">
        <v>0</v>
      </c>
      <c r="P23" s="51">
        <v>0</v>
      </c>
      <c r="Q23" s="51">
        <v>0</v>
      </c>
      <c r="R23" s="51">
        <v>0</v>
      </c>
      <c r="S23" s="51">
        <v>0</v>
      </c>
      <c r="T23" s="51">
        <v>1</v>
      </c>
      <c r="U23" s="51">
        <v>0</v>
      </c>
      <c r="V23" s="51">
        <v>0</v>
      </c>
      <c r="W23" s="51">
        <v>0</v>
      </c>
      <c r="X23" s="51">
        <v>1</v>
      </c>
      <c r="Y23" s="51">
        <v>0</v>
      </c>
      <c r="Z23" s="51">
        <v>0</v>
      </c>
      <c r="AA23" s="51">
        <v>0</v>
      </c>
      <c r="AB23" s="51">
        <v>0</v>
      </c>
      <c r="AC23" s="51">
        <v>0</v>
      </c>
      <c r="AD23" s="51">
        <v>0</v>
      </c>
      <c r="AE23" s="51">
        <v>0</v>
      </c>
      <c r="AF23" s="51">
        <v>0</v>
      </c>
      <c r="AG23" s="51">
        <v>0</v>
      </c>
      <c r="AH23" s="51">
        <v>0</v>
      </c>
      <c r="AI23" s="51">
        <v>0</v>
      </c>
      <c r="AJ23" s="51">
        <v>0</v>
      </c>
      <c r="AK23" s="6">
        <v>0</v>
      </c>
    </row>
    <row r="24" spans="1:37" x14ac:dyDescent="0.2">
      <c r="A24" s="82"/>
      <c r="C24" s="6" t="s">
        <v>6599</v>
      </c>
      <c r="D24" s="6">
        <v>1</v>
      </c>
      <c r="E24" s="6">
        <v>0</v>
      </c>
      <c r="F24" s="6">
        <v>0</v>
      </c>
      <c r="G24" s="6">
        <v>0</v>
      </c>
      <c r="H24" s="6">
        <v>0</v>
      </c>
      <c r="I24" s="6">
        <v>0</v>
      </c>
      <c r="J24" s="6">
        <v>0</v>
      </c>
      <c r="K24" s="6">
        <v>0</v>
      </c>
      <c r="L24" s="6">
        <v>0</v>
      </c>
      <c r="M24" s="51">
        <v>1</v>
      </c>
      <c r="N24" s="51">
        <v>0</v>
      </c>
      <c r="O24" s="51">
        <v>0</v>
      </c>
      <c r="P24" s="51">
        <v>0</v>
      </c>
      <c r="Q24" s="51">
        <v>1</v>
      </c>
      <c r="R24" s="51">
        <v>1</v>
      </c>
      <c r="S24" s="51">
        <v>0</v>
      </c>
      <c r="T24" s="51">
        <v>0</v>
      </c>
      <c r="U24" s="51">
        <v>1</v>
      </c>
      <c r="V24" s="51">
        <v>0</v>
      </c>
      <c r="W24" s="51">
        <v>0</v>
      </c>
      <c r="X24" s="51">
        <v>1</v>
      </c>
      <c r="Y24" s="51">
        <v>0</v>
      </c>
      <c r="Z24" s="51">
        <v>0</v>
      </c>
      <c r="AA24" s="51">
        <v>0</v>
      </c>
      <c r="AB24" s="51">
        <v>0</v>
      </c>
      <c r="AC24" s="51">
        <v>0</v>
      </c>
      <c r="AD24" s="51">
        <v>0</v>
      </c>
      <c r="AE24" s="51">
        <v>0</v>
      </c>
      <c r="AF24" s="51">
        <v>0</v>
      </c>
      <c r="AG24" s="51">
        <v>0</v>
      </c>
      <c r="AH24" s="51">
        <v>0</v>
      </c>
      <c r="AI24" s="51">
        <v>0</v>
      </c>
      <c r="AJ24" s="51">
        <v>0</v>
      </c>
      <c r="AK24" s="6">
        <v>0</v>
      </c>
    </row>
    <row r="25" spans="1:37" x14ac:dyDescent="0.2">
      <c r="A25" s="82"/>
      <c r="C25" s="6" t="s">
        <v>6600</v>
      </c>
      <c r="D25" s="6">
        <v>0</v>
      </c>
      <c r="E25" s="6">
        <v>0</v>
      </c>
      <c r="F25" s="6">
        <v>0</v>
      </c>
      <c r="G25" s="6">
        <v>0</v>
      </c>
      <c r="H25" s="6">
        <v>0</v>
      </c>
      <c r="I25" s="6">
        <v>1</v>
      </c>
      <c r="J25" s="6">
        <v>0</v>
      </c>
      <c r="K25" s="6">
        <v>0</v>
      </c>
      <c r="L25" s="6">
        <v>0</v>
      </c>
      <c r="M25" s="51">
        <v>0</v>
      </c>
      <c r="N25" s="6">
        <v>1</v>
      </c>
      <c r="O25" s="51">
        <v>0</v>
      </c>
      <c r="P25" s="51">
        <v>0</v>
      </c>
      <c r="Q25" s="51">
        <v>0</v>
      </c>
      <c r="R25" s="51">
        <v>0</v>
      </c>
      <c r="S25" s="51">
        <v>0</v>
      </c>
      <c r="T25" s="51">
        <v>0</v>
      </c>
      <c r="U25" s="51">
        <v>0</v>
      </c>
      <c r="V25" s="51">
        <v>0</v>
      </c>
      <c r="W25" s="51">
        <v>0</v>
      </c>
      <c r="X25" s="51">
        <v>0</v>
      </c>
      <c r="Y25" s="51">
        <v>0</v>
      </c>
      <c r="Z25" s="51">
        <v>0</v>
      </c>
      <c r="AA25" s="51">
        <v>0</v>
      </c>
      <c r="AB25" s="51">
        <v>0</v>
      </c>
      <c r="AC25" s="51">
        <v>0</v>
      </c>
      <c r="AD25" s="51">
        <v>0</v>
      </c>
      <c r="AE25" s="51">
        <v>0</v>
      </c>
      <c r="AF25" s="51">
        <v>0</v>
      </c>
      <c r="AG25" s="51">
        <v>0</v>
      </c>
      <c r="AH25" s="51">
        <v>0</v>
      </c>
      <c r="AI25" s="51">
        <v>0</v>
      </c>
      <c r="AJ25" s="51">
        <v>0</v>
      </c>
      <c r="AK25" s="6">
        <v>0</v>
      </c>
    </row>
    <row r="26" spans="1:37" x14ac:dyDescent="0.2">
      <c r="A26" s="79">
        <f t="shared" ref="A26:A57" si="0">IF(OR(E26&gt;0,F26&gt;0,G26&gt;0),1,0)</f>
        <v>1</v>
      </c>
      <c r="C26" s="6" t="s">
        <v>6601</v>
      </c>
      <c r="D26" s="6">
        <v>0</v>
      </c>
      <c r="E26" s="6">
        <v>0</v>
      </c>
      <c r="F26" s="6">
        <v>1</v>
      </c>
      <c r="G26" s="6">
        <v>0</v>
      </c>
      <c r="H26" s="6">
        <v>0</v>
      </c>
      <c r="I26" s="6">
        <v>0</v>
      </c>
      <c r="J26" s="6">
        <v>0</v>
      </c>
      <c r="K26" s="6">
        <v>0</v>
      </c>
      <c r="L26" s="6">
        <v>0</v>
      </c>
      <c r="M26" s="51">
        <v>1</v>
      </c>
      <c r="N26" s="51">
        <v>0</v>
      </c>
      <c r="O26" s="51">
        <v>0</v>
      </c>
      <c r="P26" s="51">
        <v>0</v>
      </c>
      <c r="Q26" s="51">
        <v>0</v>
      </c>
      <c r="R26" s="51">
        <v>0</v>
      </c>
      <c r="S26" s="51">
        <v>0</v>
      </c>
      <c r="T26" s="51">
        <v>0</v>
      </c>
      <c r="U26" s="51">
        <v>0</v>
      </c>
      <c r="V26" s="51">
        <v>0</v>
      </c>
      <c r="W26" s="51">
        <v>0</v>
      </c>
      <c r="X26" s="51">
        <v>1</v>
      </c>
      <c r="Y26" s="51">
        <v>1</v>
      </c>
      <c r="Z26" s="51">
        <v>0</v>
      </c>
      <c r="AA26" s="51">
        <v>0</v>
      </c>
      <c r="AB26" s="51">
        <v>0</v>
      </c>
      <c r="AC26" s="51">
        <v>0</v>
      </c>
      <c r="AD26" s="51">
        <v>0</v>
      </c>
      <c r="AE26" s="51">
        <v>0</v>
      </c>
      <c r="AF26" s="51">
        <v>0</v>
      </c>
      <c r="AG26" s="51">
        <v>0</v>
      </c>
      <c r="AH26" s="51">
        <v>0</v>
      </c>
      <c r="AI26" s="51">
        <v>0</v>
      </c>
      <c r="AJ26" s="51">
        <v>0</v>
      </c>
      <c r="AK26" s="6">
        <v>0</v>
      </c>
    </row>
    <row r="27" spans="1:37" x14ac:dyDescent="0.2">
      <c r="A27" s="82"/>
      <c r="C27" s="6" t="s">
        <v>6602</v>
      </c>
      <c r="D27" s="6">
        <v>1</v>
      </c>
      <c r="E27" s="6">
        <v>0</v>
      </c>
      <c r="F27" s="6">
        <v>0</v>
      </c>
      <c r="G27" s="6">
        <v>0</v>
      </c>
      <c r="H27" s="6">
        <v>0</v>
      </c>
      <c r="I27" s="6">
        <v>0</v>
      </c>
      <c r="J27" s="6">
        <v>0</v>
      </c>
      <c r="K27" s="6">
        <v>0</v>
      </c>
      <c r="L27" s="6">
        <v>0</v>
      </c>
      <c r="M27" s="51">
        <v>0</v>
      </c>
      <c r="N27" s="51">
        <v>1</v>
      </c>
      <c r="O27" s="51">
        <v>0</v>
      </c>
      <c r="P27" s="51">
        <v>0</v>
      </c>
      <c r="Q27" s="51">
        <v>0</v>
      </c>
      <c r="R27" s="51">
        <v>0</v>
      </c>
      <c r="S27" s="51">
        <v>0</v>
      </c>
      <c r="T27" s="51">
        <v>0</v>
      </c>
      <c r="U27" s="51">
        <v>0</v>
      </c>
      <c r="V27" s="51">
        <v>0</v>
      </c>
      <c r="W27" s="51">
        <v>0</v>
      </c>
      <c r="X27" s="51">
        <v>0</v>
      </c>
      <c r="Y27" s="51">
        <v>0</v>
      </c>
      <c r="Z27" s="51">
        <v>0</v>
      </c>
      <c r="AA27" s="51">
        <v>0</v>
      </c>
      <c r="AB27" s="51">
        <v>0</v>
      </c>
      <c r="AC27" s="51">
        <v>0</v>
      </c>
      <c r="AD27" s="51">
        <v>0</v>
      </c>
      <c r="AE27" s="51">
        <v>0</v>
      </c>
      <c r="AF27" s="51">
        <v>0</v>
      </c>
      <c r="AG27" s="51">
        <v>0</v>
      </c>
      <c r="AH27" s="51">
        <v>0</v>
      </c>
      <c r="AI27" s="51">
        <v>0</v>
      </c>
      <c r="AJ27" s="51">
        <v>0</v>
      </c>
      <c r="AK27" s="6">
        <v>0</v>
      </c>
    </row>
    <row r="28" spans="1:37" x14ac:dyDescent="0.2">
      <c r="A28" s="82"/>
      <c r="C28" s="6" t="s">
        <v>6603</v>
      </c>
      <c r="D28" s="6">
        <v>1</v>
      </c>
      <c r="E28" s="6">
        <v>0</v>
      </c>
      <c r="F28" s="6">
        <v>0</v>
      </c>
      <c r="G28" s="6">
        <v>0</v>
      </c>
      <c r="H28" s="6">
        <v>0</v>
      </c>
      <c r="I28" s="6">
        <v>0</v>
      </c>
      <c r="J28" s="6">
        <v>0</v>
      </c>
      <c r="K28" s="6">
        <v>0</v>
      </c>
      <c r="L28" s="6">
        <v>0</v>
      </c>
      <c r="M28" s="51">
        <v>0</v>
      </c>
      <c r="N28" s="51">
        <v>1</v>
      </c>
      <c r="O28" s="51">
        <v>0</v>
      </c>
      <c r="P28" s="51">
        <v>0</v>
      </c>
      <c r="Q28" s="51">
        <v>0</v>
      </c>
      <c r="R28" s="51">
        <v>0</v>
      </c>
      <c r="S28" s="51">
        <v>0</v>
      </c>
      <c r="T28" s="51">
        <v>0</v>
      </c>
      <c r="U28" s="51">
        <v>0</v>
      </c>
      <c r="V28" s="51">
        <v>0</v>
      </c>
      <c r="W28" s="51">
        <v>0</v>
      </c>
      <c r="X28" s="51">
        <v>0</v>
      </c>
      <c r="Y28" s="51">
        <v>0</v>
      </c>
      <c r="Z28" s="51">
        <v>0</v>
      </c>
      <c r="AA28" s="51">
        <v>0</v>
      </c>
      <c r="AB28" s="51">
        <v>0</v>
      </c>
      <c r="AC28" s="51">
        <v>0</v>
      </c>
      <c r="AD28" s="51">
        <v>0</v>
      </c>
      <c r="AE28" s="51">
        <v>0</v>
      </c>
      <c r="AF28" s="51">
        <v>0</v>
      </c>
      <c r="AG28" s="51">
        <v>0</v>
      </c>
      <c r="AH28" s="51">
        <v>0</v>
      </c>
      <c r="AI28" s="51">
        <v>0</v>
      </c>
      <c r="AJ28" s="51">
        <v>0</v>
      </c>
      <c r="AK28" s="6">
        <v>0</v>
      </c>
    </row>
    <row r="29" spans="1:37" x14ac:dyDescent="0.2">
      <c r="A29" s="82"/>
      <c r="C29" s="6" t="s">
        <v>6604</v>
      </c>
      <c r="D29" s="6">
        <v>1</v>
      </c>
      <c r="E29" s="6">
        <v>0</v>
      </c>
      <c r="F29" s="6">
        <v>0</v>
      </c>
      <c r="G29" s="6">
        <v>0</v>
      </c>
      <c r="H29" s="6">
        <v>0</v>
      </c>
      <c r="I29" s="6">
        <v>0</v>
      </c>
      <c r="J29" s="6">
        <v>0</v>
      </c>
      <c r="K29" s="6">
        <v>0</v>
      </c>
      <c r="L29" s="6">
        <v>0</v>
      </c>
      <c r="M29" s="51">
        <v>1</v>
      </c>
      <c r="N29" s="51">
        <v>0</v>
      </c>
      <c r="O29" s="51">
        <v>0</v>
      </c>
      <c r="P29" s="51">
        <v>0</v>
      </c>
      <c r="Q29" s="51">
        <v>0</v>
      </c>
      <c r="R29" s="51">
        <v>0</v>
      </c>
      <c r="S29" s="51">
        <v>0</v>
      </c>
      <c r="T29" s="51">
        <v>0</v>
      </c>
      <c r="U29" s="51">
        <v>0</v>
      </c>
      <c r="V29" s="51">
        <v>0</v>
      </c>
      <c r="W29" s="51">
        <v>0</v>
      </c>
      <c r="X29" s="51">
        <v>0</v>
      </c>
      <c r="Y29" s="51">
        <v>0</v>
      </c>
      <c r="Z29" s="51">
        <v>0</v>
      </c>
      <c r="AA29" s="51">
        <v>0</v>
      </c>
      <c r="AB29" s="51">
        <v>0</v>
      </c>
      <c r="AC29" s="51">
        <v>0</v>
      </c>
      <c r="AD29" s="51">
        <v>0</v>
      </c>
      <c r="AE29" s="51">
        <v>0</v>
      </c>
      <c r="AF29" s="51">
        <v>0</v>
      </c>
      <c r="AG29" s="51">
        <v>0</v>
      </c>
      <c r="AH29" s="51">
        <v>0</v>
      </c>
      <c r="AI29" s="51">
        <v>0</v>
      </c>
      <c r="AJ29" s="51">
        <v>0</v>
      </c>
      <c r="AK29" s="6">
        <v>0</v>
      </c>
    </row>
    <row r="30" spans="1:37" x14ac:dyDescent="0.2">
      <c r="A30" s="82"/>
      <c r="C30" s="6" t="s">
        <v>6605</v>
      </c>
      <c r="D30" s="6">
        <v>1</v>
      </c>
      <c r="E30" s="6">
        <v>0</v>
      </c>
      <c r="F30" s="6">
        <v>0</v>
      </c>
      <c r="G30" s="6">
        <v>0</v>
      </c>
      <c r="H30" s="6">
        <v>0</v>
      </c>
      <c r="I30" s="6">
        <v>0</v>
      </c>
      <c r="J30" s="6">
        <v>0</v>
      </c>
      <c r="K30" s="6">
        <v>0</v>
      </c>
      <c r="L30" s="6">
        <v>0</v>
      </c>
      <c r="M30" s="51">
        <v>1</v>
      </c>
      <c r="N30" s="51">
        <v>0</v>
      </c>
      <c r="O30" s="51">
        <v>0</v>
      </c>
      <c r="P30" s="51">
        <v>0</v>
      </c>
      <c r="Q30" s="51">
        <v>0</v>
      </c>
      <c r="R30" s="51">
        <v>1</v>
      </c>
      <c r="S30" s="51">
        <v>0</v>
      </c>
      <c r="T30" s="51">
        <v>1</v>
      </c>
      <c r="U30" s="51">
        <v>0</v>
      </c>
      <c r="V30" s="51">
        <v>0</v>
      </c>
      <c r="W30" s="51">
        <v>0</v>
      </c>
      <c r="X30" s="51">
        <v>0</v>
      </c>
      <c r="Y30" s="51">
        <v>0</v>
      </c>
      <c r="Z30" s="51">
        <v>0</v>
      </c>
      <c r="AA30" s="51">
        <v>0</v>
      </c>
      <c r="AB30" s="51">
        <v>0</v>
      </c>
      <c r="AC30" s="51">
        <v>0</v>
      </c>
      <c r="AD30" s="51">
        <v>0</v>
      </c>
      <c r="AE30" s="51">
        <v>0</v>
      </c>
      <c r="AF30" s="51">
        <v>0</v>
      </c>
      <c r="AG30" s="51">
        <v>0</v>
      </c>
      <c r="AH30" s="51">
        <v>0</v>
      </c>
      <c r="AI30" s="51">
        <v>0</v>
      </c>
      <c r="AJ30" s="51">
        <v>0</v>
      </c>
      <c r="AK30" s="6">
        <v>0</v>
      </c>
    </row>
    <row r="31" spans="1:37" x14ac:dyDescent="0.2">
      <c r="A31" s="82"/>
      <c r="C31" s="6" t="s">
        <v>6606</v>
      </c>
      <c r="D31" s="6">
        <v>1</v>
      </c>
      <c r="E31" s="6">
        <v>0</v>
      </c>
      <c r="F31" s="6">
        <v>0</v>
      </c>
      <c r="G31" s="6">
        <v>0</v>
      </c>
      <c r="H31" s="6">
        <v>0</v>
      </c>
      <c r="I31" s="6">
        <v>0</v>
      </c>
      <c r="J31" s="6">
        <v>0</v>
      </c>
      <c r="K31" s="6">
        <v>0</v>
      </c>
      <c r="L31" s="6">
        <v>0</v>
      </c>
      <c r="M31" s="51">
        <v>1</v>
      </c>
      <c r="N31" s="51">
        <v>0</v>
      </c>
      <c r="O31" s="51">
        <v>0</v>
      </c>
      <c r="P31" s="51">
        <v>0</v>
      </c>
      <c r="Q31" s="51">
        <v>0</v>
      </c>
      <c r="R31" s="51">
        <v>0</v>
      </c>
      <c r="S31" s="51">
        <v>0</v>
      </c>
      <c r="T31" s="51">
        <v>0</v>
      </c>
      <c r="U31" s="51">
        <v>0</v>
      </c>
      <c r="V31" s="51">
        <v>0</v>
      </c>
      <c r="W31" s="51">
        <v>0</v>
      </c>
      <c r="X31" s="51">
        <v>0</v>
      </c>
      <c r="Y31" s="51">
        <v>0</v>
      </c>
      <c r="Z31" s="51">
        <v>0</v>
      </c>
      <c r="AA31" s="51">
        <v>0</v>
      </c>
      <c r="AB31" s="51">
        <v>0</v>
      </c>
      <c r="AC31" s="51">
        <v>0</v>
      </c>
      <c r="AD31" s="51">
        <v>0</v>
      </c>
      <c r="AE31" s="51">
        <v>0</v>
      </c>
      <c r="AF31" s="51">
        <v>0</v>
      </c>
      <c r="AG31" s="51">
        <v>0</v>
      </c>
      <c r="AH31" s="51">
        <v>0</v>
      </c>
      <c r="AI31" s="51">
        <v>0</v>
      </c>
      <c r="AJ31" s="51">
        <v>0</v>
      </c>
      <c r="AK31" s="6">
        <v>0</v>
      </c>
    </row>
    <row r="32" spans="1:37" x14ac:dyDescent="0.2">
      <c r="A32" s="82"/>
      <c r="C32" s="6" t="s">
        <v>6607</v>
      </c>
      <c r="D32" s="6">
        <v>1</v>
      </c>
      <c r="E32" s="6">
        <v>0</v>
      </c>
      <c r="F32" s="6">
        <v>0</v>
      </c>
      <c r="G32" s="6">
        <v>0</v>
      </c>
      <c r="H32" s="6">
        <v>0</v>
      </c>
      <c r="I32" s="6">
        <v>0</v>
      </c>
      <c r="J32" s="6">
        <v>0</v>
      </c>
      <c r="K32" s="6">
        <v>0</v>
      </c>
      <c r="L32" s="6">
        <v>0</v>
      </c>
      <c r="M32" s="51">
        <v>1</v>
      </c>
      <c r="N32" s="51">
        <v>0</v>
      </c>
      <c r="O32" s="51">
        <v>0</v>
      </c>
      <c r="P32" s="51">
        <v>0</v>
      </c>
      <c r="Q32" s="51">
        <v>0</v>
      </c>
      <c r="R32" s="51">
        <v>0</v>
      </c>
      <c r="S32" s="51">
        <v>1</v>
      </c>
      <c r="T32" s="51">
        <v>1</v>
      </c>
      <c r="U32" s="51">
        <v>0</v>
      </c>
      <c r="V32" s="51">
        <v>1</v>
      </c>
      <c r="W32" s="51">
        <v>0</v>
      </c>
      <c r="X32" s="51">
        <v>0</v>
      </c>
      <c r="Y32" s="51">
        <v>0</v>
      </c>
      <c r="Z32" s="51">
        <v>0</v>
      </c>
      <c r="AA32" s="51">
        <v>1</v>
      </c>
      <c r="AB32" s="51">
        <v>0</v>
      </c>
      <c r="AC32" s="51">
        <v>0</v>
      </c>
      <c r="AD32" s="51">
        <v>0</v>
      </c>
      <c r="AE32" s="51">
        <v>0</v>
      </c>
      <c r="AF32" s="6">
        <v>1</v>
      </c>
      <c r="AG32" s="6">
        <v>1</v>
      </c>
      <c r="AH32" s="51">
        <v>0</v>
      </c>
      <c r="AI32" s="51">
        <v>0</v>
      </c>
      <c r="AJ32" s="51">
        <v>0</v>
      </c>
      <c r="AK32" s="6">
        <v>0</v>
      </c>
    </row>
    <row r="33" spans="1:37" x14ac:dyDescent="0.2">
      <c r="A33" s="82"/>
      <c r="C33" s="6" t="s">
        <v>6608</v>
      </c>
      <c r="D33" s="6">
        <v>1</v>
      </c>
      <c r="E33" s="6">
        <v>0</v>
      </c>
      <c r="F33" s="6">
        <v>0</v>
      </c>
      <c r="G33" s="6">
        <v>0</v>
      </c>
      <c r="H33" s="6">
        <v>0</v>
      </c>
      <c r="I33" s="6">
        <v>0</v>
      </c>
      <c r="J33" s="6">
        <v>0</v>
      </c>
      <c r="K33" s="6">
        <v>0</v>
      </c>
      <c r="L33" s="6">
        <v>0</v>
      </c>
      <c r="M33" s="51">
        <v>1</v>
      </c>
      <c r="N33" s="51">
        <v>0</v>
      </c>
      <c r="O33" s="51">
        <v>0</v>
      </c>
      <c r="P33" s="51">
        <v>0</v>
      </c>
      <c r="Q33" s="51">
        <v>0</v>
      </c>
      <c r="R33" s="51">
        <v>0</v>
      </c>
      <c r="S33" s="51">
        <v>1</v>
      </c>
      <c r="T33" s="51">
        <v>0</v>
      </c>
      <c r="U33" s="51">
        <v>1</v>
      </c>
      <c r="V33" s="51">
        <v>0</v>
      </c>
      <c r="W33" s="51">
        <v>0</v>
      </c>
      <c r="X33" s="51">
        <v>0</v>
      </c>
      <c r="Y33" s="51">
        <v>0</v>
      </c>
      <c r="Z33" s="51">
        <v>0</v>
      </c>
      <c r="AA33" s="51">
        <v>0</v>
      </c>
      <c r="AB33" s="51">
        <v>0</v>
      </c>
      <c r="AC33" s="51">
        <v>0</v>
      </c>
      <c r="AD33" s="51">
        <v>0</v>
      </c>
      <c r="AE33" s="51">
        <v>0</v>
      </c>
      <c r="AF33" s="51">
        <v>0</v>
      </c>
      <c r="AG33" s="51">
        <v>0</v>
      </c>
      <c r="AH33" s="51">
        <v>0</v>
      </c>
      <c r="AI33" s="51">
        <v>0</v>
      </c>
      <c r="AJ33" s="51">
        <v>0</v>
      </c>
      <c r="AK33" s="6">
        <v>0</v>
      </c>
    </row>
    <row r="34" spans="1:37" x14ac:dyDescent="0.2">
      <c r="A34" s="82"/>
      <c r="C34" s="6" t="s">
        <v>6609</v>
      </c>
      <c r="D34" s="6">
        <v>1</v>
      </c>
      <c r="E34" s="6">
        <v>0</v>
      </c>
      <c r="F34" s="6">
        <v>0</v>
      </c>
      <c r="G34" s="6">
        <v>0</v>
      </c>
      <c r="H34" s="6">
        <v>0</v>
      </c>
      <c r="I34" s="6">
        <v>0</v>
      </c>
      <c r="J34" s="6">
        <v>0</v>
      </c>
      <c r="K34" s="6">
        <v>0</v>
      </c>
      <c r="L34" s="6">
        <v>0</v>
      </c>
      <c r="M34" s="51">
        <v>0</v>
      </c>
      <c r="N34" s="6">
        <v>1</v>
      </c>
      <c r="O34" s="51">
        <v>0</v>
      </c>
      <c r="P34" s="51">
        <v>0</v>
      </c>
      <c r="Q34" s="51">
        <v>0</v>
      </c>
      <c r="R34" s="51">
        <v>0</v>
      </c>
      <c r="S34" s="51">
        <v>0</v>
      </c>
      <c r="T34" s="51">
        <v>0</v>
      </c>
      <c r="U34" s="51">
        <v>0</v>
      </c>
      <c r="V34" s="51">
        <v>0</v>
      </c>
      <c r="W34" s="51">
        <v>0</v>
      </c>
      <c r="X34" s="51">
        <v>0</v>
      </c>
      <c r="Y34" s="51">
        <v>0</v>
      </c>
      <c r="Z34" s="51">
        <v>0</v>
      </c>
      <c r="AA34" s="51">
        <v>0</v>
      </c>
      <c r="AB34" s="51">
        <v>0</v>
      </c>
      <c r="AC34" s="51">
        <v>0</v>
      </c>
      <c r="AD34" s="51">
        <v>0</v>
      </c>
      <c r="AE34" s="51">
        <v>0</v>
      </c>
      <c r="AF34" s="51">
        <v>0</v>
      </c>
      <c r="AG34" s="51">
        <v>0</v>
      </c>
      <c r="AH34" s="51">
        <v>0</v>
      </c>
      <c r="AI34" s="51">
        <v>0</v>
      </c>
      <c r="AJ34" s="51">
        <v>0</v>
      </c>
      <c r="AK34" s="6">
        <v>0</v>
      </c>
    </row>
    <row r="35" spans="1:37" x14ac:dyDescent="0.2">
      <c r="A35" s="82"/>
      <c r="C35" s="6" t="s">
        <v>6610</v>
      </c>
      <c r="D35" s="6">
        <v>1</v>
      </c>
      <c r="E35" s="6">
        <v>0</v>
      </c>
      <c r="F35" s="6">
        <v>0</v>
      </c>
      <c r="G35" s="6">
        <v>0</v>
      </c>
      <c r="H35" s="6">
        <v>0</v>
      </c>
      <c r="I35" s="6">
        <v>0</v>
      </c>
      <c r="J35" s="6">
        <v>0</v>
      </c>
      <c r="K35" s="6">
        <v>0</v>
      </c>
      <c r="L35" s="6">
        <v>0</v>
      </c>
      <c r="M35" s="51">
        <v>0</v>
      </c>
      <c r="N35" s="6">
        <v>1</v>
      </c>
      <c r="O35" s="51">
        <v>0</v>
      </c>
      <c r="P35" s="51">
        <v>0</v>
      </c>
      <c r="Q35" s="51">
        <v>0</v>
      </c>
      <c r="R35" s="51">
        <v>0</v>
      </c>
      <c r="S35" s="51">
        <v>0</v>
      </c>
      <c r="T35" s="51">
        <v>0</v>
      </c>
      <c r="U35" s="51">
        <v>0</v>
      </c>
      <c r="V35" s="51">
        <v>0</v>
      </c>
      <c r="W35" s="51">
        <v>0</v>
      </c>
      <c r="X35" s="51">
        <v>0</v>
      </c>
      <c r="Y35" s="51">
        <v>0</v>
      </c>
      <c r="Z35" s="51">
        <v>0</v>
      </c>
      <c r="AA35" s="51">
        <v>0</v>
      </c>
      <c r="AB35" s="51">
        <v>0</v>
      </c>
      <c r="AC35" s="51">
        <v>0</v>
      </c>
      <c r="AD35" s="51">
        <v>0</v>
      </c>
      <c r="AE35" s="51">
        <v>0</v>
      </c>
      <c r="AF35" s="51">
        <v>0</v>
      </c>
      <c r="AG35" s="51">
        <v>0</v>
      </c>
      <c r="AH35" s="51">
        <v>0</v>
      </c>
      <c r="AI35" s="51">
        <v>0</v>
      </c>
      <c r="AJ35" s="51">
        <v>0</v>
      </c>
      <c r="AK35" s="6">
        <v>0</v>
      </c>
    </row>
    <row r="36" spans="1:37" x14ac:dyDescent="0.2">
      <c r="A36" s="82"/>
      <c r="C36" s="6" t="s">
        <v>6611</v>
      </c>
      <c r="D36" s="6">
        <v>1</v>
      </c>
      <c r="E36" s="6">
        <v>0</v>
      </c>
      <c r="F36" s="6">
        <v>0</v>
      </c>
      <c r="G36" s="6">
        <v>0</v>
      </c>
      <c r="H36" s="6">
        <v>0</v>
      </c>
      <c r="I36" s="6">
        <v>0</v>
      </c>
      <c r="J36" s="6">
        <v>0</v>
      </c>
      <c r="K36" s="6">
        <v>0</v>
      </c>
      <c r="L36" s="6">
        <v>0</v>
      </c>
      <c r="M36" s="51">
        <v>0</v>
      </c>
      <c r="N36" s="6">
        <v>1</v>
      </c>
      <c r="O36" s="51">
        <v>0</v>
      </c>
      <c r="P36" s="51">
        <v>0</v>
      </c>
      <c r="Q36" s="51">
        <v>0</v>
      </c>
      <c r="R36" s="51">
        <v>0</v>
      </c>
      <c r="S36" s="51">
        <v>0</v>
      </c>
      <c r="T36" s="51">
        <v>0</v>
      </c>
      <c r="U36" s="51">
        <v>0</v>
      </c>
      <c r="V36" s="51">
        <v>0</v>
      </c>
      <c r="W36" s="51">
        <v>0</v>
      </c>
      <c r="X36" s="51">
        <v>0</v>
      </c>
      <c r="Y36" s="51">
        <v>0</v>
      </c>
      <c r="Z36" s="51">
        <v>0</v>
      </c>
      <c r="AA36" s="51">
        <v>0</v>
      </c>
      <c r="AB36" s="51">
        <v>0</v>
      </c>
      <c r="AC36" s="51">
        <v>0</v>
      </c>
      <c r="AD36" s="51">
        <v>0</v>
      </c>
      <c r="AE36" s="51">
        <v>0</v>
      </c>
      <c r="AF36" s="51">
        <v>0</v>
      </c>
      <c r="AG36" s="51">
        <v>0</v>
      </c>
      <c r="AH36" s="51">
        <v>0</v>
      </c>
      <c r="AI36" s="51">
        <v>0</v>
      </c>
      <c r="AJ36" s="51">
        <v>0</v>
      </c>
      <c r="AK36" s="6">
        <v>0</v>
      </c>
    </row>
    <row r="37" spans="1:37" x14ac:dyDescent="0.2">
      <c r="A37" s="82"/>
      <c r="C37" s="6" t="s">
        <v>6612</v>
      </c>
      <c r="D37" s="6">
        <v>1</v>
      </c>
      <c r="E37" s="6">
        <v>0</v>
      </c>
      <c r="F37" s="6">
        <v>0</v>
      </c>
      <c r="G37" s="6">
        <v>0</v>
      </c>
      <c r="H37" s="6">
        <v>0</v>
      </c>
      <c r="I37" s="6">
        <v>0</v>
      </c>
      <c r="J37" s="6">
        <v>0</v>
      </c>
      <c r="K37" s="6">
        <v>0</v>
      </c>
      <c r="L37" s="6">
        <v>0</v>
      </c>
      <c r="M37" s="51">
        <v>1</v>
      </c>
      <c r="N37" s="51">
        <v>0</v>
      </c>
      <c r="O37" s="51">
        <v>0</v>
      </c>
      <c r="P37" s="51">
        <v>0</v>
      </c>
      <c r="Q37" s="51">
        <v>1</v>
      </c>
      <c r="R37" s="51">
        <v>0</v>
      </c>
      <c r="S37" s="51">
        <v>1</v>
      </c>
      <c r="T37" s="51">
        <v>1</v>
      </c>
      <c r="U37" s="51">
        <v>0</v>
      </c>
      <c r="V37" s="51">
        <v>0</v>
      </c>
      <c r="W37" s="51">
        <v>0</v>
      </c>
      <c r="X37" s="51">
        <v>0</v>
      </c>
      <c r="Y37" s="51">
        <v>0</v>
      </c>
      <c r="Z37" s="51">
        <v>0</v>
      </c>
      <c r="AA37" s="51">
        <v>0</v>
      </c>
      <c r="AB37" s="51">
        <v>0</v>
      </c>
      <c r="AC37" s="51">
        <v>0</v>
      </c>
      <c r="AD37" s="51">
        <v>0</v>
      </c>
      <c r="AE37" s="51">
        <v>0</v>
      </c>
      <c r="AF37" s="51">
        <v>1</v>
      </c>
      <c r="AG37" s="51">
        <v>0</v>
      </c>
      <c r="AH37" s="51">
        <v>0</v>
      </c>
      <c r="AI37" s="51">
        <v>0</v>
      </c>
      <c r="AJ37" s="51">
        <v>0</v>
      </c>
      <c r="AK37" s="6">
        <v>0</v>
      </c>
    </row>
    <row r="38" spans="1:37" x14ac:dyDescent="0.2">
      <c r="A38" s="79">
        <f t="shared" si="0"/>
        <v>1</v>
      </c>
      <c r="C38" s="6" t="s">
        <v>12361</v>
      </c>
      <c r="D38" s="6">
        <v>0</v>
      </c>
      <c r="E38" s="6">
        <v>0</v>
      </c>
      <c r="F38" s="6">
        <v>1</v>
      </c>
      <c r="G38" s="6">
        <v>1</v>
      </c>
      <c r="H38" s="6">
        <v>0</v>
      </c>
      <c r="I38" s="6">
        <v>0</v>
      </c>
      <c r="J38" s="6">
        <v>0</v>
      </c>
      <c r="K38" s="6">
        <v>0</v>
      </c>
      <c r="L38" s="6">
        <v>0</v>
      </c>
      <c r="M38" s="51">
        <v>0</v>
      </c>
      <c r="N38" s="6">
        <v>1</v>
      </c>
      <c r="O38" s="51">
        <v>0</v>
      </c>
      <c r="P38" s="51">
        <v>0</v>
      </c>
      <c r="Q38" s="51">
        <v>0</v>
      </c>
      <c r="R38" s="51">
        <v>0</v>
      </c>
      <c r="S38" s="51">
        <v>0</v>
      </c>
      <c r="T38" s="51">
        <v>0</v>
      </c>
      <c r="U38" s="51">
        <v>0</v>
      </c>
      <c r="V38" s="51">
        <v>0</v>
      </c>
      <c r="W38" s="51">
        <v>0</v>
      </c>
      <c r="X38" s="51">
        <v>0</v>
      </c>
      <c r="Y38" s="51">
        <v>1</v>
      </c>
      <c r="Z38" s="51">
        <v>0</v>
      </c>
      <c r="AA38" s="51">
        <v>0</v>
      </c>
      <c r="AB38" s="51">
        <v>0</v>
      </c>
      <c r="AC38" s="51">
        <v>0</v>
      </c>
      <c r="AD38" s="51">
        <v>0</v>
      </c>
      <c r="AE38" s="51">
        <v>0</v>
      </c>
      <c r="AF38" s="51">
        <v>0</v>
      </c>
      <c r="AG38" s="51">
        <v>0</v>
      </c>
      <c r="AH38" s="51">
        <v>0</v>
      </c>
      <c r="AI38" s="51">
        <v>0</v>
      </c>
      <c r="AJ38" s="51">
        <v>0</v>
      </c>
      <c r="AK38" s="6">
        <v>0</v>
      </c>
    </row>
    <row r="39" spans="1:37" x14ac:dyDescent="0.2">
      <c r="A39" s="79">
        <f t="shared" si="0"/>
        <v>1</v>
      </c>
      <c r="C39" s="6" t="s">
        <v>12362</v>
      </c>
      <c r="D39" s="6">
        <v>1</v>
      </c>
      <c r="E39" s="6">
        <v>0</v>
      </c>
      <c r="F39" s="6">
        <v>0</v>
      </c>
      <c r="G39" s="6">
        <v>1</v>
      </c>
      <c r="H39" s="6">
        <v>0</v>
      </c>
      <c r="I39" s="6">
        <v>0</v>
      </c>
      <c r="J39" s="6">
        <v>0</v>
      </c>
      <c r="K39" s="6">
        <v>0</v>
      </c>
      <c r="L39" s="6">
        <v>0</v>
      </c>
      <c r="M39" s="51">
        <v>1</v>
      </c>
      <c r="N39" s="51">
        <v>0</v>
      </c>
      <c r="O39" s="51">
        <v>0</v>
      </c>
      <c r="P39" s="51">
        <v>0</v>
      </c>
      <c r="Q39" s="51">
        <v>0</v>
      </c>
      <c r="R39" s="51">
        <v>0</v>
      </c>
      <c r="S39" s="51">
        <v>0</v>
      </c>
      <c r="T39" s="51">
        <v>0</v>
      </c>
      <c r="U39" s="51">
        <v>0</v>
      </c>
      <c r="V39" s="51">
        <v>0</v>
      </c>
      <c r="W39" s="51">
        <v>0</v>
      </c>
      <c r="X39" s="51">
        <v>0</v>
      </c>
      <c r="Y39" s="51">
        <v>1</v>
      </c>
      <c r="Z39" s="51">
        <v>0</v>
      </c>
      <c r="AA39" s="51">
        <v>0</v>
      </c>
      <c r="AB39" s="51">
        <v>0</v>
      </c>
      <c r="AC39" s="51">
        <v>0</v>
      </c>
      <c r="AD39" s="51">
        <v>0</v>
      </c>
      <c r="AE39" s="51">
        <v>0</v>
      </c>
      <c r="AF39" s="51">
        <v>0</v>
      </c>
      <c r="AG39" s="51">
        <v>0</v>
      </c>
      <c r="AH39" s="51">
        <v>0</v>
      </c>
      <c r="AI39" s="51">
        <v>0</v>
      </c>
      <c r="AJ39" s="51">
        <v>0</v>
      </c>
      <c r="AK39" s="51">
        <v>0</v>
      </c>
    </row>
    <row r="40" spans="1:37" x14ac:dyDescent="0.2">
      <c r="A40" s="82"/>
      <c r="C40" s="6" t="s">
        <v>12363</v>
      </c>
      <c r="D40" s="6">
        <v>0</v>
      </c>
      <c r="E40" s="6">
        <v>0</v>
      </c>
      <c r="F40" s="6">
        <v>0</v>
      </c>
      <c r="G40" s="6">
        <v>0</v>
      </c>
      <c r="H40" s="6">
        <v>0</v>
      </c>
      <c r="I40" s="6">
        <v>0</v>
      </c>
      <c r="J40" s="6">
        <v>1</v>
      </c>
      <c r="K40" s="6">
        <v>0</v>
      </c>
      <c r="L40" s="6">
        <v>0</v>
      </c>
      <c r="M40" s="51">
        <v>1</v>
      </c>
      <c r="N40" s="51">
        <v>0</v>
      </c>
      <c r="O40" s="51">
        <v>0</v>
      </c>
      <c r="P40" s="51">
        <v>0</v>
      </c>
      <c r="Q40" s="51">
        <v>0</v>
      </c>
      <c r="R40" s="51">
        <v>0</v>
      </c>
      <c r="S40" s="51">
        <v>0</v>
      </c>
      <c r="T40" s="51">
        <v>0</v>
      </c>
      <c r="U40" s="51">
        <v>0</v>
      </c>
      <c r="V40" s="51">
        <v>0</v>
      </c>
      <c r="W40" s="51">
        <v>0</v>
      </c>
      <c r="X40" s="51">
        <v>0</v>
      </c>
      <c r="Y40" s="51">
        <v>0</v>
      </c>
      <c r="Z40" s="51">
        <v>0</v>
      </c>
      <c r="AA40" s="51">
        <v>0</v>
      </c>
      <c r="AB40" s="51">
        <v>0</v>
      </c>
      <c r="AC40" s="51">
        <v>0</v>
      </c>
      <c r="AD40" s="51">
        <v>0</v>
      </c>
      <c r="AE40" s="51">
        <v>0</v>
      </c>
      <c r="AF40" s="51">
        <v>0</v>
      </c>
      <c r="AG40" s="51">
        <v>0</v>
      </c>
      <c r="AH40" s="51">
        <v>0</v>
      </c>
      <c r="AI40" s="51">
        <v>0</v>
      </c>
      <c r="AJ40" s="51">
        <v>0</v>
      </c>
      <c r="AK40" s="6">
        <v>0</v>
      </c>
    </row>
    <row r="41" spans="1:37" x14ac:dyDescent="0.2">
      <c r="A41" s="79">
        <f t="shared" si="0"/>
        <v>1</v>
      </c>
      <c r="C41" s="6" t="s">
        <v>12364</v>
      </c>
      <c r="D41" s="6">
        <v>0</v>
      </c>
      <c r="E41" s="6">
        <v>0</v>
      </c>
      <c r="F41" s="6">
        <v>1</v>
      </c>
      <c r="G41" s="6">
        <v>1</v>
      </c>
      <c r="H41" s="6">
        <v>0</v>
      </c>
      <c r="I41" s="6">
        <v>0</v>
      </c>
      <c r="J41" s="6">
        <v>0</v>
      </c>
      <c r="K41" s="6">
        <v>0</v>
      </c>
      <c r="L41" s="6">
        <v>0</v>
      </c>
      <c r="M41" s="51">
        <v>1</v>
      </c>
      <c r="N41" s="51">
        <v>0</v>
      </c>
      <c r="O41" s="51">
        <v>0</v>
      </c>
      <c r="P41" s="51">
        <v>0</v>
      </c>
      <c r="Q41" s="51">
        <v>0</v>
      </c>
      <c r="R41" s="51">
        <v>0</v>
      </c>
      <c r="S41" s="51">
        <v>0</v>
      </c>
      <c r="T41" s="51">
        <v>0</v>
      </c>
      <c r="U41" s="51">
        <v>0</v>
      </c>
      <c r="V41" s="51">
        <v>0</v>
      </c>
      <c r="W41" s="51">
        <v>0</v>
      </c>
      <c r="X41" s="51">
        <v>0</v>
      </c>
      <c r="Y41" s="51">
        <v>1</v>
      </c>
      <c r="Z41" s="51">
        <v>0</v>
      </c>
      <c r="AA41" s="51">
        <v>0</v>
      </c>
      <c r="AB41" s="51">
        <v>0</v>
      </c>
      <c r="AC41" s="51">
        <v>0</v>
      </c>
      <c r="AD41" s="51">
        <v>0</v>
      </c>
      <c r="AE41" s="51">
        <v>0</v>
      </c>
      <c r="AF41" s="51">
        <v>0</v>
      </c>
      <c r="AG41" s="51">
        <v>0</v>
      </c>
      <c r="AH41" s="51">
        <v>1</v>
      </c>
      <c r="AI41" s="51">
        <v>0</v>
      </c>
      <c r="AJ41" s="51">
        <v>0</v>
      </c>
      <c r="AK41" s="6">
        <v>0</v>
      </c>
    </row>
    <row r="42" spans="1:37" x14ac:dyDescent="0.2">
      <c r="A42" s="82"/>
      <c r="C42" s="6" t="s">
        <v>12365</v>
      </c>
      <c r="D42" s="6">
        <v>1</v>
      </c>
      <c r="E42" s="6">
        <v>0</v>
      </c>
      <c r="F42" s="6">
        <v>0</v>
      </c>
      <c r="G42" s="6">
        <v>0</v>
      </c>
      <c r="H42" s="6">
        <v>0</v>
      </c>
      <c r="I42" s="6">
        <v>0</v>
      </c>
      <c r="J42" s="6">
        <v>0</v>
      </c>
      <c r="K42" s="6">
        <v>0</v>
      </c>
      <c r="L42" s="6">
        <v>0</v>
      </c>
      <c r="M42" s="51">
        <v>0</v>
      </c>
      <c r="N42" s="6">
        <v>1</v>
      </c>
      <c r="O42" s="51">
        <v>0</v>
      </c>
      <c r="P42" s="51">
        <v>0</v>
      </c>
      <c r="Q42" s="51">
        <v>0</v>
      </c>
      <c r="R42" s="51">
        <v>0</v>
      </c>
      <c r="S42" s="51">
        <v>0</v>
      </c>
      <c r="T42" s="51">
        <v>0</v>
      </c>
      <c r="U42" s="51">
        <v>0</v>
      </c>
      <c r="V42" s="51">
        <v>0</v>
      </c>
      <c r="W42" s="51">
        <v>0</v>
      </c>
      <c r="X42" s="51">
        <v>0</v>
      </c>
      <c r="Y42" s="51">
        <v>0</v>
      </c>
      <c r="Z42" s="51">
        <v>0</v>
      </c>
      <c r="AA42" s="51">
        <v>0</v>
      </c>
      <c r="AB42" s="51">
        <v>0</v>
      </c>
      <c r="AC42" s="51">
        <v>0</v>
      </c>
      <c r="AD42" s="51">
        <v>0</v>
      </c>
      <c r="AE42" s="51">
        <v>0</v>
      </c>
      <c r="AF42" s="51">
        <v>0</v>
      </c>
      <c r="AG42" s="51">
        <v>0</v>
      </c>
      <c r="AH42" s="51">
        <v>0</v>
      </c>
      <c r="AI42" s="51">
        <v>0</v>
      </c>
      <c r="AJ42" s="51">
        <v>0</v>
      </c>
      <c r="AK42" s="6">
        <v>0</v>
      </c>
    </row>
    <row r="43" spans="1:37" x14ac:dyDescent="0.2">
      <c r="A43" s="82"/>
      <c r="C43" s="6" t="s">
        <v>12366</v>
      </c>
      <c r="D43" s="6">
        <v>1</v>
      </c>
      <c r="E43" s="6">
        <v>0</v>
      </c>
      <c r="F43" s="6">
        <v>0</v>
      </c>
      <c r="G43" s="6">
        <v>0</v>
      </c>
      <c r="H43" s="6">
        <v>0</v>
      </c>
      <c r="I43" s="6">
        <v>0</v>
      </c>
      <c r="J43" s="6">
        <v>0</v>
      </c>
      <c r="K43" s="6">
        <v>0</v>
      </c>
      <c r="L43" s="6">
        <v>0</v>
      </c>
      <c r="M43" s="51">
        <v>1</v>
      </c>
      <c r="N43" s="51">
        <v>0</v>
      </c>
      <c r="O43" s="51">
        <v>0</v>
      </c>
      <c r="P43" s="51">
        <v>0</v>
      </c>
      <c r="Q43" s="51">
        <v>0</v>
      </c>
      <c r="R43" s="51">
        <v>0</v>
      </c>
      <c r="S43" s="51">
        <v>1</v>
      </c>
      <c r="T43" s="51">
        <v>0</v>
      </c>
      <c r="U43" s="51">
        <v>0</v>
      </c>
      <c r="V43" s="51">
        <v>0</v>
      </c>
      <c r="W43" s="51">
        <v>0</v>
      </c>
      <c r="X43" s="51">
        <v>0</v>
      </c>
      <c r="Y43" s="51">
        <v>0</v>
      </c>
      <c r="Z43" s="51">
        <v>0</v>
      </c>
      <c r="AA43" s="51">
        <v>0</v>
      </c>
      <c r="AB43" s="51">
        <v>0</v>
      </c>
      <c r="AC43" s="51">
        <v>0</v>
      </c>
      <c r="AD43" s="51">
        <v>0</v>
      </c>
      <c r="AE43" s="51">
        <v>0</v>
      </c>
      <c r="AF43" s="51">
        <v>0</v>
      </c>
      <c r="AG43" s="51">
        <v>0</v>
      </c>
      <c r="AH43" s="51">
        <v>0</v>
      </c>
      <c r="AI43" s="6">
        <v>1</v>
      </c>
      <c r="AJ43" s="6">
        <v>0</v>
      </c>
      <c r="AK43" s="6">
        <v>0</v>
      </c>
    </row>
    <row r="44" spans="1:37" x14ac:dyDescent="0.2">
      <c r="A44" s="79">
        <f t="shared" si="0"/>
        <v>1</v>
      </c>
      <c r="C44" s="6" t="s">
        <v>12367</v>
      </c>
      <c r="D44" s="6">
        <v>0</v>
      </c>
      <c r="E44" s="6">
        <v>0</v>
      </c>
      <c r="F44" s="6">
        <v>1</v>
      </c>
      <c r="G44" s="6">
        <v>0</v>
      </c>
      <c r="H44" s="6">
        <v>0</v>
      </c>
      <c r="I44" s="6">
        <v>0</v>
      </c>
      <c r="J44" s="6">
        <v>0</v>
      </c>
      <c r="K44" s="6">
        <v>0</v>
      </c>
      <c r="L44" s="6">
        <v>0</v>
      </c>
      <c r="M44" s="51">
        <v>0</v>
      </c>
      <c r="N44" s="6">
        <v>1</v>
      </c>
      <c r="O44" s="51">
        <v>0</v>
      </c>
      <c r="P44" s="51">
        <v>0</v>
      </c>
      <c r="Q44" s="51">
        <v>0</v>
      </c>
      <c r="R44" s="51">
        <v>0</v>
      </c>
      <c r="S44" s="51">
        <v>0</v>
      </c>
      <c r="T44" s="51">
        <v>0</v>
      </c>
      <c r="U44" s="51">
        <v>0</v>
      </c>
      <c r="V44" s="51">
        <v>0</v>
      </c>
      <c r="W44" s="51">
        <v>0</v>
      </c>
      <c r="X44" s="51">
        <v>0</v>
      </c>
      <c r="Y44" s="51">
        <v>0</v>
      </c>
      <c r="Z44" s="51">
        <v>0</v>
      </c>
      <c r="AA44" s="51">
        <v>0</v>
      </c>
      <c r="AB44" s="51">
        <v>0</v>
      </c>
      <c r="AC44" s="51">
        <v>0</v>
      </c>
      <c r="AD44" s="51">
        <v>0</v>
      </c>
      <c r="AE44" s="51">
        <v>0</v>
      </c>
      <c r="AF44" s="51">
        <v>0</v>
      </c>
      <c r="AG44" s="51">
        <v>0</v>
      </c>
      <c r="AH44" s="51">
        <v>0</v>
      </c>
      <c r="AI44" s="51">
        <v>0</v>
      </c>
      <c r="AJ44" s="51">
        <v>0</v>
      </c>
      <c r="AK44" s="6">
        <v>0</v>
      </c>
    </row>
    <row r="45" spans="1:37" x14ac:dyDescent="0.2">
      <c r="A45" s="79">
        <f t="shared" si="0"/>
        <v>1</v>
      </c>
      <c r="C45" s="6" t="s">
        <v>12368</v>
      </c>
      <c r="D45" s="6">
        <v>0</v>
      </c>
      <c r="E45" s="6">
        <v>0</v>
      </c>
      <c r="F45" s="6">
        <v>1</v>
      </c>
      <c r="G45" s="6">
        <v>1</v>
      </c>
      <c r="H45" s="6">
        <v>0</v>
      </c>
      <c r="I45" s="6">
        <v>0</v>
      </c>
      <c r="J45" s="6">
        <v>0</v>
      </c>
      <c r="K45" s="6">
        <v>1</v>
      </c>
      <c r="L45" s="6">
        <v>0</v>
      </c>
      <c r="M45" s="51">
        <v>1</v>
      </c>
      <c r="N45" s="51">
        <v>0</v>
      </c>
      <c r="O45" s="51">
        <v>0</v>
      </c>
      <c r="P45" s="51">
        <v>0</v>
      </c>
      <c r="Q45" s="51">
        <v>0</v>
      </c>
      <c r="R45" s="51">
        <v>0</v>
      </c>
      <c r="S45" s="51">
        <v>0</v>
      </c>
      <c r="T45" s="51">
        <v>0</v>
      </c>
      <c r="U45" s="51">
        <v>0</v>
      </c>
      <c r="V45" s="51">
        <v>0</v>
      </c>
      <c r="W45" s="51">
        <v>0</v>
      </c>
      <c r="X45" s="51">
        <v>0</v>
      </c>
      <c r="Y45" s="51">
        <v>1</v>
      </c>
      <c r="Z45" s="51">
        <v>0</v>
      </c>
      <c r="AA45" s="51">
        <v>0</v>
      </c>
      <c r="AB45" s="51">
        <v>0</v>
      </c>
      <c r="AC45" s="51">
        <v>0</v>
      </c>
      <c r="AD45" s="51">
        <v>0</v>
      </c>
      <c r="AE45" s="51">
        <v>0</v>
      </c>
      <c r="AF45" s="51">
        <v>0</v>
      </c>
      <c r="AG45" s="51">
        <v>0</v>
      </c>
      <c r="AH45" s="51">
        <v>0</v>
      </c>
      <c r="AI45" s="51">
        <v>0</v>
      </c>
      <c r="AJ45" s="6">
        <v>1</v>
      </c>
      <c r="AK45" s="6">
        <v>0</v>
      </c>
    </row>
    <row r="46" spans="1:37" x14ac:dyDescent="0.2">
      <c r="A46" s="79">
        <f t="shared" si="0"/>
        <v>1</v>
      </c>
      <c r="C46" s="6" t="s">
        <v>12369</v>
      </c>
      <c r="D46" s="6">
        <v>0</v>
      </c>
      <c r="E46" s="6">
        <v>0</v>
      </c>
      <c r="F46" s="6">
        <v>1</v>
      </c>
      <c r="G46" s="6">
        <v>0</v>
      </c>
      <c r="H46" s="6">
        <v>0</v>
      </c>
      <c r="I46" s="6">
        <v>0</v>
      </c>
      <c r="J46" s="6">
        <v>0</v>
      </c>
      <c r="K46" s="6">
        <v>0</v>
      </c>
      <c r="L46" s="6">
        <v>0</v>
      </c>
      <c r="M46" s="51">
        <v>0</v>
      </c>
      <c r="N46" s="6">
        <v>1</v>
      </c>
      <c r="O46" s="51">
        <v>0</v>
      </c>
      <c r="P46" s="51">
        <v>0</v>
      </c>
      <c r="Q46" s="51">
        <v>0</v>
      </c>
      <c r="R46" s="51">
        <v>0</v>
      </c>
      <c r="S46" s="51">
        <v>0</v>
      </c>
      <c r="T46" s="51">
        <v>0</v>
      </c>
      <c r="U46" s="51">
        <v>0</v>
      </c>
      <c r="V46" s="51">
        <v>0</v>
      </c>
      <c r="W46" s="51">
        <v>0</v>
      </c>
      <c r="X46" s="51">
        <v>0</v>
      </c>
      <c r="Y46" s="51">
        <v>0</v>
      </c>
      <c r="Z46" s="51">
        <v>0</v>
      </c>
      <c r="AA46" s="51">
        <v>0</v>
      </c>
      <c r="AB46" s="51">
        <v>0</v>
      </c>
      <c r="AC46" s="51">
        <v>0</v>
      </c>
      <c r="AD46" s="51">
        <v>0</v>
      </c>
      <c r="AE46" s="51">
        <v>0</v>
      </c>
      <c r="AF46" s="51">
        <v>0</v>
      </c>
      <c r="AG46" s="51">
        <v>0</v>
      </c>
      <c r="AH46" s="51">
        <v>0</v>
      </c>
      <c r="AI46" s="51">
        <v>0</v>
      </c>
      <c r="AJ46" s="51">
        <v>0</v>
      </c>
      <c r="AK46" s="6">
        <v>0</v>
      </c>
    </row>
    <row r="47" spans="1:37" x14ac:dyDescent="0.2">
      <c r="A47" s="79">
        <f t="shared" si="0"/>
        <v>1</v>
      </c>
      <c r="C47" s="6" t="s">
        <v>12370</v>
      </c>
      <c r="D47" s="6">
        <v>0</v>
      </c>
      <c r="E47" s="6">
        <v>0</v>
      </c>
      <c r="F47" s="6">
        <v>0</v>
      </c>
      <c r="G47" s="6">
        <v>1</v>
      </c>
      <c r="H47" s="6">
        <v>0</v>
      </c>
      <c r="I47" s="6">
        <v>0</v>
      </c>
      <c r="J47" s="6">
        <v>0</v>
      </c>
      <c r="K47" s="6">
        <v>0</v>
      </c>
      <c r="L47" s="6">
        <v>0</v>
      </c>
      <c r="M47" s="51">
        <v>0</v>
      </c>
      <c r="N47" s="51">
        <v>1</v>
      </c>
      <c r="O47" s="51">
        <v>0</v>
      </c>
      <c r="P47" s="51">
        <v>0</v>
      </c>
      <c r="Q47" s="51">
        <v>0</v>
      </c>
      <c r="R47" s="51">
        <v>0</v>
      </c>
      <c r="S47" s="51">
        <v>0</v>
      </c>
      <c r="T47" s="51">
        <v>0</v>
      </c>
      <c r="U47" s="51">
        <v>0</v>
      </c>
      <c r="V47" s="51">
        <v>0</v>
      </c>
      <c r="W47" s="51">
        <v>0</v>
      </c>
      <c r="X47" s="51">
        <v>0</v>
      </c>
      <c r="Y47" s="51">
        <v>0</v>
      </c>
      <c r="Z47" s="51">
        <v>0</v>
      </c>
      <c r="AA47" s="51">
        <v>0</v>
      </c>
      <c r="AB47" s="51">
        <v>0</v>
      </c>
      <c r="AC47" s="51">
        <v>0</v>
      </c>
      <c r="AD47" s="51">
        <v>0</v>
      </c>
      <c r="AE47" s="51">
        <v>0</v>
      </c>
      <c r="AF47" s="51">
        <v>0</v>
      </c>
      <c r="AG47" s="51">
        <v>0</v>
      </c>
      <c r="AH47" s="51">
        <v>0</v>
      </c>
      <c r="AI47" s="51">
        <v>0</v>
      </c>
      <c r="AJ47" s="51">
        <v>0</v>
      </c>
      <c r="AK47" s="6">
        <v>0</v>
      </c>
    </row>
    <row r="48" spans="1:37" x14ac:dyDescent="0.2">
      <c r="A48" s="82"/>
      <c r="C48" s="6" t="s">
        <v>12371</v>
      </c>
      <c r="D48" s="6">
        <v>1</v>
      </c>
      <c r="E48" s="6">
        <v>0</v>
      </c>
      <c r="F48" s="6">
        <v>0</v>
      </c>
      <c r="G48" s="6">
        <v>0</v>
      </c>
      <c r="H48" s="6">
        <v>0</v>
      </c>
      <c r="I48" s="6">
        <v>0</v>
      </c>
      <c r="J48" s="6">
        <v>0</v>
      </c>
      <c r="K48" s="6">
        <v>0</v>
      </c>
      <c r="L48" s="6">
        <v>0</v>
      </c>
      <c r="M48" s="51">
        <v>1</v>
      </c>
      <c r="N48" s="51">
        <v>0</v>
      </c>
      <c r="O48" s="51">
        <v>0</v>
      </c>
      <c r="P48" s="51">
        <v>0</v>
      </c>
      <c r="Q48" s="51">
        <v>0</v>
      </c>
      <c r="R48" s="51">
        <v>0</v>
      </c>
      <c r="S48" s="51">
        <v>1</v>
      </c>
      <c r="T48" s="51">
        <v>0</v>
      </c>
      <c r="U48" s="51">
        <v>0</v>
      </c>
      <c r="V48" s="51">
        <v>0</v>
      </c>
      <c r="W48" s="51">
        <v>0</v>
      </c>
      <c r="X48" s="51">
        <v>0</v>
      </c>
      <c r="Y48" s="51">
        <v>0</v>
      </c>
      <c r="Z48" s="51">
        <v>1</v>
      </c>
      <c r="AA48" s="51">
        <v>0</v>
      </c>
      <c r="AB48" s="51">
        <v>0</v>
      </c>
      <c r="AC48" s="51">
        <v>0</v>
      </c>
      <c r="AD48" s="51">
        <v>0</v>
      </c>
      <c r="AE48" s="51">
        <v>0</v>
      </c>
      <c r="AF48" s="51">
        <v>0</v>
      </c>
      <c r="AG48" s="51">
        <v>0</v>
      </c>
      <c r="AH48" s="51">
        <v>0</v>
      </c>
      <c r="AI48" s="51">
        <v>0</v>
      </c>
      <c r="AJ48" s="51">
        <v>0</v>
      </c>
      <c r="AK48" s="6">
        <v>0</v>
      </c>
    </row>
    <row r="49" spans="1:37" x14ac:dyDescent="0.2">
      <c r="A49" s="79">
        <f t="shared" si="0"/>
        <v>1</v>
      </c>
      <c r="C49" s="6" t="s">
        <v>12372</v>
      </c>
      <c r="D49" s="6">
        <v>0</v>
      </c>
      <c r="E49" s="6">
        <v>0</v>
      </c>
      <c r="F49" s="6">
        <v>0</v>
      </c>
      <c r="G49" s="6">
        <v>1</v>
      </c>
      <c r="H49" s="6">
        <v>0</v>
      </c>
      <c r="I49" s="6">
        <v>0</v>
      </c>
      <c r="J49" s="6">
        <v>0</v>
      </c>
      <c r="K49" s="6">
        <v>0</v>
      </c>
      <c r="L49" s="6">
        <v>0</v>
      </c>
      <c r="M49" s="51">
        <v>1</v>
      </c>
      <c r="N49" s="51">
        <v>0</v>
      </c>
      <c r="O49" s="6">
        <v>1</v>
      </c>
      <c r="P49" s="6">
        <v>0</v>
      </c>
      <c r="Q49" s="51">
        <v>0</v>
      </c>
      <c r="R49" s="51">
        <v>0</v>
      </c>
      <c r="S49" s="51">
        <v>0</v>
      </c>
      <c r="T49" s="51">
        <v>0</v>
      </c>
      <c r="U49" s="51">
        <v>0</v>
      </c>
      <c r="V49" s="51">
        <v>0</v>
      </c>
      <c r="W49" s="51">
        <v>0</v>
      </c>
      <c r="X49" s="51">
        <v>0</v>
      </c>
      <c r="Y49" s="51">
        <v>1</v>
      </c>
      <c r="Z49" s="51">
        <v>1</v>
      </c>
      <c r="AA49" s="51">
        <v>0</v>
      </c>
      <c r="AB49" s="51">
        <v>0</v>
      </c>
      <c r="AC49" s="51">
        <v>0</v>
      </c>
      <c r="AD49" s="51">
        <v>0</v>
      </c>
      <c r="AE49" s="51">
        <v>0</v>
      </c>
      <c r="AF49" s="51">
        <v>0</v>
      </c>
      <c r="AG49" s="51">
        <v>0</v>
      </c>
      <c r="AH49" s="51">
        <v>0</v>
      </c>
      <c r="AI49" s="51">
        <v>0</v>
      </c>
      <c r="AJ49" s="51">
        <v>0</v>
      </c>
      <c r="AK49" s="6">
        <v>0</v>
      </c>
    </row>
    <row r="50" spans="1:37" x14ac:dyDescent="0.2">
      <c r="A50" s="79">
        <f t="shared" si="0"/>
        <v>1</v>
      </c>
      <c r="C50" s="6" t="s">
        <v>12373</v>
      </c>
      <c r="D50" s="6">
        <v>0</v>
      </c>
      <c r="E50" s="6">
        <v>0</v>
      </c>
      <c r="F50" s="6">
        <v>0</v>
      </c>
      <c r="G50" s="6">
        <v>1</v>
      </c>
      <c r="H50" s="6">
        <v>0</v>
      </c>
      <c r="I50" s="6">
        <v>0</v>
      </c>
      <c r="J50" s="6">
        <v>0</v>
      </c>
      <c r="K50" s="6">
        <v>0</v>
      </c>
      <c r="L50" s="6">
        <v>0</v>
      </c>
      <c r="M50" s="51">
        <v>1</v>
      </c>
      <c r="N50" s="51">
        <v>0</v>
      </c>
      <c r="O50" s="51">
        <v>0</v>
      </c>
      <c r="P50" s="51">
        <v>1</v>
      </c>
      <c r="Q50" s="51">
        <v>0</v>
      </c>
      <c r="R50" s="51">
        <v>0</v>
      </c>
      <c r="S50" s="51">
        <v>0</v>
      </c>
      <c r="T50" s="51">
        <v>0</v>
      </c>
      <c r="U50" s="51">
        <v>0</v>
      </c>
      <c r="V50" s="51">
        <v>0</v>
      </c>
      <c r="W50" s="51">
        <v>0</v>
      </c>
      <c r="X50" s="51">
        <v>0</v>
      </c>
      <c r="Y50" s="51">
        <v>1</v>
      </c>
      <c r="Z50" s="51">
        <v>0</v>
      </c>
      <c r="AA50" s="51">
        <v>0</v>
      </c>
      <c r="AB50" s="51">
        <v>0</v>
      </c>
      <c r="AC50" s="51">
        <v>0</v>
      </c>
      <c r="AD50" s="51">
        <v>0</v>
      </c>
      <c r="AE50" s="51">
        <v>0</v>
      </c>
      <c r="AF50" s="51">
        <v>0</v>
      </c>
      <c r="AG50" s="51">
        <v>0</v>
      </c>
      <c r="AH50" s="51">
        <v>0</v>
      </c>
      <c r="AI50" s="51">
        <v>0</v>
      </c>
      <c r="AJ50" s="51">
        <v>0</v>
      </c>
      <c r="AK50" s="6">
        <v>0</v>
      </c>
    </row>
    <row r="51" spans="1:37" x14ac:dyDescent="0.2">
      <c r="A51" s="79">
        <f t="shared" si="0"/>
        <v>1</v>
      </c>
      <c r="C51" s="6" t="s">
        <v>12374</v>
      </c>
      <c r="D51" s="6">
        <v>0</v>
      </c>
      <c r="E51" s="6">
        <v>0</v>
      </c>
      <c r="F51" s="6">
        <v>0</v>
      </c>
      <c r="G51" s="6">
        <v>1</v>
      </c>
      <c r="H51" s="6">
        <v>0</v>
      </c>
      <c r="I51" s="6">
        <v>0</v>
      </c>
      <c r="J51" s="6">
        <v>0</v>
      </c>
      <c r="K51" s="6">
        <v>0</v>
      </c>
      <c r="L51" s="6">
        <v>0</v>
      </c>
      <c r="M51" s="51">
        <v>0</v>
      </c>
      <c r="N51" s="51">
        <v>1</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6">
        <v>0</v>
      </c>
    </row>
    <row r="52" spans="1:37" x14ac:dyDescent="0.2">
      <c r="A52" s="82"/>
      <c r="C52" s="6" t="s">
        <v>12375</v>
      </c>
      <c r="D52" s="6">
        <v>1</v>
      </c>
      <c r="E52" s="6">
        <v>0</v>
      </c>
      <c r="F52" s="6">
        <v>0</v>
      </c>
      <c r="G52" s="6">
        <v>0</v>
      </c>
      <c r="H52" s="6">
        <v>0</v>
      </c>
      <c r="I52" s="6">
        <v>0</v>
      </c>
      <c r="J52" s="6">
        <v>0</v>
      </c>
      <c r="K52" s="6">
        <v>0</v>
      </c>
      <c r="L52" s="6">
        <v>0</v>
      </c>
      <c r="M52" s="51">
        <v>1</v>
      </c>
      <c r="N52" s="51">
        <v>0</v>
      </c>
      <c r="O52" s="51">
        <v>0</v>
      </c>
      <c r="P52" s="51">
        <v>0</v>
      </c>
      <c r="Q52" s="51">
        <v>0</v>
      </c>
      <c r="R52" s="51">
        <v>0</v>
      </c>
      <c r="S52" s="51">
        <v>0</v>
      </c>
      <c r="T52" s="51">
        <v>0</v>
      </c>
      <c r="U52" s="51">
        <v>0</v>
      </c>
      <c r="V52" s="51">
        <v>0</v>
      </c>
      <c r="W52" s="51">
        <v>0</v>
      </c>
      <c r="X52" s="51">
        <v>0</v>
      </c>
      <c r="Y52" s="51">
        <v>0</v>
      </c>
      <c r="Z52" s="51">
        <v>0</v>
      </c>
      <c r="AA52" s="51">
        <v>0</v>
      </c>
      <c r="AB52" s="51">
        <v>0</v>
      </c>
      <c r="AC52" s="51">
        <v>0</v>
      </c>
      <c r="AD52" s="51">
        <v>0</v>
      </c>
      <c r="AE52" s="51">
        <v>0</v>
      </c>
      <c r="AF52" s="51">
        <v>0</v>
      </c>
      <c r="AG52" s="51">
        <v>0</v>
      </c>
      <c r="AH52" s="51">
        <v>0</v>
      </c>
      <c r="AI52" s="51">
        <v>0</v>
      </c>
      <c r="AJ52" s="51">
        <v>0</v>
      </c>
      <c r="AK52" s="6">
        <v>0</v>
      </c>
    </row>
    <row r="53" spans="1:37" x14ac:dyDescent="0.2">
      <c r="A53" s="79">
        <f t="shared" si="0"/>
        <v>1</v>
      </c>
      <c r="C53" s="6" t="s">
        <v>12376</v>
      </c>
      <c r="D53" s="6">
        <v>0</v>
      </c>
      <c r="E53" s="6">
        <v>1</v>
      </c>
      <c r="F53" s="6">
        <v>0</v>
      </c>
      <c r="G53" s="6">
        <v>0</v>
      </c>
      <c r="H53" s="6">
        <v>0</v>
      </c>
      <c r="I53" s="6">
        <v>0</v>
      </c>
      <c r="J53" s="6">
        <v>0</v>
      </c>
      <c r="K53" s="6">
        <v>0</v>
      </c>
      <c r="L53" s="6">
        <v>0</v>
      </c>
      <c r="M53" s="51">
        <v>0</v>
      </c>
      <c r="N53" s="51">
        <v>1</v>
      </c>
      <c r="O53" s="51">
        <v>0</v>
      </c>
      <c r="P53" s="51">
        <v>0</v>
      </c>
      <c r="Q53" s="51">
        <v>0</v>
      </c>
      <c r="R53" s="51">
        <v>0</v>
      </c>
      <c r="S53" s="51">
        <v>0</v>
      </c>
      <c r="T53" s="51">
        <v>0</v>
      </c>
      <c r="U53" s="51">
        <v>0</v>
      </c>
      <c r="V53" s="51">
        <v>0</v>
      </c>
      <c r="W53" s="51">
        <v>0</v>
      </c>
      <c r="X53" s="51">
        <v>0</v>
      </c>
      <c r="Y53" s="51">
        <v>0</v>
      </c>
      <c r="Z53" s="51">
        <v>0</v>
      </c>
      <c r="AA53" s="51">
        <v>0</v>
      </c>
      <c r="AB53" s="51">
        <v>0</v>
      </c>
      <c r="AC53" s="51">
        <v>0</v>
      </c>
      <c r="AD53" s="51">
        <v>0</v>
      </c>
      <c r="AE53" s="51">
        <v>0</v>
      </c>
      <c r="AF53" s="51">
        <v>0</v>
      </c>
      <c r="AG53" s="51">
        <v>0</v>
      </c>
      <c r="AH53" s="51">
        <v>0</v>
      </c>
      <c r="AI53" s="51">
        <v>0</v>
      </c>
      <c r="AJ53" s="51">
        <v>0</v>
      </c>
      <c r="AK53" s="6">
        <v>0</v>
      </c>
    </row>
    <row r="54" spans="1:37" x14ac:dyDescent="0.2">
      <c r="A54" s="82"/>
      <c r="C54" s="6" t="s">
        <v>12377</v>
      </c>
      <c r="D54" s="6">
        <v>0</v>
      </c>
      <c r="E54" s="6">
        <v>0</v>
      </c>
      <c r="F54" s="6">
        <v>0</v>
      </c>
      <c r="G54" s="6">
        <v>0</v>
      </c>
      <c r="H54" s="6">
        <v>0</v>
      </c>
      <c r="I54" s="6">
        <v>0</v>
      </c>
      <c r="J54" s="6">
        <v>0</v>
      </c>
      <c r="K54" s="6">
        <v>0</v>
      </c>
      <c r="L54" s="6">
        <v>1</v>
      </c>
      <c r="M54" s="51">
        <v>0</v>
      </c>
      <c r="N54" s="51">
        <v>1</v>
      </c>
      <c r="O54" s="51">
        <v>0</v>
      </c>
      <c r="P54" s="51">
        <v>0</v>
      </c>
      <c r="Q54" s="51">
        <v>0</v>
      </c>
      <c r="R54" s="51">
        <v>0</v>
      </c>
      <c r="S54" s="51">
        <v>0</v>
      </c>
      <c r="T54" s="51">
        <v>0</v>
      </c>
      <c r="U54" s="51">
        <v>0</v>
      </c>
      <c r="V54" s="51">
        <v>0</v>
      </c>
      <c r="W54" s="51">
        <v>0</v>
      </c>
      <c r="X54" s="51">
        <v>0</v>
      </c>
      <c r="Y54" s="51">
        <v>0</v>
      </c>
      <c r="Z54" s="51">
        <v>0</v>
      </c>
      <c r="AA54" s="51">
        <v>0</v>
      </c>
      <c r="AB54" s="51">
        <v>0</v>
      </c>
      <c r="AC54" s="51">
        <v>0</v>
      </c>
      <c r="AD54" s="51">
        <v>0</v>
      </c>
      <c r="AE54" s="51">
        <v>0</v>
      </c>
      <c r="AF54" s="51">
        <v>0</v>
      </c>
      <c r="AG54" s="51">
        <v>0</v>
      </c>
      <c r="AH54" s="51">
        <v>0</v>
      </c>
      <c r="AI54" s="51">
        <v>0</v>
      </c>
      <c r="AJ54" s="51">
        <v>0</v>
      </c>
      <c r="AK54" s="6">
        <v>0</v>
      </c>
    </row>
    <row r="55" spans="1:37" x14ac:dyDescent="0.2">
      <c r="A55" s="79">
        <f t="shared" si="0"/>
        <v>1</v>
      </c>
      <c r="C55" s="6" t="s">
        <v>12378</v>
      </c>
      <c r="D55" s="6">
        <v>0</v>
      </c>
      <c r="E55" s="6">
        <v>0</v>
      </c>
      <c r="F55" s="6">
        <v>1</v>
      </c>
      <c r="G55" s="6">
        <v>0</v>
      </c>
      <c r="H55" s="6">
        <v>0</v>
      </c>
      <c r="I55" s="6">
        <v>0</v>
      </c>
      <c r="J55" s="6">
        <v>0</v>
      </c>
      <c r="K55" s="6">
        <v>0</v>
      </c>
      <c r="L55" s="6">
        <v>0</v>
      </c>
      <c r="M55" s="51">
        <v>1</v>
      </c>
      <c r="N55" s="51">
        <v>0</v>
      </c>
      <c r="O55" s="51">
        <v>0</v>
      </c>
      <c r="P55" s="51">
        <v>0</v>
      </c>
      <c r="Q55" s="51">
        <v>0</v>
      </c>
      <c r="R55" s="51">
        <v>0</v>
      </c>
      <c r="S55" s="51">
        <v>0</v>
      </c>
      <c r="T55" s="51">
        <v>0</v>
      </c>
      <c r="U55" s="51">
        <v>0</v>
      </c>
      <c r="V55" s="51">
        <v>0</v>
      </c>
      <c r="W55" s="51">
        <v>0</v>
      </c>
      <c r="X55" s="51">
        <v>0</v>
      </c>
      <c r="Y55" s="51">
        <v>1</v>
      </c>
      <c r="Z55" s="51">
        <v>0</v>
      </c>
      <c r="AA55" s="51">
        <v>0</v>
      </c>
      <c r="AB55" s="51">
        <v>0</v>
      </c>
      <c r="AC55" s="51">
        <v>0</v>
      </c>
      <c r="AD55" s="51">
        <v>1</v>
      </c>
      <c r="AE55" s="51">
        <v>0</v>
      </c>
      <c r="AF55" s="51">
        <v>0</v>
      </c>
      <c r="AG55" s="51">
        <v>0</v>
      </c>
      <c r="AH55" s="51">
        <v>0</v>
      </c>
      <c r="AI55" s="51">
        <v>0</v>
      </c>
      <c r="AJ55" s="51">
        <v>0</v>
      </c>
      <c r="AK55" s="6">
        <v>0</v>
      </c>
    </row>
    <row r="56" spans="1:37" x14ac:dyDescent="0.2">
      <c r="A56" s="82"/>
      <c r="C56" s="6" t="s">
        <v>12379</v>
      </c>
      <c r="D56" s="6">
        <v>1</v>
      </c>
      <c r="E56" s="6">
        <v>0</v>
      </c>
      <c r="F56" s="6">
        <v>0</v>
      </c>
      <c r="G56" s="6">
        <v>0</v>
      </c>
      <c r="H56" s="6">
        <v>0</v>
      </c>
      <c r="I56" s="6">
        <v>0</v>
      </c>
      <c r="J56" s="6">
        <v>0</v>
      </c>
      <c r="K56" s="6">
        <v>0</v>
      </c>
      <c r="L56" s="6">
        <v>0</v>
      </c>
      <c r="M56" s="51">
        <v>1</v>
      </c>
      <c r="N56" s="51">
        <v>0</v>
      </c>
      <c r="O56" s="51">
        <v>0</v>
      </c>
      <c r="P56" s="51">
        <v>0</v>
      </c>
      <c r="Q56" s="51">
        <v>1</v>
      </c>
      <c r="R56" s="51">
        <v>1</v>
      </c>
      <c r="S56" s="51">
        <v>0</v>
      </c>
      <c r="T56" s="51">
        <v>1</v>
      </c>
      <c r="U56" s="51">
        <v>1</v>
      </c>
      <c r="V56" s="51">
        <v>0</v>
      </c>
      <c r="W56" s="51">
        <v>0</v>
      </c>
      <c r="X56" s="51">
        <v>0</v>
      </c>
      <c r="Y56" s="51">
        <v>0</v>
      </c>
      <c r="Z56" s="51">
        <v>0</v>
      </c>
      <c r="AA56" s="51">
        <v>0</v>
      </c>
      <c r="AB56" s="51">
        <v>0</v>
      </c>
      <c r="AC56" s="51">
        <v>0</v>
      </c>
      <c r="AD56" s="51">
        <v>0</v>
      </c>
      <c r="AE56" s="51">
        <v>0</v>
      </c>
      <c r="AF56" s="51">
        <v>0</v>
      </c>
      <c r="AG56" s="51">
        <v>0</v>
      </c>
      <c r="AH56" s="51">
        <v>0</v>
      </c>
      <c r="AI56" s="51">
        <v>0</v>
      </c>
      <c r="AJ56" s="51">
        <v>0</v>
      </c>
      <c r="AK56" s="51">
        <v>0</v>
      </c>
    </row>
    <row r="57" spans="1:37" x14ac:dyDescent="0.2">
      <c r="A57" s="79">
        <f t="shared" si="0"/>
        <v>1</v>
      </c>
      <c r="C57" s="6" t="s">
        <v>12380</v>
      </c>
      <c r="D57" s="6">
        <v>0</v>
      </c>
      <c r="E57" s="6">
        <v>0</v>
      </c>
      <c r="F57" s="6">
        <v>1</v>
      </c>
      <c r="G57" s="6">
        <v>1</v>
      </c>
      <c r="H57" s="6">
        <v>0</v>
      </c>
      <c r="I57" s="6">
        <v>0</v>
      </c>
      <c r="J57" s="6">
        <v>0</v>
      </c>
      <c r="K57" s="6">
        <v>0</v>
      </c>
      <c r="L57" s="6">
        <v>0</v>
      </c>
      <c r="M57" s="51">
        <v>1</v>
      </c>
      <c r="N57" s="51">
        <v>0</v>
      </c>
      <c r="O57" s="51">
        <v>0</v>
      </c>
      <c r="P57" s="51">
        <v>0</v>
      </c>
      <c r="Q57" s="51">
        <v>1</v>
      </c>
      <c r="R57" s="51">
        <v>0</v>
      </c>
      <c r="S57" s="51">
        <v>0</v>
      </c>
      <c r="T57" s="51">
        <v>0</v>
      </c>
      <c r="U57" s="51">
        <v>0</v>
      </c>
      <c r="V57" s="51">
        <v>0</v>
      </c>
      <c r="W57" s="51">
        <v>0</v>
      </c>
      <c r="X57" s="51">
        <v>1</v>
      </c>
      <c r="Y57" s="51">
        <v>0</v>
      </c>
      <c r="Z57" s="51">
        <v>0</v>
      </c>
      <c r="AA57" s="51">
        <v>0</v>
      </c>
      <c r="AB57" s="51">
        <v>0</v>
      </c>
      <c r="AC57" s="51">
        <v>0</v>
      </c>
      <c r="AD57" s="51">
        <v>0</v>
      </c>
      <c r="AE57" s="51">
        <v>0</v>
      </c>
      <c r="AF57" s="51">
        <v>1</v>
      </c>
      <c r="AG57" s="51">
        <v>0</v>
      </c>
      <c r="AH57" s="51">
        <v>0</v>
      </c>
      <c r="AI57" s="51">
        <v>0</v>
      </c>
      <c r="AJ57" s="51">
        <v>0</v>
      </c>
      <c r="AK57" s="51">
        <v>1</v>
      </c>
    </row>
    <row r="58" spans="1:37" x14ac:dyDescent="0.2">
      <c r="A58" s="82"/>
      <c r="C58" s="6" t="s">
        <v>12381</v>
      </c>
      <c r="D58" s="6">
        <v>1</v>
      </c>
      <c r="E58" s="6">
        <v>0</v>
      </c>
      <c r="F58" s="6">
        <v>0</v>
      </c>
      <c r="G58" s="6">
        <v>0</v>
      </c>
      <c r="H58" s="6">
        <v>0</v>
      </c>
      <c r="I58" s="6">
        <v>0</v>
      </c>
      <c r="J58" s="6">
        <v>0</v>
      </c>
      <c r="K58" s="6">
        <v>0</v>
      </c>
      <c r="L58" s="6">
        <v>0</v>
      </c>
      <c r="M58" s="51">
        <v>0</v>
      </c>
      <c r="N58" s="51">
        <v>1</v>
      </c>
      <c r="O58" s="51">
        <v>0</v>
      </c>
      <c r="P58" s="51">
        <v>0</v>
      </c>
      <c r="Q58" s="51">
        <v>0</v>
      </c>
      <c r="R58" s="51">
        <v>0</v>
      </c>
      <c r="S58" s="51">
        <v>0</v>
      </c>
      <c r="T58" s="51">
        <v>0</v>
      </c>
      <c r="U58" s="51">
        <v>0</v>
      </c>
      <c r="V58" s="51">
        <v>0</v>
      </c>
      <c r="W58" s="51">
        <v>0</v>
      </c>
      <c r="X58" s="51">
        <v>0</v>
      </c>
      <c r="Y58" s="51">
        <v>0</v>
      </c>
      <c r="Z58" s="51">
        <v>0</v>
      </c>
      <c r="AA58" s="51">
        <v>0</v>
      </c>
      <c r="AB58" s="51">
        <v>0</v>
      </c>
      <c r="AC58" s="51">
        <v>0</v>
      </c>
      <c r="AD58" s="51">
        <v>0</v>
      </c>
      <c r="AE58" s="51">
        <v>0</v>
      </c>
      <c r="AF58" s="51">
        <v>0</v>
      </c>
      <c r="AG58" s="51">
        <v>0</v>
      </c>
      <c r="AH58" s="51">
        <v>0</v>
      </c>
      <c r="AI58" s="51">
        <v>0</v>
      </c>
      <c r="AJ58" s="51">
        <v>0</v>
      </c>
      <c r="AK58" s="51">
        <v>0</v>
      </c>
    </row>
    <row r="59" spans="1:37" x14ac:dyDescent="0.2">
      <c r="A59" s="82"/>
      <c r="C59" s="6" t="s">
        <v>12382</v>
      </c>
      <c r="D59" s="6">
        <v>1</v>
      </c>
      <c r="E59" s="6">
        <v>0</v>
      </c>
      <c r="F59" s="6">
        <v>0</v>
      </c>
      <c r="G59" s="6">
        <v>0</v>
      </c>
      <c r="H59" s="6">
        <v>0</v>
      </c>
      <c r="I59" s="6">
        <v>0</v>
      </c>
      <c r="J59" s="6">
        <v>0</v>
      </c>
      <c r="K59" s="6">
        <v>0</v>
      </c>
      <c r="L59" s="6">
        <v>0</v>
      </c>
      <c r="M59" s="51">
        <v>1</v>
      </c>
      <c r="N59" s="51">
        <v>0</v>
      </c>
      <c r="O59" s="51">
        <v>0</v>
      </c>
      <c r="P59" s="51">
        <v>0</v>
      </c>
      <c r="Q59" s="51">
        <v>1</v>
      </c>
      <c r="R59" s="51">
        <v>0</v>
      </c>
      <c r="S59" s="51">
        <v>0</v>
      </c>
      <c r="T59" s="51">
        <v>0</v>
      </c>
      <c r="U59" s="51">
        <v>0</v>
      </c>
      <c r="V59" s="51">
        <v>0</v>
      </c>
      <c r="W59" s="51">
        <v>0</v>
      </c>
      <c r="X59" s="51">
        <v>0</v>
      </c>
      <c r="Y59" s="51">
        <v>0</v>
      </c>
      <c r="Z59" s="51">
        <v>0</v>
      </c>
      <c r="AA59" s="51">
        <v>0</v>
      </c>
      <c r="AB59" s="51">
        <v>0</v>
      </c>
      <c r="AC59" s="51">
        <v>0</v>
      </c>
      <c r="AD59" s="51">
        <v>0</v>
      </c>
      <c r="AE59" s="51">
        <v>0</v>
      </c>
      <c r="AF59" s="51">
        <v>0</v>
      </c>
      <c r="AG59" s="51">
        <v>0</v>
      </c>
      <c r="AH59" s="51">
        <v>0</v>
      </c>
      <c r="AI59" s="51">
        <v>0</v>
      </c>
      <c r="AJ59" s="51">
        <v>0</v>
      </c>
      <c r="AK59" s="51">
        <v>0</v>
      </c>
    </row>
    <row r="60" spans="1:37" x14ac:dyDescent="0.2">
      <c r="A60" s="82"/>
      <c r="C60" s="6" t="s">
        <v>12383</v>
      </c>
      <c r="D60" s="6">
        <v>1</v>
      </c>
      <c r="E60" s="6">
        <v>0</v>
      </c>
      <c r="F60" s="6"/>
      <c r="G60" s="6">
        <v>0</v>
      </c>
      <c r="H60" s="6">
        <v>0</v>
      </c>
      <c r="I60" s="6">
        <v>0</v>
      </c>
      <c r="J60" s="6">
        <v>0</v>
      </c>
      <c r="K60" s="6">
        <v>0</v>
      </c>
      <c r="L60" s="6">
        <v>0</v>
      </c>
      <c r="M60" s="51">
        <v>1</v>
      </c>
      <c r="N60" s="51">
        <v>0</v>
      </c>
      <c r="O60" s="51">
        <v>0</v>
      </c>
      <c r="P60" s="51">
        <v>0</v>
      </c>
      <c r="Q60" s="51">
        <v>1</v>
      </c>
      <c r="R60" s="51">
        <v>0</v>
      </c>
      <c r="S60" s="51">
        <v>0</v>
      </c>
      <c r="T60" s="51">
        <v>0</v>
      </c>
      <c r="U60" s="51">
        <v>0</v>
      </c>
      <c r="V60" s="51">
        <v>0</v>
      </c>
      <c r="W60" s="51">
        <v>0</v>
      </c>
      <c r="X60" s="51">
        <v>0</v>
      </c>
      <c r="Y60" s="51">
        <v>0</v>
      </c>
      <c r="Z60" s="51">
        <v>0</v>
      </c>
      <c r="AA60" s="51">
        <v>0</v>
      </c>
      <c r="AB60" s="51">
        <v>0</v>
      </c>
      <c r="AC60" s="51">
        <v>0</v>
      </c>
      <c r="AD60" s="51">
        <v>0</v>
      </c>
      <c r="AE60" s="51">
        <v>0</v>
      </c>
      <c r="AF60" s="51">
        <v>0</v>
      </c>
      <c r="AG60" s="51">
        <v>0</v>
      </c>
      <c r="AH60" s="51">
        <v>0</v>
      </c>
      <c r="AI60" s="51">
        <v>0</v>
      </c>
      <c r="AJ60" s="51">
        <v>0</v>
      </c>
      <c r="AK60" s="51">
        <v>0</v>
      </c>
    </row>
    <row r="61" spans="1:37" x14ac:dyDescent="0.2">
      <c r="D61" s="80">
        <f>SUM(D6:D60)/55</f>
        <v>0.67272727272727273</v>
      </c>
      <c r="E61" s="80">
        <f t="shared" ref="E61:P61" si="1">SUM(E6:E60)/55</f>
        <v>3.6363636363636362E-2</v>
      </c>
      <c r="F61" s="80">
        <f t="shared" si="1"/>
        <v>0.16363636363636364</v>
      </c>
      <c r="G61" s="80">
        <f t="shared" si="1"/>
        <v>0.18181818181818182</v>
      </c>
      <c r="H61" s="80">
        <f t="shared" si="1"/>
        <v>1.8181818181818181E-2</v>
      </c>
      <c r="I61" s="80">
        <f t="shared" si="1"/>
        <v>1.8181818181818181E-2</v>
      </c>
      <c r="J61" s="80">
        <f t="shared" si="1"/>
        <v>1.8181818181818181E-2</v>
      </c>
      <c r="K61" s="80">
        <f t="shared" si="1"/>
        <v>1.8181818181818181E-2</v>
      </c>
      <c r="L61" s="80">
        <f t="shared" si="1"/>
        <v>1.8181818181818181E-2</v>
      </c>
      <c r="M61" s="81">
        <f t="shared" si="1"/>
        <v>0.70909090909090911</v>
      </c>
      <c r="N61" s="81">
        <f t="shared" si="1"/>
        <v>0.29090909090909089</v>
      </c>
      <c r="O61" s="81">
        <f t="shared" si="1"/>
        <v>1.8181818181818181E-2</v>
      </c>
      <c r="P61" s="81">
        <f t="shared" si="1"/>
        <v>1.8181818181818181E-2</v>
      </c>
      <c r="Q61" s="80">
        <f t="shared" ref="Q61" si="2">SUM(Q6:Q60)/55</f>
        <v>0.12727272727272726</v>
      </c>
      <c r="R61" s="80">
        <f t="shared" ref="R61" si="3">SUM(R6:R60)/55</f>
        <v>0.18181818181818182</v>
      </c>
      <c r="S61" s="80">
        <f t="shared" ref="S61" si="4">SUM(S6:S60)/55</f>
        <v>0.18181818181818182</v>
      </c>
      <c r="T61" s="80">
        <f t="shared" ref="T61" si="5">SUM(T6:T60)/55</f>
        <v>0.16363636363636364</v>
      </c>
      <c r="U61" s="80">
        <f t="shared" ref="U61" si="6">SUM(U6:U60)/55</f>
        <v>9.0909090909090912E-2</v>
      </c>
      <c r="V61" s="80">
        <f t="shared" ref="V61" si="7">SUM(V6:V60)/55</f>
        <v>5.4545454545454543E-2</v>
      </c>
      <c r="W61" s="80">
        <f t="shared" ref="W61" si="8">SUM(W6:W60)/55</f>
        <v>3.6363636363636362E-2</v>
      </c>
      <c r="X61" s="80">
        <f t="shared" ref="X61" si="9">SUM(X6:X60)/55</f>
        <v>9.0909090909090912E-2</v>
      </c>
      <c r="Y61" s="80">
        <f t="shared" ref="Y61" si="10">SUM(Y6:Y60)/55</f>
        <v>0.18181818181818182</v>
      </c>
      <c r="Z61" s="80">
        <f t="shared" ref="Z61" si="11">SUM(Z6:Z60)/55</f>
        <v>5.4545454545454543E-2</v>
      </c>
      <c r="AA61" s="80">
        <f t="shared" ref="AA61" si="12">SUM(AA6:AA60)/55</f>
        <v>3.6363636363636362E-2</v>
      </c>
      <c r="AB61" s="80">
        <f t="shared" ref="AB61" si="13">SUM(AB6:AB60)/55</f>
        <v>1.8181818181818181E-2</v>
      </c>
      <c r="AC61" s="80">
        <f t="shared" ref="AC61" si="14">SUM(AC6:AC60)/55</f>
        <v>1.8181818181818181E-2</v>
      </c>
      <c r="AD61" s="80">
        <f t="shared" ref="AD61" si="15">SUM(AD6:AD60)/55</f>
        <v>3.6363636363636362E-2</v>
      </c>
      <c r="AE61" s="80">
        <f t="shared" ref="AE61" si="16">SUM(AE6:AE60)/55</f>
        <v>1.8181818181818181E-2</v>
      </c>
      <c r="AF61" s="80">
        <f t="shared" ref="AF61" si="17">SUM(AF6:AF60)/55</f>
        <v>5.4545454545454543E-2</v>
      </c>
      <c r="AG61" s="80">
        <f t="shared" ref="AG61" si="18">SUM(AG6:AG60)/55</f>
        <v>1.8181818181818181E-2</v>
      </c>
      <c r="AH61" s="80">
        <f t="shared" ref="AH61" si="19">SUM(AH6:AH60)/55</f>
        <v>1.8181818181818181E-2</v>
      </c>
      <c r="AI61" s="80">
        <f t="shared" ref="AI61" si="20">SUM(AI6:AI60)/55</f>
        <v>1.8181818181818181E-2</v>
      </c>
      <c r="AJ61" s="80">
        <f t="shared" ref="AJ61" si="21">SUM(AJ6:AJ60)/55</f>
        <v>1.8181818181818181E-2</v>
      </c>
      <c r="AK61" s="80">
        <f t="shared" ref="AK61" si="22">SUM(AK6:AK60)/55</f>
        <v>1.8181818181818181E-2</v>
      </c>
    </row>
    <row r="83" spans="1:37" ht="26" x14ac:dyDescent="0.3">
      <c r="C83" s="124" t="s">
        <v>13246</v>
      </c>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row>
    <row r="85" spans="1:37" x14ac:dyDescent="0.2">
      <c r="D85" s="108" t="s">
        <v>13214</v>
      </c>
      <c r="E85" s="108"/>
      <c r="I85" s="129" t="s">
        <v>13219</v>
      </c>
      <c r="J85" s="129"/>
      <c r="K85" s="129"/>
      <c r="L85" s="129"/>
      <c r="M85" s="129"/>
      <c r="N85" s="129"/>
      <c r="O85" s="129"/>
      <c r="P85" s="129"/>
      <c r="Q85" s="129"/>
      <c r="T85" s="106" t="s">
        <v>6615</v>
      </c>
      <c r="U85" s="106"/>
      <c r="V85" s="106"/>
      <c r="W85" s="106"/>
      <c r="X85" s="106"/>
      <c r="Y85" s="106" t="s">
        <v>13233</v>
      </c>
      <c r="Z85" s="106"/>
      <c r="AA85" s="106"/>
      <c r="AB85" s="106"/>
      <c r="AC85" s="106"/>
    </row>
    <row r="86" spans="1:37" ht="63" customHeight="1" x14ac:dyDescent="0.2">
      <c r="C86" s="38" t="s">
        <v>13144</v>
      </c>
      <c r="D86" s="38" t="s">
        <v>13215</v>
      </c>
      <c r="E86" s="38" t="s">
        <v>13216</v>
      </c>
      <c r="F86" s="38" t="s">
        <v>13217</v>
      </c>
      <c r="G86" s="65" t="s">
        <v>13220</v>
      </c>
      <c r="H86" s="38" t="s">
        <v>13218</v>
      </c>
      <c r="I86" s="67" t="s">
        <v>13222</v>
      </c>
      <c r="J86" s="67" t="s">
        <v>13223</v>
      </c>
      <c r="K86" s="67" t="s">
        <v>13221</v>
      </c>
      <c r="L86" s="67" t="s">
        <v>13232</v>
      </c>
      <c r="M86" s="67" t="s">
        <v>13224</v>
      </c>
      <c r="N86" s="67" t="s">
        <v>13227</v>
      </c>
      <c r="O86" s="67" t="s">
        <v>13228</v>
      </c>
      <c r="P86" s="67" t="s">
        <v>13229</v>
      </c>
      <c r="Q86" s="67" t="s">
        <v>13226</v>
      </c>
      <c r="R86" s="38" t="s">
        <v>13225</v>
      </c>
      <c r="S86" s="38" t="s">
        <v>13231</v>
      </c>
      <c r="T86" s="5" t="s">
        <v>12667</v>
      </c>
      <c r="U86" s="5" t="s">
        <v>12670</v>
      </c>
      <c r="V86" s="5" t="s">
        <v>12675</v>
      </c>
      <c r="W86" s="5" t="s">
        <v>12679</v>
      </c>
      <c r="X86" s="5" t="s">
        <v>12682</v>
      </c>
      <c r="Y86" s="5" t="s">
        <v>12667</v>
      </c>
      <c r="Z86" s="5" t="s">
        <v>12670</v>
      </c>
      <c r="AA86" s="5" t="s">
        <v>12675</v>
      </c>
      <c r="AB86" s="5" t="s">
        <v>12679</v>
      </c>
      <c r="AC86" s="5" t="s">
        <v>12682</v>
      </c>
      <c r="AH86" t="str">
        <f>D86</f>
        <v>Windows 10</v>
      </c>
      <c r="AI86" t="str">
        <f>E86</f>
        <v>Ubuntu</v>
      </c>
      <c r="AJ86" t="str">
        <f>R86</f>
        <v>Embedded</v>
      </c>
      <c r="AK86" t="str">
        <f>F86</f>
        <v>Cloud based</v>
      </c>
    </row>
    <row r="87" spans="1:37" x14ac:dyDescent="0.2">
      <c r="A87">
        <f>IF(OR(I87&gt;0,J87&gt;0,K87&gt;0,L87&gt;0,M87&gt;0,N87&gt;0,O87&gt;0,P87&gt;0,Q87&gt;0),1,0)</f>
        <v>0</v>
      </c>
      <c r="C87" s="6" t="s">
        <v>6581</v>
      </c>
      <c r="D87" s="6">
        <v>0</v>
      </c>
      <c r="E87" s="6">
        <v>1</v>
      </c>
      <c r="F87" s="6">
        <v>0</v>
      </c>
      <c r="G87" s="6">
        <v>0</v>
      </c>
      <c r="H87" s="6">
        <v>1</v>
      </c>
      <c r="I87" s="6">
        <v>0</v>
      </c>
      <c r="J87" s="6">
        <v>0</v>
      </c>
      <c r="K87" s="6">
        <v>0</v>
      </c>
      <c r="L87" s="6">
        <v>0</v>
      </c>
      <c r="M87" s="6">
        <v>0</v>
      </c>
      <c r="N87" s="6">
        <v>0</v>
      </c>
      <c r="O87" s="6">
        <v>0</v>
      </c>
      <c r="P87" s="6">
        <v>0</v>
      </c>
      <c r="Q87" s="6">
        <v>0</v>
      </c>
      <c r="R87" s="6">
        <v>0</v>
      </c>
      <c r="S87" s="6">
        <f t="shared" ref="S87:S140" si="23">IF(SUM(D87:R87)&gt;0,0,1)</f>
        <v>0</v>
      </c>
      <c r="T87" s="6">
        <f>IF(COUNTIFS('RQ1 analysis'!$H$16:$BE$18, C87)&gt;0,1,0)</f>
        <v>1</v>
      </c>
      <c r="U87" s="6">
        <f>IF(COUNTIFS('RQ1 analysis'!$H$19:$BE$22,'RQ2 analysis'!C87)&gt;0,1,0)</f>
        <v>0</v>
      </c>
      <c r="V87" s="6">
        <f>IF(COUNTIFS('RQ1 analysis'!$H$23:$BE$25,C87)&gt;0,1,0)</f>
        <v>1</v>
      </c>
      <c r="W87" s="6">
        <f>IF(COUNTIFS('RQ1 analysis'!$H$26:$BE$28,C87)&gt;0,1,0)</f>
        <v>0</v>
      </c>
      <c r="X87" s="6">
        <f>IF(COUNTIFS('RQ1 analysis'!$H$29:$BE$30,C87)&gt;0,1,0)</f>
        <v>1</v>
      </c>
      <c r="Y87" s="6">
        <f>COUNTIFS(H87,1,T87,1)</f>
        <v>1</v>
      </c>
      <c r="Z87" s="6">
        <f>COUNTIFS(H87,1,U87,1)</f>
        <v>0</v>
      </c>
      <c r="AA87" s="6">
        <f>COUNTIFS(H87,1,V87,1)</f>
        <v>1</v>
      </c>
      <c r="AB87" s="6">
        <f>COUNTIFS(H87,1,W87,1)</f>
        <v>0</v>
      </c>
      <c r="AC87" s="6">
        <f>COUNTIFS(H87,1,X87,1)</f>
        <v>1</v>
      </c>
      <c r="AH87" s="73">
        <f>D142</f>
        <v>5.4545454545454543E-2</v>
      </c>
      <c r="AI87" s="73">
        <f>E142</f>
        <v>7.2727272727272724E-2</v>
      </c>
      <c r="AJ87" s="73">
        <f>R142</f>
        <v>0.16363636363636364</v>
      </c>
      <c r="AK87" s="73">
        <f>F142</f>
        <v>9.0909090909090912E-2</v>
      </c>
    </row>
    <row r="88" spans="1:37" x14ac:dyDescent="0.2">
      <c r="A88">
        <f t="shared" ref="A88:A141" si="24">IF(OR(I88&gt;0,J88&gt;0,K88&gt;0,L88&gt;0,M88&gt;0,N88&gt;0,O88&gt;0,P88&gt;0,Q88&gt;0),1,0)</f>
        <v>0</v>
      </c>
      <c r="C88" s="6" t="s">
        <v>6582</v>
      </c>
      <c r="D88" s="6">
        <v>1</v>
      </c>
      <c r="E88" s="6">
        <v>0</v>
      </c>
      <c r="F88" s="6">
        <v>0</v>
      </c>
      <c r="G88" s="6">
        <v>1</v>
      </c>
      <c r="H88" s="6">
        <v>1</v>
      </c>
      <c r="I88" s="6">
        <v>0</v>
      </c>
      <c r="J88" s="6">
        <v>0</v>
      </c>
      <c r="K88" s="6">
        <v>0</v>
      </c>
      <c r="L88" s="6">
        <v>0</v>
      </c>
      <c r="M88" s="6">
        <v>0</v>
      </c>
      <c r="N88" s="6">
        <v>0</v>
      </c>
      <c r="O88" s="6">
        <v>0</v>
      </c>
      <c r="P88" s="6">
        <v>0</v>
      </c>
      <c r="Q88" s="6">
        <v>0</v>
      </c>
      <c r="R88" s="6">
        <v>0</v>
      </c>
      <c r="S88" s="6">
        <f t="shared" si="23"/>
        <v>0</v>
      </c>
      <c r="T88" s="6">
        <f>IF(COUNTIFS('RQ1 analysis'!$H$16:$BE$18, C88)&gt;0,1,0)</f>
        <v>1</v>
      </c>
      <c r="U88" s="6">
        <f>IF(COUNTIFS('RQ1 analysis'!$H$19:$BE$22,'RQ2 analysis'!C88)&gt;0,1,0)</f>
        <v>1</v>
      </c>
      <c r="V88" s="6">
        <f>IF(COUNTIFS('RQ1 analysis'!$H$23:$BE$25,C88)&gt;0,1,0)</f>
        <v>1</v>
      </c>
      <c r="W88" s="6">
        <f>IF(COUNTIFS('RQ1 analysis'!$H$26:$BE$28,C88)&gt;0,1,0)</f>
        <v>1</v>
      </c>
      <c r="X88" s="6">
        <f>IF(COUNTIFS('RQ1 analysis'!$H$29:$BE$30,C88)&gt;0,1,0)</f>
        <v>0</v>
      </c>
      <c r="Y88" s="6">
        <f t="shared" ref="Y88:Y141" si="25">COUNTIFS(H88,1,T88,1)</f>
        <v>1</v>
      </c>
      <c r="Z88" s="6">
        <f t="shared" ref="Z88:Z141" si="26">COUNTIFS(H88,1,U88,1)</f>
        <v>1</v>
      </c>
      <c r="AA88" s="6">
        <f t="shared" ref="AA88:AA141" si="27">COUNTIFS(H88,1,V88,1)</f>
        <v>1</v>
      </c>
      <c r="AB88" s="6">
        <f t="shared" ref="AB88:AB141" si="28">COUNTIFS(H88,1,W88,1)</f>
        <v>1</v>
      </c>
      <c r="AC88" s="6">
        <f t="shared" ref="AC88:AC141" si="29">COUNTIFS(H88,1,X88,1)</f>
        <v>0</v>
      </c>
    </row>
    <row r="89" spans="1:37" x14ac:dyDescent="0.2">
      <c r="A89">
        <f t="shared" si="24"/>
        <v>0</v>
      </c>
      <c r="C89" s="6" t="s">
        <v>6583</v>
      </c>
      <c r="D89" s="6">
        <v>1</v>
      </c>
      <c r="E89" s="6">
        <v>0</v>
      </c>
      <c r="F89" s="6">
        <v>0</v>
      </c>
      <c r="G89" s="6">
        <v>0</v>
      </c>
      <c r="H89" s="6">
        <v>1</v>
      </c>
      <c r="I89" s="6">
        <v>0</v>
      </c>
      <c r="J89" s="6">
        <v>0</v>
      </c>
      <c r="K89" s="6">
        <v>0</v>
      </c>
      <c r="L89" s="6">
        <v>0</v>
      </c>
      <c r="M89" s="6">
        <v>0</v>
      </c>
      <c r="N89" s="6">
        <v>0</v>
      </c>
      <c r="O89" s="6">
        <v>0</v>
      </c>
      <c r="P89" s="6">
        <v>0</v>
      </c>
      <c r="Q89" s="6">
        <v>0</v>
      </c>
      <c r="R89" s="6">
        <v>0</v>
      </c>
      <c r="S89" s="6">
        <f t="shared" si="23"/>
        <v>0</v>
      </c>
      <c r="T89" s="6">
        <f>IF(COUNTIFS('RQ1 analysis'!$H$16:$BE$18, C89)&gt;0,1,0)</f>
        <v>0</v>
      </c>
      <c r="U89" s="6">
        <f>IF(COUNTIFS('RQ1 analysis'!$H$19:$BE$22,'RQ2 analysis'!C89)&gt;0,1,0)</f>
        <v>1</v>
      </c>
      <c r="V89" s="6">
        <f>IF(COUNTIFS('RQ1 analysis'!$H$23:$BE$25,C89)&gt;0,1,0)</f>
        <v>1</v>
      </c>
      <c r="W89" s="6">
        <f>IF(COUNTIFS('RQ1 analysis'!$H$26:$BE$28,C89)&gt;0,1,0)</f>
        <v>1</v>
      </c>
      <c r="X89" s="6">
        <f>IF(COUNTIFS('RQ1 analysis'!$H$29:$BE$30,C89)&gt;0,1,0)</f>
        <v>0</v>
      </c>
      <c r="Y89" s="6">
        <f t="shared" si="25"/>
        <v>0</v>
      </c>
      <c r="Z89" s="6">
        <f t="shared" si="26"/>
        <v>1</v>
      </c>
      <c r="AA89" s="6">
        <f t="shared" si="27"/>
        <v>1</v>
      </c>
      <c r="AB89" s="6">
        <f t="shared" si="28"/>
        <v>1</v>
      </c>
      <c r="AC89" s="6">
        <f t="shared" si="29"/>
        <v>0</v>
      </c>
    </row>
    <row r="90" spans="1:37" x14ac:dyDescent="0.2">
      <c r="A90">
        <f t="shared" si="24"/>
        <v>0</v>
      </c>
      <c r="C90" s="6" t="s">
        <v>6584</v>
      </c>
      <c r="D90" s="6">
        <v>0</v>
      </c>
      <c r="E90" s="6">
        <v>0</v>
      </c>
      <c r="F90" s="6">
        <v>1</v>
      </c>
      <c r="G90" s="6">
        <v>0</v>
      </c>
      <c r="H90" s="6">
        <v>0</v>
      </c>
      <c r="I90" s="6">
        <v>0</v>
      </c>
      <c r="J90" s="6">
        <v>0</v>
      </c>
      <c r="K90" s="6">
        <v>0</v>
      </c>
      <c r="L90" s="6">
        <v>0</v>
      </c>
      <c r="M90" s="6">
        <v>0</v>
      </c>
      <c r="N90" s="6">
        <v>0</v>
      </c>
      <c r="O90" s="6">
        <v>0</v>
      </c>
      <c r="P90" s="6">
        <v>0</v>
      </c>
      <c r="Q90" s="6">
        <v>0</v>
      </c>
      <c r="R90" s="6">
        <v>0</v>
      </c>
      <c r="S90" s="6">
        <f t="shared" si="23"/>
        <v>0</v>
      </c>
      <c r="T90" s="6">
        <f>IF(COUNTIFS('RQ1 analysis'!$H$16:$BE$18, C90)&gt;0,1,0)</f>
        <v>0</v>
      </c>
      <c r="U90" s="6">
        <f>IF(COUNTIFS('RQ1 analysis'!$H$19:$BE$22,'RQ2 analysis'!C90)&gt;0,1,0)</f>
        <v>1</v>
      </c>
      <c r="V90" s="6">
        <f>IF(COUNTIFS('RQ1 analysis'!$H$23:$BE$25,C90)&gt;0,1,0)</f>
        <v>1</v>
      </c>
      <c r="W90" s="6">
        <f>IF(COUNTIFS('RQ1 analysis'!$H$26:$BE$28,C90)&gt;0,1,0)</f>
        <v>1</v>
      </c>
      <c r="X90" s="6">
        <f>IF(COUNTIFS('RQ1 analysis'!$H$29:$BE$30,C90)&gt;0,1,0)</f>
        <v>0</v>
      </c>
      <c r="Y90" s="6">
        <f t="shared" si="25"/>
        <v>0</v>
      </c>
      <c r="Z90" s="6">
        <f t="shared" si="26"/>
        <v>0</v>
      </c>
      <c r="AA90" s="6">
        <f t="shared" si="27"/>
        <v>0</v>
      </c>
      <c r="AB90" s="6">
        <f t="shared" si="28"/>
        <v>0</v>
      </c>
      <c r="AC90" s="6">
        <f t="shared" si="29"/>
        <v>0</v>
      </c>
    </row>
    <row r="91" spans="1:37" x14ac:dyDescent="0.2">
      <c r="A91">
        <f t="shared" si="24"/>
        <v>0</v>
      </c>
      <c r="C91" s="6" t="s">
        <v>6585</v>
      </c>
      <c r="D91" s="6">
        <v>0</v>
      </c>
      <c r="E91" s="6">
        <v>0</v>
      </c>
      <c r="F91" s="6">
        <v>1</v>
      </c>
      <c r="G91" s="6">
        <v>0</v>
      </c>
      <c r="H91" s="6">
        <v>0</v>
      </c>
      <c r="I91" s="6">
        <v>0</v>
      </c>
      <c r="J91" s="6">
        <v>0</v>
      </c>
      <c r="K91" s="6">
        <v>0</v>
      </c>
      <c r="L91" s="6">
        <v>0</v>
      </c>
      <c r="M91" s="6">
        <v>0</v>
      </c>
      <c r="N91" s="6">
        <v>0</v>
      </c>
      <c r="O91" s="6">
        <v>0</v>
      </c>
      <c r="P91" s="6">
        <v>0</v>
      </c>
      <c r="Q91" s="6">
        <v>0</v>
      </c>
      <c r="R91" s="6">
        <v>0</v>
      </c>
      <c r="S91" s="6">
        <f t="shared" si="23"/>
        <v>0</v>
      </c>
      <c r="T91" s="6">
        <f>IF(COUNTIFS('RQ1 analysis'!$H$16:$BE$18, C91)&gt;0,1,0)</f>
        <v>0</v>
      </c>
      <c r="U91" s="6">
        <f>IF(COUNTIFS('RQ1 analysis'!$H$19:$BE$22,'RQ2 analysis'!C91)&gt;0,1,0)</f>
        <v>1</v>
      </c>
      <c r="V91" s="6">
        <f>IF(COUNTIFS('RQ1 analysis'!$H$23:$BE$25,C91)&gt;0,1,0)</f>
        <v>1</v>
      </c>
      <c r="W91" s="6">
        <f>IF(COUNTIFS('RQ1 analysis'!$H$26:$BE$28,C91)&gt;0,1,0)</f>
        <v>0</v>
      </c>
      <c r="X91" s="6">
        <f>IF(COUNTIFS('RQ1 analysis'!$H$29:$BE$30,C91)&gt;0,1,0)</f>
        <v>0</v>
      </c>
      <c r="Y91" s="6">
        <f t="shared" si="25"/>
        <v>0</v>
      </c>
      <c r="Z91" s="6">
        <f t="shared" si="26"/>
        <v>0</v>
      </c>
      <c r="AA91" s="6">
        <f t="shared" si="27"/>
        <v>0</v>
      </c>
      <c r="AB91" s="6">
        <f t="shared" si="28"/>
        <v>0</v>
      </c>
      <c r="AC91" s="6">
        <f t="shared" si="29"/>
        <v>0</v>
      </c>
    </row>
    <row r="92" spans="1:37" x14ac:dyDescent="0.2">
      <c r="A92" s="77">
        <f t="shared" si="24"/>
        <v>1</v>
      </c>
      <c r="C92" s="6" t="s">
        <v>6586</v>
      </c>
      <c r="D92" s="6">
        <v>0</v>
      </c>
      <c r="E92" s="6">
        <v>0</v>
      </c>
      <c r="F92" s="6">
        <v>0</v>
      </c>
      <c r="G92" s="6">
        <v>1</v>
      </c>
      <c r="H92" s="6">
        <v>1</v>
      </c>
      <c r="I92" s="6">
        <v>0</v>
      </c>
      <c r="J92" s="6">
        <v>1</v>
      </c>
      <c r="K92" s="6">
        <v>0</v>
      </c>
      <c r="L92" s="6">
        <v>0</v>
      </c>
      <c r="M92" s="6">
        <v>0</v>
      </c>
      <c r="N92" s="6">
        <v>0</v>
      </c>
      <c r="O92" s="6">
        <v>0</v>
      </c>
      <c r="P92" s="6">
        <v>0</v>
      </c>
      <c r="Q92" s="6">
        <v>0</v>
      </c>
      <c r="R92" s="6">
        <v>0</v>
      </c>
      <c r="S92" s="6">
        <f t="shared" si="23"/>
        <v>0</v>
      </c>
      <c r="T92" s="6">
        <f>IF(COUNTIFS('RQ1 analysis'!$H$16:$BE$18, C92)&gt;0,1,0)</f>
        <v>0</v>
      </c>
      <c r="U92" s="6">
        <f>IF(COUNTIFS('RQ1 analysis'!$H$19:$BE$22,'RQ2 analysis'!C92)&gt;0,1,0)</f>
        <v>1</v>
      </c>
      <c r="V92" s="6">
        <f>IF(COUNTIFS('RQ1 analysis'!$H$23:$BE$25,C92)&gt;0,1,0)</f>
        <v>1</v>
      </c>
      <c r="W92" s="6">
        <f>IF(COUNTIFS('RQ1 analysis'!$H$26:$BE$28,C92)&gt;0,1,0)</f>
        <v>1</v>
      </c>
      <c r="X92" s="6">
        <f>IF(COUNTIFS('RQ1 analysis'!$H$29:$BE$30,C92)&gt;0,1,0)</f>
        <v>0</v>
      </c>
      <c r="Y92" s="6">
        <f t="shared" si="25"/>
        <v>0</v>
      </c>
      <c r="Z92" s="6">
        <f t="shared" si="26"/>
        <v>1</v>
      </c>
      <c r="AA92" s="6">
        <f t="shared" si="27"/>
        <v>1</v>
      </c>
      <c r="AB92" s="6">
        <f t="shared" si="28"/>
        <v>1</v>
      </c>
      <c r="AC92" s="6">
        <f t="shared" si="29"/>
        <v>0</v>
      </c>
    </row>
    <row r="93" spans="1:37" x14ac:dyDescent="0.2">
      <c r="A93">
        <f t="shared" si="24"/>
        <v>0</v>
      </c>
      <c r="C93" s="6" t="s">
        <v>6587</v>
      </c>
      <c r="D93" s="6">
        <v>0</v>
      </c>
      <c r="E93" s="6">
        <v>0</v>
      </c>
      <c r="F93" s="6">
        <v>1</v>
      </c>
      <c r="G93" s="6">
        <v>0</v>
      </c>
      <c r="H93" s="6">
        <v>0</v>
      </c>
      <c r="I93" s="6">
        <v>0</v>
      </c>
      <c r="J93" s="6">
        <v>0</v>
      </c>
      <c r="K93" s="6">
        <v>0</v>
      </c>
      <c r="L93" s="6">
        <v>0</v>
      </c>
      <c r="M93" s="6">
        <v>0</v>
      </c>
      <c r="N93" s="6">
        <v>0</v>
      </c>
      <c r="O93" s="6">
        <v>0</v>
      </c>
      <c r="P93" s="6">
        <v>0</v>
      </c>
      <c r="Q93" s="6">
        <v>0</v>
      </c>
      <c r="R93" s="6">
        <v>0</v>
      </c>
      <c r="S93" s="6">
        <f t="shared" si="23"/>
        <v>0</v>
      </c>
      <c r="T93" s="6">
        <f>IF(COUNTIFS('RQ1 analysis'!$H$16:$BE$18, C93)&gt;0,1,0)</f>
        <v>0</v>
      </c>
      <c r="U93" s="6">
        <f>IF(COUNTIFS('RQ1 analysis'!$H$19:$BE$22,'RQ2 analysis'!C93)&gt;0,1,0)</f>
        <v>1</v>
      </c>
      <c r="V93" s="6">
        <f>IF(COUNTIFS('RQ1 analysis'!$H$23:$BE$25,C93)&gt;0,1,0)</f>
        <v>1</v>
      </c>
      <c r="W93" s="6">
        <f>IF(COUNTIFS('RQ1 analysis'!$H$26:$BE$28,C93)&gt;0,1,0)</f>
        <v>1</v>
      </c>
      <c r="X93" s="6">
        <f>IF(COUNTIFS('RQ1 analysis'!$H$29:$BE$30,C93)&gt;0,1,0)</f>
        <v>0</v>
      </c>
      <c r="Y93" s="6">
        <f t="shared" si="25"/>
        <v>0</v>
      </c>
      <c r="Z93" s="6">
        <f t="shared" si="26"/>
        <v>0</v>
      </c>
      <c r="AA93" s="6">
        <f t="shared" si="27"/>
        <v>0</v>
      </c>
      <c r="AB93" s="6">
        <f t="shared" si="28"/>
        <v>0</v>
      </c>
      <c r="AC93" s="6">
        <f t="shared" si="29"/>
        <v>0</v>
      </c>
    </row>
    <row r="94" spans="1:37" x14ac:dyDescent="0.2">
      <c r="A94">
        <f t="shared" si="24"/>
        <v>0</v>
      </c>
      <c r="C94" s="6" t="s">
        <v>6588</v>
      </c>
      <c r="D94" s="6">
        <v>1</v>
      </c>
      <c r="E94" s="6">
        <v>0</v>
      </c>
      <c r="F94" s="6">
        <v>0</v>
      </c>
      <c r="G94" s="6">
        <v>0</v>
      </c>
      <c r="H94" s="6">
        <v>1</v>
      </c>
      <c r="I94" s="6">
        <v>0</v>
      </c>
      <c r="J94" s="6">
        <v>0</v>
      </c>
      <c r="K94" s="6">
        <v>0</v>
      </c>
      <c r="L94" s="6">
        <v>0</v>
      </c>
      <c r="M94" s="6">
        <v>0</v>
      </c>
      <c r="N94" s="6">
        <v>0</v>
      </c>
      <c r="O94" s="6">
        <v>0</v>
      </c>
      <c r="P94" s="6">
        <v>0</v>
      </c>
      <c r="Q94" s="6">
        <v>0</v>
      </c>
      <c r="R94" s="6">
        <v>0</v>
      </c>
      <c r="S94" s="6">
        <f t="shared" si="23"/>
        <v>0</v>
      </c>
      <c r="T94" s="6">
        <f>IF(COUNTIFS('RQ1 analysis'!$H$16:$BE$18, C94)&gt;0,1,0)</f>
        <v>1</v>
      </c>
      <c r="U94" s="6">
        <f>IF(COUNTIFS('RQ1 analysis'!$H$19:$BE$22,'RQ2 analysis'!C94)&gt;0,1,0)</f>
        <v>1</v>
      </c>
      <c r="V94" s="6">
        <f>IF(COUNTIFS('RQ1 analysis'!$H$23:$BE$25,C94)&gt;0,1,0)</f>
        <v>1</v>
      </c>
      <c r="W94" s="6">
        <f>IF(COUNTIFS('RQ1 analysis'!$H$26:$BE$28,C94)&gt;0,1,0)</f>
        <v>1</v>
      </c>
      <c r="X94" s="6">
        <f>IF(COUNTIFS('RQ1 analysis'!$H$29:$BE$30,C94)&gt;0,1,0)</f>
        <v>0</v>
      </c>
      <c r="Y94" s="6">
        <f t="shared" si="25"/>
        <v>1</v>
      </c>
      <c r="Z94" s="6">
        <f t="shared" si="26"/>
        <v>1</v>
      </c>
      <c r="AA94" s="6">
        <f t="shared" si="27"/>
        <v>1</v>
      </c>
      <c r="AB94" s="6">
        <f t="shared" si="28"/>
        <v>1</v>
      </c>
      <c r="AC94" s="6">
        <f t="shared" si="29"/>
        <v>0</v>
      </c>
    </row>
    <row r="95" spans="1:37" x14ac:dyDescent="0.2">
      <c r="A95">
        <f t="shared" si="24"/>
        <v>0</v>
      </c>
      <c r="C95" s="6" t="s">
        <v>6589</v>
      </c>
      <c r="D95" s="6">
        <v>0</v>
      </c>
      <c r="E95" s="6">
        <v>1</v>
      </c>
      <c r="F95" s="6">
        <v>0</v>
      </c>
      <c r="G95" s="6">
        <v>0</v>
      </c>
      <c r="H95" s="6">
        <v>1</v>
      </c>
      <c r="I95" s="6">
        <v>0</v>
      </c>
      <c r="J95" s="6">
        <v>0</v>
      </c>
      <c r="K95" s="6">
        <v>0</v>
      </c>
      <c r="L95" s="6">
        <v>0</v>
      </c>
      <c r="M95" s="6">
        <v>0</v>
      </c>
      <c r="N95" s="6">
        <v>0</v>
      </c>
      <c r="O95" s="6">
        <v>0</v>
      </c>
      <c r="P95" s="6">
        <v>0</v>
      </c>
      <c r="Q95" s="6">
        <v>0</v>
      </c>
      <c r="R95" s="6">
        <v>0</v>
      </c>
      <c r="S95" s="6">
        <f t="shared" si="23"/>
        <v>0</v>
      </c>
      <c r="T95" s="6">
        <f>IF(COUNTIFS('RQ1 analysis'!$H$16:$BE$18, C95)&gt;0,1,0)</f>
        <v>0</v>
      </c>
      <c r="U95" s="6">
        <f>IF(COUNTIFS('RQ1 analysis'!$H$19:$BE$22,'RQ2 analysis'!C95)&gt;0,1,0)</f>
        <v>1</v>
      </c>
      <c r="V95" s="6">
        <f>IF(COUNTIFS('RQ1 analysis'!$H$23:$BE$25,C95)&gt;0,1,0)</f>
        <v>1</v>
      </c>
      <c r="W95" s="6">
        <f>IF(COUNTIFS('RQ1 analysis'!$H$26:$BE$28,C95)&gt;0,1,0)</f>
        <v>1</v>
      </c>
      <c r="X95" s="6">
        <f>IF(COUNTIFS('RQ1 analysis'!$H$29:$BE$30,C95)&gt;0,1,0)</f>
        <v>0</v>
      </c>
      <c r="Y95" s="6">
        <f t="shared" si="25"/>
        <v>0</v>
      </c>
      <c r="Z95" s="6">
        <f t="shared" si="26"/>
        <v>1</v>
      </c>
      <c r="AA95" s="6">
        <f t="shared" si="27"/>
        <v>1</v>
      </c>
      <c r="AB95" s="6">
        <f t="shared" si="28"/>
        <v>1</v>
      </c>
      <c r="AC95" s="6">
        <f t="shared" si="29"/>
        <v>0</v>
      </c>
    </row>
    <row r="96" spans="1:37" x14ac:dyDescent="0.2">
      <c r="A96" s="77">
        <f t="shared" si="24"/>
        <v>1</v>
      </c>
      <c r="C96" s="6" t="s">
        <v>6590</v>
      </c>
      <c r="D96" s="6">
        <v>0</v>
      </c>
      <c r="E96" s="6">
        <v>1</v>
      </c>
      <c r="F96" s="6">
        <v>0</v>
      </c>
      <c r="G96" s="6">
        <v>1</v>
      </c>
      <c r="H96" s="6">
        <v>0</v>
      </c>
      <c r="I96" s="6">
        <v>1</v>
      </c>
      <c r="J96" s="6">
        <v>0</v>
      </c>
      <c r="K96" s="6">
        <v>1</v>
      </c>
      <c r="L96" s="6">
        <v>0</v>
      </c>
      <c r="M96" s="6">
        <v>0</v>
      </c>
      <c r="N96" s="6">
        <v>0</v>
      </c>
      <c r="O96" s="6">
        <v>0</v>
      </c>
      <c r="P96" s="6">
        <v>0</v>
      </c>
      <c r="Q96" s="6">
        <v>0</v>
      </c>
      <c r="R96" s="6">
        <v>0</v>
      </c>
      <c r="S96" s="6">
        <f t="shared" si="23"/>
        <v>0</v>
      </c>
      <c r="T96" s="6">
        <f>IF(COUNTIFS('RQ1 analysis'!$H$16:$BE$18, C96)&gt;0,1,0)</f>
        <v>1</v>
      </c>
      <c r="U96" s="6">
        <f>IF(COUNTIFS('RQ1 analysis'!$H$19:$BE$22,'RQ2 analysis'!C96)&gt;0,1,0)</f>
        <v>0</v>
      </c>
      <c r="V96" s="6">
        <f>IF(COUNTIFS('RQ1 analysis'!$H$23:$BE$25,C96)&gt;0,1,0)</f>
        <v>1</v>
      </c>
      <c r="W96" s="6">
        <f>IF(COUNTIFS('RQ1 analysis'!$H$26:$BE$28,C96)&gt;0,1,0)</f>
        <v>0</v>
      </c>
      <c r="X96" s="6">
        <f>IF(COUNTIFS('RQ1 analysis'!$H$29:$BE$30,C96)&gt;0,1,0)</f>
        <v>0</v>
      </c>
      <c r="Y96" s="6">
        <f t="shared" si="25"/>
        <v>0</v>
      </c>
      <c r="Z96" s="6">
        <f t="shared" si="26"/>
        <v>0</v>
      </c>
      <c r="AA96" s="6">
        <f t="shared" si="27"/>
        <v>0</v>
      </c>
      <c r="AB96" s="6">
        <f t="shared" si="28"/>
        <v>0</v>
      </c>
      <c r="AC96" s="6">
        <f t="shared" si="29"/>
        <v>0</v>
      </c>
    </row>
    <row r="97" spans="1:29" x14ac:dyDescent="0.2">
      <c r="A97">
        <f t="shared" si="24"/>
        <v>0</v>
      </c>
      <c r="C97" s="6" t="s">
        <v>6591</v>
      </c>
      <c r="D97" s="6">
        <v>0</v>
      </c>
      <c r="E97" s="6">
        <v>0</v>
      </c>
      <c r="F97" s="6">
        <v>0</v>
      </c>
      <c r="G97" s="6">
        <v>0</v>
      </c>
      <c r="H97" s="6">
        <v>1</v>
      </c>
      <c r="I97" s="6">
        <v>0</v>
      </c>
      <c r="J97" s="6">
        <v>0</v>
      </c>
      <c r="K97" s="6">
        <v>0</v>
      </c>
      <c r="L97" s="6">
        <v>0</v>
      </c>
      <c r="M97" s="6">
        <v>0</v>
      </c>
      <c r="N97" s="6">
        <v>0</v>
      </c>
      <c r="O97" s="6">
        <v>0</v>
      </c>
      <c r="P97" s="6">
        <v>0</v>
      </c>
      <c r="Q97" s="6">
        <v>0</v>
      </c>
      <c r="R97" s="6">
        <v>0</v>
      </c>
      <c r="S97" s="6">
        <f t="shared" si="23"/>
        <v>0</v>
      </c>
      <c r="T97" s="6">
        <f>IF(COUNTIFS('RQ1 analysis'!$H$16:$BE$18, C97)&gt;0,1,0)</f>
        <v>0</v>
      </c>
      <c r="U97" s="6">
        <f>IF(COUNTIFS('RQ1 analysis'!$H$19:$BE$22,'RQ2 analysis'!C97)&gt;0,1,0)</f>
        <v>1</v>
      </c>
      <c r="V97" s="6">
        <f>IF(COUNTIFS('RQ1 analysis'!$H$23:$BE$25,C97)&gt;0,1,0)</f>
        <v>1</v>
      </c>
      <c r="W97" s="6">
        <f>IF(COUNTIFS('RQ1 analysis'!$H$26:$BE$28,C97)&gt;0,1,0)</f>
        <v>1</v>
      </c>
      <c r="X97" s="6">
        <f>IF(COUNTIFS('RQ1 analysis'!$H$29:$BE$30,C97)&gt;0,1,0)</f>
        <v>1</v>
      </c>
      <c r="Y97" s="6">
        <f t="shared" si="25"/>
        <v>0</v>
      </c>
      <c r="Z97" s="6">
        <f t="shared" si="26"/>
        <v>1</v>
      </c>
      <c r="AA97" s="6">
        <f t="shared" si="27"/>
        <v>1</v>
      </c>
      <c r="AB97" s="6">
        <f t="shared" si="28"/>
        <v>1</v>
      </c>
      <c r="AC97" s="6">
        <f t="shared" si="29"/>
        <v>1</v>
      </c>
    </row>
    <row r="98" spans="1:29" x14ac:dyDescent="0.2">
      <c r="A98">
        <f t="shared" si="24"/>
        <v>0</v>
      </c>
      <c r="C98" s="66" t="s">
        <v>6592</v>
      </c>
      <c r="D98" s="66">
        <v>0</v>
      </c>
      <c r="E98" s="66">
        <v>0</v>
      </c>
      <c r="F98" s="66">
        <v>0</v>
      </c>
      <c r="G98" s="66">
        <v>0</v>
      </c>
      <c r="H98" s="66">
        <v>0</v>
      </c>
      <c r="I98" s="66">
        <v>0</v>
      </c>
      <c r="J98" s="66">
        <v>0</v>
      </c>
      <c r="K98" s="66">
        <v>0</v>
      </c>
      <c r="L98" s="66">
        <v>0</v>
      </c>
      <c r="M98" s="66">
        <v>0</v>
      </c>
      <c r="N98" s="66">
        <v>0</v>
      </c>
      <c r="O98" s="66">
        <v>0</v>
      </c>
      <c r="P98" s="66">
        <v>0</v>
      </c>
      <c r="Q98" s="66">
        <v>0</v>
      </c>
      <c r="R98" s="66">
        <v>0</v>
      </c>
      <c r="S98" s="66">
        <f t="shared" si="23"/>
        <v>1</v>
      </c>
      <c r="T98" s="6">
        <f>IF(COUNTIFS('RQ1 analysis'!$H$16:$BE$18, C98)&gt;0,1,0)</f>
        <v>0</v>
      </c>
      <c r="U98" s="6">
        <f>IF(COUNTIFS('RQ1 analysis'!$H$19:$BE$22,'RQ2 analysis'!C98)&gt;0,1,0)</f>
        <v>1</v>
      </c>
      <c r="V98" s="6">
        <f>IF(COUNTIFS('RQ1 analysis'!$H$23:$BE$25,C98)&gt;0,1,0)</f>
        <v>1</v>
      </c>
      <c r="W98" s="6">
        <f>IF(COUNTIFS('RQ1 analysis'!$H$26:$BE$28,C98)&gt;0,1,0)</f>
        <v>1</v>
      </c>
      <c r="X98" s="6">
        <f>IF(COUNTIFS('RQ1 analysis'!$H$29:$BE$30,C98)&gt;0,1,0)</f>
        <v>1</v>
      </c>
      <c r="Y98" s="6">
        <f t="shared" si="25"/>
        <v>0</v>
      </c>
      <c r="Z98" s="6">
        <f t="shared" si="26"/>
        <v>0</v>
      </c>
      <c r="AA98" s="6">
        <f t="shared" si="27"/>
        <v>0</v>
      </c>
      <c r="AB98" s="6">
        <f t="shared" si="28"/>
        <v>0</v>
      </c>
      <c r="AC98" s="6">
        <f t="shared" si="29"/>
        <v>0</v>
      </c>
    </row>
    <row r="99" spans="1:29" x14ac:dyDescent="0.2">
      <c r="A99">
        <f t="shared" si="24"/>
        <v>0</v>
      </c>
      <c r="C99" s="6" t="s">
        <v>6593</v>
      </c>
      <c r="D99" s="6">
        <v>0</v>
      </c>
      <c r="E99" s="6">
        <v>0</v>
      </c>
      <c r="F99" s="6">
        <v>0</v>
      </c>
      <c r="G99" s="6">
        <v>0</v>
      </c>
      <c r="H99" s="6">
        <v>1</v>
      </c>
      <c r="I99" s="6">
        <v>0</v>
      </c>
      <c r="J99" s="6">
        <v>0</v>
      </c>
      <c r="K99" s="6">
        <v>0</v>
      </c>
      <c r="L99" s="6">
        <v>0</v>
      </c>
      <c r="M99" s="6">
        <v>0</v>
      </c>
      <c r="N99" s="6">
        <v>0</v>
      </c>
      <c r="O99" s="6">
        <v>0</v>
      </c>
      <c r="P99" s="6">
        <v>0</v>
      </c>
      <c r="Q99" s="6">
        <v>0</v>
      </c>
      <c r="R99" s="6">
        <v>0</v>
      </c>
      <c r="S99" s="6">
        <f t="shared" si="23"/>
        <v>0</v>
      </c>
      <c r="T99" s="6">
        <f>IF(COUNTIFS('RQ1 analysis'!$H$16:$BE$18, C99)&gt;0,1,0)</f>
        <v>0</v>
      </c>
      <c r="U99" s="6">
        <f>IF(COUNTIFS('RQ1 analysis'!$H$19:$BE$22,'RQ2 analysis'!C99)&gt;0,1,0)</f>
        <v>1</v>
      </c>
      <c r="V99" s="6">
        <f>IF(COUNTIFS('RQ1 analysis'!$H$23:$BE$25,C99)&gt;0,1,0)</f>
        <v>1</v>
      </c>
      <c r="W99" s="6">
        <f>IF(COUNTIFS('RQ1 analysis'!$H$26:$BE$28,C99)&gt;0,1,0)</f>
        <v>0</v>
      </c>
      <c r="X99" s="6">
        <f>IF(COUNTIFS('RQ1 analysis'!$H$29:$BE$30,C99)&gt;0,1,0)</f>
        <v>1</v>
      </c>
      <c r="Y99" s="6">
        <f t="shared" si="25"/>
        <v>0</v>
      </c>
      <c r="Z99" s="6">
        <f t="shared" si="26"/>
        <v>1</v>
      </c>
      <c r="AA99" s="6">
        <f t="shared" si="27"/>
        <v>1</v>
      </c>
      <c r="AB99" s="6">
        <f t="shared" si="28"/>
        <v>0</v>
      </c>
      <c r="AC99" s="6">
        <f t="shared" si="29"/>
        <v>1</v>
      </c>
    </row>
    <row r="100" spans="1:29" x14ac:dyDescent="0.2">
      <c r="A100">
        <f t="shared" si="24"/>
        <v>0</v>
      </c>
      <c r="C100" s="6" t="s">
        <v>6594</v>
      </c>
      <c r="D100" s="6">
        <v>0</v>
      </c>
      <c r="E100" s="6">
        <v>0</v>
      </c>
      <c r="F100" s="6">
        <v>1</v>
      </c>
      <c r="G100" s="6">
        <v>0</v>
      </c>
      <c r="H100" s="6">
        <v>1</v>
      </c>
      <c r="I100" s="6">
        <v>0</v>
      </c>
      <c r="J100" s="6">
        <v>0</v>
      </c>
      <c r="K100" s="6">
        <v>0</v>
      </c>
      <c r="L100" s="6">
        <v>0</v>
      </c>
      <c r="M100" s="6">
        <v>0</v>
      </c>
      <c r="N100" s="6">
        <v>0</v>
      </c>
      <c r="O100" s="6">
        <v>0</v>
      </c>
      <c r="P100" s="6">
        <v>0</v>
      </c>
      <c r="Q100" s="6">
        <v>0</v>
      </c>
      <c r="R100" s="6">
        <v>0</v>
      </c>
      <c r="S100" s="6">
        <f t="shared" si="23"/>
        <v>0</v>
      </c>
      <c r="T100" s="6">
        <f>IF(COUNTIFS('RQ1 analysis'!$H$16:$BE$18, C100)&gt;0,1,0)</f>
        <v>1</v>
      </c>
      <c r="U100" s="6">
        <f>IF(COUNTIFS('RQ1 analysis'!$H$19:$BE$22,'RQ2 analysis'!C100)&gt;0,1,0)</f>
        <v>1</v>
      </c>
      <c r="V100" s="6">
        <f>IF(COUNTIFS('RQ1 analysis'!$H$23:$BE$25,C100)&gt;0,1,0)</f>
        <v>0</v>
      </c>
      <c r="W100" s="6">
        <f>IF(COUNTIFS('RQ1 analysis'!$H$26:$BE$28,C100)&gt;0,1,0)</f>
        <v>0</v>
      </c>
      <c r="X100" s="6">
        <f>IF(COUNTIFS('RQ1 analysis'!$H$29:$BE$30,C100)&gt;0,1,0)</f>
        <v>0</v>
      </c>
      <c r="Y100" s="6">
        <f t="shared" si="25"/>
        <v>1</v>
      </c>
      <c r="Z100" s="6">
        <f t="shared" si="26"/>
        <v>1</v>
      </c>
      <c r="AA100" s="6">
        <f t="shared" si="27"/>
        <v>0</v>
      </c>
      <c r="AB100" s="6">
        <f t="shared" si="28"/>
        <v>0</v>
      </c>
      <c r="AC100" s="6">
        <f t="shared" si="29"/>
        <v>0</v>
      </c>
    </row>
    <row r="101" spans="1:29" x14ac:dyDescent="0.2">
      <c r="A101">
        <f t="shared" si="24"/>
        <v>0</v>
      </c>
      <c r="C101" s="6" t="s">
        <v>6595</v>
      </c>
      <c r="D101" s="6">
        <v>0</v>
      </c>
      <c r="E101" s="6">
        <v>0</v>
      </c>
      <c r="F101" s="6">
        <v>0</v>
      </c>
      <c r="G101" s="6">
        <v>0</v>
      </c>
      <c r="H101" s="6">
        <v>1</v>
      </c>
      <c r="I101" s="6">
        <v>0</v>
      </c>
      <c r="J101" s="6">
        <v>0</v>
      </c>
      <c r="K101" s="6">
        <v>0</v>
      </c>
      <c r="L101" s="6">
        <v>0</v>
      </c>
      <c r="M101" s="6">
        <v>0</v>
      </c>
      <c r="N101" s="6">
        <v>0</v>
      </c>
      <c r="O101" s="6">
        <v>0</v>
      </c>
      <c r="P101" s="6">
        <v>0</v>
      </c>
      <c r="Q101" s="6">
        <v>0</v>
      </c>
      <c r="R101" s="6">
        <v>0</v>
      </c>
      <c r="S101" s="6">
        <f t="shared" si="23"/>
        <v>0</v>
      </c>
      <c r="T101" s="6">
        <f>IF(COUNTIFS('RQ1 analysis'!$H$16:$BE$18, C101)&gt;0,1,0)</f>
        <v>0</v>
      </c>
      <c r="U101" s="6">
        <f>IF(COUNTIFS('RQ1 analysis'!$H$19:$BE$22,'RQ2 analysis'!C101)&gt;0,1,0)</f>
        <v>1</v>
      </c>
      <c r="V101" s="6">
        <f>IF(COUNTIFS('RQ1 analysis'!$H$23:$BE$25,C101)&gt;0,1,0)</f>
        <v>1</v>
      </c>
      <c r="W101" s="6">
        <f>IF(COUNTIFS('RQ1 analysis'!$H$26:$BE$28,C101)&gt;0,1,0)</f>
        <v>1</v>
      </c>
      <c r="X101" s="6">
        <f>IF(COUNTIFS('RQ1 analysis'!$H$29:$BE$30,C101)&gt;0,1,0)</f>
        <v>0</v>
      </c>
      <c r="Y101" s="6">
        <f t="shared" si="25"/>
        <v>0</v>
      </c>
      <c r="Z101" s="6">
        <f t="shared" si="26"/>
        <v>1</v>
      </c>
      <c r="AA101" s="6">
        <f t="shared" si="27"/>
        <v>1</v>
      </c>
      <c r="AB101" s="6">
        <f t="shared" si="28"/>
        <v>1</v>
      </c>
      <c r="AC101" s="6">
        <f t="shared" si="29"/>
        <v>0</v>
      </c>
    </row>
    <row r="102" spans="1:29" x14ac:dyDescent="0.2">
      <c r="A102">
        <f t="shared" si="24"/>
        <v>0</v>
      </c>
      <c r="C102" s="66" t="s">
        <v>6596</v>
      </c>
      <c r="D102" s="66">
        <v>0</v>
      </c>
      <c r="E102" s="66">
        <v>0</v>
      </c>
      <c r="F102" s="66">
        <v>0</v>
      </c>
      <c r="G102" s="66">
        <v>0</v>
      </c>
      <c r="H102" s="66">
        <v>0</v>
      </c>
      <c r="I102" s="66">
        <v>0</v>
      </c>
      <c r="J102" s="66">
        <v>0</v>
      </c>
      <c r="K102" s="66">
        <v>0</v>
      </c>
      <c r="L102" s="66">
        <v>0</v>
      </c>
      <c r="M102" s="66">
        <v>0</v>
      </c>
      <c r="N102" s="66">
        <v>0</v>
      </c>
      <c r="O102" s="66">
        <v>0</v>
      </c>
      <c r="P102" s="66">
        <v>0</v>
      </c>
      <c r="Q102" s="66">
        <v>0</v>
      </c>
      <c r="R102" s="66">
        <v>0</v>
      </c>
      <c r="S102" s="66">
        <f t="shared" si="23"/>
        <v>1</v>
      </c>
      <c r="T102" s="6">
        <f>IF(COUNTIFS('RQ1 analysis'!$H$16:$BE$18, C102)&gt;0,1,0)</f>
        <v>0</v>
      </c>
      <c r="U102" s="6">
        <f>IF(COUNTIFS('RQ1 analysis'!$H$19:$BE$22,'RQ2 analysis'!C102)&gt;0,1,0)</f>
        <v>1</v>
      </c>
      <c r="V102" s="6">
        <f>IF(COUNTIFS('RQ1 analysis'!$H$23:$BE$25,C102)&gt;0,1,0)</f>
        <v>1</v>
      </c>
      <c r="W102" s="6">
        <f>IF(COUNTIFS('RQ1 analysis'!$H$26:$BE$28,C102)&gt;0,1,0)</f>
        <v>0</v>
      </c>
      <c r="X102" s="6">
        <f>IF(COUNTIFS('RQ1 analysis'!$H$29:$BE$30,C102)&gt;0,1,0)</f>
        <v>0</v>
      </c>
      <c r="Y102" s="6">
        <f t="shared" si="25"/>
        <v>0</v>
      </c>
      <c r="Z102" s="6">
        <f t="shared" si="26"/>
        <v>0</v>
      </c>
      <c r="AA102" s="6">
        <f t="shared" si="27"/>
        <v>0</v>
      </c>
      <c r="AB102" s="6">
        <f t="shared" si="28"/>
        <v>0</v>
      </c>
      <c r="AC102" s="6">
        <f t="shared" si="29"/>
        <v>0</v>
      </c>
    </row>
    <row r="103" spans="1:29" x14ac:dyDescent="0.2">
      <c r="A103" s="77">
        <f t="shared" si="24"/>
        <v>1</v>
      </c>
      <c r="C103" s="6" t="s">
        <v>6597</v>
      </c>
      <c r="D103" s="6">
        <v>0</v>
      </c>
      <c r="E103" s="6">
        <v>1</v>
      </c>
      <c r="F103" s="6">
        <v>0</v>
      </c>
      <c r="G103" s="6">
        <v>1</v>
      </c>
      <c r="H103" s="6">
        <v>1</v>
      </c>
      <c r="I103" s="6">
        <v>0</v>
      </c>
      <c r="J103" s="6">
        <v>0</v>
      </c>
      <c r="K103" s="6">
        <v>1</v>
      </c>
      <c r="L103" s="6">
        <v>0</v>
      </c>
      <c r="M103" s="6">
        <v>0</v>
      </c>
      <c r="N103" s="6">
        <v>0</v>
      </c>
      <c r="O103" s="6">
        <v>0</v>
      </c>
      <c r="P103" s="6">
        <v>0</v>
      </c>
      <c r="Q103" s="6">
        <v>0</v>
      </c>
      <c r="R103" s="6">
        <v>0</v>
      </c>
      <c r="S103" s="6">
        <f t="shared" si="23"/>
        <v>0</v>
      </c>
      <c r="T103" s="6">
        <f>IF(COUNTIFS('RQ1 analysis'!$H$16:$BE$18, C103)&gt;0,1,0)</f>
        <v>1</v>
      </c>
      <c r="U103" s="6">
        <f>IF(COUNTIFS('RQ1 analysis'!$H$19:$BE$22,'RQ2 analysis'!C103)&gt;0,1,0)</f>
        <v>1</v>
      </c>
      <c r="V103" s="6">
        <f>IF(COUNTIFS('RQ1 analysis'!$H$23:$BE$25,C103)&gt;0,1,0)</f>
        <v>1</v>
      </c>
      <c r="W103" s="6">
        <f>IF(COUNTIFS('RQ1 analysis'!$H$26:$BE$28,C103)&gt;0,1,0)</f>
        <v>1</v>
      </c>
      <c r="X103" s="6">
        <f>IF(COUNTIFS('RQ1 analysis'!$H$29:$BE$30,C103)&gt;0,1,0)</f>
        <v>0</v>
      </c>
      <c r="Y103" s="6">
        <f t="shared" si="25"/>
        <v>1</v>
      </c>
      <c r="Z103" s="6">
        <f t="shared" si="26"/>
        <v>1</v>
      </c>
      <c r="AA103" s="6">
        <f t="shared" si="27"/>
        <v>1</v>
      </c>
      <c r="AB103" s="6">
        <f t="shared" si="28"/>
        <v>1</v>
      </c>
      <c r="AC103" s="6">
        <f t="shared" si="29"/>
        <v>0</v>
      </c>
    </row>
    <row r="104" spans="1:29" x14ac:dyDescent="0.2">
      <c r="A104" s="77">
        <f t="shared" si="24"/>
        <v>1</v>
      </c>
      <c r="C104" s="6" t="s">
        <v>6598</v>
      </c>
      <c r="D104" s="6">
        <v>0</v>
      </c>
      <c r="E104" s="6">
        <v>0</v>
      </c>
      <c r="F104" s="6">
        <v>0</v>
      </c>
      <c r="G104" s="6">
        <v>1</v>
      </c>
      <c r="H104" s="6">
        <v>0</v>
      </c>
      <c r="I104" s="6">
        <v>0</v>
      </c>
      <c r="J104" s="6">
        <v>0</v>
      </c>
      <c r="K104" s="6">
        <v>0</v>
      </c>
      <c r="L104" s="6">
        <v>0</v>
      </c>
      <c r="M104" s="6">
        <v>1</v>
      </c>
      <c r="N104" s="6">
        <v>0</v>
      </c>
      <c r="O104" s="6">
        <v>0</v>
      </c>
      <c r="P104" s="6">
        <v>0</v>
      </c>
      <c r="Q104" s="6">
        <v>0</v>
      </c>
      <c r="R104" s="6">
        <v>0</v>
      </c>
      <c r="S104" s="6">
        <f t="shared" si="23"/>
        <v>0</v>
      </c>
      <c r="T104" s="6">
        <f>IF(COUNTIFS('RQ1 analysis'!$H$16:$BE$18, C104)&gt;0,1,0)</f>
        <v>0</v>
      </c>
      <c r="U104" s="6">
        <f>IF(COUNTIFS('RQ1 analysis'!$H$19:$BE$22,'RQ2 analysis'!C104)&gt;0,1,0)</f>
        <v>1</v>
      </c>
      <c r="V104" s="6">
        <f>IF(COUNTIFS('RQ1 analysis'!$H$23:$BE$25,C104)&gt;0,1,0)</f>
        <v>1</v>
      </c>
      <c r="W104" s="6">
        <f>IF(COUNTIFS('RQ1 analysis'!$H$26:$BE$28,C104)&gt;0,1,0)</f>
        <v>1</v>
      </c>
      <c r="X104" s="6">
        <f>IF(COUNTIFS('RQ1 analysis'!$H$29:$BE$30,C104)&gt;0,1,0)</f>
        <v>0</v>
      </c>
      <c r="Y104" s="6">
        <f t="shared" si="25"/>
        <v>0</v>
      </c>
      <c r="Z104" s="6">
        <f t="shared" si="26"/>
        <v>0</v>
      </c>
      <c r="AA104" s="6">
        <f t="shared" si="27"/>
        <v>0</v>
      </c>
      <c r="AB104" s="6">
        <f t="shared" si="28"/>
        <v>0</v>
      </c>
      <c r="AC104" s="6">
        <f t="shared" si="29"/>
        <v>0</v>
      </c>
    </row>
    <row r="105" spans="1:29" x14ac:dyDescent="0.2">
      <c r="A105">
        <f t="shared" si="24"/>
        <v>0</v>
      </c>
      <c r="C105" s="66" t="s">
        <v>6599</v>
      </c>
      <c r="D105" s="66">
        <v>0</v>
      </c>
      <c r="E105" s="66">
        <v>0</v>
      </c>
      <c r="F105" s="66">
        <v>0</v>
      </c>
      <c r="G105" s="66">
        <v>0</v>
      </c>
      <c r="H105" s="66">
        <v>0</v>
      </c>
      <c r="I105" s="66">
        <v>0</v>
      </c>
      <c r="J105" s="66">
        <v>0</v>
      </c>
      <c r="K105" s="66">
        <v>0</v>
      </c>
      <c r="L105" s="66">
        <v>0</v>
      </c>
      <c r="M105" s="66">
        <v>0</v>
      </c>
      <c r="N105" s="66">
        <v>0</v>
      </c>
      <c r="O105" s="66">
        <v>0</v>
      </c>
      <c r="P105" s="66">
        <v>0</v>
      </c>
      <c r="Q105" s="66">
        <v>0</v>
      </c>
      <c r="R105" s="66">
        <v>0</v>
      </c>
      <c r="S105" s="66">
        <f t="shared" si="23"/>
        <v>1</v>
      </c>
      <c r="T105" s="6">
        <f>IF(COUNTIFS('RQ1 analysis'!$H$16:$BE$18, C105)&gt;0,1,0)</f>
        <v>1</v>
      </c>
      <c r="U105" s="6">
        <f>IF(COUNTIFS('RQ1 analysis'!$H$19:$BE$22,'RQ2 analysis'!C105)&gt;0,1,0)</f>
        <v>0</v>
      </c>
      <c r="V105" s="6">
        <f>IF(COUNTIFS('RQ1 analysis'!$H$23:$BE$25,C105)&gt;0,1,0)</f>
        <v>1</v>
      </c>
      <c r="W105" s="6">
        <f>IF(COUNTIFS('RQ1 analysis'!$H$26:$BE$28,C105)&gt;0,1,0)</f>
        <v>1</v>
      </c>
      <c r="X105" s="6">
        <f>IF(COUNTIFS('RQ1 analysis'!$H$29:$BE$30,C105)&gt;0,1,0)</f>
        <v>0</v>
      </c>
      <c r="Y105" s="6">
        <f t="shared" si="25"/>
        <v>0</v>
      </c>
      <c r="Z105" s="6">
        <f t="shared" si="26"/>
        <v>0</v>
      </c>
      <c r="AA105" s="6">
        <f t="shared" si="27"/>
        <v>0</v>
      </c>
      <c r="AB105" s="6">
        <f t="shared" si="28"/>
        <v>0</v>
      </c>
      <c r="AC105" s="6">
        <f t="shared" si="29"/>
        <v>0</v>
      </c>
    </row>
    <row r="106" spans="1:29" x14ac:dyDescent="0.2">
      <c r="A106">
        <f t="shared" si="24"/>
        <v>0</v>
      </c>
      <c r="C106" s="66" t="s">
        <v>6600</v>
      </c>
      <c r="D106" s="66">
        <v>0</v>
      </c>
      <c r="E106" s="66">
        <v>0</v>
      </c>
      <c r="F106" s="66">
        <v>0</v>
      </c>
      <c r="G106" s="66">
        <v>0</v>
      </c>
      <c r="H106" s="66">
        <v>0</v>
      </c>
      <c r="I106" s="66">
        <v>0</v>
      </c>
      <c r="J106" s="66">
        <v>0</v>
      </c>
      <c r="K106" s="66">
        <v>0</v>
      </c>
      <c r="L106" s="66">
        <v>0</v>
      </c>
      <c r="M106" s="66">
        <v>0</v>
      </c>
      <c r="N106" s="66">
        <v>0</v>
      </c>
      <c r="O106" s="66">
        <v>0</v>
      </c>
      <c r="P106" s="66">
        <v>0</v>
      </c>
      <c r="Q106" s="66">
        <v>0</v>
      </c>
      <c r="R106" s="66">
        <v>0</v>
      </c>
      <c r="S106" s="66">
        <f t="shared" si="23"/>
        <v>1</v>
      </c>
      <c r="T106" s="6">
        <f>IF(COUNTIFS('RQ1 analysis'!$H$16:$BE$18, C106)&gt;0,1,0)</f>
        <v>0</v>
      </c>
      <c r="U106" s="6">
        <f>IF(COUNTIFS('RQ1 analysis'!$H$19:$BE$22,'RQ2 analysis'!C106)&gt;0,1,0)</f>
        <v>1</v>
      </c>
      <c r="V106" s="6">
        <f>IF(COUNTIFS('RQ1 analysis'!$H$23:$BE$25,C106)&gt;0,1,0)</f>
        <v>1</v>
      </c>
      <c r="W106" s="6">
        <f>IF(COUNTIFS('RQ1 analysis'!$H$26:$BE$28,C106)&gt;0,1,0)</f>
        <v>1</v>
      </c>
      <c r="X106" s="6">
        <f>IF(COUNTIFS('RQ1 analysis'!$H$29:$BE$30,C106)&gt;0,1,0)</f>
        <v>0</v>
      </c>
      <c r="Y106" s="6">
        <f t="shared" si="25"/>
        <v>0</v>
      </c>
      <c r="Z106" s="6">
        <f t="shared" si="26"/>
        <v>0</v>
      </c>
      <c r="AA106" s="6">
        <f t="shared" si="27"/>
        <v>0</v>
      </c>
      <c r="AB106" s="6">
        <f t="shared" si="28"/>
        <v>0</v>
      </c>
      <c r="AC106" s="6">
        <f t="shared" si="29"/>
        <v>0</v>
      </c>
    </row>
    <row r="107" spans="1:29" x14ac:dyDescent="0.2">
      <c r="A107">
        <f t="shared" si="24"/>
        <v>0</v>
      </c>
      <c r="C107" s="66" t="s">
        <v>6601</v>
      </c>
      <c r="D107" s="66">
        <v>0</v>
      </c>
      <c r="E107" s="66">
        <v>0</v>
      </c>
      <c r="F107" s="66">
        <v>0</v>
      </c>
      <c r="G107" s="66">
        <v>0</v>
      </c>
      <c r="H107" s="66">
        <v>0</v>
      </c>
      <c r="I107" s="66">
        <v>0</v>
      </c>
      <c r="J107" s="66">
        <v>0</v>
      </c>
      <c r="K107" s="66">
        <v>0</v>
      </c>
      <c r="L107" s="66">
        <v>0</v>
      </c>
      <c r="M107" s="66">
        <v>0</v>
      </c>
      <c r="N107" s="66">
        <v>0</v>
      </c>
      <c r="O107" s="66">
        <v>0</v>
      </c>
      <c r="P107" s="66">
        <v>0</v>
      </c>
      <c r="Q107" s="66">
        <v>0</v>
      </c>
      <c r="R107" s="66">
        <v>0</v>
      </c>
      <c r="S107" s="66">
        <f t="shared" si="23"/>
        <v>1</v>
      </c>
      <c r="T107" s="6">
        <f>IF(COUNTIFS('RQ1 analysis'!$H$16:$BE$18, C107)&gt;0,1,0)</f>
        <v>1</v>
      </c>
      <c r="U107" s="6">
        <f>IF(COUNTIFS('RQ1 analysis'!$H$19:$BE$22,'RQ2 analysis'!C107)&gt;0,1,0)</f>
        <v>1</v>
      </c>
      <c r="V107" s="6">
        <f>IF(COUNTIFS('RQ1 analysis'!$H$23:$BE$25,C107)&gt;0,1,0)</f>
        <v>0</v>
      </c>
      <c r="W107" s="6">
        <f>IF(COUNTIFS('RQ1 analysis'!$H$26:$BE$28,C107)&gt;0,1,0)</f>
        <v>0</v>
      </c>
      <c r="X107" s="6">
        <f>IF(COUNTIFS('RQ1 analysis'!$H$29:$BE$30,C107)&gt;0,1,0)</f>
        <v>0</v>
      </c>
      <c r="Y107" s="6">
        <f t="shared" si="25"/>
        <v>0</v>
      </c>
      <c r="Z107" s="6">
        <f t="shared" si="26"/>
        <v>0</v>
      </c>
      <c r="AA107" s="6">
        <f t="shared" si="27"/>
        <v>0</v>
      </c>
      <c r="AB107" s="6">
        <f t="shared" si="28"/>
        <v>0</v>
      </c>
      <c r="AC107" s="6">
        <f t="shared" si="29"/>
        <v>0</v>
      </c>
    </row>
    <row r="108" spans="1:29" x14ac:dyDescent="0.2">
      <c r="A108">
        <f t="shared" si="24"/>
        <v>0</v>
      </c>
      <c r="C108" s="66" t="s">
        <v>6602</v>
      </c>
      <c r="D108" s="66">
        <v>0</v>
      </c>
      <c r="E108" s="66">
        <v>0</v>
      </c>
      <c r="F108" s="66">
        <v>0</v>
      </c>
      <c r="G108" s="66">
        <v>0</v>
      </c>
      <c r="H108" s="66">
        <v>0</v>
      </c>
      <c r="I108" s="66">
        <v>0</v>
      </c>
      <c r="J108" s="66">
        <v>0</v>
      </c>
      <c r="K108" s="66">
        <v>0</v>
      </c>
      <c r="L108" s="66">
        <v>0</v>
      </c>
      <c r="M108" s="66">
        <v>0</v>
      </c>
      <c r="N108" s="66">
        <v>0</v>
      </c>
      <c r="O108" s="66">
        <v>0</v>
      </c>
      <c r="P108" s="66">
        <v>0</v>
      </c>
      <c r="Q108" s="66">
        <v>0</v>
      </c>
      <c r="R108" s="66">
        <v>0</v>
      </c>
      <c r="S108" s="66">
        <f t="shared" si="23"/>
        <v>1</v>
      </c>
      <c r="T108" s="6">
        <f>IF(COUNTIFS('RQ1 analysis'!$H$16:$BE$18, C108)&gt;0,1,0)</f>
        <v>0</v>
      </c>
      <c r="U108" s="6">
        <f>IF(COUNTIFS('RQ1 analysis'!$H$19:$BE$22,'RQ2 analysis'!C108)&gt;0,1,0)</f>
        <v>1</v>
      </c>
      <c r="V108" s="6">
        <f>IF(COUNTIFS('RQ1 analysis'!$H$23:$BE$25,C108)&gt;0,1,0)</f>
        <v>1</v>
      </c>
      <c r="W108" s="6">
        <f>IF(COUNTIFS('RQ1 analysis'!$H$26:$BE$28,C108)&gt;0,1,0)</f>
        <v>1</v>
      </c>
      <c r="X108" s="6">
        <f>IF(COUNTIFS('RQ1 analysis'!$H$29:$BE$30,C108)&gt;0,1,0)</f>
        <v>0</v>
      </c>
      <c r="Y108" s="6">
        <f t="shared" si="25"/>
        <v>0</v>
      </c>
      <c r="Z108" s="6">
        <f t="shared" si="26"/>
        <v>0</v>
      </c>
      <c r="AA108" s="6">
        <f t="shared" si="27"/>
        <v>0</v>
      </c>
      <c r="AB108" s="6">
        <f t="shared" si="28"/>
        <v>0</v>
      </c>
      <c r="AC108" s="6">
        <f t="shared" si="29"/>
        <v>0</v>
      </c>
    </row>
    <row r="109" spans="1:29" x14ac:dyDescent="0.2">
      <c r="A109">
        <f t="shared" si="24"/>
        <v>0</v>
      </c>
      <c r="C109" s="6" t="s">
        <v>6603</v>
      </c>
      <c r="D109" s="6">
        <v>0</v>
      </c>
      <c r="E109" s="6">
        <v>0</v>
      </c>
      <c r="F109" s="6">
        <v>0</v>
      </c>
      <c r="G109" s="6">
        <v>1</v>
      </c>
      <c r="H109" s="6">
        <v>1</v>
      </c>
      <c r="I109" s="6">
        <v>0</v>
      </c>
      <c r="J109" s="6">
        <v>0</v>
      </c>
      <c r="K109" s="6">
        <v>0</v>
      </c>
      <c r="L109" s="6">
        <v>0</v>
      </c>
      <c r="M109" s="6">
        <v>0</v>
      </c>
      <c r="N109" s="6">
        <v>0</v>
      </c>
      <c r="O109" s="6">
        <v>0</v>
      </c>
      <c r="P109" s="6">
        <v>0</v>
      </c>
      <c r="Q109" s="6">
        <v>0</v>
      </c>
      <c r="R109" s="6">
        <v>0</v>
      </c>
      <c r="S109" s="6">
        <f t="shared" si="23"/>
        <v>0</v>
      </c>
      <c r="T109" s="6">
        <f>IF(COUNTIFS('RQ1 analysis'!$H$16:$BE$18, C109)&gt;0,1,0)</f>
        <v>0</v>
      </c>
      <c r="U109" s="6">
        <f>IF(COUNTIFS('RQ1 analysis'!$H$19:$BE$22,'RQ2 analysis'!C109)&gt;0,1,0)</f>
        <v>1</v>
      </c>
      <c r="V109" s="6">
        <f>IF(COUNTIFS('RQ1 analysis'!$H$23:$BE$25,C109)&gt;0,1,0)</f>
        <v>1</v>
      </c>
      <c r="W109" s="6">
        <f>IF(COUNTIFS('RQ1 analysis'!$H$26:$BE$28,C109)&gt;0,1,0)</f>
        <v>0</v>
      </c>
      <c r="X109" s="6">
        <f>IF(COUNTIFS('RQ1 analysis'!$H$29:$BE$30,C109)&gt;0,1,0)</f>
        <v>0</v>
      </c>
      <c r="Y109" s="6">
        <f t="shared" si="25"/>
        <v>0</v>
      </c>
      <c r="Z109" s="6">
        <f t="shared" si="26"/>
        <v>1</v>
      </c>
      <c r="AA109" s="6">
        <f t="shared" si="27"/>
        <v>1</v>
      </c>
      <c r="AB109" s="6">
        <f t="shared" si="28"/>
        <v>0</v>
      </c>
      <c r="AC109" s="6">
        <f t="shared" si="29"/>
        <v>0</v>
      </c>
    </row>
    <row r="110" spans="1:29" x14ac:dyDescent="0.2">
      <c r="A110">
        <f t="shared" si="24"/>
        <v>0</v>
      </c>
      <c r="C110" s="6" t="s">
        <v>6604</v>
      </c>
      <c r="D110" s="6">
        <v>0</v>
      </c>
      <c r="E110" s="6">
        <v>0</v>
      </c>
      <c r="F110" s="6">
        <v>0</v>
      </c>
      <c r="G110" s="6">
        <v>0</v>
      </c>
      <c r="H110" s="6">
        <v>0</v>
      </c>
      <c r="I110" s="6">
        <v>0</v>
      </c>
      <c r="J110" s="6">
        <v>0</v>
      </c>
      <c r="K110" s="6">
        <v>0</v>
      </c>
      <c r="L110" s="6">
        <v>0</v>
      </c>
      <c r="M110" s="6">
        <v>0</v>
      </c>
      <c r="N110" s="6">
        <v>0</v>
      </c>
      <c r="O110" s="6">
        <v>0</v>
      </c>
      <c r="P110" s="6">
        <v>0</v>
      </c>
      <c r="Q110" s="6">
        <v>0</v>
      </c>
      <c r="R110" s="6">
        <v>1</v>
      </c>
      <c r="S110" s="6">
        <f t="shared" si="23"/>
        <v>0</v>
      </c>
      <c r="T110" s="6">
        <f>IF(COUNTIFS('RQ1 analysis'!$H$16:$BE$18, C110)&gt;0,1,0)</f>
        <v>0</v>
      </c>
      <c r="U110" s="6">
        <f>IF(COUNTIFS('RQ1 analysis'!$H$19:$BE$22,'RQ2 analysis'!C110)&gt;0,1,0)</f>
        <v>1</v>
      </c>
      <c r="V110" s="6">
        <f>IF(COUNTIFS('RQ1 analysis'!$H$23:$BE$25,C110)&gt;0,1,0)</f>
        <v>1</v>
      </c>
      <c r="W110" s="6">
        <f>IF(COUNTIFS('RQ1 analysis'!$H$26:$BE$28,C110)&gt;0,1,0)</f>
        <v>1</v>
      </c>
      <c r="X110" s="6">
        <f>IF(COUNTIFS('RQ1 analysis'!$H$29:$BE$30,C110)&gt;0,1,0)</f>
        <v>0</v>
      </c>
      <c r="Y110" s="6">
        <f t="shared" si="25"/>
        <v>0</v>
      </c>
      <c r="Z110" s="6">
        <f t="shared" si="26"/>
        <v>0</v>
      </c>
      <c r="AA110" s="6">
        <f t="shared" si="27"/>
        <v>0</v>
      </c>
      <c r="AB110" s="6">
        <f t="shared" si="28"/>
        <v>0</v>
      </c>
      <c r="AC110" s="6">
        <f t="shared" si="29"/>
        <v>0</v>
      </c>
    </row>
    <row r="111" spans="1:29" x14ac:dyDescent="0.2">
      <c r="A111" s="77">
        <f t="shared" si="24"/>
        <v>1</v>
      </c>
      <c r="C111" s="6" t="s">
        <v>6605</v>
      </c>
      <c r="D111" s="6">
        <v>0</v>
      </c>
      <c r="E111" s="6">
        <v>0</v>
      </c>
      <c r="F111" s="6">
        <v>0</v>
      </c>
      <c r="G111" s="6">
        <v>1</v>
      </c>
      <c r="H111" s="6">
        <v>1</v>
      </c>
      <c r="I111" s="6">
        <v>0</v>
      </c>
      <c r="J111" s="6">
        <v>0</v>
      </c>
      <c r="K111" s="6">
        <v>0</v>
      </c>
      <c r="L111" s="6">
        <v>1</v>
      </c>
      <c r="M111" s="6">
        <v>0</v>
      </c>
      <c r="N111" s="6">
        <v>0</v>
      </c>
      <c r="O111" s="6">
        <v>0</v>
      </c>
      <c r="P111" s="6">
        <v>0</v>
      </c>
      <c r="Q111" s="6">
        <v>0</v>
      </c>
      <c r="R111" s="6">
        <v>0</v>
      </c>
      <c r="S111" s="6">
        <f t="shared" si="23"/>
        <v>0</v>
      </c>
      <c r="T111" s="6">
        <f>IF(COUNTIFS('RQ1 analysis'!$H$16:$BE$18, C111)&gt;0,1,0)</f>
        <v>0</v>
      </c>
      <c r="U111" s="6">
        <f>IF(COUNTIFS('RQ1 analysis'!$H$19:$BE$22,'RQ2 analysis'!C111)&gt;0,1,0)</f>
        <v>1</v>
      </c>
      <c r="V111" s="6">
        <f>IF(COUNTIFS('RQ1 analysis'!$H$23:$BE$25,C111)&gt;0,1,0)</f>
        <v>1</v>
      </c>
      <c r="W111" s="6">
        <f>IF(COUNTIFS('RQ1 analysis'!$H$26:$BE$28,C111)&gt;0,1,0)</f>
        <v>1</v>
      </c>
      <c r="X111" s="6">
        <f>IF(COUNTIFS('RQ1 analysis'!$H$29:$BE$30,C111)&gt;0,1,0)</f>
        <v>0</v>
      </c>
      <c r="Y111" s="6">
        <f t="shared" si="25"/>
        <v>0</v>
      </c>
      <c r="Z111" s="6">
        <f t="shared" si="26"/>
        <v>1</v>
      </c>
      <c r="AA111" s="6">
        <f t="shared" si="27"/>
        <v>1</v>
      </c>
      <c r="AB111" s="6">
        <f t="shared" si="28"/>
        <v>1</v>
      </c>
      <c r="AC111" s="6">
        <f t="shared" si="29"/>
        <v>0</v>
      </c>
    </row>
    <row r="112" spans="1:29" x14ac:dyDescent="0.2">
      <c r="A112">
        <f t="shared" si="24"/>
        <v>0</v>
      </c>
      <c r="C112" s="6" t="s">
        <v>6606</v>
      </c>
      <c r="D112" s="6">
        <v>0</v>
      </c>
      <c r="E112" s="6">
        <v>0</v>
      </c>
      <c r="F112" s="6">
        <v>0</v>
      </c>
      <c r="G112" s="6">
        <v>0</v>
      </c>
      <c r="H112" s="6">
        <v>0</v>
      </c>
      <c r="I112" s="6">
        <v>0</v>
      </c>
      <c r="J112" s="6">
        <v>0</v>
      </c>
      <c r="K112" s="6">
        <v>0</v>
      </c>
      <c r="L112" s="6">
        <v>0</v>
      </c>
      <c r="M112" s="6">
        <v>0</v>
      </c>
      <c r="N112" s="6">
        <v>0</v>
      </c>
      <c r="O112" s="6">
        <v>0</v>
      </c>
      <c r="P112" s="6">
        <v>0</v>
      </c>
      <c r="Q112" s="6">
        <v>0</v>
      </c>
      <c r="R112" s="6">
        <v>1</v>
      </c>
      <c r="S112" s="6">
        <f t="shared" si="23"/>
        <v>0</v>
      </c>
      <c r="T112" s="6">
        <f>IF(COUNTIFS('RQ1 analysis'!$H$16:$BE$18, C112)&gt;0,1,0)</f>
        <v>0</v>
      </c>
      <c r="U112" s="6">
        <f>IF(COUNTIFS('RQ1 analysis'!$H$19:$BE$22,'RQ2 analysis'!C112)&gt;0,1,0)</f>
        <v>0</v>
      </c>
      <c r="V112" s="6">
        <f>IF(COUNTIFS('RQ1 analysis'!$H$23:$BE$25,C112)&gt;0,1,0)</f>
        <v>1</v>
      </c>
      <c r="W112" s="6">
        <f>IF(COUNTIFS('RQ1 analysis'!$H$26:$BE$28,C112)&gt;0,1,0)</f>
        <v>1</v>
      </c>
      <c r="X112" s="6">
        <f>IF(COUNTIFS('RQ1 analysis'!$H$29:$BE$30,C112)&gt;0,1,0)</f>
        <v>0</v>
      </c>
      <c r="Y112" s="6">
        <f t="shared" si="25"/>
        <v>0</v>
      </c>
      <c r="Z112" s="6">
        <f t="shared" si="26"/>
        <v>0</v>
      </c>
      <c r="AA112" s="6">
        <f t="shared" si="27"/>
        <v>0</v>
      </c>
      <c r="AB112" s="6">
        <f t="shared" si="28"/>
        <v>0</v>
      </c>
      <c r="AC112" s="6">
        <f t="shared" si="29"/>
        <v>0</v>
      </c>
    </row>
    <row r="113" spans="1:29" x14ac:dyDescent="0.2">
      <c r="A113" s="77">
        <f t="shared" si="24"/>
        <v>1</v>
      </c>
      <c r="C113" s="6" t="s">
        <v>6607</v>
      </c>
      <c r="D113" s="6">
        <v>0</v>
      </c>
      <c r="E113" s="6">
        <v>0</v>
      </c>
      <c r="F113" s="6">
        <v>0</v>
      </c>
      <c r="G113" s="6">
        <v>1</v>
      </c>
      <c r="H113" s="6">
        <v>1</v>
      </c>
      <c r="I113" s="6">
        <v>0</v>
      </c>
      <c r="J113" s="6">
        <v>0</v>
      </c>
      <c r="K113" s="6">
        <v>0</v>
      </c>
      <c r="L113" s="6">
        <v>0</v>
      </c>
      <c r="M113" s="6">
        <v>1</v>
      </c>
      <c r="N113" s="6">
        <v>0</v>
      </c>
      <c r="O113" s="6">
        <v>0</v>
      </c>
      <c r="P113" s="6">
        <v>0</v>
      </c>
      <c r="Q113" s="6">
        <v>0</v>
      </c>
      <c r="R113" s="6">
        <v>0</v>
      </c>
      <c r="S113" s="6">
        <f t="shared" si="23"/>
        <v>0</v>
      </c>
      <c r="T113" s="6">
        <f>IF(COUNTIFS('RQ1 analysis'!$H$16:$BE$18, C113)&gt;0,1,0)</f>
        <v>0</v>
      </c>
      <c r="U113" s="6">
        <f>IF(COUNTIFS('RQ1 analysis'!$H$19:$BE$22,'RQ2 analysis'!C113)&gt;0,1,0)</f>
        <v>1</v>
      </c>
      <c r="V113" s="6">
        <f>IF(COUNTIFS('RQ1 analysis'!$H$23:$BE$25,C113)&gt;0,1,0)</f>
        <v>1</v>
      </c>
      <c r="W113" s="6">
        <f>IF(COUNTIFS('RQ1 analysis'!$H$26:$BE$28,C113)&gt;0,1,0)</f>
        <v>0</v>
      </c>
      <c r="X113" s="6">
        <f>IF(COUNTIFS('RQ1 analysis'!$H$29:$BE$30,C113)&gt;0,1,0)</f>
        <v>0</v>
      </c>
      <c r="Y113" s="6">
        <f t="shared" si="25"/>
        <v>0</v>
      </c>
      <c r="Z113" s="6">
        <f t="shared" si="26"/>
        <v>1</v>
      </c>
      <c r="AA113" s="6">
        <f t="shared" si="27"/>
        <v>1</v>
      </c>
      <c r="AB113" s="6">
        <f t="shared" si="28"/>
        <v>0</v>
      </c>
      <c r="AC113" s="6">
        <f t="shared" si="29"/>
        <v>0</v>
      </c>
    </row>
    <row r="114" spans="1:29" x14ac:dyDescent="0.2">
      <c r="A114">
        <f t="shared" si="24"/>
        <v>0</v>
      </c>
      <c r="C114" s="6" t="s">
        <v>6608</v>
      </c>
      <c r="D114" s="6">
        <v>0</v>
      </c>
      <c r="E114" s="6">
        <v>0</v>
      </c>
      <c r="F114" s="6">
        <v>0</v>
      </c>
      <c r="G114" s="6">
        <v>0</v>
      </c>
      <c r="H114" s="6">
        <v>1</v>
      </c>
      <c r="I114" s="6">
        <v>0</v>
      </c>
      <c r="J114" s="6">
        <v>0</v>
      </c>
      <c r="K114" s="6">
        <v>0</v>
      </c>
      <c r="L114" s="6">
        <v>0</v>
      </c>
      <c r="M114" s="6">
        <v>0</v>
      </c>
      <c r="N114" s="6">
        <v>0</v>
      </c>
      <c r="O114" s="6">
        <v>0</v>
      </c>
      <c r="P114" s="6">
        <v>0</v>
      </c>
      <c r="Q114" s="6">
        <v>0</v>
      </c>
      <c r="R114" s="6">
        <v>0</v>
      </c>
      <c r="S114" s="6">
        <f t="shared" si="23"/>
        <v>0</v>
      </c>
      <c r="T114" s="6">
        <f>IF(COUNTIFS('RQ1 analysis'!$H$16:$BE$18, C114)&gt;0,1,0)</f>
        <v>1</v>
      </c>
      <c r="U114" s="6">
        <f>IF(COUNTIFS('RQ1 analysis'!$H$19:$BE$22,'RQ2 analysis'!C114)&gt;0,1,0)</f>
        <v>1</v>
      </c>
      <c r="V114" s="6">
        <f>IF(COUNTIFS('RQ1 analysis'!$H$23:$BE$25,C114)&gt;0,1,0)</f>
        <v>1</v>
      </c>
      <c r="W114" s="6">
        <f>IF(COUNTIFS('RQ1 analysis'!$H$26:$BE$28,C114)&gt;0,1,0)</f>
        <v>1</v>
      </c>
      <c r="X114" s="6">
        <f>IF(COUNTIFS('RQ1 analysis'!$H$29:$BE$30,C114)&gt;0,1,0)</f>
        <v>0</v>
      </c>
      <c r="Y114" s="6">
        <f t="shared" si="25"/>
        <v>1</v>
      </c>
      <c r="Z114" s="6">
        <f t="shared" si="26"/>
        <v>1</v>
      </c>
      <c r="AA114" s="6">
        <f t="shared" si="27"/>
        <v>1</v>
      </c>
      <c r="AB114" s="6">
        <f t="shared" si="28"/>
        <v>1</v>
      </c>
      <c r="AC114" s="6">
        <f t="shared" si="29"/>
        <v>0</v>
      </c>
    </row>
    <row r="115" spans="1:29" x14ac:dyDescent="0.2">
      <c r="A115">
        <f t="shared" si="24"/>
        <v>0</v>
      </c>
      <c r="C115" s="66" t="s">
        <v>6609</v>
      </c>
      <c r="D115" s="66">
        <v>0</v>
      </c>
      <c r="E115" s="66">
        <v>0</v>
      </c>
      <c r="F115" s="66">
        <v>0</v>
      </c>
      <c r="G115" s="66">
        <v>0</v>
      </c>
      <c r="H115" s="66">
        <v>0</v>
      </c>
      <c r="I115" s="66">
        <v>0</v>
      </c>
      <c r="J115" s="66">
        <v>0</v>
      </c>
      <c r="K115" s="66">
        <v>0</v>
      </c>
      <c r="L115" s="66">
        <v>0</v>
      </c>
      <c r="M115" s="66">
        <v>0</v>
      </c>
      <c r="N115" s="66">
        <v>0</v>
      </c>
      <c r="O115" s="66">
        <v>0</v>
      </c>
      <c r="P115" s="66">
        <v>0</v>
      </c>
      <c r="Q115" s="66">
        <v>0</v>
      </c>
      <c r="R115" s="66">
        <v>0</v>
      </c>
      <c r="S115" s="66">
        <f t="shared" si="23"/>
        <v>1</v>
      </c>
      <c r="T115" s="6">
        <f>IF(COUNTIFS('RQ1 analysis'!$H$16:$BE$18, C115)&gt;0,1,0)</f>
        <v>1</v>
      </c>
      <c r="U115" s="6">
        <f>IF(COUNTIFS('RQ1 analysis'!$H$19:$BE$22,'RQ2 analysis'!C115)&gt;0,1,0)</f>
        <v>1</v>
      </c>
      <c r="V115" s="6">
        <f>IF(COUNTIFS('RQ1 analysis'!$H$23:$BE$25,C115)&gt;0,1,0)</f>
        <v>0</v>
      </c>
      <c r="W115" s="6">
        <f>IF(COUNTIFS('RQ1 analysis'!$H$26:$BE$28,C115)&gt;0,1,0)</f>
        <v>0</v>
      </c>
      <c r="X115" s="6">
        <f>IF(COUNTIFS('RQ1 analysis'!$H$29:$BE$30,C115)&gt;0,1,0)</f>
        <v>0</v>
      </c>
      <c r="Y115" s="6">
        <f t="shared" si="25"/>
        <v>0</v>
      </c>
      <c r="Z115" s="6">
        <f t="shared" si="26"/>
        <v>0</v>
      </c>
      <c r="AA115" s="6">
        <f t="shared" si="27"/>
        <v>0</v>
      </c>
      <c r="AB115" s="6">
        <f t="shared" si="28"/>
        <v>0</v>
      </c>
      <c r="AC115" s="6">
        <f t="shared" si="29"/>
        <v>0</v>
      </c>
    </row>
    <row r="116" spans="1:29" x14ac:dyDescent="0.2">
      <c r="A116">
        <f t="shared" si="24"/>
        <v>0</v>
      </c>
      <c r="C116" s="66" t="s">
        <v>6610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f t="shared" si="23"/>
        <v>1</v>
      </c>
      <c r="T116" s="6">
        <f>IF(COUNTIFS('RQ1 analysis'!$H$16:$BE$18, C116)&gt;0,1,0)</f>
        <v>0</v>
      </c>
      <c r="U116" s="6">
        <f>IF(COUNTIFS('RQ1 analysis'!$H$19:$BE$22,'RQ2 analysis'!C116)&gt;0,1,0)</f>
        <v>1</v>
      </c>
      <c r="V116" s="6">
        <f>IF(COUNTIFS('RQ1 analysis'!$H$23:$BE$25,C116)&gt;0,1,0)</f>
        <v>1</v>
      </c>
      <c r="W116" s="6">
        <f>IF(COUNTIFS('RQ1 analysis'!$H$26:$BE$28,C116)&gt;0,1,0)</f>
        <v>1</v>
      </c>
      <c r="X116" s="6">
        <f>IF(COUNTIFS('RQ1 analysis'!$H$29:$BE$30,C116)&gt;0,1,0)</f>
        <v>0</v>
      </c>
      <c r="Y116" s="6">
        <f t="shared" si="25"/>
        <v>0</v>
      </c>
      <c r="Z116" s="6">
        <f t="shared" si="26"/>
        <v>0</v>
      </c>
      <c r="AA116" s="6">
        <f t="shared" si="27"/>
        <v>0</v>
      </c>
      <c r="AB116" s="6">
        <f t="shared" si="28"/>
        <v>0</v>
      </c>
      <c r="AC116" s="6">
        <f t="shared" si="29"/>
        <v>0</v>
      </c>
    </row>
    <row r="117" spans="1:29" x14ac:dyDescent="0.2">
      <c r="A117">
        <f t="shared" si="24"/>
        <v>0</v>
      </c>
      <c r="C117" s="6" t="s">
        <v>6611</v>
      </c>
      <c r="D117" s="6">
        <v>0</v>
      </c>
      <c r="E117" s="6">
        <v>0</v>
      </c>
      <c r="F117" s="6">
        <v>0</v>
      </c>
      <c r="G117" s="6">
        <v>0</v>
      </c>
      <c r="H117" s="6">
        <v>1</v>
      </c>
      <c r="I117" s="6">
        <v>0</v>
      </c>
      <c r="J117" s="6">
        <v>0</v>
      </c>
      <c r="K117" s="6">
        <v>0</v>
      </c>
      <c r="L117" s="6">
        <v>0</v>
      </c>
      <c r="M117" s="6">
        <v>0</v>
      </c>
      <c r="N117" s="6">
        <v>0</v>
      </c>
      <c r="O117" s="6">
        <v>0</v>
      </c>
      <c r="P117" s="6">
        <v>0</v>
      </c>
      <c r="Q117" s="6">
        <v>0</v>
      </c>
      <c r="R117" s="6">
        <v>0</v>
      </c>
      <c r="S117" s="6">
        <f t="shared" si="23"/>
        <v>0</v>
      </c>
      <c r="T117" s="6">
        <f>IF(COUNTIFS('RQ1 analysis'!$H$16:$BE$18, C117)&gt;0,1,0)</f>
        <v>0</v>
      </c>
      <c r="U117" s="6">
        <f>IF(COUNTIFS('RQ1 analysis'!$H$19:$BE$22,'RQ2 analysis'!C117)&gt;0,1,0)</f>
        <v>1</v>
      </c>
      <c r="V117" s="6">
        <f>IF(COUNTIFS('RQ1 analysis'!$H$23:$BE$25,C117)&gt;0,1,0)</f>
        <v>1</v>
      </c>
      <c r="W117" s="6">
        <f>IF(COUNTIFS('RQ1 analysis'!$H$26:$BE$28,C117)&gt;0,1,0)</f>
        <v>0</v>
      </c>
      <c r="X117" s="6">
        <f>IF(COUNTIFS('RQ1 analysis'!$H$29:$BE$30,C117)&gt;0,1,0)</f>
        <v>1</v>
      </c>
      <c r="Y117" s="6">
        <f t="shared" si="25"/>
        <v>0</v>
      </c>
      <c r="Z117" s="6">
        <f t="shared" si="26"/>
        <v>1</v>
      </c>
      <c r="AA117" s="6">
        <f t="shared" si="27"/>
        <v>1</v>
      </c>
      <c r="AB117" s="6">
        <f t="shared" si="28"/>
        <v>0</v>
      </c>
      <c r="AC117" s="6">
        <f t="shared" si="29"/>
        <v>1</v>
      </c>
    </row>
    <row r="118" spans="1:29" x14ac:dyDescent="0.2">
      <c r="A118">
        <f t="shared" si="24"/>
        <v>0</v>
      </c>
      <c r="C118" s="6" t="s">
        <v>6612</v>
      </c>
      <c r="D118" s="6">
        <v>0</v>
      </c>
      <c r="E118" s="6">
        <v>0</v>
      </c>
      <c r="F118" s="6">
        <v>0</v>
      </c>
      <c r="G118" s="6">
        <v>0</v>
      </c>
      <c r="H118" s="6">
        <v>0</v>
      </c>
      <c r="I118" s="6">
        <v>0</v>
      </c>
      <c r="J118" s="6">
        <v>0</v>
      </c>
      <c r="K118" s="6">
        <v>0</v>
      </c>
      <c r="L118" s="6">
        <v>0</v>
      </c>
      <c r="M118" s="6">
        <v>0</v>
      </c>
      <c r="N118" s="6">
        <v>0</v>
      </c>
      <c r="O118" s="6">
        <v>0</v>
      </c>
      <c r="P118" s="6">
        <v>0</v>
      </c>
      <c r="Q118" s="6">
        <v>0</v>
      </c>
      <c r="R118" s="6">
        <v>0</v>
      </c>
      <c r="S118" s="6">
        <f t="shared" si="23"/>
        <v>1</v>
      </c>
      <c r="T118" s="6">
        <f>IF(COUNTIFS('RQ1 analysis'!$H$16:$BE$18, C118)&gt;0,1,0)</f>
        <v>1</v>
      </c>
      <c r="U118" s="6">
        <f>IF(COUNTIFS('RQ1 analysis'!$H$19:$BE$22,'RQ2 analysis'!C118)&gt;0,1,0)</f>
        <v>1</v>
      </c>
      <c r="V118" s="6">
        <f>IF(COUNTIFS('RQ1 analysis'!$H$23:$BE$25,C118)&gt;0,1,0)</f>
        <v>0</v>
      </c>
      <c r="W118" s="6">
        <f>IF(COUNTIFS('RQ1 analysis'!$H$26:$BE$28,C118)&gt;0,1,0)</f>
        <v>0</v>
      </c>
      <c r="X118" s="6">
        <f>IF(COUNTIFS('RQ1 analysis'!$H$29:$BE$30,C118)&gt;0,1,0)</f>
        <v>0</v>
      </c>
      <c r="Y118" s="6">
        <f t="shared" si="25"/>
        <v>0</v>
      </c>
      <c r="Z118" s="6">
        <f t="shared" si="26"/>
        <v>0</v>
      </c>
      <c r="AA118" s="6">
        <f t="shared" si="27"/>
        <v>0</v>
      </c>
      <c r="AB118" s="6">
        <f t="shared" si="28"/>
        <v>0</v>
      </c>
      <c r="AC118" s="6">
        <f t="shared" si="29"/>
        <v>0</v>
      </c>
    </row>
    <row r="119" spans="1:29" x14ac:dyDescent="0.2">
      <c r="A119">
        <f t="shared" si="24"/>
        <v>0</v>
      </c>
      <c r="C119" s="6" t="s">
        <v>12361</v>
      </c>
      <c r="D119" s="6">
        <v>0</v>
      </c>
      <c r="E119" s="6">
        <v>0</v>
      </c>
      <c r="F119" s="6">
        <v>0</v>
      </c>
      <c r="G119" s="6">
        <v>0</v>
      </c>
      <c r="H119" s="6">
        <v>0</v>
      </c>
      <c r="I119" s="6">
        <v>0</v>
      </c>
      <c r="J119" s="6">
        <v>0</v>
      </c>
      <c r="K119" s="6">
        <v>0</v>
      </c>
      <c r="L119" s="6">
        <v>0</v>
      </c>
      <c r="M119" s="6">
        <v>0</v>
      </c>
      <c r="N119" s="6">
        <v>0</v>
      </c>
      <c r="O119" s="6">
        <v>0</v>
      </c>
      <c r="P119" s="6">
        <v>0</v>
      </c>
      <c r="Q119" s="6">
        <v>0</v>
      </c>
      <c r="R119" s="6">
        <v>1</v>
      </c>
      <c r="S119" s="6">
        <f t="shared" si="23"/>
        <v>0</v>
      </c>
      <c r="T119" s="6">
        <f>IF(COUNTIFS('RQ1 analysis'!$H$16:$BE$18, C119)&gt;0,1,0)</f>
        <v>0</v>
      </c>
      <c r="U119" s="6">
        <f>IF(COUNTIFS('RQ1 analysis'!$H$19:$BE$22,'RQ2 analysis'!C119)&gt;0,1,0)</f>
        <v>1</v>
      </c>
      <c r="V119" s="6">
        <f>IF(COUNTIFS('RQ1 analysis'!$H$23:$BE$25,C119)&gt;0,1,0)</f>
        <v>1</v>
      </c>
      <c r="W119" s="6">
        <f>IF(COUNTIFS('RQ1 analysis'!$H$26:$BE$28,C119)&gt;0,1,0)</f>
        <v>1</v>
      </c>
      <c r="X119" s="6">
        <f>IF(COUNTIFS('RQ1 analysis'!$H$29:$BE$30,C119)&gt;0,1,0)</f>
        <v>0</v>
      </c>
      <c r="Y119" s="6">
        <f t="shared" si="25"/>
        <v>0</v>
      </c>
      <c r="Z119" s="6">
        <f t="shared" si="26"/>
        <v>0</v>
      </c>
      <c r="AA119" s="6">
        <f t="shared" si="27"/>
        <v>0</v>
      </c>
      <c r="AB119" s="6">
        <f t="shared" si="28"/>
        <v>0</v>
      </c>
      <c r="AC119" s="6">
        <f t="shared" si="29"/>
        <v>0</v>
      </c>
    </row>
    <row r="120" spans="1:29" x14ac:dyDescent="0.2">
      <c r="A120">
        <f t="shared" si="24"/>
        <v>0</v>
      </c>
      <c r="C120" s="6" t="s">
        <v>12362</v>
      </c>
      <c r="D120" s="6">
        <v>0</v>
      </c>
      <c r="E120" s="6">
        <v>0</v>
      </c>
      <c r="F120" s="6">
        <v>0</v>
      </c>
      <c r="G120" s="6">
        <v>0</v>
      </c>
      <c r="H120" s="6">
        <v>0</v>
      </c>
      <c r="I120" s="6">
        <v>0</v>
      </c>
      <c r="J120" s="6">
        <v>0</v>
      </c>
      <c r="K120" s="6">
        <v>0</v>
      </c>
      <c r="L120" s="6">
        <v>0</v>
      </c>
      <c r="M120" s="6">
        <v>0</v>
      </c>
      <c r="N120" s="6">
        <v>0</v>
      </c>
      <c r="O120" s="6">
        <v>0</v>
      </c>
      <c r="P120" s="6">
        <v>0</v>
      </c>
      <c r="Q120" s="6">
        <v>0</v>
      </c>
      <c r="R120" s="6">
        <v>1</v>
      </c>
      <c r="S120" s="6">
        <f t="shared" si="23"/>
        <v>0</v>
      </c>
      <c r="T120" s="6">
        <f>IF(COUNTIFS('RQ1 analysis'!$H$16:$BE$18, C120)&gt;0,1,0)</f>
        <v>1</v>
      </c>
      <c r="U120" s="6">
        <f>IF(COUNTIFS('RQ1 analysis'!$H$19:$BE$22,'RQ2 analysis'!C120)&gt;0,1,0)</f>
        <v>1</v>
      </c>
      <c r="V120" s="6">
        <f>IF(COUNTIFS('RQ1 analysis'!$H$23:$BE$25,C120)&gt;0,1,0)</f>
        <v>1</v>
      </c>
      <c r="W120" s="6">
        <f>IF(COUNTIFS('RQ1 analysis'!$H$26:$BE$28,C120)&gt;0,1,0)</f>
        <v>1</v>
      </c>
      <c r="X120" s="6">
        <f>IF(COUNTIFS('RQ1 analysis'!$H$29:$BE$30,C120)&gt;0,1,0)</f>
        <v>0</v>
      </c>
      <c r="Y120" s="6">
        <f t="shared" si="25"/>
        <v>0</v>
      </c>
      <c r="Z120" s="6">
        <f t="shared" si="26"/>
        <v>0</v>
      </c>
      <c r="AA120" s="6">
        <f t="shared" si="27"/>
        <v>0</v>
      </c>
      <c r="AB120" s="6">
        <f t="shared" si="28"/>
        <v>0</v>
      </c>
      <c r="AC120" s="6">
        <f t="shared" si="29"/>
        <v>0</v>
      </c>
    </row>
    <row r="121" spans="1:29" x14ac:dyDescent="0.2">
      <c r="A121">
        <f t="shared" si="24"/>
        <v>0</v>
      </c>
      <c r="C121" s="6" t="s">
        <v>12363</v>
      </c>
      <c r="D121" s="6">
        <v>0</v>
      </c>
      <c r="E121" s="6">
        <v>0</v>
      </c>
      <c r="F121" s="6">
        <v>0</v>
      </c>
      <c r="G121" s="6">
        <v>0</v>
      </c>
      <c r="H121" s="6">
        <v>0</v>
      </c>
      <c r="I121" s="6">
        <v>0</v>
      </c>
      <c r="J121" s="6">
        <v>0</v>
      </c>
      <c r="K121" s="6">
        <v>0</v>
      </c>
      <c r="L121" s="6">
        <v>0</v>
      </c>
      <c r="M121" s="6">
        <v>0</v>
      </c>
      <c r="N121" s="6">
        <v>0</v>
      </c>
      <c r="O121" s="6">
        <v>0</v>
      </c>
      <c r="P121" s="6">
        <v>0</v>
      </c>
      <c r="Q121" s="6">
        <v>0</v>
      </c>
      <c r="R121" s="6">
        <v>1</v>
      </c>
      <c r="S121" s="6">
        <f t="shared" si="23"/>
        <v>0</v>
      </c>
      <c r="T121" s="6">
        <f>IF(COUNTIFS('RQ1 analysis'!$H$16:$BE$18, C121)&gt;0,1,0)</f>
        <v>0</v>
      </c>
      <c r="U121" s="6">
        <f>IF(COUNTIFS('RQ1 analysis'!$H$19:$BE$22,'RQ2 analysis'!C121)&gt;0,1,0)</f>
        <v>1</v>
      </c>
      <c r="V121" s="6">
        <f>IF(COUNTIFS('RQ1 analysis'!$H$23:$BE$25,C121)&gt;0,1,0)</f>
        <v>1</v>
      </c>
      <c r="W121" s="6">
        <f>IF(COUNTIFS('RQ1 analysis'!$H$26:$BE$28,C121)&gt;0,1,0)</f>
        <v>0</v>
      </c>
      <c r="X121" s="6">
        <f>IF(COUNTIFS('RQ1 analysis'!$H$29:$BE$30,C121)&gt;0,1,0)</f>
        <v>0</v>
      </c>
      <c r="Y121" s="6">
        <f t="shared" si="25"/>
        <v>0</v>
      </c>
      <c r="Z121" s="6">
        <f t="shared" si="26"/>
        <v>0</v>
      </c>
      <c r="AA121" s="6">
        <f t="shared" si="27"/>
        <v>0</v>
      </c>
      <c r="AB121" s="6">
        <f t="shared" si="28"/>
        <v>0</v>
      </c>
      <c r="AC121" s="6">
        <f t="shared" si="29"/>
        <v>0</v>
      </c>
    </row>
    <row r="122" spans="1:29" x14ac:dyDescent="0.2">
      <c r="A122">
        <f t="shared" si="24"/>
        <v>0</v>
      </c>
      <c r="C122" s="66" t="s">
        <v>12364</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f t="shared" si="23"/>
        <v>1</v>
      </c>
      <c r="T122" s="6">
        <f>IF(COUNTIFS('RQ1 analysis'!$H$16:$BE$18, C122)&gt;0,1,0)</f>
        <v>1</v>
      </c>
      <c r="U122" s="6">
        <f>IF(COUNTIFS('RQ1 analysis'!$H$19:$BE$22,'RQ2 analysis'!C122)&gt;0,1,0)</f>
        <v>1</v>
      </c>
      <c r="V122" s="6">
        <f>IF(COUNTIFS('RQ1 analysis'!$H$23:$BE$25,C122)&gt;0,1,0)</f>
        <v>1</v>
      </c>
      <c r="W122" s="6">
        <f>IF(COUNTIFS('RQ1 analysis'!$H$26:$BE$28,C122)&gt;0,1,0)</f>
        <v>0</v>
      </c>
      <c r="X122" s="6">
        <f>IF(COUNTIFS('RQ1 analysis'!$H$29:$BE$30,C122)&gt;0,1,0)</f>
        <v>0</v>
      </c>
      <c r="Y122" s="6">
        <f t="shared" si="25"/>
        <v>0</v>
      </c>
      <c r="Z122" s="6">
        <f t="shared" si="26"/>
        <v>0</v>
      </c>
      <c r="AA122" s="6">
        <f t="shared" si="27"/>
        <v>0</v>
      </c>
      <c r="AB122" s="6">
        <f t="shared" si="28"/>
        <v>0</v>
      </c>
      <c r="AC122" s="6">
        <f t="shared" si="29"/>
        <v>0</v>
      </c>
    </row>
    <row r="123" spans="1:29" x14ac:dyDescent="0.2">
      <c r="A123">
        <f t="shared" si="24"/>
        <v>0</v>
      </c>
      <c r="C123" s="66" t="s">
        <v>12365</v>
      </c>
      <c r="D123" s="66">
        <v>0</v>
      </c>
      <c r="E123" s="66">
        <v>0</v>
      </c>
      <c r="F123" s="66">
        <v>0</v>
      </c>
      <c r="G123" s="66">
        <v>0</v>
      </c>
      <c r="H123" s="66">
        <v>0</v>
      </c>
      <c r="I123" s="66">
        <v>0</v>
      </c>
      <c r="J123" s="66">
        <v>0</v>
      </c>
      <c r="K123" s="66">
        <v>0</v>
      </c>
      <c r="L123" s="66">
        <v>0</v>
      </c>
      <c r="M123" s="66">
        <v>0</v>
      </c>
      <c r="N123" s="66">
        <v>0</v>
      </c>
      <c r="O123" s="66">
        <v>0</v>
      </c>
      <c r="P123" s="66">
        <v>0</v>
      </c>
      <c r="Q123" s="66">
        <v>0</v>
      </c>
      <c r="R123" s="66">
        <v>0</v>
      </c>
      <c r="S123" s="66">
        <f t="shared" si="23"/>
        <v>1</v>
      </c>
      <c r="T123" s="6">
        <f>IF(COUNTIFS('RQ1 analysis'!$H$16:$BE$18, C123)&gt;0,1,0)</f>
        <v>0</v>
      </c>
      <c r="U123" s="6">
        <f>IF(COUNTIFS('RQ1 analysis'!$H$19:$BE$22,'RQ2 analysis'!C123)&gt;0,1,0)</f>
        <v>1</v>
      </c>
      <c r="V123" s="6">
        <f>IF(COUNTIFS('RQ1 analysis'!$H$23:$BE$25,C123)&gt;0,1,0)</f>
        <v>1</v>
      </c>
      <c r="W123" s="6">
        <f>IF(COUNTIFS('RQ1 analysis'!$H$26:$BE$28,C123)&gt;0,1,0)</f>
        <v>0</v>
      </c>
      <c r="X123" s="6">
        <f>IF(COUNTIFS('RQ1 analysis'!$H$29:$BE$30,C123)&gt;0,1,0)</f>
        <v>0</v>
      </c>
      <c r="Y123" s="6">
        <f t="shared" si="25"/>
        <v>0</v>
      </c>
      <c r="Z123" s="6">
        <f t="shared" si="26"/>
        <v>0</v>
      </c>
      <c r="AA123" s="6">
        <f t="shared" si="27"/>
        <v>0</v>
      </c>
      <c r="AB123" s="6">
        <f t="shared" si="28"/>
        <v>0</v>
      </c>
      <c r="AC123" s="6">
        <f t="shared" si="29"/>
        <v>0</v>
      </c>
    </row>
    <row r="124" spans="1:29" x14ac:dyDescent="0.2">
      <c r="A124">
        <f t="shared" si="24"/>
        <v>0</v>
      </c>
      <c r="C124" s="6" t="s">
        <v>12366</v>
      </c>
      <c r="D124" s="6">
        <v>0</v>
      </c>
      <c r="E124" s="6">
        <v>0</v>
      </c>
      <c r="F124" s="6">
        <v>0</v>
      </c>
      <c r="G124" s="6">
        <v>1</v>
      </c>
      <c r="H124" s="6">
        <v>1</v>
      </c>
      <c r="I124" s="6">
        <v>0</v>
      </c>
      <c r="J124" s="6">
        <v>0</v>
      </c>
      <c r="K124" s="6">
        <v>0</v>
      </c>
      <c r="L124" s="6">
        <v>0</v>
      </c>
      <c r="M124" s="6">
        <v>0</v>
      </c>
      <c r="N124" s="6">
        <v>0</v>
      </c>
      <c r="O124" s="6">
        <v>0</v>
      </c>
      <c r="P124" s="6">
        <v>0</v>
      </c>
      <c r="Q124" s="6">
        <v>0</v>
      </c>
      <c r="R124" s="6">
        <v>0</v>
      </c>
      <c r="S124" s="6">
        <f t="shared" si="23"/>
        <v>0</v>
      </c>
      <c r="T124" s="6">
        <f>IF(COUNTIFS('RQ1 analysis'!$H$16:$BE$18, C124)&gt;0,1,0)</f>
        <v>1</v>
      </c>
      <c r="U124" s="6">
        <f>IF(COUNTIFS('RQ1 analysis'!$H$19:$BE$22,'RQ2 analysis'!C124)&gt;0,1,0)</f>
        <v>1</v>
      </c>
      <c r="V124" s="6">
        <f>IF(COUNTIFS('RQ1 analysis'!$H$23:$BE$25,C124)&gt;0,1,0)</f>
        <v>1</v>
      </c>
      <c r="W124" s="6">
        <f>IF(COUNTIFS('RQ1 analysis'!$H$26:$BE$28,C124)&gt;0,1,0)</f>
        <v>0</v>
      </c>
      <c r="X124" s="6">
        <f>IF(COUNTIFS('RQ1 analysis'!$H$29:$BE$30,C124)&gt;0,1,0)</f>
        <v>0</v>
      </c>
      <c r="Y124" s="6">
        <f t="shared" si="25"/>
        <v>1</v>
      </c>
      <c r="Z124" s="6">
        <f t="shared" si="26"/>
        <v>1</v>
      </c>
      <c r="AA124" s="6">
        <f t="shared" si="27"/>
        <v>1</v>
      </c>
      <c r="AB124" s="6">
        <f t="shared" si="28"/>
        <v>0</v>
      </c>
      <c r="AC124" s="6">
        <f t="shared" si="29"/>
        <v>0</v>
      </c>
    </row>
    <row r="125" spans="1:29" x14ac:dyDescent="0.2">
      <c r="A125">
        <f t="shared" si="24"/>
        <v>0</v>
      </c>
      <c r="C125" s="66" t="s">
        <v>12367</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f t="shared" si="23"/>
        <v>1</v>
      </c>
      <c r="T125" s="6">
        <f>IF(COUNTIFS('RQ1 analysis'!$H$16:$BE$18, C125)&gt;0,1,0)</f>
        <v>1</v>
      </c>
      <c r="U125" s="6">
        <f>IF(COUNTIFS('RQ1 analysis'!$H$19:$BE$22,'RQ2 analysis'!C125)&gt;0,1,0)</f>
        <v>0</v>
      </c>
      <c r="V125" s="6">
        <f>IF(COUNTIFS('RQ1 analysis'!$H$23:$BE$25,C125)&gt;0,1,0)</f>
        <v>1</v>
      </c>
      <c r="W125" s="6">
        <f>IF(COUNTIFS('RQ1 analysis'!$H$26:$BE$28,C125)&gt;0,1,0)</f>
        <v>1</v>
      </c>
      <c r="X125" s="6">
        <f>IF(COUNTIFS('RQ1 analysis'!$H$29:$BE$30,C125)&gt;0,1,0)</f>
        <v>0</v>
      </c>
      <c r="Y125" s="6">
        <f t="shared" si="25"/>
        <v>0</v>
      </c>
      <c r="Z125" s="6">
        <f t="shared" si="26"/>
        <v>0</v>
      </c>
      <c r="AA125" s="6">
        <f t="shared" si="27"/>
        <v>0</v>
      </c>
      <c r="AB125" s="6">
        <f t="shared" si="28"/>
        <v>0</v>
      </c>
      <c r="AC125" s="6">
        <f t="shared" si="29"/>
        <v>0</v>
      </c>
    </row>
    <row r="126" spans="1:29" x14ac:dyDescent="0.2">
      <c r="A126" s="77">
        <f t="shared" si="24"/>
        <v>1</v>
      </c>
      <c r="C126" s="6" t="s">
        <v>12368</v>
      </c>
      <c r="D126" s="6">
        <v>0</v>
      </c>
      <c r="E126" s="6">
        <v>0</v>
      </c>
      <c r="F126" s="6">
        <v>0</v>
      </c>
      <c r="G126" s="6">
        <v>0</v>
      </c>
      <c r="H126" s="6">
        <v>1</v>
      </c>
      <c r="I126" s="6">
        <v>0</v>
      </c>
      <c r="J126" s="6">
        <v>0</v>
      </c>
      <c r="K126" s="6">
        <v>0</v>
      </c>
      <c r="L126" s="6">
        <v>0</v>
      </c>
      <c r="M126" s="6">
        <v>0</v>
      </c>
      <c r="N126" s="6">
        <v>1</v>
      </c>
      <c r="O126" s="6">
        <v>0</v>
      </c>
      <c r="P126" s="6">
        <v>0</v>
      </c>
      <c r="Q126" s="6">
        <v>1</v>
      </c>
      <c r="R126" s="6">
        <v>0</v>
      </c>
      <c r="S126" s="6">
        <f t="shared" si="23"/>
        <v>0</v>
      </c>
      <c r="T126" s="6">
        <f>IF(COUNTIFS('RQ1 analysis'!$H$16:$BE$18, C126)&gt;0,1,0)</f>
        <v>0</v>
      </c>
      <c r="U126" s="6">
        <f>IF(COUNTIFS('RQ1 analysis'!$H$19:$BE$22,'RQ2 analysis'!C126)&gt;0,1,0)</f>
        <v>1</v>
      </c>
      <c r="V126" s="6">
        <f>IF(COUNTIFS('RQ1 analysis'!$H$23:$BE$25,C126)&gt;0,1,0)</f>
        <v>0</v>
      </c>
      <c r="W126" s="6">
        <f>IF(COUNTIFS('RQ1 analysis'!$H$26:$BE$28,C126)&gt;0,1,0)</f>
        <v>1</v>
      </c>
      <c r="X126" s="6">
        <f>IF(COUNTIFS('RQ1 analysis'!$H$29:$BE$30,C126)&gt;0,1,0)</f>
        <v>1</v>
      </c>
      <c r="Y126" s="6">
        <f t="shared" si="25"/>
        <v>0</v>
      </c>
      <c r="Z126" s="6">
        <f t="shared" si="26"/>
        <v>1</v>
      </c>
      <c r="AA126" s="6">
        <f t="shared" si="27"/>
        <v>0</v>
      </c>
      <c r="AB126" s="6">
        <f t="shared" si="28"/>
        <v>1</v>
      </c>
      <c r="AC126" s="6">
        <f t="shared" si="29"/>
        <v>1</v>
      </c>
    </row>
    <row r="127" spans="1:29" x14ac:dyDescent="0.2">
      <c r="A127">
        <f t="shared" si="24"/>
        <v>0</v>
      </c>
      <c r="C127" s="66" t="s">
        <v>12369</v>
      </c>
      <c r="D127" s="66">
        <v>0</v>
      </c>
      <c r="E127" s="66">
        <v>0</v>
      </c>
      <c r="F127" s="66">
        <v>0</v>
      </c>
      <c r="G127" s="66">
        <v>0</v>
      </c>
      <c r="H127" s="66">
        <v>0</v>
      </c>
      <c r="I127" s="66">
        <v>0</v>
      </c>
      <c r="J127" s="66">
        <v>0</v>
      </c>
      <c r="K127" s="66">
        <v>0</v>
      </c>
      <c r="L127" s="66">
        <v>0</v>
      </c>
      <c r="M127" s="66">
        <v>0</v>
      </c>
      <c r="N127" s="66">
        <v>0</v>
      </c>
      <c r="O127" s="66">
        <v>0</v>
      </c>
      <c r="P127" s="66">
        <v>0</v>
      </c>
      <c r="Q127" s="66">
        <v>0</v>
      </c>
      <c r="R127" s="66">
        <v>0</v>
      </c>
      <c r="S127" s="66">
        <f t="shared" si="23"/>
        <v>1</v>
      </c>
      <c r="T127" s="6">
        <f>IF(COUNTIFS('RQ1 analysis'!$H$16:$BE$18, C127)&gt;0,1,0)</f>
        <v>0</v>
      </c>
      <c r="U127" s="6">
        <f>IF(COUNTIFS('RQ1 analysis'!$H$19:$BE$22,'RQ2 analysis'!C127)&gt;0,1,0)</f>
        <v>0</v>
      </c>
      <c r="V127" s="6">
        <f>IF(COUNTIFS('RQ1 analysis'!$H$23:$BE$25,C127)&gt;0,1,0)</f>
        <v>1</v>
      </c>
      <c r="W127" s="6">
        <f>IF(COUNTIFS('RQ1 analysis'!$H$26:$BE$28,C127)&gt;0,1,0)</f>
        <v>1</v>
      </c>
      <c r="X127" s="6">
        <f>IF(COUNTIFS('RQ1 analysis'!$H$29:$BE$30,C127)&gt;0,1,0)</f>
        <v>0</v>
      </c>
      <c r="Y127" s="6">
        <f t="shared" si="25"/>
        <v>0</v>
      </c>
      <c r="Z127" s="6">
        <f t="shared" si="26"/>
        <v>0</v>
      </c>
      <c r="AA127" s="6">
        <f t="shared" si="27"/>
        <v>0</v>
      </c>
      <c r="AB127" s="6">
        <f t="shared" si="28"/>
        <v>0</v>
      </c>
      <c r="AC127" s="6">
        <f t="shared" si="29"/>
        <v>0</v>
      </c>
    </row>
    <row r="128" spans="1:29" x14ac:dyDescent="0.2">
      <c r="A128">
        <f t="shared" si="24"/>
        <v>0</v>
      </c>
      <c r="C128" s="66" t="s">
        <v>12370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f t="shared" si="23"/>
        <v>1</v>
      </c>
      <c r="T128" s="6">
        <f>IF(COUNTIFS('RQ1 analysis'!$H$16:$BE$18, C128)&gt;0,1,0)</f>
        <v>0</v>
      </c>
      <c r="U128" s="6">
        <f>IF(COUNTIFS('RQ1 analysis'!$H$19:$BE$22,'RQ2 analysis'!C128)&gt;0,1,0)</f>
        <v>1</v>
      </c>
      <c r="V128" s="6">
        <f>IF(COUNTIFS('RQ1 analysis'!$H$23:$BE$25,C128)&gt;0,1,0)</f>
        <v>1</v>
      </c>
      <c r="W128" s="6">
        <f>IF(COUNTIFS('RQ1 analysis'!$H$26:$BE$28,C128)&gt;0,1,0)</f>
        <v>0</v>
      </c>
      <c r="X128" s="6">
        <f>IF(COUNTIFS('RQ1 analysis'!$H$29:$BE$30,C128)&gt;0,1,0)</f>
        <v>0</v>
      </c>
      <c r="Y128" s="6">
        <f t="shared" si="25"/>
        <v>0</v>
      </c>
      <c r="Z128" s="6">
        <f t="shared" si="26"/>
        <v>0</v>
      </c>
      <c r="AA128" s="6">
        <f t="shared" si="27"/>
        <v>0</v>
      </c>
      <c r="AB128" s="6">
        <f t="shared" si="28"/>
        <v>0</v>
      </c>
      <c r="AC128" s="6">
        <f t="shared" si="29"/>
        <v>0</v>
      </c>
    </row>
    <row r="129" spans="1:29" x14ac:dyDescent="0.2">
      <c r="A129">
        <f t="shared" si="24"/>
        <v>0</v>
      </c>
      <c r="C129" s="6" t="s">
        <v>12371</v>
      </c>
      <c r="D129" s="6">
        <v>0</v>
      </c>
      <c r="E129" s="6">
        <v>0</v>
      </c>
      <c r="F129" s="6">
        <v>0</v>
      </c>
      <c r="G129" s="6">
        <v>0</v>
      </c>
      <c r="H129" s="6">
        <v>0</v>
      </c>
      <c r="I129" s="6">
        <v>0</v>
      </c>
      <c r="J129" s="6">
        <v>0</v>
      </c>
      <c r="K129" s="6">
        <v>0</v>
      </c>
      <c r="L129" s="6">
        <v>0</v>
      </c>
      <c r="M129" s="6">
        <v>0</v>
      </c>
      <c r="N129" s="6">
        <v>0</v>
      </c>
      <c r="O129" s="6">
        <v>0</v>
      </c>
      <c r="P129" s="6">
        <v>0</v>
      </c>
      <c r="Q129" s="6">
        <v>0</v>
      </c>
      <c r="R129" s="6">
        <v>1</v>
      </c>
      <c r="S129" s="6">
        <f t="shared" si="23"/>
        <v>0</v>
      </c>
      <c r="T129" s="6">
        <f>IF(COUNTIFS('RQ1 analysis'!$H$16:$BE$18, C129)&gt;0,1,0)</f>
        <v>1</v>
      </c>
      <c r="U129" s="6">
        <f>IF(COUNTIFS('RQ1 analysis'!$H$19:$BE$22,'RQ2 analysis'!C129)&gt;0,1,0)</f>
        <v>1</v>
      </c>
      <c r="V129" s="6">
        <f>IF(COUNTIFS('RQ1 analysis'!$H$23:$BE$25,C129)&gt;0,1,0)</f>
        <v>1</v>
      </c>
      <c r="W129" s="6">
        <f>IF(COUNTIFS('RQ1 analysis'!$H$26:$BE$28,C129)&gt;0,1,0)</f>
        <v>0</v>
      </c>
      <c r="X129" s="6">
        <f>IF(COUNTIFS('RQ1 analysis'!$H$29:$BE$30,C129)&gt;0,1,0)</f>
        <v>0</v>
      </c>
      <c r="Y129" s="6">
        <f t="shared" si="25"/>
        <v>0</v>
      </c>
      <c r="Z129" s="6">
        <f t="shared" si="26"/>
        <v>0</v>
      </c>
      <c r="AA129" s="6">
        <f t="shared" si="27"/>
        <v>0</v>
      </c>
      <c r="AB129" s="6">
        <f t="shared" si="28"/>
        <v>0</v>
      </c>
      <c r="AC129" s="6">
        <f t="shared" si="29"/>
        <v>0</v>
      </c>
    </row>
    <row r="130" spans="1:29" x14ac:dyDescent="0.2">
      <c r="A130">
        <f t="shared" si="24"/>
        <v>0</v>
      </c>
      <c r="C130" s="66" t="s">
        <v>12372</v>
      </c>
      <c r="D130" s="66">
        <v>0</v>
      </c>
      <c r="E130" s="66">
        <v>0</v>
      </c>
      <c r="F130" s="66">
        <v>0</v>
      </c>
      <c r="G130" s="66">
        <v>0</v>
      </c>
      <c r="H130" s="66">
        <v>0</v>
      </c>
      <c r="I130" s="66">
        <v>0</v>
      </c>
      <c r="J130" s="66">
        <v>0</v>
      </c>
      <c r="K130" s="66">
        <v>0</v>
      </c>
      <c r="L130" s="66">
        <v>0</v>
      </c>
      <c r="M130" s="66">
        <v>0</v>
      </c>
      <c r="N130" s="66">
        <v>0</v>
      </c>
      <c r="O130" s="66">
        <v>0</v>
      </c>
      <c r="P130" s="66">
        <v>0</v>
      </c>
      <c r="Q130" s="66">
        <v>0</v>
      </c>
      <c r="R130" s="66">
        <v>0</v>
      </c>
      <c r="S130" s="66">
        <f t="shared" si="23"/>
        <v>1</v>
      </c>
      <c r="T130" s="6">
        <f>IF(COUNTIFS('RQ1 analysis'!$H$16:$BE$18, C130)&gt;0,1,0)</f>
        <v>0</v>
      </c>
      <c r="U130" s="6">
        <f>IF(COUNTIFS('RQ1 analysis'!$H$19:$BE$22,'RQ2 analysis'!C130)&gt;0,1,0)</f>
        <v>1</v>
      </c>
      <c r="V130" s="6">
        <f>IF(COUNTIFS('RQ1 analysis'!$H$23:$BE$25,C130)&gt;0,1,0)</f>
        <v>1</v>
      </c>
      <c r="W130" s="6">
        <f>IF(COUNTIFS('RQ1 analysis'!$H$26:$BE$28,C130)&gt;0,1,0)</f>
        <v>1</v>
      </c>
      <c r="X130" s="6">
        <f>IF(COUNTIFS('RQ1 analysis'!$H$29:$BE$30,C130)&gt;0,1,0)</f>
        <v>0</v>
      </c>
      <c r="Y130" s="6">
        <f t="shared" si="25"/>
        <v>0</v>
      </c>
      <c r="Z130" s="6">
        <f t="shared" si="26"/>
        <v>0</v>
      </c>
      <c r="AA130" s="6">
        <f t="shared" si="27"/>
        <v>0</v>
      </c>
      <c r="AB130" s="6">
        <f t="shared" si="28"/>
        <v>0</v>
      </c>
      <c r="AC130" s="6">
        <f t="shared" si="29"/>
        <v>0</v>
      </c>
    </row>
    <row r="131" spans="1:29" x14ac:dyDescent="0.2">
      <c r="A131">
        <f t="shared" si="24"/>
        <v>0</v>
      </c>
      <c r="C131" s="6" t="s">
        <v>12373</v>
      </c>
      <c r="D131" s="6">
        <v>0</v>
      </c>
      <c r="E131" s="6">
        <v>0</v>
      </c>
      <c r="F131" s="6">
        <v>0</v>
      </c>
      <c r="G131" s="6">
        <v>0</v>
      </c>
      <c r="H131" s="6">
        <v>0</v>
      </c>
      <c r="I131" s="6">
        <v>0</v>
      </c>
      <c r="J131" s="6">
        <v>0</v>
      </c>
      <c r="K131" s="6">
        <v>0</v>
      </c>
      <c r="L131" s="6">
        <v>0</v>
      </c>
      <c r="M131" s="6">
        <v>0</v>
      </c>
      <c r="N131" s="6">
        <v>0</v>
      </c>
      <c r="O131" s="6">
        <v>0</v>
      </c>
      <c r="P131" s="6">
        <v>0</v>
      </c>
      <c r="Q131" s="6">
        <v>0</v>
      </c>
      <c r="R131" s="6">
        <v>1</v>
      </c>
      <c r="S131" s="6">
        <f t="shared" si="23"/>
        <v>0</v>
      </c>
      <c r="T131" s="6">
        <f>IF(COUNTIFS('RQ1 analysis'!$H$16:$BE$18, C131)&gt;0,1,0)</f>
        <v>0</v>
      </c>
      <c r="U131" s="6">
        <f>IF(COUNTIFS('RQ1 analysis'!$H$19:$BE$22,'RQ2 analysis'!C131)&gt;0,1,0)</f>
        <v>1</v>
      </c>
      <c r="V131" s="6">
        <f>IF(COUNTIFS('RQ1 analysis'!$H$23:$BE$25,C131)&gt;0,1,0)</f>
        <v>0</v>
      </c>
      <c r="W131" s="6">
        <f>IF(COUNTIFS('RQ1 analysis'!$H$26:$BE$28,C131)&gt;0,1,0)</f>
        <v>1</v>
      </c>
      <c r="X131" s="6">
        <f>IF(COUNTIFS('RQ1 analysis'!$H$29:$BE$30,C131)&gt;0,1,0)</f>
        <v>0</v>
      </c>
      <c r="Y131" s="6">
        <f t="shared" si="25"/>
        <v>0</v>
      </c>
      <c r="Z131" s="6">
        <f t="shared" si="26"/>
        <v>0</v>
      </c>
      <c r="AA131" s="6">
        <f t="shared" si="27"/>
        <v>0</v>
      </c>
      <c r="AB131" s="6">
        <f t="shared" si="28"/>
        <v>0</v>
      </c>
      <c r="AC131" s="6">
        <f t="shared" si="29"/>
        <v>0</v>
      </c>
    </row>
    <row r="132" spans="1:29" x14ac:dyDescent="0.2">
      <c r="A132">
        <f t="shared" si="24"/>
        <v>0</v>
      </c>
      <c r="C132" s="66" t="s">
        <v>12374</v>
      </c>
      <c r="D132" s="66">
        <v>0</v>
      </c>
      <c r="E132" s="66">
        <v>0</v>
      </c>
      <c r="F132" s="66">
        <v>0</v>
      </c>
      <c r="G132" s="66">
        <v>0</v>
      </c>
      <c r="H132" s="66">
        <v>0</v>
      </c>
      <c r="I132" s="66">
        <v>0</v>
      </c>
      <c r="J132" s="66">
        <v>0</v>
      </c>
      <c r="K132" s="66">
        <v>0</v>
      </c>
      <c r="L132" s="66">
        <v>0</v>
      </c>
      <c r="M132" s="66">
        <v>0</v>
      </c>
      <c r="N132" s="66">
        <v>0</v>
      </c>
      <c r="O132" s="66">
        <v>0</v>
      </c>
      <c r="P132" s="66">
        <v>0</v>
      </c>
      <c r="Q132" s="66">
        <v>0</v>
      </c>
      <c r="R132" s="66">
        <v>0</v>
      </c>
      <c r="S132" s="66">
        <f t="shared" si="23"/>
        <v>1</v>
      </c>
      <c r="T132" s="6">
        <f>IF(COUNTIFS('RQ1 analysis'!$H$16:$BE$18, C132)&gt;0,1,0)</f>
        <v>0</v>
      </c>
      <c r="U132" s="6">
        <f>IF(COUNTIFS('RQ1 analysis'!$H$19:$BE$22,'RQ2 analysis'!C132)&gt;0,1,0)</f>
        <v>0</v>
      </c>
      <c r="V132" s="6">
        <f>IF(COUNTIFS('RQ1 analysis'!$H$23:$BE$25,C132)&gt;0,1,0)</f>
        <v>1</v>
      </c>
      <c r="W132" s="6">
        <f>IF(COUNTIFS('RQ1 analysis'!$H$26:$BE$28,C132)&gt;0,1,0)</f>
        <v>1</v>
      </c>
      <c r="X132" s="6">
        <f>IF(COUNTIFS('RQ1 analysis'!$H$29:$BE$30,C132)&gt;0,1,0)</f>
        <v>0</v>
      </c>
      <c r="Y132" s="6">
        <f t="shared" si="25"/>
        <v>0</v>
      </c>
      <c r="Z132" s="6">
        <f t="shared" si="26"/>
        <v>0</v>
      </c>
      <c r="AA132" s="6">
        <f t="shared" si="27"/>
        <v>0</v>
      </c>
      <c r="AB132" s="6">
        <f t="shared" si="28"/>
        <v>0</v>
      </c>
      <c r="AC132" s="6">
        <f t="shared" si="29"/>
        <v>0</v>
      </c>
    </row>
    <row r="133" spans="1:29" x14ac:dyDescent="0.2">
      <c r="A133" s="77">
        <f t="shared" si="24"/>
        <v>1</v>
      </c>
      <c r="C133" s="6" t="s">
        <v>12375</v>
      </c>
      <c r="D133" s="6">
        <v>0</v>
      </c>
      <c r="E133" s="6">
        <v>0</v>
      </c>
      <c r="F133" s="6">
        <v>0</v>
      </c>
      <c r="G133" s="6">
        <v>1</v>
      </c>
      <c r="H133" s="6">
        <v>1</v>
      </c>
      <c r="I133" s="6">
        <v>0</v>
      </c>
      <c r="J133" s="6">
        <v>0</v>
      </c>
      <c r="K133" s="6">
        <v>0</v>
      </c>
      <c r="L133" s="6">
        <v>0</v>
      </c>
      <c r="M133" s="6">
        <v>0</v>
      </c>
      <c r="N133" s="6">
        <v>0</v>
      </c>
      <c r="O133" s="6">
        <v>1</v>
      </c>
      <c r="P133" s="6">
        <v>0</v>
      </c>
      <c r="Q133" s="6">
        <v>0</v>
      </c>
      <c r="R133" s="6">
        <v>0</v>
      </c>
      <c r="S133" s="6">
        <f t="shared" si="23"/>
        <v>0</v>
      </c>
      <c r="T133" s="6">
        <f>IF(COUNTIFS('RQ1 analysis'!$H$16:$BE$18, C133)&gt;0,1,0)</f>
        <v>1</v>
      </c>
      <c r="U133" s="6">
        <f>IF(COUNTIFS('RQ1 analysis'!$H$19:$BE$22,'RQ2 analysis'!C133)&gt;0,1,0)</f>
        <v>1</v>
      </c>
      <c r="V133" s="6">
        <f>IF(COUNTIFS('RQ1 analysis'!$H$23:$BE$25,C133)&gt;0,1,0)</f>
        <v>1</v>
      </c>
      <c r="W133" s="6">
        <f>IF(COUNTIFS('RQ1 analysis'!$H$26:$BE$28,C133)&gt;0,1,0)</f>
        <v>0</v>
      </c>
      <c r="X133" s="6">
        <f>IF(COUNTIFS('RQ1 analysis'!$H$29:$BE$30,C133)&gt;0,1,0)</f>
        <v>0</v>
      </c>
      <c r="Y133" s="6">
        <f t="shared" si="25"/>
        <v>1</v>
      </c>
      <c r="Z133" s="6">
        <f t="shared" si="26"/>
        <v>1</v>
      </c>
      <c r="AA133" s="6">
        <f t="shared" si="27"/>
        <v>1</v>
      </c>
      <c r="AB133" s="6">
        <f t="shared" si="28"/>
        <v>0</v>
      </c>
      <c r="AC133" s="6">
        <f t="shared" si="29"/>
        <v>0</v>
      </c>
    </row>
    <row r="134" spans="1:29" x14ac:dyDescent="0.2">
      <c r="A134">
        <f t="shared" si="24"/>
        <v>0</v>
      </c>
      <c r="C134" s="66" t="s">
        <v>12376</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f t="shared" si="23"/>
        <v>1</v>
      </c>
      <c r="T134" s="6">
        <f>IF(COUNTIFS('RQ1 analysis'!$H$16:$BE$18, C134)&gt;0,1,0)</f>
        <v>1</v>
      </c>
      <c r="U134" s="6">
        <f>IF(COUNTIFS('RQ1 analysis'!$H$19:$BE$22,'RQ2 analysis'!C134)&gt;0,1,0)</f>
        <v>1</v>
      </c>
      <c r="V134" s="6">
        <f>IF(COUNTIFS('RQ1 analysis'!$H$23:$BE$25,C134)&gt;0,1,0)</f>
        <v>1</v>
      </c>
      <c r="W134" s="6">
        <f>IF(COUNTIFS('RQ1 analysis'!$H$26:$BE$28,C134)&gt;0,1,0)</f>
        <v>0</v>
      </c>
      <c r="X134" s="6">
        <f>IF(COUNTIFS('RQ1 analysis'!$H$29:$BE$30,C134)&gt;0,1,0)</f>
        <v>0</v>
      </c>
      <c r="Y134" s="6">
        <f t="shared" si="25"/>
        <v>0</v>
      </c>
      <c r="Z134" s="6">
        <f t="shared" si="26"/>
        <v>0</v>
      </c>
      <c r="AA134" s="6">
        <f t="shared" si="27"/>
        <v>0</v>
      </c>
      <c r="AB134" s="6">
        <f t="shared" si="28"/>
        <v>0</v>
      </c>
      <c r="AC134" s="6">
        <f t="shared" si="29"/>
        <v>0</v>
      </c>
    </row>
    <row r="135" spans="1:29" x14ac:dyDescent="0.2">
      <c r="A135">
        <f t="shared" si="24"/>
        <v>0</v>
      </c>
      <c r="C135" s="66" t="s">
        <v>12377</v>
      </c>
      <c r="D135" s="66">
        <v>0</v>
      </c>
      <c r="E135" s="66">
        <v>0</v>
      </c>
      <c r="F135" s="66">
        <v>0</v>
      </c>
      <c r="G135" s="66">
        <v>0</v>
      </c>
      <c r="H135" s="66">
        <v>0</v>
      </c>
      <c r="I135" s="66">
        <v>0</v>
      </c>
      <c r="J135" s="66">
        <v>0</v>
      </c>
      <c r="K135" s="66">
        <v>0</v>
      </c>
      <c r="L135" s="66">
        <v>0</v>
      </c>
      <c r="M135" s="66">
        <v>0</v>
      </c>
      <c r="N135" s="66">
        <v>0</v>
      </c>
      <c r="O135" s="66">
        <v>0</v>
      </c>
      <c r="P135" s="66">
        <v>0</v>
      </c>
      <c r="Q135" s="66">
        <v>0</v>
      </c>
      <c r="R135" s="66">
        <v>0</v>
      </c>
      <c r="S135" s="66">
        <f t="shared" si="23"/>
        <v>1</v>
      </c>
      <c r="T135" s="6">
        <f>IF(COUNTIFS('RQ1 analysis'!$H$16:$BE$18, C135)&gt;0,1,0)</f>
        <v>0</v>
      </c>
      <c r="U135" s="6">
        <f>IF(COUNTIFS('RQ1 analysis'!$H$19:$BE$22,'RQ2 analysis'!C135)&gt;0,1,0)</f>
        <v>1</v>
      </c>
      <c r="V135" s="6">
        <f>IF(COUNTIFS('RQ1 analysis'!$H$23:$BE$25,C135)&gt;0,1,0)</f>
        <v>1</v>
      </c>
      <c r="W135" s="6">
        <f>IF(COUNTIFS('RQ1 analysis'!$H$26:$BE$28,C135)&gt;0,1,0)</f>
        <v>0</v>
      </c>
      <c r="X135" s="6">
        <f>IF(COUNTIFS('RQ1 analysis'!$H$29:$BE$30,C135)&gt;0,1,0)</f>
        <v>0</v>
      </c>
      <c r="Y135" s="6">
        <f t="shared" si="25"/>
        <v>0</v>
      </c>
      <c r="Z135" s="6">
        <f t="shared" si="26"/>
        <v>0</v>
      </c>
      <c r="AA135" s="6">
        <f t="shared" si="27"/>
        <v>0</v>
      </c>
      <c r="AB135" s="6">
        <f t="shared" si="28"/>
        <v>0</v>
      </c>
      <c r="AC135" s="6">
        <f t="shared" si="29"/>
        <v>0</v>
      </c>
    </row>
    <row r="136" spans="1:29" x14ac:dyDescent="0.2">
      <c r="A136">
        <f t="shared" si="24"/>
        <v>0</v>
      </c>
      <c r="C136" s="6" t="s">
        <v>12378</v>
      </c>
      <c r="D136" s="6">
        <v>0</v>
      </c>
      <c r="E136" s="6">
        <v>0</v>
      </c>
      <c r="F136" s="6">
        <v>1</v>
      </c>
      <c r="G136" s="6">
        <v>0</v>
      </c>
      <c r="H136" s="6">
        <v>0</v>
      </c>
      <c r="I136" s="6">
        <v>0</v>
      </c>
      <c r="J136" s="6">
        <v>0</v>
      </c>
      <c r="K136" s="6">
        <v>0</v>
      </c>
      <c r="L136" s="6">
        <v>0</v>
      </c>
      <c r="M136" s="6">
        <v>0</v>
      </c>
      <c r="N136" s="6">
        <v>0</v>
      </c>
      <c r="O136" s="6">
        <v>0</v>
      </c>
      <c r="P136" s="6">
        <v>0</v>
      </c>
      <c r="Q136" s="6">
        <v>0</v>
      </c>
      <c r="R136" s="6">
        <v>1</v>
      </c>
      <c r="S136" s="6">
        <f t="shared" si="23"/>
        <v>0</v>
      </c>
      <c r="T136" s="6">
        <f>IF(COUNTIFS('RQ1 analysis'!$H$16:$BE$18, C136)&gt;0,1,0)</f>
        <v>0</v>
      </c>
      <c r="U136" s="6">
        <f>IF(COUNTIFS('RQ1 analysis'!$H$19:$BE$22,'RQ2 analysis'!C136)&gt;0,1,0)</f>
        <v>1</v>
      </c>
      <c r="V136" s="6">
        <f>IF(COUNTIFS('RQ1 analysis'!$H$23:$BE$25,C136)&gt;0,1,0)</f>
        <v>0</v>
      </c>
      <c r="W136" s="6">
        <f>IF(COUNTIFS('RQ1 analysis'!$H$26:$BE$28,C136)&gt;0,1,0)</f>
        <v>1</v>
      </c>
      <c r="X136" s="6">
        <f>IF(COUNTIFS('RQ1 analysis'!$H$29:$BE$30,C136)&gt;0,1,0)</f>
        <v>0</v>
      </c>
      <c r="Y136" s="6">
        <f t="shared" si="25"/>
        <v>0</v>
      </c>
      <c r="Z136" s="6">
        <f t="shared" si="26"/>
        <v>0</v>
      </c>
      <c r="AA136" s="6">
        <f t="shared" si="27"/>
        <v>0</v>
      </c>
      <c r="AB136" s="6">
        <f t="shared" si="28"/>
        <v>0</v>
      </c>
      <c r="AC136" s="6">
        <f t="shared" si="29"/>
        <v>0</v>
      </c>
    </row>
    <row r="137" spans="1:29" x14ac:dyDescent="0.2">
      <c r="A137" s="77">
        <f t="shared" si="24"/>
        <v>1</v>
      </c>
      <c r="C137" s="6" t="s">
        <v>12379</v>
      </c>
      <c r="D137" s="6">
        <v>0</v>
      </c>
      <c r="E137" s="6">
        <v>0</v>
      </c>
      <c r="F137" s="6">
        <v>0</v>
      </c>
      <c r="G137" s="6">
        <v>1</v>
      </c>
      <c r="H137" s="6">
        <v>0</v>
      </c>
      <c r="I137" s="6">
        <v>0</v>
      </c>
      <c r="J137" s="6">
        <v>0</v>
      </c>
      <c r="K137" s="6">
        <v>0</v>
      </c>
      <c r="L137" s="6">
        <v>0</v>
      </c>
      <c r="M137" s="6">
        <v>1</v>
      </c>
      <c r="N137" s="6">
        <v>0</v>
      </c>
      <c r="O137" s="6">
        <v>0</v>
      </c>
      <c r="P137" s="6">
        <v>0</v>
      </c>
      <c r="Q137" s="6">
        <v>0</v>
      </c>
      <c r="R137" s="6">
        <v>0</v>
      </c>
      <c r="S137" s="6">
        <f t="shared" si="23"/>
        <v>0</v>
      </c>
      <c r="T137" s="6">
        <f>IF(COUNTIFS('RQ1 analysis'!$H$16:$BE$18, C137)&gt;0,1,0)</f>
        <v>1</v>
      </c>
      <c r="U137" s="6">
        <f>IF(COUNTIFS('RQ1 analysis'!$H$19:$BE$22,'RQ2 analysis'!C137)&gt;0,1,0)</f>
        <v>1</v>
      </c>
      <c r="V137" s="6">
        <f>IF(COUNTIFS('RQ1 analysis'!$H$23:$BE$25,C137)&gt;0,1,0)</f>
        <v>1</v>
      </c>
      <c r="W137" s="6">
        <f>IF(COUNTIFS('RQ1 analysis'!$H$26:$BE$28,C137)&gt;0,1,0)</f>
        <v>1</v>
      </c>
      <c r="X137" s="6">
        <f>IF(COUNTIFS('RQ1 analysis'!$H$29:$BE$30,C137)&gt;0,1,0)</f>
        <v>0</v>
      </c>
      <c r="Y137" s="6">
        <f t="shared" si="25"/>
        <v>0</v>
      </c>
      <c r="Z137" s="6">
        <f t="shared" si="26"/>
        <v>0</v>
      </c>
      <c r="AA137" s="6">
        <f t="shared" si="27"/>
        <v>0</v>
      </c>
      <c r="AB137" s="6">
        <f t="shared" si="28"/>
        <v>0</v>
      </c>
      <c r="AC137" s="6">
        <f t="shared" si="29"/>
        <v>0</v>
      </c>
    </row>
    <row r="138" spans="1:29" x14ac:dyDescent="0.2">
      <c r="A138">
        <f t="shared" si="24"/>
        <v>0</v>
      </c>
      <c r="C138" s="6" t="s">
        <v>12380</v>
      </c>
      <c r="D138" s="6">
        <v>0</v>
      </c>
      <c r="E138" s="6">
        <v>0</v>
      </c>
      <c r="F138" s="6">
        <v>0</v>
      </c>
      <c r="G138" s="6">
        <v>1</v>
      </c>
      <c r="H138" s="6">
        <v>1</v>
      </c>
      <c r="I138" s="6">
        <v>0</v>
      </c>
      <c r="J138" s="6">
        <v>0</v>
      </c>
      <c r="K138" s="6">
        <v>0</v>
      </c>
      <c r="L138" s="6">
        <v>0</v>
      </c>
      <c r="M138" s="6">
        <v>0</v>
      </c>
      <c r="N138" s="6">
        <v>0</v>
      </c>
      <c r="O138" s="6">
        <v>0</v>
      </c>
      <c r="P138" s="6">
        <v>0</v>
      </c>
      <c r="Q138" s="6">
        <v>0</v>
      </c>
      <c r="R138" s="6">
        <v>0</v>
      </c>
      <c r="S138" s="6">
        <f t="shared" si="23"/>
        <v>0</v>
      </c>
      <c r="T138" s="6">
        <f>IF(COUNTIFS('RQ1 analysis'!$H$16:$BE$18, C138)&gt;0,1,0)</f>
        <v>0</v>
      </c>
      <c r="U138" s="6">
        <f>IF(COUNTIFS('RQ1 analysis'!$H$19:$BE$22,'RQ2 analysis'!C138)&gt;0,1,0)</f>
        <v>1</v>
      </c>
      <c r="V138" s="6">
        <f>IF(COUNTIFS('RQ1 analysis'!$H$23:$BE$25,C138)&gt;0,1,0)</f>
        <v>0</v>
      </c>
      <c r="W138" s="6">
        <f>IF(COUNTIFS('RQ1 analysis'!$H$26:$BE$28,C138)&gt;0,1,0)</f>
        <v>1</v>
      </c>
      <c r="X138" s="6">
        <f>IF(COUNTIFS('RQ1 analysis'!$H$29:$BE$30,C138)&gt;0,1,0)</f>
        <v>0</v>
      </c>
      <c r="Y138" s="6">
        <f t="shared" si="25"/>
        <v>0</v>
      </c>
      <c r="Z138" s="6">
        <f t="shared" si="26"/>
        <v>1</v>
      </c>
      <c r="AA138" s="6">
        <f t="shared" si="27"/>
        <v>0</v>
      </c>
      <c r="AB138" s="6">
        <f t="shared" si="28"/>
        <v>1</v>
      </c>
      <c r="AC138" s="6">
        <f t="shared" si="29"/>
        <v>0</v>
      </c>
    </row>
    <row r="139" spans="1:29" x14ac:dyDescent="0.2">
      <c r="A139">
        <f t="shared" si="24"/>
        <v>0</v>
      </c>
      <c r="C139" s="66" t="s">
        <v>12381</v>
      </c>
      <c r="D139" s="66">
        <v>0</v>
      </c>
      <c r="E139" s="66">
        <v>0</v>
      </c>
      <c r="F139" s="66">
        <v>0</v>
      </c>
      <c r="G139" s="66">
        <v>0</v>
      </c>
      <c r="H139" s="66">
        <v>0</v>
      </c>
      <c r="I139" s="66">
        <v>0</v>
      </c>
      <c r="J139" s="66">
        <v>0</v>
      </c>
      <c r="K139" s="66">
        <v>0</v>
      </c>
      <c r="L139" s="66">
        <v>0</v>
      </c>
      <c r="M139" s="66">
        <v>0</v>
      </c>
      <c r="N139" s="66">
        <v>0</v>
      </c>
      <c r="O139" s="66">
        <v>0</v>
      </c>
      <c r="P139" s="66">
        <v>0</v>
      </c>
      <c r="Q139" s="66">
        <v>0</v>
      </c>
      <c r="R139" s="66">
        <v>0</v>
      </c>
      <c r="S139" s="66">
        <f t="shared" si="23"/>
        <v>1</v>
      </c>
      <c r="T139" s="6">
        <f>IF(COUNTIFS('RQ1 analysis'!$H$16:$BE$18, C139)&gt;0,1,0)</f>
        <v>0</v>
      </c>
      <c r="U139" s="6">
        <f>IF(COUNTIFS('RQ1 analysis'!$H$19:$BE$22,'RQ2 analysis'!C139)&gt;0,1,0)</f>
        <v>1</v>
      </c>
      <c r="V139" s="6">
        <f>IF(COUNTIFS('RQ1 analysis'!$H$23:$BE$25,C139)&gt;0,1,0)</f>
        <v>1</v>
      </c>
      <c r="W139" s="6">
        <f>IF(COUNTIFS('RQ1 analysis'!$H$26:$BE$28,C139)&gt;0,1,0)</f>
        <v>1</v>
      </c>
      <c r="X139" s="6">
        <f>IF(COUNTIFS('RQ1 analysis'!$H$29:$BE$30,C139)&gt;0,1,0)</f>
        <v>1</v>
      </c>
      <c r="Y139" s="6">
        <f t="shared" si="25"/>
        <v>0</v>
      </c>
      <c r="Z139" s="6">
        <f t="shared" si="26"/>
        <v>0</v>
      </c>
      <c r="AA139" s="6">
        <f t="shared" si="27"/>
        <v>0</v>
      </c>
      <c r="AB139" s="6">
        <f t="shared" si="28"/>
        <v>0</v>
      </c>
      <c r="AC139" s="6">
        <f t="shared" si="29"/>
        <v>0</v>
      </c>
    </row>
    <row r="140" spans="1:29" x14ac:dyDescent="0.2">
      <c r="A140" s="77">
        <f t="shared" si="24"/>
        <v>1</v>
      </c>
      <c r="C140" s="6" t="s">
        <v>12382</v>
      </c>
      <c r="D140" s="6">
        <v>0</v>
      </c>
      <c r="E140" s="6">
        <v>0</v>
      </c>
      <c r="F140" s="6">
        <v>0</v>
      </c>
      <c r="G140" s="6">
        <v>1</v>
      </c>
      <c r="H140" s="6">
        <v>1</v>
      </c>
      <c r="I140" s="6">
        <v>0</v>
      </c>
      <c r="J140" s="6">
        <v>0</v>
      </c>
      <c r="K140" s="6">
        <v>0</v>
      </c>
      <c r="L140" s="6">
        <v>0</v>
      </c>
      <c r="M140" s="6">
        <v>0</v>
      </c>
      <c r="N140" s="6">
        <v>0</v>
      </c>
      <c r="O140" s="6">
        <v>0</v>
      </c>
      <c r="P140" s="6">
        <v>1</v>
      </c>
      <c r="Q140" s="6">
        <v>0</v>
      </c>
      <c r="R140" s="6">
        <v>1</v>
      </c>
      <c r="S140" s="6">
        <f t="shared" si="23"/>
        <v>0</v>
      </c>
      <c r="T140" s="6">
        <f>IF(COUNTIFS('RQ1 analysis'!$H$16:$BE$18, C140)&gt;0,1,0)</f>
        <v>0</v>
      </c>
      <c r="U140" s="6">
        <f>IF(COUNTIFS('RQ1 analysis'!$H$19:$BE$22,'RQ2 analysis'!C140)&gt;0,1,0)</f>
        <v>1</v>
      </c>
      <c r="V140" s="6">
        <f>IF(COUNTIFS('RQ1 analysis'!$H$23:$BE$25,C140)&gt;0,1,0)</f>
        <v>1</v>
      </c>
      <c r="W140" s="6">
        <f>IF(COUNTIFS('RQ1 analysis'!$H$26:$BE$28,C140)&gt;0,1,0)</f>
        <v>0</v>
      </c>
      <c r="X140" s="6">
        <f>IF(COUNTIFS('RQ1 analysis'!$H$29:$BE$30,C140)&gt;0,1,0)</f>
        <v>0</v>
      </c>
      <c r="Y140" s="6">
        <f t="shared" si="25"/>
        <v>0</v>
      </c>
      <c r="Z140" s="6">
        <f t="shared" si="26"/>
        <v>1</v>
      </c>
      <c r="AA140" s="6">
        <f t="shared" si="27"/>
        <v>1</v>
      </c>
      <c r="AB140" s="6">
        <f t="shared" si="28"/>
        <v>0</v>
      </c>
      <c r="AC140" s="6">
        <f t="shared" si="29"/>
        <v>0</v>
      </c>
    </row>
    <row r="141" spans="1:29" x14ac:dyDescent="0.2">
      <c r="A141">
        <f t="shared" si="24"/>
        <v>0</v>
      </c>
      <c r="C141" s="6" t="s">
        <v>12383</v>
      </c>
      <c r="D141" s="6">
        <v>0</v>
      </c>
      <c r="E141" s="6">
        <v>0</v>
      </c>
      <c r="F141" s="6">
        <v>0</v>
      </c>
      <c r="G141" s="6">
        <v>0</v>
      </c>
      <c r="H141" s="6">
        <v>1</v>
      </c>
      <c r="I141" s="6">
        <v>0</v>
      </c>
      <c r="J141" s="6">
        <v>0</v>
      </c>
      <c r="K141" s="6">
        <v>0</v>
      </c>
      <c r="L141" s="6">
        <v>0</v>
      </c>
      <c r="M141" s="6">
        <v>0</v>
      </c>
      <c r="N141" s="6">
        <v>0</v>
      </c>
      <c r="O141" s="6">
        <v>0</v>
      </c>
      <c r="P141" s="6">
        <v>0</v>
      </c>
      <c r="Q141" s="6">
        <v>0</v>
      </c>
      <c r="R141" s="6">
        <v>0</v>
      </c>
      <c r="S141" s="6">
        <f>IF(SUM(D141:R141)&gt;0,0,1)</f>
        <v>0</v>
      </c>
      <c r="T141" s="6">
        <f>IF(COUNTIFS('RQ1 analysis'!$H$16:$BE$18, C141)&gt;0,1,0)</f>
        <v>1</v>
      </c>
      <c r="U141" s="6">
        <f>IF(COUNTIFS('RQ1 analysis'!$H$19:$BE$22,'RQ2 analysis'!C141)&gt;0,1,0)</f>
        <v>1</v>
      </c>
      <c r="V141" s="6">
        <f>IF(COUNTIFS('RQ1 analysis'!$H$23:$BE$25,C141)&gt;0,1,0)</f>
        <v>1</v>
      </c>
      <c r="W141" s="6">
        <f>IF(COUNTIFS('RQ1 analysis'!$H$26:$BE$28,C141)&gt;0,1,0)</f>
        <v>0</v>
      </c>
      <c r="X141" s="6">
        <f>IF(COUNTIFS('RQ1 analysis'!$H$29:$BE$30,C141)&gt;0,1,0)</f>
        <v>0</v>
      </c>
      <c r="Y141" s="6">
        <f t="shared" si="25"/>
        <v>1</v>
      </c>
      <c r="Z141" s="6">
        <f t="shared" si="26"/>
        <v>1</v>
      </c>
      <c r="AA141" s="6">
        <f t="shared" si="27"/>
        <v>1</v>
      </c>
      <c r="AB141" s="6">
        <f t="shared" si="28"/>
        <v>0</v>
      </c>
      <c r="AC141" s="6">
        <f t="shared" si="29"/>
        <v>0</v>
      </c>
    </row>
    <row r="142" spans="1:29" x14ac:dyDescent="0.2">
      <c r="A142" s="57">
        <f>SUM(A87:A141)/55</f>
        <v>0.18181818181818182</v>
      </c>
      <c r="C142" s="64" t="s">
        <v>13230</v>
      </c>
      <c r="D142" s="83">
        <f>SUM(D87:D141)/55</f>
        <v>5.4545454545454543E-2</v>
      </c>
      <c r="E142" s="83">
        <f t="shared" ref="E142:R142" si="30">SUM(E87:E141)/55</f>
        <v>7.2727272727272724E-2</v>
      </c>
      <c r="F142" s="83">
        <f t="shared" si="30"/>
        <v>9.0909090909090912E-2</v>
      </c>
      <c r="G142" s="83">
        <f t="shared" si="30"/>
        <v>0.23636363636363636</v>
      </c>
      <c r="H142" s="83">
        <f t="shared" si="30"/>
        <v>0.4</v>
      </c>
      <c r="I142" s="63">
        <f t="shared" si="30"/>
        <v>1.8181818181818181E-2</v>
      </c>
      <c r="J142" s="63">
        <f t="shared" si="30"/>
        <v>1.8181818181818181E-2</v>
      </c>
      <c r="K142" s="63">
        <f t="shared" si="30"/>
        <v>3.6363636363636362E-2</v>
      </c>
      <c r="L142" s="63">
        <f t="shared" si="30"/>
        <v>1.8181818181818181E-2</v>
      </c>
      <c r="M142" s="63">
        <f t="shared" si="30"/>
        <v>5.4545454545454543E-2</v>
      </c>
      <c r="N142" s="63">
        <f t="shared" si="30"/>
        <v>1.8181818181818181E-2</v>
      </c>
      <c r="O142" s="63">
        <f t="shared" si="30"/>
        <v>1.8181818181818181E-2</v>
      </c>
      <c r="P142" s="81">
        <f t="shared" si="30"/>
        <v>1.8181818181818181E-2</v>
      </c>
      <c r="Q142" s="81">
        <f t="shared" si="30"/>
        <v>1.8181818181818181E-2</v>
      </c>
      <c r="R142" s="83">
        <f t="shared" si="30"/>
        <v>0.16363636363636364</v>
      </c>
      <c r="S142" s="70">
        <f>SUM(S87:S141)</f>
        <v>19</v>
      </c>
      <c r="Y142" s="68">
        <f>SUM(Y87:Y141)/'RQ1 analysis'!AF3</f>
        <v>0.45</v>
      </c>
      <c r="Z142" s="68">
        <f>SUM(Z87:Z141)/'RQ1 analysis'!AF4</f>
        <v>0.4375</v>
      </c>
      <c r="AA142" s="68">
        <f>SUM(AA87:AA141)/'RQ1 analysis'!AF5</f>
        <v>0.40425531914893614</v>
      </c>
      <c r="AB142" s="68">
        <f>SUM(AB87:AB141)/'RQ1 analysis'!AF6</f>
        <v>0.375</v>
      </c>
      <c r="AC142" s="68">
        <f>SUM(AC87:AC141)/'RQ1 analysis'!AF7</f>
        <v>0.7142857142857143</v>
      </c>
    </row>
    <row r="143" spans="1:29" x14ac:dyDescent="0.2">
      <c r="G143" s="128">
        <f>25/55</f>
        <v>0.45454545454545453</v>
      </c>
      <c r="H143" s="128"/>
    </row>
    <row r="150" spans="1:30" ht="24" x14ac:dyDescent="0.3">
      <c r="C150" s="118" t="s">
        <v>13245</v>
      </c>
      <c r="D150" s="118"/>
      <c r="E150" s="118"/>
      <c r="F150" s="118"/>
      <c r="G150" s="118"/>
      <c r="H150" s="118"/>
      <c r="I150" s="118"/>
      <c r="J150" s="118"/>
      <c r="K150" s="118"/>
    </row>
    <row r="153" spans="1:30" x14ac:dyDescent="0.2">
      <c r="H153" s="115" t="s">
        <v>13250</v>
      </c>
      <c r="I153" s="116"/>
      <c r="J153" s="116"/>
      <c r="K153" s="116"/>
      <c r="L153" s="117"/>
      <c r="M153" s="115" t="s">
        <v>13251</v>
      </c>
      <c r="N153" s="116"/>
      <c r="O153" s="116"/>
      <c r="P153" s="116"/>
      <c r="Q153" s="117"/>
      <c r="AC153" t="s">
        <v>13353</v>
      </c>
      <c r="AD153" t="s">
        <v>13354</v>
      </c>
    </row>
    <row r="154" spans="1:30" ht="68" x14ac:dyDescent="0.2">
      <c r="C154" s="38" t="s">
        <v>13144</v>
      </c>
      <c r="D154" s="38" t="s">
        <v>13234</v>
      </c>
      <c r="E154" s="38" t="s">
        <v>13236</v>
      </c>
      <c r="F154" s="38" t="s">
        <v>13235</v>
      </c>
      <c r="G154" s="65" t="s">
        <v>13249</v>
      </c>
      <c r="H154" s="67" t="s">
        <v>12667</v>
      </c>
      <c r="I154" s="67" t="s">
        <v>12670</v>
      </c>
      <c r="J154" s="67" t="s">
        <v>12675</v>
      </c>
      <c r="K154" s="67" t="s">
        <v>12679</v>
      </c>
      <c r="L154" s="67" t="s">
        <v>12682</v>
      </c>
      <c r="M154" s="67" t="s">
        <v>12667</v>
      </c>
      <c r="N154" s="67" t="s">
        <v>12670</v>
      </c>
      <c r="O154" s="67" t="s">
        <v>12675</v>
      </c>
      <c r="P154" s="67" t="s">
        <v>12679</v>
      </c>
      <c r="Q154" s="67" t="s">
        <v>12682</v>
      </c>
    </row>
    <row r="155" spans="1:30" x14ac:dyDescent="0.2">
      <c r="A155" s="79"/>
      <c r="B155">
        <f>IF(AND(D155=0,E155=0),1,0)</f>
        <v>0</v>
      </c>
      <c r="C155" s="51" t="s">
        <v>6581</v>
      </c>
      <c r="D155" s="51">
        <v>1</v>
      </c>
      <c r="E155" s="51">
        <v>1</v>
      </c>
      <c r="F155" s="51">
        <v>0</v>
      </c>
      <c r="G155" s="51">
        <f>IF(AND(D155&gt;0,E155&gt;0),1,0)</f>
        <v>1</v>
      </c>
      <c r="H155" s="6">
        <f>IF(COUNTIFS('RQ1 analysis'!$H$16:$BE$18,C155)&gt;0,1,0)</f>
        <v>1</v>
      </c>
      <c r="I155" s="6">
        <f>IF(COUNTIFS('RQ1 analysis'!$H$19:$BE$22,C155)&gt;0,1,0)</f>
        <v>0</v>
      </c>
      <c r="J155" s="6">
        <f>IF(COUNTIFS('RQ1 analysis'!$H$23:$BE$25,C155)&gt;0,1,0)</f>
        <v>1</v>
      </c>
      <c r="K155" s="6">
        <f>IF(COUNTIFS('RQ1 analysis'!$H$26:$BE$28,C155)&gt;0,1,0)</f>
        <v>0</v>
      </c>
      <c r="L155" s="6">
        <f>IF(COUNTIFS('RQ1 analysis'!H29:BE30,C155)&gt;0,1,0)</f>
        <v>1</v>
      </c>
      <c r="M155" s="6">
        <f>IF(AND($G155&gt;0,H155&gt;0),1,0)</f>
        <v>1</v>
      </c>
      <c r="N155" s="6">
        <f>IF(AND($G155&gt;0,I155&gt;0),1,0)</f>
        <v>0</v>
      </c>
      <c r="O155" s="6">
        <f t="shared" ref="O155:O209" si="31">IF(AND($G155&gt;0,J155&gt;0),1,0)</f>
        <v>1</v>
      </c>
      <c r="P155" s="6">
        <f t="shared" ref="P155:P209" si="32">IF(AND($G155&gt;0,K155&gt;0),1,0)</f>
        <v>0</v>
      </c>
      <c r="Q155" s="6">
        <f t="shared" ref="Q155:Q209" si="33">IF(AND($G155&gt;0,L155&gt;0),1,0)</f>
        <v>1</v>
      </c>
    </row>
    <row r="156" spans="1:30" x14ac:dyDescent="0.2">
      <c r="B156">
        <f t="shared" ref="B156:B209" si="34">IF(AND(D156=0,E156=0),1,0)</f>
        <v>0</v>
      </c>
      <c r="C156" s="51" t="s">
        <v>6582</v>
      </c>
      <c r="D156" s="51">
        <v>0</v>
      </c>
      <c r="E156" s="51">
        <v>1</v>
      </c>
      <c r="F156" s="51">
        <v>0</v>
      </c>
      <c r="G156" s="51">
        <f t="shared" ref="G156:G209" si="35">IF(AND(D156&gt;0,E156&gt;0),1,0)</f>
        <v>0</v>
      </c>
      <c r="H156" s="6">
        <f>IF(COUNTIFS('RQ1 analysis'!$H$16:$BE$18,C156)&gt;0,1,0)</f>
        <v>1</v>
      </c>
      <c r="I156" s="6">
        <f>IF(COUNTIFS('RQ1 analysis'!$H$19:$BE$22,C156)&gt;0,1,0)</f>
        <v>1</v>
      </c>
      <c r="J156" s="6">
        <f>IF(COUNTIFS('RQ1 analysis'!$H$23:$BE$25,C156)&gt;0,1,0)</f>
        <v>1</v>
      </c>
      <c r="K156" s="6">
        <f>IF(COUNTIFS('RQ1 analysis'!$H$26:$BE$28,C156)&gt;0,1,0)</f>
        <v>1</v>
      </c>
      <c r="L156" s="6">
        <f>IF(COUNTIFS('RQ1 analysis'!H30:BE31,C156)&gt;0,1,0)</f>
        <v>0</v>
      </c>
      <c r="M156" s="6">
        <f t="shared" ref="M156:M209" si="36">IF(AND($G156&gt;0,H156&gt;0),1,0)</f>
        <v>0</v>
      </c>
      <c r="N156" s="6">
        <f t="shared" ref="N156:N209" si="37">IF(AND($G156&gt;0,I156&gt;0),1,0)</f>
        <v>0</v>
      </c>
      <c r="O156" s="6">
        <f t="shared" si="31"/>
        <v>0</v>
      </c>
      <c r="P156" s="6">
        <f t="shared" si="32"/>
        <v>0</v>
      </c>
      <c r="Q156" s="6">
        <f t="shared" si="33"/>
        <v>0</v>
      </c>
    </row>
    <row r="157" spans="1:30" x14ac:dyDescent="0.2">
      <c r="A157" s="57"/>
      <c r="B157">
        <f t="shared" si="34"/>
        <v>0</v>
      </c>
      <c r="C157" s="51" t="s">
        <v>6583</v>
      </c>
      <c r="D157" s="51">
        <v>0</v>
      </c>
      <c r="E157" s="51">
        <v>1</v>
      </c>
      <c r="F157" s="51">
        <v>0</v>
      </c>
      <c r="G157" s="51">
        <f t="shared" si="35"/>
        <v>0</v>
      </c>
      <c r="H157" s="6">
        <f>IF(COUNTIFS('RQ1 analysis'!$H$16:$BE$18,C157)&gt;0,1,0)</f>
        <v>0</v>
      </c>
      <c r="I157" s="6">
        <f>IF(COUNTIFS('RQ1 analysis'!$H$19:$BE$22,C157)&gt;0,1,0)</f>
        <v>1</v>
      </c>
      <c r="J157" s="6">
        <f>IF(COUNTIFS('RQ1 analysis'!$H$23:$BE$25,C157)&gt;0,1,0)</f>
        <v>1</v>
      </c>
      <c r="K157" s="6">
        <f>IF(COUNTIFS('RQ1 analysis'!$H$26:$BE$28,C157)&gt;0,1,0)</f>
        <v>1</v>
      </c>
      <c r="L157" s="6">
        <f>IF(COUNTIFS('RQ1 analysis'!H31:BE32,C157)&gt;0,1,0)</f>
        <v>0</v>
      </c>
      <c r="M157" s="6">
        <f t="shared" si="36"/>
        <v>0</v>
      </c>
      <c r="N157" s="6">
        <f t="shared" si="37"/>
        <v>0</v>
      </c>
      <c r="O157" s="6">
        <f t="shared" si="31"/>
        <v>0</v>
      </c>
      <c r="P157" s="6">
        <f t="shared" si="32"/>
        <v>0</v>
      </c>
      <c r="Q157" s="6">
        <f t="shared" si="33"/>
        <v>0</v>
      </c>
    </row>
    <row r="158" spans="1:30" x14ac:dyDescent="0.2">
      <c r="B158">
        <f t="shared" si="34"/>
        <v>0</v>
      </c>
      <c r="C158" s="51" t="s">
        <v>6584</v>
      </c>
      <c r="D158" s="51">
        <v>0</v>
      </c>
      <c r="E158" s="51">
        <v>1</v>
      </c>
      <c r="F158" s="51">
        <v>0</v>
      </c>
      <c r="G158" s="51">
        <f t="shared" si="35"/>
        <v>0</v>
      </c>
      <c r="H158" s="6">
        <f>IF(COUNTIFS('RQ1 analysis'!$H$16:$BE$18,C158)&gt;0,1,0)</f>
        <v>0</v>
      </c>
      <c r="I158" s="6">
        <f>IF(COUNTIFS('RQ1 analysis'!$H$19:$BE$22,C158)&gt;0,1,0)</f>
        <v>1</v>
      </c>
      <c r="J158" s="6">
        <f>IF(COUNTIFS('RQ1 analysis'!$H$23:$BE$25,C158)&gt;0,1,0)</f>
        <v>1</v>
      </c>
      <c r="K158" s="6">
        <f>IF(COUNTIFS('RQ1 analysis'!$H$26:$BE$28,C158)&gt;0,1,0)</f>
        <v>1</v>
      </c>
      <c r="L158" s="6">
        <f>IF(COUNTIFS('RQ1 analysis'!H32:BE33,C158)&gt;0,1,0)</f>
        <v>0</v>
      </c>
      <c r="M158" s="6">
        <f t="shared" si="36"/>
        <v>0</v>
      </c>
      <c r="N158" s="6">
        <f t="shared" si="37"/>
        <v>0</v>
      </c>
      <c r="O158" s="6">
        <f t="shared" si="31"/>
        <v>0</v>
      </c>
      <c r="P158" s="6">
        <f t="shared" si="32"/>
        <v>0</v>
      </c>
      <c r="Q158" s="6">
        <f t="shared" si="33"/>
        <v>0</v>
      </c>
    </row>
    <row r="159" spans="1:30" x14ac:dyDescent="0.2">
      <c r="B159">
        <f t="shared" si="34"/>
        <v>0</v>
      </c>
      <c r="C159" s="51" t="s">
        <v>6585</v>
      </c>
      <c r="D159" s="51">
        <v>0</v>
      </c>
      <c r="E159" s="51">
        <v>1</v>
      </c>
      <c r="F159" s="51">
        <v>0</v>
      </c>
      <c r="G159" s="51">
        <v>0</v>
      </c>
      <c r="H159" s="6">
        <f>IF(COUNTIFS('RQ1 analysis'!$H$16:$BE$18,C159)&gt;0,1,0)</f>
        <v>0</v>
      </c>
      <c r="I159" s="6">
        <f>IF(COUNTIFS('RQ1 analysis'!$H$19:$BE$22,C159)&gt;0,1,0)</f>
        <v>1</v>
      </c>
      <c r="J159" s="6">
        <f>IF(COUNTIFS('RQ1 analysis'!$H$23:$BE$25,C159)&gt;0,1,0)</f>
        <v>1</v>
      </c>
      <c r="K159" s="6">
        <f>IF(COUNTIFS('RQ1 analysis'!$H$26:$BE$28,C159)&gt;0,1,0)</f>
        <v>0</v>
      </c>
      <c r="L159" s="6">
        <f>IF(COUNTIFS('RQ1 analysis'!H33:BE34,C159)&gt;0,1,0)</f>
        <v>0</v>
      </c>
      <c r="M159" s="6">
        <f t="shared" si="36"/>
        <v>0</v>
      </c>
      <c r="N159" s="6">
        <f t="shared" si="37"/>
        <v>0</v>
      </c>
      <c r="O159" s="6">
        <f t="shared" si="31"/>
        <v>0</v>
      </c>
      <c r="P159" s="6">
        <f t="shared" si="32"/>
        <v>0</v>
      </c>
      <c r="Q159" s="6">
        <f t="shared" si="33"/>
        <v>0</v>
      </c>
    </row>
    <row r="160" spans="1:30" x14ac:dyDescent="0.2">
      <c r="A160" s="79"/>
      <c r="B160">
        <f t="shared" si="34"/>
        <v>0</v>
      </c>
      <c r="C160" s="51" t="s">
        <v>6586</v>
      </c>
      <c r="D160" s="51">
        <v>1</v>
      </c>
      <c r="E160" s="51">
        <v>1</v>
      </c>
      <c r="F160" s="51">
        <v>0</v>
      </c>
      <c r="G160" s="51">
        <f t="shared" si="35"/>
        <v>1</v>
      </c>
      <c r="H160" s="6">
        <f>IF(COUNTIFS('RQ1 analysis'!$H$16:$BE$18,C160)&gt;0,1,0)</f>
        <v>0</v>
      </c>
      <c r="I160" s="6">
        <f>IF(COUNTIFS('RQ1 analysis'!$H$19:$BE$22,C160)&gt;0,1,0)</f>
        <v>1</v>
      </c>
      <c r="J160" s="6">
        <f>IF(COUNTIFS('RQ1 analysis'!$H$23:$BE$25,C160)&gt;0,1,0)</f>
        <v>1</v>
      </c>
      <c r="K160" s="6">
        <f>IF(COUNTIFS('RQ1 analysis'!$H$26:$BE$28,C160)&gt;0,1,0)</f>
        <v>1</v>
      </c>
      <c r="L160" s="6">
        <f>IF(COUNTIFS('RQ1 analysis'!H34:BE35,C160)&gt;0,1,0)</f>
        <v>0</v>
      </c>
      <c r="M160" s="6">
        <f t="shared" si="36"/>
        <v>0</v>
      </c>
      <c r="N160" s="6">
        <f t="shared" si="37"/>
        <v>1</v>
      </c>
      <c r="O160" s="6">
        <f t="shared" si="31"/>
        <v>1</v>
      </c>
      <c r="P160" s="6">
        <f t="shared" si="32"/>
        <v>1</v>
      </c>
      <c r="Q160" s="6">
        <f t="shared" si="33"/>
        <v>0</v>
      </c>
    </row>
    <row r="161" spans="1:17" x14ac:dyDescent="0.2">
      <c r="B161">
        <f t="shared" si="34"/>
        <v>0</v>
      </c>
      <c r="C161" s="51" t="s">
        <v>6587</v>
      </c>
      <c r="D161" s="51">
        <v>0</v>
      </c>
      <c r="E161" s="51">
        <v>1</v>
      </c>
      <c r="F161" s="51">
        <v>0</v>
      </c>
      <c r="G161" s="51">
        <f t="shared" si="35"/>
        <v>0</v>
      </c>
      <c r="H161" s="6">
        <f>IF(COUNTIFS('RQ1 analysis'!$H$16:$BE$18,C161)&gt;0,1,0)</f>
        <v>0</v>
      </c>
      <c r="I161" s="6">
        <f>IF(COUNTIFS('RQ1 analysis'!$H$19:$BE$22,C161)&gt;0,1,0)</f>
        <v>1</v>
      </c>
      <c r="J161" s="6">
        <f>IF(COUNTIFS('RQ1 analysis'!$H$23:$BE$25,C161)&gt;0,1,0)</f>
        <v>1</v>
      </c>
      <c r="K161" s="6">
        <f>IF(COUNTIFS('RQ1 analysis'!$H$26:$BE$28,C161)&gt;0,1,0)</f>
        <v>1</v>
      </c>
      <c r="L161" s="6">
        <f>IF(COUNTIFS('RQ1 analysis'!H35:BE36,C161)&gt;0,1,0)</f>
        <v>0</v>
      </c>
      <c r="M161" s="6">
        <f t="shared" si="36"/>
        <v>0</v>
      </c>
      <c r="N161" s="6">
        <f t="shared" si="37"/>
        <v>0</v>
      </c>
      <c r="O161" s="6">
        <f t="shared" si="31"/>
        <v>0</v>
      </c>
      <c r="P161" s="6">
        <f t="shared" si="32"/>
        <v>0</v>
      </c>
      <c r="Q161" s="6">
        <f t="shared" si="33"/>
        <v>0</v>
      </c>
    </row>
    <row r="162" spans="1:17" x14ac:dyDescent="0.2">
      <c r="B162">
        <f t="shared" si="34"/>
        <v>0</v>
      </c>
      <c r="C162" s="51" t="s">
        <v>6588</v>
      </c>
      <c r="D162" s="51">
        <v>0</v>
      </c>
      <c r="E162" s="51">
        <v>1</v>
      </c>
      <c r="F162" s="51">
        <v>0</v>
      </c>
      <c r="G162" s="51">
        <f t="shared" si="35"/>
        <v>0</v>
      </c>
      <c r="H162" s="6">
        <f>IF(COUNTIFS('RQ1 analysis'!$H$16:$BE$18,C162)&gt;0,1,0)</f>
        <v>1</v>
      </c>
      <c r="I162" s="6">
        <f>IF(COUNTIFS('RQ1 analysis'!$H$19:$BE$22,C162)&gt;0,1,0)</f>
        <v>1</v>
      </c>
      <c r="J162" s="6">
        <f>IF(COUNTIFS('RQ1 analysis'!$H$23:$BE$25,C162)&gt;0,1,0)</f>
        <v>1</v>
      </c>
      <c r="K162" s="6">
        <f>IF(COUNTIFS('RQ1 analysis'!$H$26:$BE$28,C162)&gt;0,1,0)</f>
        <v>1</v>
      </c>
      <c r="L162" s="6">
        <f>IF(COUNTIFS('RQ1 analysis'!H36:BE37,C162)&gt;0,1,0)</f>
        <v>0</v>
      </c>
      <c r="M162" s="6">
        <f t="shared" si="36"/>
        <v>0</v>
      </c>
      <c r="N162" s="6">
        <f t="shared" si="37"/>
        <v>0</v>
      </c>
      <c r="O162" s="6">
        <f t="shared" si="31"/>
        <v>0</v>
      </c>
      <c r="P162" s="6">
        <f t="shared" si="32"/>
        <v>0</v>
      </c>
      <c r="Q162" s="6">
        <f t="shared" si="33"/>
        <v>0</v>
      </c>
    </row>
    <row r="163" spans="1:17" x14ac:dyDescent="0.2">
      <c r="B163">
        <f t="shared" si="34"/>
        <v>0</v>
      </c>
      <c r="C163" s="51" t="s">
        <v>6589</v>
      </c>
      <c r="D163" s="51">
        <v>0</v>
      </c>
      <c r="E163" s="51">
        <v>1</v>
      </c>
      <c r="F163" s="51">
        <v>0</v>
      </c>
      <c r="G163" s="51">
        <f t="shared" si="35"/>
        <v>0</v>
      </c>
      <c r="H163" s="6">
        <f>IF(COUNTIFS('RQ1 analysis'!$H$16:$BE$18,C163)&gt;0,1,0)</f>
        <v>0</v>
      </c>
      <c r="I163" s="6">
        <f>IF(COUNTIFS('RQ1 analysis'!$H$19:$BE$22,C163)&gt;0,1,0)</f>
        <v>1</v>
      </c>
      <c r="J163" s="6">
        <f>IF(COUNTIFS('RQ1 analysis'!$H$23:$BE$25,C163)&gt;0,1,0)</f>
        <v>1</v>
      </c>
      <c r="K163" s="6">
        <f>IF(COUNTIFS('RQ1 analysis'!$H$26:$BE$28,C163)&gt;0,1,0)</f>
        <v>1</v>
      </c>
      <c r="L163" s="6">
        <f>IF(COUNTIFS('RQ1 analysis'!H37:BE38,C163)&gt;0,1,0)</f>
        <v>0</v>
      </c>
      <c r="M163" s="6">
        <f t="shared" si="36"/>
        <v>0</v>
      </c>
      <c r="N163" s="6">
        <f t="shared" si="37"/>
        <v>0</v>
      </c>
      <c r="O163" s="6">
        <f t="shared" si="31"/>
        <v>0</v>
      </c>
      <c r="P163" s="6">
        <f t="shared" si="32"/>
        <v>0</v>
      </c>
      <c r="Q163" s="6">
        <f t="shared" si="33"/>
        <v>0</v>
      </c>
    </row>
    <row r="164" spans="1:17" x14ac:dyDescent="0.2">
      <c r="A164" s="79"/>
      <c r="B164">
        <f t="shared" si="34"/>
        <v>0</v>
      </c>
      <c r="C164" s="51" t="s">
        <v>6590</v>
      </c>
      <c r="D164" s="51">
        <v>1</v>
      </c>
      <c r="E164" s="51">
        <v>1</v>
      </c>
      <c r="F164" s="51">
        <v>0</v>
      </c>
      <c r="G164" s="51">
        <f t="shared" si="35"/>
        <v>1</v>
      </c>
      <c r="H164" s="6">
        <f>IF(COUNTIFS('RQ1 analysis'!$H$16:$BE$18,C164)&gt;0,1,0)</f>
        <v>1</v>
      </c>
      <c r="I164" s="6">
        <f>IF(COUNTIFS('RQ1 analysis'!$H$19:$BE$22,C164)&gt;0,1,0)</f>
        <v>0</v>
      </c>
      <c r="J164" s="6">
        <f>IF(COUNTIFS('RQ1 analysis'!$H$23:$BE$25,C164)&gt;0,1,0)</f>
        <v>1</v>
      </c>
      <c r="K164" s="6">
        <f>IF(COUNTIFS('RQ1 analysis'!$H$26:$BE$28,C164)&gt;0,1,0)</f>
        <v>0</v>
      </c>
      <c r="L164" s="6">
        <f>IF(COUNTIFS('RQ1 analysis'!H38:BE39,C164)&gt;0,1,0)</f>
        <v>0</v>
      </c>
      <c r="M164" s="6">
        <f t="shared" si="36"/>
        <v>1</v>
      </c>
      <c r="N164" s="6">
        <f t="shared" si="37"/>
        <v>0</v>
      </c>
      <c r="O164" s="6">
        <f t="shared" si="31"/>
        <v>1</v>
      </c>
      <c r="P164" s="6">
        <f t="shared" si="32"/>
        <v>0</v>
      </c>
      <c r="Q164" s="6">
        <f t="shared" si="33"/>
        <v>0</v>
      </c>
    </row>
    <row r="165" spans="1:17" x14ac:dyDescent="0.2">
      <c r="A165" s="79"/>
      <c r="B165">
        <f t="shared" si="34"/>
        <v>0</v>
      </c>
      <c r="C165" s="51" t="s">
        <v>6591</v>
      </c>
      <c r="D165" s="51">
        <v>1</v>
      </c>
      <c r="E165" s="51">
        <v>1</v>
      </c>
      <c r="F165" s="51">
        <v>0</v>
      </c>
      <c r="G165" s="51">
        <f t="shared" si="35"/>
        <v>1</v>
      </c>
      <c r="H165" s="6">
        <f>IF(COUNTIFS('RQ1 analysis'!$H$16:$BE$18,C165)&gt;0,1,0)</f>
        <v>0</v>
      </c>
      <c r="I165" s="6">
        <f>IF(COUNTIFS('RQ1 analysis'!$H$19:$BE$22,C165)&gt;0,1,0)</f>
        <v>1</v>
      </c>
      <c r="J165" s="6">
        <f>IF(COUNTIFS('RQ1 analysis'!$H$23:$BE$25,C165)&gt;0,1,0)</f>
        <v>1</v>
      </c>
      <c r="K165" s="6">
        <f>IF(COUNTIFS('RQ1 analysis'!$H$26:$BE$28,C165)&gt;0,1,0)</f>
        <v>1</v>
      </c>
      <c r="L165" s="6">
        <f>IF(COUNTIFS('RQ1 analysis'!H39:BE40,C165)&gt;0,1,0)</f>
        <v>0</v>
      </c>
      <c r="M165" s="6">
        <f t="shared" si="36"/>
        <v>0</v>
      </c>
      <c r="N165" s="6">
        <f t="shared" si="37"/>
        <v>1</v>
      </c>
      <c r="O165" s="6">
        <f t="shared" si="31"/>
        <v>1</v>
      </c>
      <c r="P165" s="6">
        <f t="shared" si="32"/>
        <v>1</v>
      </c>
      <c r="Q165" s="6">
        <f t="shared" si="33"/>
        <v>0</v>
      </c>
    </row>
    <row r="166" spans="1:17" x14ac:dyDescent="0.2">
      <c r="B166">
        <f t="shared" si="34"/>
        <v>0</v>
      </c>
      <c r="C166" s="51" t="s">
        <v>6592</v>
      </c>
      <c r="D166" s="51">
        <v>0</v>
      </c>
      <c r="E166" s="51">
        <v>1</v>
      </c>
      <c r="F166" s="51">
        <v>0</v>
      </c>
      <c r="G166" s="51">
        <f t="shared" si="35"/>
        <v>0</v>
      </c>
      <c r="H166" s="6">
        <f>IF(COUNTIFS('RQ1 analysis'!$H$16:$BE$18,C166)&gt;0,1,0)</f>
        <v>0</v>
      </c>
      <c r="I166" s="6">
        <f>IF(COUNTIFS('RQ1 analysis'!$H$19:$BE$22,C166)&gt;0,1,0)</f>
        <v>1</v>
      </c>
      <c r="J166" s="6">
        <f>IF(COUNTIFS('RQ1 analysis'!$H$23:$BE$25,C166)&gt;0,1,0)</f>
        <v>1</v>
      </c>
      <c r="K166" s="6">
        <f>IF(COUNTIFS('RQ1 analysis'!$H$26:$BE$28,C166)&gt;0,1,0)</f>
        <v>1</v>
      </c>
      <c r="L166" s="6">
        <f>IF(COUNTIFS('RQ1 analysis'!H40:BE41,C166)&gt;0,1,0)</f>
        <v>0</v>
      </c>
      <c r="M166" s="6">
        <f t="shared" si="36"/>
        <v>0</v>
      </c>
      <c r="N166" s="6">
        <f t="shared" si="37"/>
        <v>0</v>
      </c>
      <c r="O166" s="6">
        <f t="shared" si="31"/>
        <v>0</v>
      </c>
      <c r="P166" s="6">
        <f t="shared" si="32"/>
        <v>0</v>
      </c>
      <c r="Q166" s="6">
        <f t="shared" si="33"/>
        <v>0</v>
      </c>
    </row>
    <row r="167" spans="1:17" x14ac:dyDescent="0.2">
      <c r="A167" s="79"/>
      <c r="B167">
        <f t="shared" si="34"/>
        <v>0</v>
      </c>
      <c r="C167" s="51" t="s">
        <v>6593</v>
      </c>
      <c r="D167" s="51">
        <v>1</v>
      </c>
      <c r="E167" s="51">
        <v>1</v>
      </c>
      <c r="F167" s="51">
        <v>0</v>
      </c>
      <c r="G167" s="51">
        <f t="shared" si="35"/>
        <v>1</v>
      </c>
      <c r="H167" s="6">
        <f>IF(COUNTIFS('RQ1 analysis'!$H$16:$BE$18,C167)&gt;0,1,0)</f>
        <v>0</v>
      </c>
      <c r="I167" s="6">
        <f>IF(COUNTIFS('RQ1 analysis'!$H$19:$BE$22,C167)&gt;0,1,0)</f>
        <v>1</v>
      </c>
      <c r="J167" s="6">
        <f>IF(COUNTIFS('RQ1 analysis'!$H$23:$BE$25,C167)&gt;0,1,0)</f>
        <v>1</v>
      </c>
      <c r="K167" s="6">
        <f>IF(COUNTIFS('RQ1 analysis'!$H$26:$BE$28,C167)&gt;0,1,0)</f>
        <v>0</v>
      </c>
      <c r="L167" s="6">
        <f>IF(COUNTIFS('RQ1 analysis'!H41:BE42,C167)&gt;0,1,0)</f>
        <v>0</v>
      </c>
      <c r="M167" s="6">
        <f t="shared" si="36"/>
        <v>0</v>
      </c>
      <c r="N167" s="6">
        <f t="shared" si="37"/>
        <v>1</v>
      </c>
      <c r="O167" s="6">
        <f t="shared" si="31"/>
        <v>1</v>
      </c>
      <c r="P167" s="6">
        <f t="shared" si="32"/>
        <v>0</v>
      </c>
      <c r="Q167" s="6">
        <f t="shared" si="33"/>
        <v>0</v>
      </c>
    </row>
    <row r="168" spans="1:17" x14ac:dyDescent="0.2">
      <c r="B168">
        <f t="shared" si="34"/>
        <v>0</v>
      </c>
      <c r="C168" s="51" t="s">
        <v>6594</v>
      </c>
      <c r="D168" s="51">
        <v>0</v>
      </c>
      <c r="E168" s="51">
        <v>1</v>
      </c>
      <c r="F168" s="51">
        <v>0</v>
      </c>
      <c r="G168" s="51">
        <f t="shared" si="35"/>
        <v>0</v>
      </c>
      <c r="H168" s="6">
        <f>IF(COUNTIFS('RQ1 analysis'!$H$16:$BE$18,C168)&gt;0,1,0)</f>
        <v>1</v>
      </c>
      <c r="I168" s="6">
        <f>IF(COUNTIFS('RQ1 analysis'!$H$19:$BE$22,C168)&gt;0,1,0)</f>
        <v>1</v>
      </c>
      <c r="J168" s="6">
        <f>IF(COUNTIFS('RQ1 analysis'!$H$23:$BE$25,C168)&gt;0,1,0)</f>
        <v>0</v>
      </c>
      <c r="K168" s="6">
        <f>IF(COUNTIFS('RQ1 analysis'!$H$26:$BE$28,C168)&gt;0,1,0)</f>
        <v>0</v>
      </c>
      <c r="L168" s="6">
        <f>IF(COUNTIFS('RQ1 analysis'!H42:BE43,C168)&gt;0,1,0)</f>
        <v>0</v>
      </c>
      <c r="M168" s="6">
        <f t="shared" si="36"/>
        <v>0</v>
      </c>
      <c r="N168" s="6">
        <f t="shared" si="37"/>
        <v>0</v>
      </c>
      <c r="O168" s="6">
        <f t="shared" si="31"/>
        <v>0</v>
      </c>
      <c r="P168" s="6">
        <f t="shared" si="32"/>
        <v>0</v>
      </c>
      <c r="Q168" s="6">
        <f t="shared" si="33"/>
        <v>0</v>
      </c>
    </row>
    <row r="169" spans="1:17" x14ac:dyDescent="0.2">
      <c r="A169" s="79"/>
      <c r="B169">
        <f t="shared" si="34"/>
        <v>0</v>
      </c>
      <c r="C169" s="51" t="s">
        <v>6595</v>
      </c>
      <c r="D169" s="51">
        <v>1</v>
      </c>
      <c r="E169" s="51">
        <v>1</v>
      </c>
      <c r="F169" s="51">
        <v>0</v>
      </c>
      <c r="G169" s="51">
        <f t="shared" si="35"/>
        <v>1</v>
      </c>
      <c r="H169" s="6">
        <f>IF(COUNTIFS('RQ1 analysis'!$H$16:$BE$18,C169)&gt;0,1,0)</f>
        <v>0</v>
      </c>
      <c r="I169" s="6">
        <f>IF(COUNTIFS('RQ1 analysis'!$H$19:$BE$22,C169)&gt;0,1,0)</f>
        <v>1</v>
      </c>
      <c r="J169" s="6">
        <f>IF(COUNTIFS('RQ1 analysis'!$H$23:$BE$25,C169)&gt;0,1,0)</f>
        <v>1</v>
      </c>
      <c r="K169" s="6">
        <f>IF(COUNTIFS('RQ1 analysis'!$H$26:$BE$28,C169)&gt;0,1,0)</f>
        <v>1</v>
      </c>
      <c r="L169" s="6">
        <f>IF(COUNTIFS('RQ1 analysis'!H43:BE44,C169)&gt;0,1,0)</f>
        <v>0</v>
      </c>
      <c r="M169" s="6">
        <f t="shared" si="36"/>
        <v>0</v>
      </c>
      <c r="N169" s="6">
        <f t="shared" si="37"/>
        <v>1</v>
      </c>
      <c r="O169" s="6">
        <f t="shared" si="31"/>
        <v>1</v>
      </c>
      <c r="P169" s="6">
        <f t="shared" si="32"/>
        <v>1</v>
      </c>
      <c r="Q169" s="6">
        <f t="shared" si="33"/>
        <v>0</v>
      </c>
    </row>
    <row r="170" spans="1:17" x14ac:dyDescent="0.2">
      <c r="B170">
        <f t="shared" si="34"/>
        <v>0</v>
      </c>
      <c r="C170" s="51" t="s">
        <v>6596</v>
      </c>
      <c r="D170" s="51">
        <v>0</v>
      </c>
      <c r="E170" s="51">
        <v>1</v>
      </c>
      <c r="F170" s="51">
        <v>0</v>
      </c>
      <c r="G170" s="51">
        <f t="shared" si="35"/>
        <v>0</v>
      </c>
      <c r="H170" s="6">
        <f>IF(COUNTIFS('RQ1 analysis'!$H$16:$BE$18,C170)&gt;0,1,0)</f>
        <v>0</v>
      </c>
      <c r="I170" s="6">
        <f>IF(COUNTIFS('RQ1 analysis'!$H$19:$BE$22,C170)&gt;0,1,0)</f>
        <v>1</v>
      </c>
      <c r="J170" s="6">
        <f>IF(COUNTIFS('RQ1 analysis'!$H$23:$BE$25,C170)&gt;0,1,0)</f>
        <v>1</v>
      </c>
      <c r="K170" s="6">
        <f>IF(COUNTIFS('RQ1 analysis'!$H$26:$BE$28,C170)&gt;0,1,0)</f>
        <v>0</v>
      </c>
      <c r="L170" s="6">
        <f>IF(COUNTIFS('RQ1 analysis'!H44:BE45,C170)&gt;0,1,0)</f>
        <v>0</v>
      </c>
      <c r="M170" s="6">
        <f t="shared" si="36"/>
        <v>0</v>
      </c>
      <c r="N170" s="6">
        <f t="shared" si="37"/>
        <v>0</v>
      </c>
      <c r="O170" s="6">
        <f t="shared" si="31"/>
        <v>0</v>
      </c>
      <c r="P170" s="6">
        <f t="shared" si="32"/>
        <v>0</v>
      </c>
      <c r="Q170" s="6">
        <f t="shared" si="33"/>
        <v>0</v>
      </c>
    </row>
    <row r="171" spans="1:17" x14ac:dyDescent="0.2">
      <c r="B171">
        <f t="shared" si="34"/>
        <v>0</v>
      </c>
      <c r="C171" s="51" t="s">
        <v>6597</v>
      </c>
      <c r="D171" s="51">
        <v>0</v>
      </c>
      <c r="E171" s="51">
        <v>1</v>
      </c>
      <c r="F171" s="51">
        <v>0</v>
      </c>
      <c r="G171" s="51">
        <f t="shared" si="35"/>
        <v>0</v>
      </c>
      <c r="H171" s="6">
        <f>IF(COUNTIFS('RQ1 analysis'!$H$16:$BE$18,C171)&gt;0,1,0)</f>
        <v>1</v>
      </c>
      <c r="I171" s="6">
        <f>IF(COUNTIFS('RQ1 analysis'!$H$19:$BE$22,C171)&gt;0,1,0)</f>
        <v>1</v>
      </c>
      <c r="J171" s="6">
        <f>IF(COUNTIFS('RQ1 analysis'!$H$23:$BE$25,C171)&gt;0,1,0)</f>
        <v>1</v>
      </c>
      <c r="K171" s="6">
        <f>IF(COUNTIFS('RQ1 analysis'!$H$26:$BE$28,C171)&gt;0,1,0)</f>
        <v>1</v>
      </c>
      <c r="L171" s="6">
        <f>IF(COUNTIFS('RQ1 analysis'!H45:BE46,C171)&gt;0,1,0)</f>
        <v>0</v>
      </c>
      <c r="M171" s="6">
        <f t="shared" si="36"/>
        <v>0</v>
      </c>
      <c r="N171" s="6">
        <f t="shared" si="37"/>
        <v>0</v>
      </c>
      <c r="O171" s="6">
        <f t="shared" si="31"/>
        <v>0</v>
      </c>
      <c r="P171" s="6">
        <f t="shared" si="32"/>
        <v>0</v>
      </c>
      <c r="Q171" s="6">
        <f t="shared" si="33"/>
        <v>0</v>
      </c>
    </row>
    <row r="172" spans="1:17" x14ac:dyDescent="0.2">
      <c r="B172">
        <f t="shared" si="34"/>
        <v>0</v>
      </c>
      <c r="C172" s="51" t="s">
        <v>6598</v>
      </c>
      <c r="D172" s="51">
        <v>0</v>
      </c>
      <c r="E172" s="51">
        <v>1</v>
      </c>
      <c r="F172" s="51">
        <v>1</v>
      </c>
      <c r="G172" s="51">
        <f t="shared" si="35"/>
        <v>0</v>
      </c>
      <c r="H172" s="6">
        <f>IF(COUNTIFS('RQ1 analysis'!$H$16:$BE$18,C172)&gt;0,1,0)</f>
        <v>0</v>
      </c>
      <c r="I172" s="6">
        <f>IF(COUNTIFS('RQ1 analysis'!$H$19:$BE$22,C172)&gt;0,1,0)</f>
        <v>1</v>
      </c>
      <c r="J172" s="6">
        <f>IF(COUNTIFS('RQ1 analysis'!$H$23:$BE$25,C172)&gt;0,1,0)</f>
        <v>1</v>
      </c>
      <c r="K172" s="6">
        <f>IF(COUNTIFS('RQ1 analysis'!$H$26:$BE$28,C172)&gt;0,1,0)</f>
        <v>1</v>
      </c>
      <c r="L172" s="6">
        <f>IF(COUNTIFS('RQ1 analysis'!H46:BE47,C172)&gt;0,1,0)</f>
        <v>0</v>
      </c>
      <c r="M172" s="6">
        <f t="shared" si="36"/>
        <v>0</v>
      </c>
      <c r="N172" s="6">
        <f t="shared" si="37"/>
        <v>0</v>
      </c>
      <c r="O172" s="6">
        <f t="shared" si="31"/>
        <v>0</v>
      </c>
      <c r="P172" s="6">
        <f t="shared" si="32"/>
        <v>0</v>
      </c>
      <c r="Q172" s="6">
        <f t="shared" si="33"/>
        <v>0</v>
      </c>
    </row>
    <row r="173" spans="1:17" x14ac:dyDescent="0.2">
      <c r="B173">
        <f t="shared" si="34"/>
        <v>0</v>
      </c>
      <c r="C173" s="51" t="s">
        <v>6599</v>
      </c>
      <c r="D173" s="51">
        <v>0</v>
      </c>
      <c r="E173" s="51">
        <v>1</v>
      </c>
      <c r="F173" s="51">
        <v>0</v>
      </c>
      <c r="G173" s="51">
        <f t="shared" si="35"/>
        <v>0</v>
      </c>
      <c r="H173" s="6">
        <f>IF(COUNTIFS('RQ1 analysis'!$H$16:$BE$18,C173)&gt;0,1,0)</f>
        <v>1</v>
      </c>
      <c r="I173" s="6">
        <f>IF(COUNTIFS('RQ1 analysis'!$H$19:$BE$22,C173)&gt;0,1,0)</f>
        <v>0</v>
      </c>
      <c r="J173" s="6">
        <f>IF(COUNTIFS('RQ1 analysis'!$H$23:$BE$25,C173)&gt;0,1,0)</f>
        <v>1</v>
      </c>
      <c r="K173" s="6">
        <f>IF(COUNTIFS('RQ1 analysis'!$H$26:$BE$28,C173)&gt;0,1,0)</f>
        <v>1</v>
      </c>
      <c r="L173" s="6">
        <f>IF(COUNTIFS('RQ1 analysis'!H47:BE48,C173)&gt;0,1,0)</f>
        <v>0</v>
      </c>
      <c r="M173" s="6">
        <f t="shared" si="36"/>
        <v>0</v>
      </c>
      <c r="N173" s="6">
        <f t="shared" si="37"/>
        <v>0</v>
      </c>
      <c r="O173" s="6">
        <f t="shared" si="31"/>
        <v>0</v>
      </c>
      <c r="P173" s="6">
        <f t="shared" si="32"/>
        <v>0</v>
      </c>
      <c r="Q173" s="6">
        <f t="shared" si="33"/>
        <v>0</v>
      </c>
    </row>
    <row r="174" spans="1:17" x14ac:dyDescent="0.2">
      <c r="B174">
        <f t="shared" si="34"/>
        <v>0</v>
      </c>
      <c r="C174" s="51" t="s">
        <v>6600</v>
      </c>
      <c r="D174" s="51">
        <v>1</v>
      </c>
      <c r="E174" s="51">
        <v>0</v>
      </c>
      <c r="F174" s="51">
        <v>0</v>
      </c>
      <c r="G174" s="51">
        <f t="shared" si="35"/>
        <v>0</v>
      </c>
      <c r="H174" s="6">
        <f>IF(COUNTIFS('RQ1 analysis'!$H$16:$BE$18,C174)&gt;0,1,0)</f>
        <v>0</v>
      </c>
      <c r="I174" s="6">
        <f>IF(COUNTIFS('RQ1 analysis'!$H$19:$BE$22,C174)&gt;0,1,0)</f>
        <v>1</v>
      </c>
      <c r="J174" s="6">
        <f>IF(COUNTIFS('RQ1 analysis'!$H$23:$BE$25,C174)&gt;0,1,0)</f>
        <v>1</v>
      </c>
      <c r="K174" s="6">
        <f>IF(COUNTIFS('RQ1 analysis'!$H$26:$BE$28,C174)&gt;0,1,0)</f>
        <v>1</v>
      </c>
      <c r="L174" s="6">
        <f>IF(COUNTIFS('RQ1 analysis'!H48:BE49,C174)&gt;0,1,0)</f>
        <v>0</v>
      </c>
      <c r="M174" s="6">
        <f t="shared" si="36"/>
        <v>0</v>
      </c>
      <c r="N174" s="6">
        <f t="shared" si="37"/>
        <v>0</v>
      </c>
      <c r="O174" s="6">
        <f t="shared" si="31"/>
        <v>0</v>
      </c>
      <c r="P174" s="6">
        <f t="shared" si="32"/>
        <v>0</v>
      </c>
      <c r="Q174" s="6">
        <f t="shared" si="33"/>
        <v>0</v>
      </c>
    </row>
    <row r="175" spans="1:17" x14ac:dyDescent="0.2">
      <c r="B175" s="77">
        <f t="shared" si="34"/>
        <v>1</v>
      </c>
      <c r="C175" s="51" t="s">
        <v>6601</v>
      </c>
      <c r="D175" s="51">
        <v>0</v>
      </c>
      <c r="E175" s="51">
        <v>0</v>
      </c>
      <c r="F175" s="51">
        <v>0</v>
      </c>
      <c r="G175" s="51">
        <f t="shared" si="35"/>
        <v>0</v>
      </c>
      <c r="H175" s="6">
        <f>IF(COUNTIFS('RQ1 analysis'!$H$16:$BE$18,C175)&gt;0,1,0)</f>
        <v>1</v>
      </c>
      <c r="I175" s="6">
        <f>IF(COUNTIFS('RQ1 analysis'!$H$19:$BE$22,C175)&gt;0,1,0)</f>
        <v>1</v>
      </c>
      <c r="J175" s="6">
        <f>IF(COUNTIFS('RQ1 analysis'!$H$23:$BE$25,C175)&gt;0,1,0)</f>
        <v>0</v>
      </c>
      <c r="K175" s="6">
        <f>IF(COUNTIFS('RQ1 analysis'!$H$26:$BE$28,C175)&gt;0,1,0)</f>
        <v>0</v>
      </c>
      <c r="L175" s="6">
        <f>IF(COUNTIFS('RQ1 analysis'!H49:BE50,C175)&gt;0,1,0)</f>
        <v>0</v>
      </c>
      <c r="M175" s="6">
        <f t="shared" si="36"/>
        <v>0</v>
      </c>
      <c r="N175" s="6">
        <f t="shared" si="37"/>
        <v>0</v>
      </c>
      <c r="O175" s="6">
        <f t="shared" si="31"/>
        <v>0</v>
      </c>
      <c r="P175" s="6">
        <f t="shared" si="32"/>
        <v>0</v>
      </c>
      <c r="Q175" s="6">
        <f t="shared" si="33"/>
        <v>0</v>
      </c>
    </row>
    <row r="176" spans="1:17" x14ac:dyDescent="0.2">
      <c r="A176" s="79"/>
      <c r="B176">
        <f t="shared" si="34"/>
        <v>0</v>
      </c>
      <c r="C176" s="51" t="s">
        <v>6602</v>
      </c>
      <c r="D176" s="51">
        <v>1</v>
      </c>
      <c r="E176" s="51">
        <v>1</v>
      </c>
      <c r="F176" s="51">
        <v>0</v>
      </c>
      <c r="G176" s="51">
        <f t="shared" si="35"/>
        <v>1</v>
      </c>
      <c r="H176" s="6">
        <f>IF(COUNTIFS('RQ1 analysis'!$H$16:$BE$18,C176)&gt;0,1,0)</f>
        <v>0</v>
      </c>
      <c r="I176" s="6">
        <f>IF(COUNTIFS('RQ1 analysis'!$H$19:$BE$22,C176)&gt;0,1,0)</f>
        <v>1</v>
      </c>
      <c r="J176" s="6">
        <f>IF(COUNTIFS('RQ1 analysis'!$H$23:$BE$25,C176)&gt;0,1,0)</f>
        <v>1</v>
      </c>
      <c r="K176" s="6">
        <f>IF(COUNTIFS('RQ1 analysis'!$H$26:$BE$28,C176)&gt;0,1,0)</f>
        <v>1</v>
      </c>
      <c r="L176" s="6">
        <f>IF(COUNTIFS('RQ1 analysis'!H50:BE51,C176)&gt;0,1,0)</f>
        <v>0</v>
      </c>
      <c r="M176" s="6">
        <f t="shared" si="36"/>
        <v>0</v>
      </c>
      <c r="N176" s="6">
        <f t="shared" si="37"/>
        <v>1</v>
      </c>
      <c r="O176" s="6">
        <f t="shared" si="31"/>
        <v>1</v>
      </c>
      <c r="P176" s="6">
        <f t="shared" si="32"/>
        <v>1</v>
      </c>
      <c r="Q176" s="6">
        <f t="shared" si="33"/>
        <v>0</v>
      </c>
    </row>
    <row r="177" spans="1:17" x14ac:dyDescent="0.2">
      <c r="B177">
        <f t="shared" si="34"/>
        <v>0</v>
      </c>
      <c r="C177" s="51" t="s">
        <v>6603</v>
      </c>
      <c r="D177" s="51">
        <v>0</v>
      </c>
      <c r="E177" s="51">
        <v>1</v>
      </c>
      <c r="F177" s="51">
        <v>0</v>
      </c>
      <c r="G177" s="51">
        <f t="shared" si="35"/>
        <v>0</v>
      </c>
      <c r="H177" s="6">
        <f>IF(COUNTIFS('RQ1 analysis'!$H$16:$BE$18,C177)&gt;0,1,0)</f>
        <v>0</v>
      </c>
      <c r="I177" s="6">
        <f>IF(COUNTIFS('RQ1 analysis'!$H$19:$BE$22,C177)&gt;0,1,0)</f>
        <v>1</v>
      </c>
      <c r="J177" s="6">
        <f>IF(COUNTIFS('RQ1 analysis'!$H$23:$BE$25,C177)&gt;0,1,0)</f>
        <v>1</v>
      </c>
      <c r="K177" s="6">
        <f>IF(COUNTIFS('RQ1 analysis'!$H$26:$BE$28,C177)&gt;0,1,0)</f>
        <v>0</v>
      </c>
      <c r="L177" s="6">
        <f>IF(COUNTIFS('RQ1 analysis'!H51:BE52,C177)&gt;0,1,0)</f>
        <v>0</v>
      </c>
      <c r="M177" s="6">
        <f t="shared" si="36"/>
        <v>0</v>
      </c>
      <c r="N177" s="6">
        <f t="shared" si="37"/>
        <v>0</v>
      </c>
      <c r="O177" s="6">
        <f t="shared" si="31"/>
        <v>0</v>
      </c>
      <c r="P177" s="6">
        <f t="shared" si="32"/>
        <v>0</v>
      </c>
      <c r="Q177" s="6">
        <f t="shared" si="33"/>
        <v>0</v>
      </c>
    </row>
    <row r="178" spans="1:17" x14ac:dyDescent="0.2">
      <c r="A178" s="79"/>
      <c r="B178">
        <f t="shared" si="34"/>
        <v>0</v>
      </c>
      <c r="C178" s="51" t="s">
        <v>6604</v>
      </c>
      <c r="D178" s="51">
        <v>1</v>
      </c>
      <c r="E178" s="51">
        <v>1</v>
      </c>
      <c r="F178" s="51">
        <v>0</v>
      </c>
      <c r="G178" s="51">
        <f t="shared" si="35"/>
        <v>1</v>
      </c>
      <c r="H178" s="6">
        <f>IF(COUNTIFS('RQ1 analysis'!$H$16:$BE$18,C178)&gt;0,1,0)</f>
        <v>0</v>
      </c>
      <c r="I178" s="6">
        <f>IF(COUNTIFS('RQ1 analysis'!$H$19:$BE$22,C178)&gt;0,1,0)</f>
        <v>1</v>
      </c>
      <c r="J178" s="6">
        <f>IF(COUNTIFS('RQ1 analysis'!$H$23:$BE$25,C178)&gt;0,1,0)</f>
        <v>1</v>
      </c>
      <c r="K178" s="6">
        <f>IF(COUNTIFS('RQ1 analysis'!$H$26:$BE$28,C178)&gt;0,1,0)</f>
        <v>1</v>
      </c>
      <c r="L178" s="6">
        <f>IF(COUNTIFS('RQ1 analysis'!H52:BE53,C178)&gt;0,1,0)</f>
        <v>0</v>
      </c>
      <c r="M178" s="6">
        <f t="shared" si="36"/>
        <v>0</v>
      </c>
      <c r="N178" s="6">
        <f t="shared" si="37"/>
        <v>1</v>
      </c>
      <c r="O178" s="6">
        <f t="shared" si="31"/>
        <v>1</v>
      </c>
      <c r="P178" s="6">
        <f t="shared" si="32"/>
        <v>1</v>
      </c>
      <c r="Q178" s="6">
        <f t="shared" si="33"/>
        <v>0</v>
      </c>
    </row>
    <row r="179" spans="1:17" x14ac:dyDescent="0.2">
      <c r="B179">
        <f t="shared" si="34"/>
        <v>0</v>
      </c>
      <c r="C179" s="51" t="s">
        <v>6605</v>
      </c>
      <c r="D179" s="51">
        <v>0</v>
      </c>
      <c r="E179" s="51">
        <v>1</v>
      </c>
      <c r="F179" s="51">
        <v>0</v>
      </c>
      <c r="G179" s="51">
        <f t="shared" si="35"/>
        <v>0</v>
      </c>
      <c r="H179" s="6">
        <f>IF(COUNTIFS('RQ1 analysis'!$H$16:$BE$18,C179)&gt;0,1,0)</f>
        <v>0</v>
      </c>
      <c r="I179" s="6">
        <f>IF(COUNTIFS('RQ1 analysis'!$H$19:$BE$22,C179)&gt;0,1,0)</f>
        <v>1</v>
      </c>
      <c r="J179" s="6">
        <f>IF(COUNTIFS('RQ1 analysis'!$H$23:$BE$25,C179)&gt;0,1,0)</f>
        <v>1</v>
      </c>
      <c r="K179" s="6">
        <f>IF(COUNTIFS('RQ1 analysis'!$H$26:$BE$28,C179)&gt;0,1,0)</f>
        <v>1</v>
      </c>
      <c r="L179" s="6">
        <f>IF(COUNTIFS('RQ1 analysis'!H53:BE54,C179)&gt;0,1,0)</f>
        <v>0</v>
      </c>
      <c r="M179" s="6">
        <f t="shared" si="36"/>
        <v>0</v>
      </c>
      <c r="N179" s="6">
        <f t="shared" si="37"/>
        <v>0</v>
      </c>
      <c r="O179" s="6">
        <f t="shared" si="31"/>
        <v>0</v>
      </c>
      <c r="P179" s="6">
        <f t="shared" si="32"/>
        <v>0</v>
      </c>
      <c r="Q179" s="6">
        <f t="shared" si="33"/>
        <v>0</v>
      </c>
    </row>
    <row r="180" spans="1:17" x14ac:dyDescent="0.2">
      <c r="B180" s="77">
        <f t="shared" si="34"/>
        <v>1</v>
      </c>
      <c r="C180" s="51" t="s">
        <v>6606</v>
      </c>
      <c r="D180" s="51">
        <v>0</v>
      </c>
      <c r="E180" s="51">
        <v>0</v>
      </c>
      <c r="F180" s="51">
        <v>0</v>
      </c>
      <c r="G180" s="51">
        <f t="shared" si="35"/>
        <v>0</v>
      </c>
      <c r="H180" s="6">
        <f>IF(COUNTIFS('RQ1 analysis'!$H$16:$BE$18,C180)&gt;0,1,0)</f>
        <v>0</v>
      </c>
      <c r="I180" s="6">
        <f>IF(COUNTIFS('RQ1 analysis'!$H$19:$BE$22,C180)&gt;0,1,0)</f>
        <v>0</v>
      </c>
      <c r="J180" s="6">
        <f>IF(COUNTIFS('RQ1 analysis'!$H$23:$BE$25,C180)&gt;0,1,0)</f>
        <v>1</v>
      </c>
      <c r="K180" s="6">
        <f>IF(COUNTIFS('RQ1 analysis'!$H$26:$BE$28,C180)&gt;0,1,0)</f>
        <v>1</v>
      </c>
      <c r="L180" s="6">
        <f>IF(COUNTIFS('RQ1 analysis'!H54:BE55,C180)&gt;0,1,0)</f>
        <v>0</v>
      </c>
      <c r="M180" s="6">
        <f t="shared" si="36"/>
        <v>0</v>
      </c>
      <c r="N180" s="6">
        <f t="shared" si="37"/>
        <v>0</v>
      </c>
      <c r="O180" s="6">
        <f t="shared" si="31"/>
        <v>0</v>
      </c>
      <c r="P180" s="6">
        <f t="shared" si="32"/>
        <v>0</v>
      </c>
      <c r="Q180" s="6">
        <f t="shared" si="33"/>
        <v>0</v>
      </c>
    </row>
    <row r="181" spans="1:17" x14ac:dyDescent="0.2">
      <c r="B181">
        <f t="shared" si="34"/>
        <v>0</v>
      </c>
      <c r="C181" s="51" t="s">
        <v>6607</v>
      </c>
      <c r="D181" s="51">
        <v>0</v>
      </c>
      <c r="E181" s="51">
        <v>1</v>
      </c>
      <c r="F181" s="51">
        <v>0</v>
      </c>
      <c r="G181" s="51">
        <f t="shared" si="35"/>
        <v>0</v>
      </c>
      <c r="H181" s="6">
        <f>IF(COUNTIFS('RQ1 analysis'!$H$16:$BE$18,C181)&gt;0,1,0)</f>
        <v>0</v>
      </c>
      <c r="I181" s="6">
        <f>IF(COUNTIFS('RQ1 analysis'!$H$19:$BE$22,C181)&gt;0,1,0)</f>
        <v>1</v>
      </c>
      <c r="J181" s="6">
        <f>IF(COUNTIFS('RQ1 analysis'!$H$23:$BE$25,C181)&gt;0,1,0)</f>
        <v>1</v>
      </c>
      <c r="K181" s="6">
        <f>IF(COUNTIFS('RQ1 analysis'!$H$26:$BE$28,C181)&gt;0,1,0)</f>
        <v>0</v>
      </c>
      <c r="L181" s="6">
        <f>IF(COUNTIFS('RQ1 analysis'!H55:BE56,C181)&gt;0,1,0)</f>
        <v>0</v>
      </c>
      <c r="M181" s="6">
        <f t="shared" si="36"/>
        <v>0</v>
      </c>
      <c r="N181" s="6">
        <f t="shared" si="37"/>
        <v>0</v>
      </c>
      <c r="O181" s="6">
        <f t="shared" si="31"/>
        <v>0</v>
      </c>
      <c r="P181" s="6">
        <f t="shared" si="32"/>
        <v>0</v>
      </c>
      <c r="Q181" s="6">
        <f t="shared" si="33"/>
        <v>0</v>
      </c>
    </row>
    <row r="182" spans="1:17" x14ac:dyDescent="0.2">
      <c r="B182">
        <f t="shared" si="34"/>
        <v>0</v>
      </c>
      <c r="C182" s="51" t="s">
        <v>6608</v>
      </c>
      <c r="D182" s="51">
        <v>0</v>
      </c>
      <c r="E182" s="51">
        <v>1</v>
      </c>
      <c r="F182" s="51">
        <v>0</v>
      </c>
      <c r="G182" s="51">
        <f t="shared" si="35"/>
        <v>0</v>
      </c>
      <c r="H182" s="6">
        <f>IF(COUNTIFS('RQ1 analysis'!$H$16:$BE$18,C182)&gt;0,1,0)</f>
        <v>1</v>
      </c>
      <c r="I182" s="6">
        <f>IF(COUNTIFS('RQ1 analysis'!$H$19:$BE$22,C182)&gt;0,1,0)</f>
        <v>1</v>
      </c>
      <c r="J182" s="6">
        <f>IF(COUNTIFS('RQ1 analysis'!$H$23:$BE$25,C182)&gt;0,1,0)</f>
        <v>1</v>
      </c>
      <c r="K182" s="6">
        <f>IF(COUNTIFS('RQ1 analysis'!$H$26:$BE$28,C182)&gt;0,1,0)</f>
        <v>1</v>
      </c>
      <c r="L182" s="6">
        <f>IF(COUNTIFS('RQ1 analysis'!H56:BE57,C182)&gt;0,1,0)</f>
        <v>0</v>
      </c>
      <c r="M182" s="6">
        <f t="shared" si="36"/>
        <v>0</v>
      </c>
      <c r="N182" s="6">
        <f t="shared" si="37"/>
        <v>0</v>
      </c>
      <c r="O182" s="6">
        <f t="shared" si="31"/>
        <v>0</v>
      </c>
      <c r="P182" s="6">
        <f t="shared" si="32"/>
        <v>0</v>
      </c>
      <c r="Q182" s="6">
        <f t="shared" si="33"/>
        <v>0</v>
      </c>
    </row>
    <row r="183" spans="1:17" x14ac:dyDescent="0.2">
      <c r="B183">
        <f t="shared" si="34"/>
        <v>0</v>
      </c>
      <c r="C183" s="51" t="s">
        <v>6609</v>
      </c>
      <c r="D183" s="51">
        <v>0</v>
      </c>
      <c r="E183" s="51">
        <v>1</v>
      </c>
      <c r="F183" s="51">
        <v>0</v>
      </c>
      <c r="G183" s="51">
        <f t="shared" si="35"/>
        <v>0</v>
      </c>
      <c r="H183" s="6">
        <f>IF(COUNTIFS('RQ1 analysis'!$H$16:$BE$18,C183)&gt;0,1,0)</f>
        <v>1</v>
      </c>
      <c r="I183" s="6">
        <f>IF(COUNTIFS('RQ1 analysis'!$H$19:$BE$22,C183)&gt;0,1,0)</f>
        <v>1</v>
      </c>
      <c r="J183" s="6">
        <f>IF(COUNTIFS('RQ1 analysis'!$H$23:$BE$25,C183)&gt;0,1,0)</f>
        <v>0</v>
      </c>
      <c r="K183" s="6">
        <f>IF(COUNTIFS('RQ1 analysis'!$H$26:$BE$28,C183)&gt;0,1,0)</f>
        <v>0</v>
      </c>
      <c r="L183" s="6">
        <f>IF(COUNTIFS('RQ1 analysis'!H57:BE58,C183)&gt;0,1,0)</f>
        <v>0</v>
      </c>
      <c r="M183" s="6">
        <f t="shared" si="36"/>
        <v>0</v>
      </c>
      <c r="N183" s="6">
        <f t="shared" si="37"/>
        <v>0</v>
      </c>
      <c r="O183" s="6">
        <f t="shared" si="31"/>
        <v>0</v>
      </c>
      <c r="P183" s="6">
        <f t="shared" si="32"/>
        <v>0</v>
      </c>
      <c r="Q183" s="6">
        <f t="shared" si="33"/>
        <v>0</v>
      </c>
    </row>
    <row r="184" spans="1:17" x14ac:dyDescent="0.2">
      <c r="B184">
        <f t="shared" si="34"/>
        <v>0</v>
      </c>
      <c r="C184" s="51" t="s">
        <v>6610</v>
      </c>
      <c r="D184" s="51">
        <v>0</v>
      </c>
      <c r="E184" s="51">
        <v>1</v>
      </c>
      <c r="F184" s="51">
        <v>1</v>
      </c>
      <c r="G184" s="51">
        <f t="shared" si="35"/>
        <v>0</v>
      </c>
      <c r="H184" s="6">
        <f>IF(COUNTIFS('RQ1 analysis'!$H$16:$BE$18,C184)&gt;0,1,0)</f>
        <v>0</v>
      </c>
      <c r="I184" s="6">
        <f>IF(COUNTIFS('RQ1 analysis'!$H$19:$BE$22,C184)&gt;0,1,0)</f>
        <v>1</v>
      </c>
      <c r="J184" s="6">
        <f>IF(COUNTIFS('RQ1 analysis'!$H$23:$BE$25,C184)&gt;0,1,0)</f>
        <v>1</v>
      </c>
      <c r="K184" s="6">
        <f>IF(COUNTIFS('RQ1 analysis'!$H$26:$BE$28,C184)&gt;0,1,0)</f>
        <v>1</v>
      </c>
      <c r="L184" s="6">
        <f>IF(COUNTIFS('RQ1 analysis'!H58:BE59,C184)&gt;0,1,0)</f>
        <v>0</v>
      </c>
      <c r="M184" s="6">
        <f t="shared" si="36"/>
        <v>0</v>
      </c>
      <c r="N184" s="6">
        <f t="shared" si="37"/>
        <v>0</v>
      </c>
      <c r="O184" s="6">
        <f t="shared" si="31"/>
        <v>0</v>
      </c>
      <c r="P184" s="6">
        <f t="shared" si="32"/>
        <v>0</v>
      </c>
      <c r="Q184" s="6">
        <f t="shared" si="33"/>
        <v>0</v>
      </c>
    </row>
    <row r="185" spans="1:17" x14ac:dyDescent="0.2">
      <c r="B185" s="77">
        <f t="shared" si="34"/>
        <v>1</v>
      </c>
      <c r="C185" s="51" t="s">
        <v>6611</v>
      </c>
      <c r="D185" s="51">
        <v>0</v>
      </c>
      <c r="E185" s="51">
        <v>0</v>
      </c>
      <c r="F185" s="51">
        <v>0</v>
      </c>
      <c r="G185" s="51">
        <f t="shared" si="35"/>
        <v>0</v>
      </c>
      <c r="H185" s="6">
        <f>IF(COUNTIFS('RQ1 analysis'!$H$16:$BE$18,C185)&gt;0,1,0)</f>
        <v>0</v>
      </c>
      <c r="I185" s="6">
        <f>IF(COUNTIFS('RQ1 analysis'!$H$19:$BE$22,C185)&gt;0,1,0)</f>
        <v>1</v>
      </c>
      <c r="J185" s="6">
        <f>IF(COUNTIFS('RQ1 analysis'!$H$23:$BE$25,C185)&gt;0,1,0)</f>
        <v>1</v>
      </c>
      <c r="K185" s="6">
        <f>IF(COUNTIFS('RQ1 analysis'!$H$26:$BE$28,C185)&gt;0,1,0)</f>
        <v>0</v>
      </c>
      <c r="L185" s="6">
        <f>IF(COUNTIFS('RQ1 analysis'!H59:BE60,C185)&gt;0,1,0)</f>
        <v>0</v>
      </c>
      <c r="M185" s="6">
        <f t="shared" si="36"/>
        <v>0</v>
      </c>
      <c r="N185" s="6">
        <f t="shared" si="37"/>
        <v>0</v>
      </c>
      <c r="O185" s="6">
        <f t="shared" si="31"/>
        <v>0</v>
      </c>
      <c r="P185" s="6">
        <f t="shared" si="32"/>
        <v>0</v>
      </c>
      <c r="Q185" s="6">
        <f t="shared" si="33"/>
        <v>0</v>
      </c>
    </row>
    <row r="186" spans="1:17" x14ac:dyDescent="0.2">
      <c r="B186">
        <f t="shared" si="34"/>
        <v>0</v>
      </c>
      <c r="C186" s="51" t="s">
        <v>6612</v>
      </c>
      <c r="D186" s="51">
        <v>0</v>
      </c>
      <c r="E186" s="51">
        <v>1</v>
      </c>
      <c r="F186" s="51">
        <v>0</v>
      </c>
      <c r="G186" s="51">
        <f t="shared" si="35"/>
        <v>0</v>
      </c>
      <c r="H186" s="6">
        <f>IF(COUNTIFS('RQ1 analysis'!$H$16:$BE$18,C186)&gt;0,1,0)</f>
        <v>1</v>
      </c>
      <c r="I186" s="6">
        <f>IF(COUNTIFS('RQ1 analysis'!$H$19:$BE$22,C186)&gt;0,1,0)</f>
        <v>1</v>
      </c>
      <c r="J186" s="6">
        <f>IF(COUNTIFS('RQ1 analysis'!$H$23:$BE$25,C186)&gt;0,1,0)</f>
        <v>0</v>
      </c>
      <c r="K186" s="6">
        <f>IF(COUNTIFS('RQ1 analysis'!$H$26:$BE$28,C186)&gt;0,1,0)</f>
        <v>0</v>
      </c>
      <c r="L186" s="6">
        <f>IF(COUNTIFS('RQ1 analysis'!H60:BE61,C186)&gt;0,1,0)</f>
        <v>0</v>
      </c>
      <c r="M186" s="6">
        <f t="shared" si="36"/>
        <v>0</v>
      </c>
      <c r="N186" s="6">
        <f t="shared" si="37"/>
        <v>0</v>
      </c>
      <c r="O186" s="6">
        <f t="shared" si="31"/>
        <v>0</v>
      </c>
      <c r="P186" s="6">
        <f t="shared" si="32"/>
        <v>0</v>
      </c>
      <c r="Q186" s="6">
        <f t="shared" si="33"/>
        <v>0</v>
      </c>
    </row>
    <row r="187" spans="1:17" x14ac:dyDescent="0.2">
      <c r="B187">
        <f t="shared" si="34"/>
        <v>0</v>
      </c>
      <c r="C187" s="51" t="s">
        <v>12361</v>
      </c>
      <c r="D187" s="51">
        <v>0</v>
      </c>
      <c r="E187" s="51">
        <v>1</v>
      </c>
      <c r="F187" s="51">
        <v>0</v>
      </c>
      <c r="G187" s="51">
        <f t="shared" si="35"/>
        <v>0</v>
      </c>
      <c r="H187" s="6">
        <f>IF(COUNTIFS('RQ1 analysis'!$H$16:$BE$18,C187)&gt;0,1,0)</f>
        <v>0</v>
      </c>
      <c r="I187" s="6">
        <f>IF(COUNTIFS('RQ1 analysis'!$H$19:$BE$22,C187)&gt;0,1,0)</f>
        <v>1</v>
      </c>
      <c r="J187" s="6">
        <f>IF(COUNTIFS('RQ1 analysis'!$H$23:$BE$25,C187)&gt;0,1,0)</f>
        <v>1</v>
      </c>
      <c r="K187" s="6">
        <f>IF(COUNTIFS('RQ1 analysis'!$H$26:$BE$28,C187)&gt;0,1,0)</f>
        <v>1</v>
      </c>
      <c r="L187" s="6">
        <f>IF(COUNTIFS('RQ1 analysis'!H61:BE62,C187)&gt;0,1,0)</f>
        <v>0</v>
      </c>
      <c r="M187" s="6">
        <f t="shared" si="36"/>
        <v>0</v>
      </c>
      <c r="N187" s="6">
        <f t="shared" si="37"/>
        <v>0</v>
      </c>
      <c r="O187" s="6">
        <f t="shared" si="31"/>
        <v>0</v>
      </c>
      <c r="P187" s="6">
        <f t="shared" si="32"/>
        <v>0</v>
      </c>
      <c r="Q187" s="6">
        <f t="shared" si="33"/>
        <v>0</v>
      </c>
    </row>
    <row r="188" spans="1:17" x14ac:dyDescent="0.2">
      <c r="B188">
        <f t="shared" si="34"/>
        <v>0</v>
      </c>
      <c r="C188" s="51" t="s">
        <v>12362</v>
      </c>
      <c r="D188" s="51">
        <v>0</v>
      </c>
      <c r="E188" s="51">
        <v>1</v>
      </c>
      <c r="F188" s="51">
        <v>0</v>
      </c>
      <c r="G188" s="51">
        <f t="shared" si="35"/>
        <v>0</v>
      </c>
      <c r="H188" s="6">
        <f>IF(COUNTIFS('RQ1 analysis'!$H$16:$BE$18,C188)&gt;0,1,0)</f>
        <v>1</v>
      </c>
      <c r="I188" s="6">
        <f>IF(COUNTIFS('RQ1 analysis'!$H$19:$BE$22,C188)&gt;0,1,0)</f>
        <v>1</v>
      </c>
      <c r="J188" s="6">
        <f>IF(COUNTIFS('RQ1 analysis'!$H$23:$BE$25,C188)&gt;0,1,0)</f>
        <v>1</v>
      </c>
      <c r="K188" s="6">
        <f>IF(COUNTIFS('RQ1 analysis'!$H$26:$BE$28,C188)&gt;0,1,0)</f>
        <v>1</v>
      </c>
      <c r="L188" s="6">
        <f>IF(COUNTIFS('RQ1 analysis'!H62:BE63,C188)&gt;0,1,0)</f>
        <v>0</v>
      </c>
      <c r="M188" s="6">
        <f t="shared" si="36"/>
        <v>0</v>
      </c>
      <c r="N188" s="6">
        <f t="shared" si="37"/>
        <v>0</v>
      </c>
      <c r="O188" s="6">
        <f t="shared" si="31"/>
        <v>0</v>
      </c>
      <c r="P188" s="6">
        <f t="shared" si="32"/>
        <v>0</v>
      </c>
      <c r="Q188" s="6">
        <f t="shared" si="33"/>
        <v>0</v>
      </c>
    </row>
    <row r="189" spans="1:17" x14ac:dyDescent="0.2">
      <c r="B189" s="77">
        <f t="shared" si="34"/>
        <v>1</v>
      </c>
      <c r="C189" s="51" t="s">
        <v>12363</v>
      </c>
      <c r="D189" s="51">
        <v>0</v>
      </c>
      <c r="E189" s="51">
        <v>0</v>
      </c>
      <c r="F189" s="51">
        <v>0</v>
      </c>
      <c r="G189" s="51">
        <f t="shared" si="35"/>
        <v>0</v>
      </c>
      <c r="H189" s="6">
        <f>IF(COUNTIFS('RQ1 analysis'!$H$16:$BE$18,C189)&gt;0,1,0)</f>
        <v>0</v>
      </c>
      <c r="I189" s="6">
        <f>IF(COUNTIFS('RQ1 analysis'!$H$19:$BE$22,C189)&gt;0,1,0)</f>
        <v>1</v>
      </c>
      <c r="J189" s="6">
        <f>IF(COUNTIFS('RQ1 analysis'!$H$23:$BE$25,C189)&gt;0,1,0)</f>
        <v>1</v>
      </c>
      <c r="K189" s="6">
        <f>IF(COUNTIFS('RQ1 analysis'!$H$26:$BE$28,C189)&gt;0,1,0)</f>
        <v>0</v>
      </c>
      <c r="L189" s="6">
        <f>IF(COUNTIFS('RQ1 analysis'!H63:BE64,C189)&gt;0,1,0)</f>
        <v>0</v>
      </c>
      <c r="M189" s="6">
        <f t="shared" si="36"/>
        <v>0</v>
      </c>
      <c r="N189" s="6">
        <f t="shared" si="37"/>
        <v>0</v>
      </c>
      <c r="O189" s="6">
        <f t="shared" si="31"/>
        <v>0</v>
      </c>
      <c r="P189" s="6">
        <f t="shared" si="32"/>
        <v>0</v>
      </c>
      <c r="Q189" s="6">
        <f t="shared" si="33"/>
        <v>0</v>
      </c>
    </row>
    <row r="190" spans="1:17" x14ac:dyDescent="0.2">
      <c r="B190">
        <f t="shared" si="34"/>
        <v>0</v>
      </c>
      <c r="C190" s="51" t="s">
        <v>12364</v>
      </c>
      <c r="D190" s="51">
        <v>0</v>
      </c>
      <c r="E190" s="51">
        <v>1</v>
      </c>
      <c r="F190" s="51">
        <v>1</v>
      </c>
      <c r="G190" s="51">
        <f t="shared" si="35"/>
        <v>0</v>
      </c>
      <c r="H190" s="6">
        <f>IF(COUNTIFS('RQ1 analysis'!$H$16:$BE$18,C190)&gt;0,1,0)</f>
        <v>1</v>
      </c>
      <c r="I190" s="6">
        <f>IF(COUNTIFS('RQ1 analysis'!$H$19:$BE$22,C190)&gt;0,1,0)</f>
        <v>1</v>
      </c>
      <c r="J190" s="6">
        <f>IF(COUNTIFS('RQ1 analysis'!$H$23:$BE$25,C190)&gt;0,1,0)</f>
        <v>1</v>
      </c>
      <c r="K190" s="6">
        <f>IF(COUNTIFS('RQ1 analysis'!$H$26:$BE$28,C190)&gt;0,1,0)</f>
        <v>0</v>
      </c>
      <c r="L190" s="6">
        <f>IF(COUNTIFS('RQ1 analysis'!H64:BE65,C190)&gt;0,1,0)</f>
        <v>0</v>
      </c>
      <c r="M190" s="6">
        <f t="shared" si="36"/>
        <v>0</v>
      </c>
      <c r="N190" s="6">
        <f t="shared" si="37"/>
        <v>0</v>
      </c>
      <c r="O190" s="6">
        <f t="shared" si="31"/>
        <v>0</v>
      </c>
      <c r="P190" s="6">
        <f t="shared" si="32"/>
        <v>0</v>
      </c>
      <c r="Q190" s="6">
        <f t="shared" si="33"/>
        <v>0</v>
      </c>
    </row>
    <row r="191" spans="1:17" x14ac:dyDescent="0.2">
      <c r="B191" s="77">
        <f t="shared" si="34"/>
        <v>1</v>
      </c>
      <c r="C191" s="51" t="s">
        <v>12365</v>
      </c>
      <c r="D191" s="51">
        <v>0</v>
      </c>
      <c r="E191" s="51">
        <v>0</v>
      </c>
      <c r="F191" s="51">
        <v>0</v>
      </c>
      <c r="G191" s="51">
        <f t="shared" si="35"/>
        <v>0</v>
      </c>
      <c r="H191" s="6">
        <f>IF(COUNTIFS('RQ1 analysis'!$H$16:$BE$18,C191)&gt;0,1,0)</f>
        <v>0</v>
      </c>
      <c r="I191" s="6">
        <f>IF(COUNTIFS('RQ1 analysis'!$H$19:$BE$22,C191)&gt;0,1,0)</f>
        <v>1</v>
      </c>
      <c r="J191" s="6">
        <f>IF(COUNTIFS('RQ1 analysis'!$H$23:$BE$25,C191)&gt;0,1,0)</f>
        <v>1</v>
      </c>
      <c r="K191" s="6">
        <f>IF(COUNTIFS('RQ1 analysis'!$H$26:$BE$28,C191)&gt;0,1,0)</f>
        <v>0</v>
      </c>
      <c r="L191" s="6">
        <f>IF(COUNTIFS('RQ1 analysis'!H65:BE66,C191)&gt;0,1,0)</f>
        <v>0</v>
      </c>
      <c r="M191" s="6">
        <f t="shared" si="36"/>
        <v>0</v>
      </c>
      <c r="N191" s="6">
        <f t="shared" si="37"/>
        <v>0</v>
      </c>
      <c r="O191" s="6">
        <f t="shared" si="31"/>
        <v>0</v>
      </c>
      <c r="P191" s="6">
        <f t="shared" si="32"/>
        <v>0</v>
      </c>
      <c r="Q191" s="6">
        <f t="shared" si="33"/>
        <v>0</v>
      </c>
    </row>
    <row r="192" spans="1:17" x14ac:dyDescent="0.2">
      <c r="A192" s="79"/>
      <c r="B192">
        <f t="shared" si="34"/>
        <v>0</v>
      </c>
      <c r="C192" s="51" t="s">
        <v>12366</v>
      </c>
      <c r="D192" s="51">
        <v>1</v>
      </c>
      <c r="E192" s="51">
        <v>1</v>
      </c>
      <c r="F192" s="51">
        <v>0</v>
      </c>
      <c r="G192" s="51">
        <f t="shared" si="35"/>
        <v>1</v>
      </c>
      <c r="H192" s="6">
        <f>IF(COUNTIFS('RQ1 analysis'!$H$16:$BE$18,C192)&gt;0,1,0)</f>
        <v>1</v>
      </c>
      <c r="I192" s="6">
        <f>IF(COUNTIFS('RQ1 analysis'!$H$19:$BE$22,C192)&gt;0,1,0)</f>
        <v>1</v>
      </c>
      <c r="J192" s="6">
        <f>IF(COUNTIFS('RQ1 analysis'!$H$23:$BE$25,C192)&gt;0,1,0)</f>
        <v>1</v>
      </c>
      <c r="K192" s="6">
        <f>IF(COUNTIFS('RQ1 analysis'!$H$26:$BE$28,C192)&gt;0,1,0)</f>
        <v>0</v>
      </c>
      <c r="L192" s="6">
        <f>IF(COUNTIFS('RQ1 analysis'!H66:BE67,C192)&gt;0,1,0)</f>
        <v>0</v>
      </c>
      <c r="M192" s="6">
        <f t="shared" si="36"/>
        <v>1</v>
      </c>
      <c r="N192" s="6">
        <f t="shared" si="37"/>
        <v>1</v>
      </c>
      <c r="O192" s="6">
        <f t="shared" si="31"/>
        <v>1</v>
      </c>
      <c r="P192" s="6">
        <f t="shared" si="32"/>
        <v>0</v>
      </c>
      <c r="Q192" s="6">
        <f t="shared" si="33"/>
        <v>0</v>
      </c>
    </row>
    <row r="193" spans="1:17" x14ac:dyDescent="0.2">
      <c r="A193" s="79"/>
      <c r="B193">
        <f t="shared" si="34"/>
        <v>0</v>
      </c>
      <c r="C193" s="51" t="s">
        <v>12367</v>
      </c>
      <c r="D193" s="51">
        <v>1</v>
      </c>
      <c r="E193" s="51">
        <v>1</v>
      </c>
      <c r="F193" s="51">
        <v>0</v>
      </c>
      <c r="G193" s="51">
        <f t="shared" si="35"/>
        <v>1</v>
      </c>
      <c r="H193" s="6">
        <f>IF(COUNTIFS('RQ1 analysis'!$H$16:$BE$18,C193)&gt;0,1,0)</f>
        <v>1</v>
      </c>
      <c r="I193" s="6">
        <f>IF(COUNTIFS('RQ1 analysis'!$H$19:$BE$22,C193)&gt;0,1,0)</f>
        <v>0</v>
      </c>
      <c r="J193" s="6">
        <f>IF(COUNTIFS('RQ1 analysis'!$H$23:$BE$25,C193)&gt;0,1,0)</f>
        <v>1</v>
      </c>
      <c r="K193" s="6">
        <f>IF(COUNTIFS('RQ1 analysis'!$H$26:$BE$28,C193)&gt;0,1,0)</f>
        <v>1</v>
      </c>
      <c r="L193" s="6">
        <f>IF(COUNTIFS('RQ1 analysis'!H67:BE68,C193)&gt;0,1,0)</f>
        <v>0</v>
      </c>
      <c r="M193" s="6">
        <f t="shared" si="36"/>
        <v>1</v>
      </c>
      <c r="N193" s="6">
        <f t="shared" si="37"/>
        <v>0</v>
      </c>
      <c r="O193" s="6">
        <f t="shared" si="31"/>
        <v>1</v>
      </c>
      <c r="P193" s="6">
        <f t="shared" si="32"/>
        <v>1</v>
      </c>
      <c r="Q193" s="6">
        <f t="shared" si="33"/>
        <v>0</v>
      </c>
    </row>
    <row r="194" spans="1:17" x14ac:dyDescent="0.2">
      <c r="B194">
        <f t="shared" si="34"/>
        <v>0</v>
      </c>
      <c r="C194" s="51" t="s">
        <v>12368</v>
      </c>
      <c r="D194" s="51">
        <v>0</v>
      </c>
      <c r="E194" s="51">
        <v>1</v>
      </c>
      <c r="F194" s="51">
        <v>0</v>
      </c>
      <c r="G194" s="51">
        <f t="shared" si="35"/>
        <v>0</v>
      </c>
      <c r="H194" s="6">
        <f>IF(COUNTIFS('RQ1 analysis'!$H$16:$BE$18,C194)&gt;0,1,0)</f>
        <v>0</v>
      </c>
      <c r="I194" s="6">
        <f>IF(COUNTIFS('RQ1 analysis'!$H$19:$BE$22,C194)&gt;0,1,0)</f>
        <v>1</v>
      </c>
      <c r="J194" s="6">
        <f>IF(COUNTIFS('RQ1 analysis'!$H$23:$BE$25,C194)&gt;0,1,0)</f>
        <v>0</v>
      </c>
      <c r="K194" s="6">
        <f>IF(COUNTIFS('RQ1 analysis'!$H$26:$BE$28,C194)&gt;0,1,0)</f>
        <v>1</v>
      </c>
      <c r="L194" s="6">
        <f>IF(COUNTIFS('RQ1 analysis'!H68:BE69,C194)&gt;0,1,0)</f>
        <v>0</v>
      </c>
      <c r="M194" s="6">
        <f t="shared" si="36"/>
        <v>0</v>
      </c>
      <c r="N194" s="6">
        <f t="shared" si="37"/>
        <v>0</v>
      </c>
      <c r="O194" s="6">
        <f t="shared" si="31"/>
        <v>0</v>
      </c>
      <c r="P194" s="6">
        <f t="shared" si="32"/>
        <v>0</v>
      </c>
      <c r="Q194" s="6">
        <f t="shared" si="33"/>
        <v>0</v>
      </c>
    </row>
    <row r="195" spans="1:17" x14ac:dyDescent="0.2">
      <c r="B195" s="77">
        <f t="shared" si="34"/>
        <v>1</v>
      </c>
      <c r="C195" s="51" t="s">
        <v>12369</v>
      </c>
      <c r="D195" s="51">
        <v>0</v>
      </c>
      <c r="E195" s="51">
        <v>0</v>
      </c>
      <c r="F195" s="51">
        <v>1</v>
      </c>
      <c r="G195" s="51">
        <f t="shared" si="35"/>
        <v>0</v>
      </c>
      <c r="H195" s="6">
        <f>IF(COUNTIFS('RQ1 analysis'!$H$16:$BE$18,C195)&gt;0,1,0)</f>
        <v>0</v>
      </c>
      <c r="I195" s="6">
        <f>IF(COUNTIFS('RQ1 analysis'!$H$19:$BE$22,C195)&gt;0,1,0)</f>
        <v>0</v>
      </c>
      <c r="J195" s="6">
        <f>IF(COUNTIFS('RQ1 analysis'!$H$23:$BE$25,C195)&gt;0,1,0)</f>
        <v>1</v>
      </c>
      <c r="K195" s="6">
        <f>IF(COUNTIFS('RQ1 analysis'!$H$26:$BE$28,C195)&gt;0,1,0)</f>
        <v>1</v>
      </c>
      <c r="L195" s="6">
        <f>IF(COUNTIFS('RQ1 analysis'!H69:BE70,C195)&gt;0,1,0)</f>
        <v>0</v>
      </c>
      <c r="M195" s="6">
        <f t="shared" si="36"/>
        <v>0</v>
      </c>
      <c r="N195" s="6">
        <f t="shared" si="37"/>
        <v>0</v>
      </c>
      <c r="O195" s="6">
        <f t="shared" si="31"/>
        <v>0</v>
      </c>
      <c r="P195" s="6">
        <f t="shared" si="32"/>
        <v>0</v>
      </c>
      <c r="Q195" s="6">
        <f t="shared" si="33"/>
        <v>0</v>
      </c>
    </row>
    <row r="196" spans="1:17" x14ac:dyDescent="0.2">
      <c r="B196" s="77">
        <f t="shared" si="34"/>
        <v>1</v>
      </c>
      <c r="C196" s="51" t="s">
        <v>12370</v>
      </c>
      <c r="D196" s="51">
        <v>0</v>
      </c>
      <c r="E196" s="51">
        <v>0</v>
      </c>
      <c r="F196" s="51">
        <v>1</v>
      </c>
      <c r="G196" s="51">
        <f t="shared" si="35"/>
        <v>0</v>
      </c>
      <c r="H196" s="6">
        <f>IF(COUNTIFS('RQ1 analysis'!$H$16:$BE$18,C196)&gt;0,1,0)</f>
        <v>0</v>
      </c>
      <c r="I196" s="6">
        <f>IF(COUNTIFS('RQ1 analysis'!$H$19:$BE$22,C196)&gt;0,1,0)</f>
        <v>1</v>
      </c>
      <c r="J196" s="6">
        <f>IF(COUNTIFS('RQ1 analysis'!$H$23:$BE$25,C196)&gt;0,1,0)</f>
        <v>1</v>
      </c>
      <c r="K196" s="6">
        <f>IF(COUNTIFS('RQ1 analysis'!$H$26:$BE$28,C196)&gt;0,1,0)</f>
        <v>0</v>
      </c>
      <c r="L196" s="6">
        <f>IF(COUNTIFS('RQ1 analysis'!H70:BE71,C196)&gt;0,1,0)</f>
        <v>0</v>
      </c>
      <c r="M196" s="6">
        <f t="shared" si="36"/>
        <v>0</v>
      </c>
      <c r="N196" s="6">
        <f t="shared" si="37"/>
        <v>0</v>
      </c>
      <c r="O196" s="6">
        <f t="shared" si="31"/>
        <v>0</v>
      </c>
      <c r="P196" s="6">
        <f t="shared" si="32"/>
        <v>0</v>
      </c>
      <c r="Q196" s="6">
        <f t="shared" si="33"/>
        <v>0</v>
      </c>
    </row>
    <row r="197" spans="1:17" x14ac:dyDescent="0.2">
      <c r="B197">
        <f t="shared" si="34"/>
        <v>0</v>
      </c>
      <c r="C197" s="51" t="s">
        <v>12371</v>
      </c>
      <c r="D197" s="51">
        <v>0</v>
      </c>
      <c r="E197" s="51">
        <v>1</v>
      </c>
      <c r="F197" s="51">
        <v>0</v>
      </c>
      <c r="G197" s="51">
        <f t="shared" si="35"/>
        <v>0</v>
      </c>
      <c r="H197" s="6">
        <f>IF(COUNTIFS('RQ1 analysis'!$H$16:$BE$18,C197)&gt;0,1,0)</f>
        <v>1</v>
      </c>
      <c r="I197" s="6">
        <f>IF(COUNTIFS('RQ1 analysis'!$H$19:$BE$22,C197)&gt;0,1,0)</f>
        <v>1</v>
      </c>
      <c r="J197" s="6">
        <f>IF(COUNTIFS('RQ1 analysis'!$H$23:$BE$25,C197)&gt;0,1,0)</f>
        <v>1</v>
      </c>
      <c r="K197" s="6">
        <f>IF(COUNTIFS('RQ1 analysis'!$H$26:$BE$28,C197)&gt;0,1,0)</f>
        <v>0</v>
      </c>
      <c r="L197" s="6">
        <f>IF(COUNTIFS('RQ1 analysis'!H71:BE72,C197)&gt;0,1,0)</f>
        <v>0</v>
      </c>
      <c r="M197" s="6">
        <f t="shared" si="36"/>
        <v>0</v>
      </c>
      <c r="N197" s="6">
        <f t="shared" si="37"/>
        <v>0</v>
      </c>
      <c r="O197" s="6">
        <f t="shared" si="31"/>
        <v>0</v>
      </c>
      <c r="P197" s="6">
        <f t="shared" si="32"/>
        <v>0</v>
      </c>
      <c r="Q197" s="6">
        <f t="shared" si="33"/>
        <v>0</v>
      </c>
    </row>
    <row r="198" spans="1:17" x14ac:dyDescent="0.2">
      <c r="B198" s="77">
        <f t="shared" si="34"/>
        <v>1</v>
      </c>
      <c r="C198" s="51" t="s">
        <v>12372</v>
      </c>
      <c r="D198" s="51">
        <v>0</v>
      </c>
      <c r="E198" s="51">
        <v>0</v>
      </c>
      <c r="F198" s="51">
        <v>0</v>
      </c>
      <c r="G198" s="51">
        <f t="shared" si="35"/>
        <v>0</v>
      </c>
      <c r="H198" s="6">
        <f>IF(COUNTIFS('RQ1 analysis'!$H$16:$BE$18,C198)&gt;0,1,0)</f>
        <v>0</v>
      </c>
      <c r="I198" s="6">
        <f>IF(COUNTIFS('RQ1 analysis'!$H$19:$BE$22,C198)&gt;0,1,0)</f>
        <v>1</v>
      </c>
      <c r="J198" s="6">
        <f>IF(COUNTIFS('RQ1 analysis'!$H$23:$BE$25,C198)&gt;0,1,0)</f>
        <v>1</v>
      </c>
      <c r="K198" s="6">
        <f>IF(COUNTIFS('RQ1 analysis'!$H$26:$BE$28,C198)&gt;0,1,0)</f>
        <v>1</v>
      </c>
      <c r="L198" s="6">
        <f>IF(COUNTIFS('RQ1 analysis'!H72:BE73,C198)&gt;0,1,0)</f>
        <v>0</v>
      </c>
      <c r="M198" s="6">
        <f t="shared" si="36"/>
        <v>0</v>
      </c>
      <c r="N198" s="6">
        <f t="shared" si="37"/>
        <v>0</v>
      </c>
      <c r="O198" s="6">
        <f t="shared" si="31"/>
        <v>0</v>
      </c>
      <c r="P198" s="6">
        <f t="shared" si="32"/>
        <v>0</v>
      </c>
      <c r="Q198" s="6">
        <f t="shared" si="33"/>
        <v>0</v>
      </c>
    </row>
    <row r="199" spans="1:17" x14ac:dyDescent="0.2">
      <c r="B199" s="77">
        <f t="shared" si="34"/>
        <v>1</v>
      </c>
      <c r="C199" s="51" t="s">
        <v>12373</v>
      </c>
      <c r="D199" s="51">
        <v>0</v>
      </c>
      <c r="E199" s="51">
        <v>0</v>
      </c>
      <c r="F199" s="51">
        <v>0</v>
      </c>
      <c r="G199" s="51">
        <f t="shared" si="35"/>
        <v>0</v>
      </c>
      <c r="H199" s="6">
        <f>IF(COUNTIFS('RQ1 analysis'!$H$16:$BE$18,C199)&gt;0,1,0)</f>
        <v>0</v>
      </c>
      <c r="I199" s="6">
        <f>IF(COUNTIFS('RQ1 analysis'!$H$19:$BE$22,C199)&gt;0,1,0)</f>
        <v>1</v>
      </c>
      <c r="J199" s="6">
        <f>IF(COUNTIFS('RQ1 analysis'!$H$23:$BE$25,C199)&gt;0,1,0)</f>
        <v>0</v>
      </c>
      <c r="K199" s="6">
        <f>IF(COUNTIFS('RQ1 analysis'!$H$26:$BE$28,C199)&gt;0,1,0)</f>
        <v>1</v>
      </c>
      <c r="L199" s="6">
        <f>IF(COUNTIFS('RQ1 analysis'!H73:BE74,C199)&gt;0,1,0)</f>
        <v>0</v>
      </c>
      <c r="M199" s="6">
        <f t="shared" si="36"/>
        <v>0</v>
      </c>
      <c r="N199" s="6">
        <f t="shared" si="37"/>
        <v>0</v>
      </c>
      <c r="O199" s="6">
        <f t="shared" si="31"/>
        <v>0</v>
      </c>
      <c r="P199" s="6">
        <f t="shared" si="32"/>
        <v>0</v>
      </c>
      <c r="Q199" s="6">
        <f t="shared" si="33"/>
        <v>0</v>
      </c>
    </row>
    <row r="200" spans="1:17" x14ac:dyDescent="0.2">
      <c r="B200">
        <f t="shared" si="34"/>
        <v>0</v>
      </c>
      <c r="C200" s="51" t="s">
        <v>12374</v>
      </c>
      <c r="D200" s="51">
        <v>0</v>
      </c>
      <c r="E200" s="51">
        <v>1</v>
      </c>
      <c r="F200" s="51">
        <v>1</v>
      </c>
      <c r="G200" s="51">
        <f t="shared" si="35"/>
        <v>0</v>
      </c>
      <c r="H200" s="6">
        <f>IF(COUNTIFS('RQ1 analysis'!$H$16:$BE$18,C200)&gt;0,1,0)</f>
        <v>0</v>
      </c>
      <c r="I200" s="6">
        <f>IF(COUNTIFS('RQ1 analysis'!$H$19:$BE$22,C200)&gt;0,1,0)</f>
        <v>0</v>
      </c>
      <c r="J200" s="6">
        <f>IF(COUNTIFS('RQ1 analysis'!$H$23:$BE$25,C200)&gt;0,1,0)</f>
        <v>1</v>
      </c>
      <c r="K200" s="6">
        <f>IF(COUNTIFS('RQ1 analysis'!$H$26:$BE$28,C200)&gt;0,1,0)</f>
        <v>1</v>
      </c>
      <c r="L200" s="6">
        <f>IF(COUNTIFS('RQ1 analysis'!H74:BE75,C200)&gt;0,1,0)</f>
        <v>0</v>
      </c>
      <c r="M200" s="6">
        <f t="shared" si="36"/>
        <v>0</v>
      </c>
      <c r="N200" s="6">
        <f t="shared" si="37"/>
        <v>0</v>
      </c>
      <c r="O200" s="6">
        <f t="shared" si="31"/>
        <v>0</v>
      </c>
      <c r="P200" s="6">
        <f t="shared" si="32"/>
        <v>0</v>
      </c>
      <c r="Q200" s="6">
        <f t="shared" si="33"/>
        <v>0</v>
      </c>
    </row>
    <row r="201" spans="1:17" x14ac:dyDescent="0.2">
      <c r="B201">
        <f t="shared" si="34"/>
        <v>0</v>
      </c>
      <c r="C201" s="51" t="s">
        <v>12375</v>
      </c>
      <c r="D201" s="51">
        <v>0</v>
      </c>
      <c r="E201" s="51">
        <v>1</v>
      </c>
      <c r="F201" s="51">
        <v>0</v>
      </c>
      <c r="G201" s="51">
        <f t="shared" si="35"/>
        <v>0</v>
      </c>
      <c r="H201" s="6">
        <f>IF(COUNTIFS('RQ1 analysis'!$H$16:$BE$18,C201)&gt;0,1,0)</f>
        <v>1</v>
      </c>
      <c r="I201" s="6">
        <f>IF(COUNTIFS('RQ1 analysis'!$H$19:$BE$22,C201)&gt;0,1,0)</f>
        <v>1</v>
      </c>
      <c r="J201" s="6">
        <f>IF(COUNTIFS('RQ1 analysis'!$H$23:$BE$25,C201)&gt;0,1,0)</f>
        <v>1</v>
      </c>
      <c r="K201" s="6">
        <f>IF(COUNTIFS('RQ1 analysis'!$H$26:$BE$28,C201)&gt;0,1,0)</f>
        <v>0</v>
      </c>
      <c r="L201" s="6">
        <f>IF(COUNTIFS('RQ1 analysis'!H75:BE76,C201)&gt;0,1,0)</f>
        <v>0</v>
      </c>
      <c r="M201" s="6">
        <f t="shared" si="36"/>
        <v>0</v>
      </c>
      <c r="N201" s="6">
        <f t="shared" si="37"/>
        <v>0</v>
      </c>
      <c r="O201" s="6">
        <f t="shared" si="31"/>
        <v>0</v>
      </c>
      <c r="P201" s="6">
        <f t="shared" si="32"/>
        <v>0</v>
      </c>
      <c r="Q201" s="6">
        <f t="shared" si="33"/>
        <v>0</v>
      </c>
    </row>
    <row r="202" spans="1:17" x14ac:dyDescent="0.2">
      <c r="B202">
        <f t="shared" si="34"/>
        <v>0</v>
      </c>
      <c r="C202" s="51" t="s">
        <v>12376</v>
      </c>
      <c r="D202" s="51">
        <v>0</v>
      </c>
      <c r="E202" s="51">
        <v>1</v>
      </c>
      <c r="F202" s="51">
        <v>0</v>
      </c>
      <c r="G202" s="51">
        <f t="shared" si="35"/>
        <v>0</v>
      </c>
      <c r="H202" s="6">
        <f>IF(COUNTIFS('RQ1 analysis'!$H$16:$BE$18,C202)&gt;0,1,0)</f>
        <v>1</v>
      </c>
      <c r="I202" s="6">
        <f>IF(COUNTIFS('RQ1 analysis'!$H$19:$BE$22,C202)&gt;0,1,0)</f>
        <v>1</v>
      </c>
      <c r="J202" s="6">
        <f>IF(COUNTIFS('RQ1 analysis'!$H$23:$BE$25,C202)&gt;0,1,0)</f>
        <v>1</v>
      </c>
      <c r="K202" s="6">
        <f>IF(COUNTIFS('RQ1 analysis'!$H$26:$BE$28,C202)&gt;0,1,0)</f>
        <v>0</v>
      </c>
      <c r="L202" s="6">
        <f>IF(COUNTIFS('RQ1 analysis'!H76:BE77,C202)&gt;0,1,0)</f>
        <v>0</v>
      </c>
      <c r="M202" s="6">
        <f t="shared" si="36"/>
        <v>0</v>
      </c>
      <c r="N202" s="6">
        <f t="shared" si="37"/>
        <v>0</v>
      </c>
      <c r="O202" s="6">
        <f t="shared" si="31"/>
        <v>0</v>
      </c>
      <c r="P202" s="6">
        <f t="shared" si="32"/>
        <v>0</v>
      </c>
      <c r="Q202" s="6">
        <f t="shared" si="33"/>
        <v>0</v>
      </c>
    </row>
    <row r="203" spans="1:17" x14ac:dyDescent="0.2">
      <c r="B203" s="77">
        <f t="shared" si="34"/>
        <v>1</v>
      </c>
      <c r="C203" s="51" t="s">
        <v>12377</v>
      </c>
      <c r="D203" s="51">
        <v>0</v>
      </c>
      <c r="E203" s="51">
        <v>0</v>
      </c>
      <c r="F203" s="51">
        <v>0</v>
      </c>
      <c r="G203" s="51">
        <f t="shared" si="35"/>
        <v>0</v>
      </c>
      <c r="H203" s="6">
        <f>IF(COUNTIFS('RQ1 analysis'!$H$16:$BE$18,C203)&gt;0,1,0)</f>
        <v>0</v>
      </c>
      <c r="I203" s="6">
        <f>IF(COUNTIFS('RQ1 analysis'!$H$19:$BE$22,C203)&gt;0,1,0)</f>
        <v>1</v>
      </c>
      <c r="J203" s="6">
        <f>IF(COUNTIFS('RQ1 analysis'!$H$23:$BE$25,C203)&gt;0,1,0)</f>
        <v>1</v>
      </c>
      <c r="K203" s="6">
        <f>IF(COUNTIFS('RQ1 analysis'!$H$26:$BE$28,C203)&gt;0,1,0)</f>
        <v>0</v>
      </c>
      <c r="L203" s="6">
        <f>IF(COUNTIFS('RQ1 analysis'!H77:BE78,C203)&gt;0,1,0)</f>
        <v>0</v>
      </c>
      <c r="M203" s="6">
        <f t="shared" si="36"/>
        <v>0</v>
      </c>
      <c r="N203" s="6">
        <f t="shared" si="37"/>
        <v>0</v>
      </c>
      <c r="O203" s="6">
        <f t="shared" si="31"/>
        <v>0</v>
      </c>
      <c r="P203" s="6">
        <f t="shared" si="32"/>
        <v>0</v>
      </c>
      <c r="Q203" s="6">
        <f t="shared" si="33"/>
        <v>0</v>
      </c>
    </row>
    <row r="204" spans="1:17" x14ac:dyDescent="0.2">
      <c r="B204" s="77">
        <f t="shared" si="34"/>
        <v>1</v>
      </c>
      <c r="C204" s="51" t="s">
        <v>12378</v>
      </c>
      <c r="D204" s="51">
        <v>0</v>
      </c>
      <c r="E204" s="51">
        <v>0</v>
      </c>
      <c r="F204" s="51">
        <v>0</v>
      </c>
      <c r="G204" s="51">
        <f t="shared" si="35"/>
        <v>0</v>
      </c>
      <c r="H204" s="6">
        <f>IF(COUNTIFS('RQ1 analysis'!$H$16:$BE$18,C204)&gt;0,1,0)</f>
        <v>0</v>
      </c>
      <c r="I204" s="6">
        <f>IF(COUNTIFS('RQ1 analysis'!$H$19:$BE$22,C204)&gt;0,1,0)</f>
        <v>1</v>
      </c>
      <c r="J204" s="6">
        <f>IF(COUNTIFS('RQ1 analysis'!$H$23:$BE$25,C204)&gt;0,1,0)</f>
        <v>0</v>
      </c>
      <c r="K204" s="6">
        <f>IF(COUNTIFS('RQ1 analysis'!$H$26:$BE$28,C204)&gt;0,1,0)</f>
        <v>1</v>
      </c>
      <c r="L204" s="6">
        <f>IF(COUNTIFS('RQ1 analysis'!H78:BE79,C204)&gt;0,1,0)</f>
        <v>0</v>
      </c>
      <c r="M204" s="6">
        <f t="shared" si="36"/>
        <v>0</v>
      </c>
      <c r="N204" s="6">
        <f t="shared" si="37"/>
        <v>0</v>
      </c>
      <c r="O204" s="6">
        <f t="shared" si="31"/>
        <v>0</v>
      </c>
      <c r="P204" s="6">
        <f t="shared" si="32"/>
        <v>0</v>
      </c>
      <c r="Q204" s="6">
        <f t="shared" si="33"/>
        <v>0</v>
      </c>
    </row>
    <row r="205" spans="1:17" x14ac:dyDescent="0.2">
      <c r="B205">
        <f t="shared" si="34"/>
        <v>0</v>
      </c>
      <c r="C205" s="51" t="s">
        <v>12379</v>
      </c>
      <c r="D205" s="51">
        <v>0</v>
      </c>
      <c r="E205" s="51">
        <v>1</v>
      </c>
      <c r="F205" s="51">
        <v>0</v>
      </c>
      <c r="G205" s="51">
        <f t="shared" si="35"/>
        <v>0</v>
      </c>
      <c r="H205" s="6">
        <f>IF(COUNTIFS('RQ1 analysis'!$H$16:$BE$18,C205)&gt;0,1,0)</f>
        <v>1</v>
      </c>
      <c r="I205" s="6">
        <f>IF(COUNTIFS('RQ1 analysis'!$H$19:$BE$22,C205)&gt;0,1,0)</f>
        <v>1</v>
      </c>
      <c r="J205" s="6">
        <f>IF(COUNTIFS('RQ1 analysis'!$H$23:$BE$25,C205)&gt;0,1,0)</f>
        <v>1</v>
      </c>
      <c r="K205" s="6">
        <f>IF(COUNTIFS('RQ1 analysis'!$H$26:$BE$28,C205)&gt;0,1,0)</f>
        <v>1</v>
      </c>
      <c r="L205" s="6">
        <f>IF(COUNTIFS('RQ1 analysis'!H79:BE80,C205)&gt;0,1,0)</f>
        <v>0</v>
      </c>
      <c r="M205" s="6">
        <f t="shared" si="36"/>
        <v>0</v>
      </c>
      <c r="N205" s="6">
        <f t="shared" si="37"/>
        <v>0</v>
      </c>
      <c r="O205" s="6">
        <f t="shared" si="31"/>
        <v>0</v>
      </c>
      <c r="P205" s="6">
        <f t="shared" si="32"/>
        <v>0</v>
      </c>
      <c r="Q205" s="6">
        <f t="shared" si="33"/>
        <v>0</v>
      </c>
    </row>
    <row r="206" spans="1:17" x14ac:dyDescent="0.2">
      <c r="B206" s="77">
        <f t="shared" si="34"/>
        <v>1</v>
      </c>
      <c r="C206" s="51" t="s">
        <v>12380</v>
      </c>
      <c r="D206" s="51">
        <v>0</v>
      </c>
      <c r="E206" s="51">
        <v>0</v>
      </c>
      <c r="F206" s="51">
        <v>0</v>
      </c>
      <c r="G206" s="51">
        <f t="shared" si="35"/>
        <v>0</v>
      </c>
      <c r="H206" s="6">
        <f>IF(COUNTIFS('RQ1 analysis'!$H$16:$BE$18,C206)&gt;0,1,0)</f>
        <v>0</v>
      </c>
      <c r="I206" s="6">
        <f>IF(COUNTIFS('RQ1 analysis'!$H$19:$BE$22,C206)&gt;0,1,0)</f>
        <v>1</v>
      </c>
      <c r="J206" s="6">
        <f>IF(COUNTIFS('RQ1 analysis'!$H$23:$BE$25,C206)&gt;0,1,0)</f>
        <v>0</v>
      </c>
      <c r="K206" s="6">
        <f>IF(COUNTIFS('RQ1 analysis'!$H$26:$BE$28,C206)&gt;0,1,0)</f>
        <v>1</v>
      </c>
      <c r="L206" s="6">
        <f>IF(COUNTIFS('RQ1 analysis'!H80:BE81,C206)&gt;0,1,0)</f>
        <v>0</v>
      </c>
      <c r="M206" s="6">
        <f t="shared" si="36"/>
        <v>0</v>
      </c>
      <c r="N206" s="6">
        <f t="shared" si="37"/>
        <v>0</v>
      </c>
      <c r="O206" s="6">
        <f t="shared" si="31"/>
        <v>0</v>
      </c>
      <c r="P206" s="6">
        <f t="shared" si="32"/>
        <v>0</v>
      </c>
      <c r="Q206" s="6">
        <f t="shared" si="33"/>
        <v>0</v>
      </c>
    </row>
    <row r="207" spans="1:17" x14ac:dyDescent="0.2">
      <c r="B207">
        <f t="shared" si="34"/>
        <v>0</v>
      </c>
      <c r="C207" s="51" t="s">
        <v>12381</v>
      </c>
      <c r="D207" s="51">
        <v>0</v>
      </c>
      <c r="E207" s="51">
        <v>1</v>
      </c>
      <c r="F207" s="51">
        <v>0</v>
      </c>
      <c r="G207" s="51">
        <f t="shared" si="35"/>
        <v>0</v>
      </c>
      <c r="H207" s="6">
        <f>IF(COUNTIFS('RQ1 analysis'!$H$16:$BE$18,C207)&gt;0,1,0)</f>
        <v>0</v>
      </c>
      <c r="I207" s="6">
        <f>IF(COUNTIFS('RQ1 analysis'!$H$19:$BE$22,C207)&gt;0,1,0)</f>
        <v>1</v>
      </c>
      <c r="J207" s="6">
        <f>IF(COUNTIFS('RQ1 analysis'!$H$23:$BE$25,C207)&gt;0,1,0)</f>
        <v>1</v>
      </c>
      <c r="K207" s="6">
        <f>IF(COUNTIFS('RQ1 analysis'!$H$26:$BE$28,C207)&gt;0,1,0)</f>
        <v>1</v>
      </c>
      <c r="L207" s="6">
        <f>IF(COUNTIFS('RQ1 analysis'!H81:BE82,C207)&gt;0,1,0)</f>
        <v>0</v>
      </c>
      <c r="M207" s="6">
        <f t="shared" si="36"/>
        <v>0</v>
      </c>
      <c r="N207" s="6">
        <f t="shared" si="37"/>
        <v>0</v>
      </c>
      <c r="O207" s="6">
        <f t="shared" si="31"/>
        <v>0</v>
      </c>
      <c r="P207" s="6">
        <f t="shared" si="32"/>
        <v>0</v>
      </c>
      <c r="Q207" s="6">
        <f t="shared" si="33"/>
        <v>0</v>
      </c>
    </row>
    <row r="208" spans="1:17" x14ac:dyDescent="0.2">
      <c r="A208" s="79"/>
      <c r="B208">
        <f t="shared" si="34"/>
        <v>0</v>
      </c>
      <c r="C208" s="51" t="s">
        <v>12382</v>
      </c>
      <c r="D208" s="51">
        <v>1</v>
      </c>
      <c r="E208" s="51">
        <v>1</v>
      </c>
      <c r="F208" s="51">
        <v>0</v>
      </c>
      <c r="G208" s="51">
        <f t="shared" si="35"/>
        <v>1</v>
      </c>
      <c r="H208" s="6">
        <f>IF(COUNTIFS('RQ1 analysis'!$H$16:$BE$18,C208)&gt;0,1,0)</f>
        <v>0</v>
      </c>
      <c r="I208" s="6">
        <f>IF(COUNTIFS('RQ1 analysis'!$H$19:$BE$22,C208)&gt;0,1,0)</f>
        <v>1</v>
      </c>
      <c r="J208" s="6">
        <f>IF(COUNTIFS('RQ1 analysis'!$H$23:$BE$25,C208)&gt;0,1,0)</f>
        <v>1</v>
      </c>
      <c r="K208" s="6">
        <f>IF(COUNTIFS('RQ1 analysis'!$H$26:$BE$28,C208)&gt;0,1,0)</f>
        <v>0</v>
      </c>
      <c r="L208" s="6">
        <f>IF(COUNTIFS('RQ1 analysis'!H82:BE83,C208)&gt;0,1,0)</f>
        <v>0</v>
      </c>
      <c r="M208" s="6">
        <f t="shared" si="36"/>
        <v>0</v>
      </c>
      <c r="N208" s="6">
        <f t="shared" si="37"/>
        <v>1</v>
      </c>
      <c r="O208" s="6">
        <f t="shared" si="31"/>
        <v>1</v>
      </c>
      <c r="P208" s="6">
        <f t="shared" si="32"/>
        <v>0</v>
      </c>
      <c r="Q208" s="6">
        <f t="shared" si="33"/>
        <v>0</v>
      </c>
    </row>
    <row r="209" spans="2:44" x14ac:dyDescent="0.2">
      <c r="B209" s="77">
        <f t="shared" si="34"/>
        <v>1</v>
      </c>
      <c r="C209" s="51" t="s">
        <v>12383</v>
      </c>
      <c r="D209" s="51">
        <v>0</v>
      </c>
      <c r="E209" s="51">
        <v>0</v>
      </c>
      <c r="F209" s="51">
        <v>0</v>
      </c>
      <c r="G209" s="51">
        <f t="shared" si="35"/>
        <v>0</v>
      </c>
      <c r="H209" s="6">
        <f>IF(COUNTIFS('RQ1 analysis'!$H$16:$BE$18,C209)&gt;0,1,0)</f>
        <v>1</v>
      </c>
      <c r="I209" s="6">
        <f>IF(COUNTIFS('RQ1 analysis'!$H$19:$BE$22,C209)&gt;0,1,0)</f>
        <v>1</v>
      </c>
      <c r="J209" s="6">
        <f>IF(COUNTIFS('RQ1 analysis'!$H$23:$BE$25,C209)&gt;0,1,0)</f>
        <v>1</v>
      </c>
      <c r="K209" s="6">
        <f>IF(COUNTIFS('RQ1 analysis'!$H$26:$BE$28,C209)&gt;0,1,0)</f>
        <v>0</v>
      </c>
      <c r="L209" s="6">
        <f>IF(COUNTIFS('RQ1 analysis'!H83:BE84,C209)&gt;0,1,0)</f>
        <v>0</v>
      </c>
      <c r="M209" s="6">
        <f t="shared" si="36"/>
        <v>0</v>
      </c>
      <c r="N209" s="6">
        <f t="shared" si="37"/>
        <v>0</v>
      </c>
      <c r="O209" s="6">
        <f t="shared" si="31"/>
        <v>0</v>
      </c>
      <c r="P209" s="6">
        <f t="shared" si="32"/>
        <v>0</v>
      </c>
      <c r="Q209" s="6">
        <f t="shared" si="33"/>
        <v>0</v>
      </c>
    </row>
    <row r="210" spans="2:44" x14ac:dyDescent="0.2">
      <c r="B210" s="78">
        <f>(55-SUM(B155:B209))/55</f>
        <v>0.76363636363636367</v>
      </c>
      <c r="D210" s="61">
        <f t="shared" ref="D210:L210" si="38">SUM(D155:D209)/55</f>
        <v>0.21818181818181817</v>
      </c>
      <c r="E210" s="61">
        <f t="shared" si="38"/>
        <v>0.74545454545454548</v>
      </c>
      <c r="F210" s="61">
        <f t="shared" si="38"/>
        <v>0.10909090909090909</v>
      </c>
      <c r="G210" s="61">
        <f t="shared" si="38"/>
        <v>0.2</v>
      </c>
      <c r="H210" s="63">
        <f t="shared" si="38"/>
        <v>0.36363636363636365</v>
      </c>
      <c r="I210" s="63">
        <f t="shared" si="38"/>
        <v>0.87272727272727268</v>
      </c>
      <c r="J210" s="63">
        <f t="shared" si="38"/>
        <v>0.8545454545454545</v>
      </c>
      <c r="K210" s="63">
        <f t="shared" si="38"/>
        <v>0.58181818181818179</v>
      </c>
      <c r="L210" s="63">
        <f t="shared" si="38"/>
        <v>1.8181818181818181E-2</v>
      </c>
      <c r="M210" s="63">
        <f>SUM(M155:M209)/'RQ1 analysis'!AF3</f>
        <v>0.2</v>
      </c>
      <c r="N210" s="63">
        <f>SUM(N155:N209)/'RQ1 analysis'!AF4</f>
        <v>0.16666666666666666</v>
      </c>
      <c r="O210" s="63">
        <f>SUM(O155:O209)/'RQ1 analysis'!AF5</f>
        <v>0.23404255319148937</v>
      </c>
      <c r="P210" s="63">
        <f>SUM(P155:P209)/'RQ1 analysis'!AF6</f>
        <v>0.1875</v>
      </c>
      <c r="Q210" s="63">
        <f>SUM(Q155:Q209)/'RQ1 analysis'!AF7</f>
        <v>0.14285714285714285</v>
      </c>
    </row>
    <row r="211" spans="2:44" x14ac:dyDescent="0.2">
      <c r="D211" s="128">
        <f>42/55</f>
        <v>0.76363636363636367</v>
      </c>
      <c r="E211" s="128"/>
    </row>
    <row r="214" spans="2:44" x14ac:dyDescent="0.2">
      <c r="G214" s="60"/>
    </row>
    <row r="217" spans="2:44" ht="21" x14ac:dyDescent="0.25">
      <c r="C217" s="130" t="s">
        <v>12784</v>
      </c>
      <c r="D217" s="130"/>
      <c r="E217" s="130"/>
      <c r="F217" s="130"/>
      <c r="G217" s="130"/>
      <c r="H217" s="130"/>
      <c r="I217" s="130"/>
      <c r="J217" s="130"/>
      <c r="K217" s="130"/>
    </row>
    <row r="218" spans="2:44" x14ac:dyDescent="0.2">
      <c r="AN218" s="115" t="s">
        <v>6615</v>
      </c>
      <c r="AO218" s="116"/>
      <c r="AP218" s="116"/>
      <c r="AQ218" s="116"/>
      <c r="AR218" s="117"/>
    </row>
    <row r="219" spans="2:44" ht="68" x14ac:dyDescent="0.2">
      <c r="G219" s="115" t="s">
        <v>6615</v>
      </c>
      <c r="H219" s="116"/>
      <c r="I219" s="116"/>
      <c r="J219" s="116"/>
      <c r="K219" s="117"/>
      <c r="AM219" t="s">
        <v>13356</v>
      </c>
      <c r="AN219" s="67" t="s">
        <v>12667</v>
      </c>
      <c r="AO219" s="67" t="s">
        <v>12670</v>
      </c>
      <c r="AP219" s="67" t="s">
        <v>12675</v>
      </c>
      <c r="AQ219" s="67" t="s">
        <v>12679</v>
      </c>
      <c r="AR219" s="67" t="s">
        <v>12682</v>
      </c>
    </row>
    <row r="220" spans="2:44" ht="68" x14ac:dyDescent="0.2">
      <c r="C220" s="71" t="s">
        <v>13144</v>
      </c>
      <c r="D220" s="65" t="s">
        <v>13240</v>
      </c>
      <c r="E220" s="65" t="s">
        <v>13244</v>
      </c>
      <c r="F220" s="65" t="s">
        <v>13243</v>
      </c>
      <c r="G220" s="67" t="s">
        <v>12667</v>
      </c>
      <c r="H220" s="67" t="s">
        <v>12670</v>
      </c>
      <c r="I220" s="67" t="s">
        <v>12675</v>
      </c>
      <c r="J220" s="67" t="s">
        <v>12679</v>
      </c>
      <c r="K220" s="67" t="s">
        <v>12682</v>
      </c>
      <c r="AM220" t="s">
        <v>12784</v>
      </c>
      <c r="AN220" s="60">
        <v>0.6</v>
      </c>
      <c r="AO220" s="60">
        <v>0.625</v>
      </c>
      <c r="AP220" s="60">
        <v>0.65957446808510634</v>
      </c>
      <c r="AQ220" s="60">
        <v>0.59375</v>
      </c>
      <c r="AR220" s="60">
        <v>0.2857142857142857</v>
      </c>
    </row>
    <row r="221" spans="2:44" x14ac:dyDescent="0.2">
      <c r="C221" s="72" t="s">
        <v>6581</v>
      </c>
      <c r="D221" s="6">
        <v>0</v>
      </c>
      <c r="E221" s="6">
        <v>0</v>
      </c>
      <c r="F221" s="6">
        <v>0</v>
      </c>
      <c r="G221" s="6">
        <f>IF(D221&gt;0,IF(COUNTIFS('RQ1 analysis'!$H$16:$BE$18,C221)&gt;0,1,0),0)</f>
        <v>0</v>
      </c>
      <c r="H221" s="6">
        <f>IF(D221&gt;0,IF(COUNTIFS('RQ1 analysis'!$H$19:$BE$22,C221)&gt;0,1,0),0)</f>
        <v>0</v>
      </c>
      <c r="I221" s="6">
        <f>IF(D221&gt;0,IF(COUNTIFS('RQ1 analysis'!$H$23:$BE$25,C221)&gt;0,1,0),0)</f>
        <v>0</v>
      </c>
      <c r="J221" s="6">
        <f>IF(D221&gt;0,IF(COUNTIFS('RQ1 analysis'!$H$26:$BE$28,C221)&gt;0,1,0),0)</f>
        <v>0</v>
      </c>
      <c r="K221" s="6">
        <f>IF(D221&gt;0,IF(COUNTIFS('RQ1 analysis'!$H$29:$BE$30,C221)&gt;0,1,0),0)</f>
        <v>0</v>
      </c>
      <c r="AM221" t="s">
        <v>13252</v>
      </c>
      <c r="AN221" s="60">
        <v>0.5</v>
      </c>
      <c r="AO221" s="60">
        <v>0.4375</v>
      </c>
      <c r="AP221" s="60">
        <v>0.44680851063829785</v>
      </c>
      <c r="AQ221" s="60">
        <v>0.4375</v>
      </c>
      <c r="AR221" s="60">
        <v>0.8571428571428571</v>
      </c>
    </row>
    <row r="222" spans="2:44" x14ac:dyDescent="0.2">
      <c r="C222" s="72" t="s">
        <v>6582</v>
      </c>
      <c r="D222" s="6">
        <v>0</v>
      </c>
      <c r="E222" s="6">
        <v>0</v>
      </c>
      <c r="F222" s="6">
        <v>0</v>
      </c>
      <c r="G222" s="6">
        <f>IF(D222&gt;0,IF(COUNTIFS('RQ1 analysis'!$H$16:$BE$18,C222)&gt;0,1,0),0)</f>
        <v>0</v>
      </c>
      <c r="H222" s="6">
        <f>IF(D222&gt;0,IF(COUNTIFS('RQ1 analysis'!$H$19:$BE$22,C222)&gt;0,1,0),0)</f>
        <v>0</v>
      </c>
      <c r="I222" s="6">
        <f>IF(D222&gt;0,IF(COUNTIFS('RQ1 analysis'!$H$23:$BE$25,C222)&gt;0,1,0),0)</f>
        <v>0</v>
      </c>
      <c r="J222" s="6">
        <f>IF(D222&gt;0,IF(COUNTIFS('RQ1 analysis'!$H$26:$BE$28,C222)&gt;0,1,0),0)</f>
        <v>0</v>
      </c>
      <c r="K222" s="6">
        <f>IF(D222&gt;0,IF(COUNTIFS('RQ1 analysis'!$H$29:$BE$30,C222)&gt;0,1,0),0)</f>
        <v>0</v>
      </c>
      <c r="AM222" t="s">
        <v>6621</v>
      </c>
      <c r="AN222" s="60">
        <v>1</v>
      </c>
      <c r="AO222" s="60">
        <v>1</v>
      </c>
      <c r="AP222" s="60">
        <v>1</v>
      </c>
      <c r="AQ222" s="60">
        <v>1</v>
      </c>
      <c r="AR222" s="60">
        <v>1</v>
      </c>
    </row>
    <row r="223" spans="2:44" x14ac:dyDescent="0.2">
      <c r="C223" s="72" t="s">
        <v>6583</v>
      </c>
      <c r="D223" s="6">
        <v>1</v>
      </c>
      <c r="E223" s="6">
        <v>1</v>
      </c>
      <c r="F223" s="6">
        <v>1</v>
      </c>
      <c r="G223" s="6">
        <f>IF(D223&gt;0,IF(COUNTIFS('RQ1 analysis'!$H$16:$BE$18,C223)&gt;0,1,0),0)</f>
        <v>0</v>
      </c>
      <c r="H223" s="6">
        <f>IF(D223&gt;0,IF(COUNTIFS('RQ1 analysis'!$H$19:$BE$22,C223)&gt;0,1,0),0)</f>
        <v>1</v>
      </c>
      <c r="I223" s="6">
        <f>IF(D223&gt;0,IF(COUNTIFS('RQ1 analysis'!$H$23:$BE$25,C223)&gt;0,1,0),0)</f>
        <v>1</v>
      </c>
      <c r="J223" s="6">
        <f>IF(D223&gt;0,IF(COUNTIFS('RQ1 analysis'!$H$26:$BE$28,C223)&gt;0,1,0),0)</f>
        <v>1</v>
      </c>
      <c r="K223" s="6">
        <f>IF(D223&gt;0,IF(COUNTIFS('RQ1 analysis'!$H$29:$BE$30,C223)&gt;0,1,0),0)</f>
        <v>0</v>
      </c>
      <c r="AM223" t="s">
        <v>6622</v>
      </c>
      <c r="AN223" s="60">
        <v>1</v>
      </c>
      <c r="AO223" s="60">
        <v>1</v>
      </c>
      <c r="AP223" s="60">
        <v>1</v>
      </c>
      <c r="AQ223" s="60">
        <v>1</v>
      </c>
      <c r="AR223" s="60">
        <v>1</v>
      </c>
    </row>
    <row r="224" spans="2:44" x14ac:dyDescent="0.2">
      <c r="C224" s="72" t="s">
        <v>6584</v>
      </c>
      <c r="D224" s="6">
        <v>1</v>
      </c>
      <c r="E224" s="6">
        <v>0</v>
      </c>
      <c r="F224" s="6">
        <v>1</v>
      </c>
      <c r="G224" s="6">
        <f>IF(D224&gt;0,IF(COUNTIFS('RQ1 analysis'!$H$16:$BE$18,C224)&gt;0,1,0),0)</f>
        <v>0</v>
      </c>
      <c r="H224" s="6">
        <f>IF(D224&gt;0,IF(COUNTIFS('RQ1 analysis'!$H$19:$BE$22,C224)&gt;0,1,0),0)</f>
        <v>1</v>
      </c>
      <c r="I224" s="6">
        <f>IF(D224&gt;0,IF(COUNTIFS('RQ1 analysis'!$H$23:$BE$25,C224)&gt;0,1,0),0)</f>
        <v>1</v>
      </c>
      <c r="J224" s="6">
        <f>IF(D224&gt;0,IF(COUNTIFS('RQ1 analysis'!$H$26:$BE$28,C224)&gt;0,1,0),0)</f>
        <v>1</v>
      </c>
      <c r="K224" s="6">
        <f>IF(D224&gt;0,IF(COUNTIFS('RQ1 analysis'!$H$29:$BE$30,C224)&gt;0,1,0),0)</f>
        <v>0</v>
      </c>
    </row>
    <row r="225" spans="3:11" x14ac:dyDescent="0.2">
      <c r="C225" s="72" t="s">
        <v>6585</v>
      </c>
      <c r="D225" s="6">
        <v>0</v>
      </c>
      <c r="E225" s="6">
        <v>0</v>
      </c>
      <c r="F225" s="6">
        <v>0</v>
      </c>
      <c r="G225" s="6">
        <f>IF(D225&gt;0,IF(COUNTIFS('RQ1 analysis'!$H$16:$BE$18,C225)&gt;0,1,0),0)</f>
        <v>0</v>
      </c>
      <c r="H225" s="6">
        <f>IF(D225&gt;0,IF(COUNTIFS('RQ1 analysis'!$H$19:$BE$22,C225)&gt;0,1,0),0)</f>
        <v>0</v>
      </c>
      <c r="I225" s="6">
        <f>IF(D225&gt;0,IF(COUNTIFS('RQ1 analysis'!$H$23:$BE$25,C225)&gt;0,1,0),0)</f>
        <v>0</v>
      </c>
      <c r="J225" s="6">
        <f>IF(D225&gt;0,IF(COUNTIFS('RQ1 analysis'!$H$26:$BE$28,C225)&gt;0,1,0),0)</f>
        <v>0</v>
      </c>
      <c r="K225" s="6">
        <f>IF(D225&gt;0,IF(COUNTIFS('RQ1 analysis'!$H$29:$BE$30,C225)&gt;0,1,0),0)</f>
        <v>0</v>
      </c>
    </row>
    <row r="226" spans="3:11" x14ac:dyDescent="0.2">
      <c r="C226" s="72" t="s">
        <v>6586</v>
      </c>
      <c r="D226" s="6">
        <v>0</v>
      </c>
      <c r="E226" s="6">
        <v>0</v>
      </c>
      <c r="F226" s="6">
        <v>0</v>
      </c>
      <c r="G226" s="6">
        <f>IF(D226&gt;0,IF(COUNTIFS('RQ1 analysis'!$H$16:$BE$18,C226)&gt;0,1,0),0)</f>
        <v>0</v>
      </c>
      <c r="H226" s="6">
        <f>IF(D226&gt;0,IF(COUNTIFS('RQ1 analysis'!$H$19:$BE$22,C226)&gt;0,1,0),0)</f>
        <v>0</v>
      </c>
      <c r="I226" s="6">
        <f>IF(D226&gt;0,IF(COUNTIFS('RQ1 analysis'!$H$23:$BE$25,C226)&gt;0,1,0),0)</f>
        <v>0</v>
      </c>
      <c r="J226" s="6">
        <f>IF(D226&gt;0,IF(COUNTIFS('RQ1 analysis'!$H$26:$BE$28,C226)&gt;0,1,0),0)</f>
        <v>0</v>
      </c>
      <c r="K226" s="6">
        <f>IF(D226&gt;0,IF(COUNTIFS('RQ1 analysis'!$H$29:$BE$30,C226)&gt;0,1,0),0)</f>
        <v>0</v>
      </c>
    </row>
    <row r="227" spans="3:11" x14ac:dyDescent="0.2">
      <c r="C227" s="72" t="s">
        <v>6587</v>
      </c>
      <c r="D227" s="6">
        <v>1</v>
      </c>
      <c r="E227" s="6">
        <v>1</v>
      </c>
      <c r="F227" s="6">
        <v>0</v>
      </c>
      <c r="G227" s="6">
        <f>IF(D227&gt;0,IF(COUNTIFS('RQ1 analysis'!$H$16:$BE$18,C227)&gt;0,1,0),0)</f>
        <v>0</v>
      </c>
      <c r="H227" s="6">
        <f>IF(D227&gt;0,IF(COUNTIFS('RQ1 analysis'!$H$19:$BE$22,C227)&gt;0,1,0),0)</f>
        <v>1</v>
      </c>
      <c r="I227" s="6">
        <f>IF(D227&gt;0,IF(COUNTIFS('RQ1 analysis'!$H$23:$BE$25,C227)&gt;0,1,0),0)</f>
        <v>1</v>
      </c>
      <c r="J227" s="6">
        <f>IF(D227&gt;0,IF(COUNTIFS('RQ1 analysis'!$H$26:$BE$28,C227)&gt;0,1,0),0)</f>
        <v>1</v>
      </c>
      <c r="K227" s="6">
        <f>IF(D227&gt;0,IF(COUNTIFS('RQ1 analysis'!$H$29:$BE$30,C227)&gt;0,1,0),0)</f>
        <v>0</v>
      </c>
    </row>
    <row r="228" spans="3:11" x14ac:dyDescent="0.2">
      <c r="C228" s="72" t="s">
        <v>6588</v>
      </c>
      <c r="D228" s="6">
        <v>1</v>
      </c>
      <c r="E228" s="6">
        <v>0</v>
      </c>
      <c r="F228" s="6">
        <v>1</v>
      </c>
      <c r="G228" s="6">
        <f>IF(D228&gt;0,IF(COUNTIFS('RQ1 analysis'!$H$16:$BE$18,C228)&gt;0,1,0),0)</f>
        <v>1</v>
      </c>
      <c r="H228" s="6">
        <f>IF(D228&gt;0,IF(COUNTIFS('RQ1 analysis'!$H$19:$BE$22,C228)&gt;0,1,0),0)</f>
        <v>1</v>
      </c>
      <c r="I228" s="6">
        <f>IF(D228&gt;0,IF(COUNTIFS('RQ1 analysis'!$H$23:$BE$25,C228)&gt;0,1,0),0)</f>
        <v>1</v>
      </c>
      <c r="J228" s="6">
        <f>IF(D228&gt;0,IF(COUNTIFS('RQ1 analysis'!$H$26:$BE$28,C228)&gt;0,1,0),0)</f>
        <v>1</v>
      </c>
      <c r="K228" s="6">
        <f>IF(D228&gt;0,IF(COUNTIFS('RQ1 analysis'!$H$29:$BE$30,C228)&gt;0,1,0),0)</f>
        <v>0</v>
      </c>
    </row>
    <row r="229" spans="3:11" x14ac:dyDescent="0.2">
      <c r="C229" s="72" t="s">
        <v>6589</v>
      </c>
      <c r="D229" s="6">
        <v>1</v>
      </c>
      <c r="E229" s="6">
        <v>1</v>
      </c>
      <c r="F229" s="6">
        <v>0</v>
      </c>
      <c r="G229" s="6">
        <f>IF(D229&gt;0,IF(COUNTIFS('RQ1 analysis'!$H$16:$BE$18,C229)&gt;0,1,0),0)</f>
        <v>0</v>
      </c>
      <c r="H229" s="6">
        <f>IF(D229&gt;0,IF(COUNTIFS('RQ1 analysis'!$H$19:$BE$22,C229)&gt;0,1,0),0)</f>
        <v>1</v>
      </c>
      <c r="I229" s="6">
        <f>IF(D229&gt;0,IF(COUNTIFS('RQ1 analysis'!$H$23:$BE$25,C229)&gt;0,1,0),0)</f>
        <v>1</v>
      </c>
      <c r="J229" s="6">
        <f>IF(D229&gt;0,IF(COUNTIFS('RQ1 analysis'!$H$26:$BE$28,C229)&gt;0,1,0),0)</f>
        <v>1</v>
      </c>
      <c r="K229" s="6">
        <f>IF(D229&gt;0,IF(COUNTIFS('RQ1 analysis'!$H$29:$BE$30,C229)&gt;0,1,0),0)</f>
        <v>0</v>
      </c>
    </row>
    <row r="230" spans="3:11" x14ac:dyDescent="0.2">
      <c r="C230" s="72" t="s">
        <v>6590</v>
      </c>
      <c r="D230" s="6">
        <v>1</v>
      </c>
      <c r="E230" s="6">
        <v>1</v>
      </c>
      <c r="F230" s="6">
        <v>0</v>
      </c>
      <c r="G230" s="6">
        <f>IF(D230&gt;0,IF(COUNTIFS('RQ1 analysis'!$H$16:$BE$18,C230)&gt;0,1,0),0)</f>
        <v>1</v>
      </c>
      <c r="H230" s="6">
        <f>IF(D230&gt;0,IF(COUNTIFS('RQ1 analysis'!$H$19:$BE$22,C230)&gt;0,1,0),0)</f>
        <v>0</v>
      </c>
      <c r="I230" s="6">
        <f>IF(D230&gt;0,IF(COUNTIFS('RQ1 analysis'!$H$23:$BE$25,C230)&gt;0,1,0),0)</f>
        <v>1</v>
      </c>
      <c r="J230" s="6">
        <f>IF(D230&gt;0,IF(COUNTIFS('RQ1 analysis'!$H$26:$BE$28,C230)&gt;0,1,0),0)</f>
        <v>0</v>
      </c>
      <c r="K230" s="6">
        <f>IF(D230&gt;0,IF(COUNTIFS('RQ1 analysis'!$H$29:$BE$30,C230)&gt;0,1,0),0)</f>
        <v>0</v>
      </c>
    </row>
    <row r="231" spans="3:11" x14ac:dyDescent="0.2">
      <c r="C231" s="72" t="s">
        <v>6591</v>
      </c>
      <c r="D231" s="6">
        <v>0</v>
      </c>
      <c r="E231" s="6">
        <v>0</v>
      </c>
      <c r="F231" s="6">
        <v>0</v>
      </c>
      <c r="G231" s="6">
        <f>IF(D231&gt;0,IF(COUNTIFS('RQ1 analysis'!$H$16:$BE$18,C231)&gt;0,1,0),0)</f>
        <v>0</v>
      </c>
      <c r="H231" s="6">
        <f>IF(D231&gt;0,IF(COUNTIFS('RQ1 analysis'!$H$19:$BE$22,C231)&gt;0,1,0),0)</f>
        <v>0</v>
      </c>
      <c r="I231" s="6">
        <f>IF(D231&gt;0,IF(COUNTIFS('RQ1 analysis'!$H$23:$BE$25,C231)&gt;0,1,0),0)</f>
        <v>0</v>
      </c>
      <c r="J231" s="6">
        <f>IF(D231&gt;0,IF(COUNTIFS('RQ1 analysis'!$H$26:$BE$28,C231)&gt;0,1,0),0)</f>
        <v>0</v>
      </c>
      <c r="K231" s="6">
        <f>IF(D231&gt;0,IF(COUNTIFS('RQ1 analysis'!$H$29:$BE$30,C231)&gt;0,1,0),0)</f>
        <v>0</v>
      </c>
    </row>
    <row r="232" spans="3:11" x14ac:dyDescent="0.2">
      <c r="C232" s="72" t="s">
        <v>6592</v>
      </c>
      <c r="D232" s="6">
        <v>0</v>
      </c>
      <c r="E232" s="6">
        <v>0</v>
      </c>
      <c r="F232" s="6">
        <v>0</v>
      </c>
      <c r="G232" s="6">
        <f>IF(D232&gt;0,IF(COUNTIFS('RQ1 analysis'!$H$16:$BE$18,C232)&gt;0,1,0),0)</f>
        <v>0</v>
      </c>
      <c r="H232" s="6">
        <f>IF(D232&gt;0,IF(COUNTIFS('RQ1 analysis'!$H$19:$BE$22,C232)&gt;0,1,0),0)</f>
        <v>0</v>
      </c>
      <c r="I232" s="6">
        <f>IF(D232&gt;0,IF(COUNTIFS('RQ1 analysis'!$H$23:$BE$25,C232)&gt;0,1,0),0)</f>
        <v>0</v>
      </c>
      <c r="J232" s="6">
        <f>IF(D232&gt;0,IF(COUNTIFS('RQ1 analysis'!$H$26:$BE$28,C232)&gt;0,1,0),0)</f>
        <v>0</v>
      </c>
      <c r="K232" s="6">
        <f>IF(D232&gt;0,IF(COUNTIFS('RQ1 analysis'!$H$29:$BE$30,C232)&gt;0,1,0),0)</f>
        <v>0</v>
      </c>
    </row>
    <row r="233" spans="3:11" x14ac:dyDescent="0.2">
      <c r="C233" s="72" t="s">
        <v>6593</v>
      </c>
      <c r="D233" s="6">
        <v>1</v>
      </c>
      <c r="E233" s="6">
        <v>0</v>
      </c>
      <c r="F233" s="6">
        <v>1</v>
      </c>
      <c r="G233" s="6">
        <f>IF(D233&gt;0,IF(COUNTIFS('RQ1 analysis'!$H$16:$BE$18,C233)&gt;0,1,0),0)</f>
        <v>0</v>
      </c>
      <c r="H233" s="6">
        <f>IF(D233&gt;0,IF(COUNTIFS('RQ1 analysis'!$H$19:$BE$22,C233)&gt;0,1,0),0)</f>
        <v>1</v>
      </c>
      <c r="I233" s="6">
        <f>IF(D233&gt;0,IF(COUNTIFS('RQ1 analysis'!$H$23:$BE$25,C233)&gt;0,1,0),0)</f>
        <v>1</v>
      </c>
      <c r="J233" s="6">
        <f>IF(D233&gt;0,IF(COUNTIFS('RQ1 analysis'!$H$26:$BE$28,C233)&gt;0,1,0),0)</f>
        <v>0</v>
      </c>
      <c r="K233" s="6">
        <f>IF(D233&gt;0,IF(COUNTIFS('RQ1 analysis'!$H$29:$BE$30,C233)&gt;0,1,0),0)</f>
        <v>1</v>
      </c>
    </row>
    <row r="234" spans="3:11" x14ac:dyDescent="0.2">
      <c r="C234" s="72" t="s">
        <v>6594</v>
      </c>
      <c r="D234" s="6">
        <v>1</v>
      </c>
      <c r="E234" s="6">
        <v>1</v>
      </c>
      <c r="F234" s="6">
        <v>0</v>
      </c>
      <c r="G234" s="6">
        <f>IF(D234&gt;0,IF(COUNTIFS('RQ1 analysis'!$H$16:$BE$18,C234)&gt;0,1,0),0)</f>
        <v>1</v>
      </c>
      <c r="H234" s="6">
        <f>IF(D234&gt;0,IF(COUNTIFS('RQ1 analysis'!$H$19:$BE$22,C234)&gt;0,1,0),0)</f>
        <v>1</v>
      </c>
      <c r="I234" s="6">
        <f>IF(D234&gt;0,IF(COUNTIFS('RQ1 analysis'!$H$23:$BE$25,C234)&gt;0,1,0),0)</f>
        <v>0</v>
      </c>
      <c r="J234" s="6">
        <f>IF(D234&gt;0,IF(COUNTIFS('RQ1 analysis'!$H$26:$BE$28,C234)&gt;0,1,0),0)</f>
        <v>0</v>
      </c>
      <c r="K234" s="6">
        <f>IF(D234&gt;0,IF(COUNTIFS('RQ1 analysis'!$H$29:$BE$30,C234)&gt;0,1,0),0)</f>
        <v>0</v>
      </c>
    </row>
    <row r="235" spans="3:11" x14ac:dyDescent="0.2">
      <c r="C235" s="72" t="s">
        <v>6595</v>
      </c>
      <c r="D235" s="6">
        <v>0</v>
      </c>
      <c r="E235" s="6">
        <v>0</v>
      </c>
      <c r="F235" s="6">
        <v>0</v>
      </c>
      <c r="G235" s="6">
        <f>IF(D235&gt;0,IF(COUNTIFS('RQ1 analysis'!$H$16:$BE$18,C235)&gt;0,1,0),0)</f>
        <v>0</v>
      </c>
      <c r="H235" s="6">
        <f>IF(D235&gt;0,IF(COUNTIFS('RQ1 analysis'!$H$19:$BE$22,C235)&gt;0,1,0),0)</f>
        <v>0</v>
      </c>
      <c r="I235" s="6">
        <f>IF(D235&gt;0,IF(COUNTIFS('RQ1 analysis'!$H$23:$BE$25,C235)&gt;0,1,0),0)</f>
        <v>0</v>
      </c>
      <c r="J235" s="6">
        <f>IF(D235&gt;0,IF(COUNTIFS('RQ1 analysis'!$H$26:$BE$28,C235)&gt;0,1,0),0)</f>
        <v>0</v>
      </c>
      <c r="K235" s="6">
        <f>IF(D235&gt;0,IF(COUNTIFS('RQ1 analysis'!$H$29:$BE$30,C235)&gt;0,1,0),0)</f>
        <v>0</v>
      </c>
    </row>
    <row r="236" spans="3:11" x14ac:dyDescent="0.2">
      <c r="C236" s="72" t="s">
        <v>6596</v>
      </c>
      <c r="D236" s="6">
        <v>1</v>
      </c>
      <c r="E236" s="6">
        <v>1</v>
      </c>
      <c r="F236" s="6">
        <v>0</v>
      </c>
      <c r="G236" s="6">
        <f>IF(D236&gt;0,IF(COUNTIFS('RQ1 analysis'!$H$16:$BE$18,C236)&gt;0,1,0),0)</f>
        <v>0</v>
      </c>
      <c r="H236" s="6">
        <f>IF(D236&gt;0,IF(COUNTIFS('RQ1 analysis'!$H$19:$BE$22,C236)&gt;0,1,0),0)</f>
        <v>1</v>
      </c>
      <c r="I236" s="6">
        <f>IF(D236&gt;0,IF(COUNTIFS('RQ1 analysis'!$H$23:$BE$25,C236)&gt;0,1,0),0)</f>
        <v>1</v>
      </c>
      <c r="J236" s="6">
        <f>IF(D236&gt;0,IF(COUNTIFS('RQ1 analysis'!$H$26:$BE$28,C236)&gt;0,1,0),0)</f>
        <v>0</v>
      </c>
      <c r="K236" s="6">
        <f>IF(D236&gt;0,IF(COUNTIFS('RQ1 analysis'!$H$29:$BE$30,C236)&gt;0,1,0),0)</f>
        <v>0</v>
      </c>
    </row>
    <row r="237" spans="3:11" x14ac:dyDescent="0.2">
      <c r="C237" s="72" t="s">
        <v>6597</v>
      </c>
      <c r="D237" s="6">
        <v>0</v>
      </c>
      <c r="E237" s="6">
        <v>0</v>
      </c>
      <c r="F237" s="6">
        <v>0</v>
      </c>
      <c r="G237" s="6">
        <f>IF(D237&gt;0,IF(COUNTIFS('RQ1 analysis'!$H$16:$BE$18,C237)&gt;0,1,0),0)</f>
        <v>0</v>
      </c>
      <c r="H237" s="6">
        <f>IF(D237&gt;0,IF(COUNTIFS('RQ1 analysis'!$H$19:$BE$22,C237)&gt;0,1,0),0)</f>
        <v>0</v>
      </c>
      <c r="I237" s="6">
        <f>IF(D237&gt;0,IF(COUNTIFS('RQ1 analysis'!$H$23:$BE$25,C237)&gt;0,1,0),0)</f>
        <v>0</v>
      </c>
      <c r="J237" s="6">
        <f>IF(D237&gt;0,IF(COUNTIFS('RQ1 analysis'!$H$26:$BE$28,C237)&gt;0,1,0),0)</f>
        <v>0</v>
      </c>
      <c r="K237" s="6">
        <f>IF(D237&gt;0,IF(COUNTIFS('RQ1 analysis'!$H$29:$BE$30,C237)&gt;0,1,0),0)</f>
        <v>0</v>
      </c>
    </row>
    <row r="238" spans="3:11" x14ac:dyDescent="0.2">
      <c r="C238" s="72" t="s">
        <v>6598</v>
      </c>
      <c r="D238" s="6">
        <v>1</v>
      </c>
      <c r="E238" s="6">
        <v>0</v>
      </c>
      <c r="F238" s="6">
        <v>1</v>
      </c>
      <c r="G238" s="6">
        <f>IF(D238&gt;0,IF(COUNTIFS('RQ1 analysis'!$H$16:$BE$18,C238)&gt;0,1,0),0)</f>
        <v>0</v>
      </c>
      <c r="H238" s="6">
        <f>IF(D238&gt;0,IF(COUNTIFS('RQ1 analysis'!$H$19:$BE$22,C238)&gt;0,1,0),0)</f>
        <v>1</v>
      </c>
      <c r="I238" s="6">
        <f>IF(D238&gt;0,IF(COUNTIFS('RQ1 analysis'!$H$23:$BE$25,C238)&gt;0,1,0),0)</f>
        <v>1</v>
      </c>
      <c r="J238" s="6">
        <f>IF(D238&gt;0,IF(COUNTIFS('RQ1 analysis'!$H$26:$BE$28,C238)&gt;0,1,0),0)</f>
        <v>1</v>
      </c>
      <c r="K238" s="6">
        <f>IF(D238&gt;0,IF(COUNTIFS('RQ1 analysis'!$H$29:$BE$30,C238)&gt;0,1,0),0)</f>
        <v>0</v>
      </c>
    </row>
    <row r="239" spans="3:11" x14ac:dyDescent="0.2">
      <c r="C239" s="72" t="s">
        <v>6599</v>
      </c>
      <c r="D239" s="6">
        <v>1</v>
      </c>
      <c r="E239" s="6">
        <v>1</v>
      </c>
      <c r="F239" s="6">
        <v>0</v>
      </c>
      <c r="G239" s="6">
        <f>IF(D239&gt;0,IF(COUNTIFS('RQ1 analysis'!$H$16:$BE$18,C239)&gt;0,1,0),0)</f>
        <v>1</v>
      </c>
      <c r="H239" s="6">
        <f>IF(D239&gt;0,IF(COUNTIFS('RQ1 analysis'!$H$19:$BE$22,C239)&gt;0,1,0),0)</f>
        <v>0</v>
      </c>
      <c r="I239" s="6">
        <f>IF(D239&gt;0,IF(COUNTIFS('RQ1 analysis'!$H$23:$BE$25,C239)&gt;0,1,0),0)</f>
        <v>1</v>
      </c>
      <c r="J239" s="6">
        <f>IF(D239&gt;0,IF(COUNTIFS('RQ1 analysis'!$H$26:$BE$28,C239)&gt;0,1,0),0)</f>
        <v>1</v>
      </c>
      <c r="K239" s="6">
        <f>IF(D239&gt;0,IF(COUNTIFS('RQ1 analysis'!$H$29:$BE$30,C239)&gt;0,1,0),0)</f>
        <v>0</v>
      </c>
    </row>
    <row r="240" spans="3:11" x14ac:dyDescent="0.2">
      <c r="C240" s="72" t="s">
        <v>6600</v>
      </c>
      <c r="D240" s="6">
        <v>1</v>
      </c>
      <c r="E240" s="6">
        <v>1</v>
      </c>
      <c r="F240" s="6">
        <v>0</v>
      </c>
      <c r="G240" s="6">
        <f>IF(D240&gt;0,IF(COUNTIFS('RQ1 analysis'!$H$16:$BE$18,C240)&gt;0,1,0),0)</f>
        <v>0</v>
      </c>
      <c r="H240" s="6">
        <f>IF(D240&gt;0,IF(COUNTIFS('RQ1 analysis'!$H$19:$BE$22,C240)&gt;0,1,0),0)</f>
        <v>1</v>
      </c>
      <c r="I240" s="6">
        <f>IF(D240&gt;0,IF(COUNTIFS('RQ1 analysis'!$H$23:$BE$25,C240)&gt;0,1,0),0)</f>
        <v>1</v>
      </c>
      <c r="J240" s="6">
        <f>IF(D240&gt;0,IF(COUNTIFS('RQ1 analysis'!$H$26:$BE$28,C240)&gt;0,1,0),0)</f>
        <v>1</v>
      </c>
      <c r="K240" s="6">
        <f>IF(D240&gt;0,IF(COUNTIFS('RQ1 analysis'!$H$29:$BE$30,C240)&gt;0,1,0),0)</f>
        <v>0</v>
      </c>
    </row>
    <row r="241" spans="3:11" x14ac:dyDescent="0.2">
      <c r="C241" s="72" t="s">
        <v>6601</v>
      </c>
      <c r="D241" s="6">
        <v>0</v>
      </c>
      <c r="E241" s="6">
        <v>0</v>
      </c>
      <c r="F241" s="6">
        <v>0</v>
      </c>
      <c r="G241" s="6">
        <f>IF(D241&gt;0,IF(COUNTIFS('RQ1 analysis'!$H$16:$BE$18,C241)&gt;0,1,0),0)</f>
        <v>0</v>
      </c>
      <c r="H241" s="6">
        <f>IF(D241&gt;0,IF(COUNTIFS('RQ1 analysis'!$H$19:$BE$22,C241)&gt;0,1,0),0)</f>
        <v>0</v>
      </c>
      <c r="I241" s="6">
        <f>IF(D241&gt;0,IF(COUNTIFS('RQ1 analysis'!$H$23:$BE$25,C241)&gt;0,1,0),0)</f>
        <v>0</v>
      </c>
      <c r="J241" s="6">
        <f>IF(D241&gt;0,IF(COUNTIFS('RQ1 analysis'!$H$26:$BE$28,C241)&gt;0,1,0),0)</f>
        <v>0</v>
      </c>
      <c r="K241" s="6">
        <f>IF(D241&gt;0,IF(COUNTIFS('RQ1 analysis'!$H$29:$BE$30,C241)&gt;0,1,0),0)</f>
        <v>0</v>
      </c>
    </row>
    <row r="242" spans="3:11" x14ac:dyDescent="0.2">
      <c r="C242" s="72" t="s">
        <v>6602</v>
      </c>
      <c r="D242" s="6">
        <v>1</v>
      </c>
      <c r="E242" s="6">
        <v>1</v>
      </c>
      <c r="F242" s="6">
        <v>0</v>
      </c>
      <c r="G242" s="6">
        <f>IF(D242&gt;0,IF(COUNTIFS('RQ1 analysis'!$H$16:$BE$18,C242)&gt;0,1,0),0)</f>
        <v>0</v>
      </c>
      <c r="H242" s="6">
        <f>IF(D242&gt;0,IF(COUNTIFS('RQ1 analysis'!$H$19:$BE$22,C242)&gt;0,1,0),0)</f>
        <v>1</v>
      </c>
      <c r="I242" s="6">
        <f>IF(D242&gt;0,IF(COUNTIFS('RQ1 analysis'!$H$23:$BE$25,C242)&gt;0,1,0),0)</f>
        <v>1</v>
      </c>
      <c r="J242" s="6">
        <f>IF(D242&gt;0,IF(COUNTIFS('RQ1 analysis'!$H$26:$BE$28,C242)&gt;0,1,0),0)</f>
        <v>1</v>
      </c>
      <c r="K242" s="6">
        <f>IF(D242&gt;0,IF(COUNTIFS('RQ1 analysis'!$H$29:$BE$30,C242)&gt;0,1,0),0)</f>
        <v>0</v>
      </c>
    </row>
    <row r="243" spans="3:11" x14ac:dyDescent="0.2">
      <c r="C243" s="72" t="s">
        <v>6603</v>
      </c>
      <c r="D243" s="6">
        <v>1</v>
      </c>
      <c r="E243" s="6">
        <v>1</v>
      </c>
      <c r="F243" s="6">
        <v>0</v>
      </c>
      <c r="G243" s="6">
        <f>IF(D243&gt;0,IF(COUNTIFS('RQ1 analysis'!$H$16:$BE$18,C243)&gt;0,1,0),0)</f>
        <v>0</v>
      </c>
      <c r="H243" s="6">
        <f>IF(D243&gt;0,IF(COUNTIFS('RQ1 analysis'!$H$19:$BE$22,C243)&gt;0,1,0),0)</f>
        <v>1</v>
      </c>
      <c r="I243" s="6">
        <f>IF(D243&gt;0,IF(COUNTIFS('RQ1 analysis'!$H$23:$BE$25,C243)&gt;0,1,0),0)</f>
        <v>1</v>
      </c>
      <c r="J243" s="6">
        <f>IF(D243&gt;0,IF(COUNTIFS('RQ1 analysis'!$H$26:$BE$28,C243)&gt;0,1,0),0)</f>
        <v>0</v>
      </c>
      <c r="K243" s="6">
        <f>IF(D243&gt;0,IF(COUNTIFS('RQ1 analysis'!$H$29:$BE$30,C243)&gt;0,1,0),0)</f>
        <v>0</v>
      </c>
    </row>
    <row r="244" spans="3:11" x14ac:dyDescent="0.2">
      <c r="C244" s="72" t="s">
        <v>6604</v>
      </c>
      <c r="D244" s="6">
        <v>1</v>
      </c>
      <c r="E244" s="6">
        <v>0</v>
      </c>
      <c r="F244" s="6">
        <v>1</v>
      </c>
      <c r="G244" s="6">
        <f>IF(D244&gt;0,IF(COUNTIFS('RQ1 analysis'!$H$16:$BE$18,C244)&gt;0,1,0),0)</f>
        <v>0</v>
      </c>
      <c r="H244" s="6">
        <f>IF(D244&gt;0,IF(COUNTIFS('RQ1 analysis'!$H$19:$BE$22,C244)&gt;0,1,0),0)</f>
        <v>1</v>
      </c>
      <c r="I244" s="6">
        <f>IF(D244&gt;0,IF(COUNTIFS('RQ1 analysis'!$H$23:$BE$25,C244)&gt;0,1,0),0)</f>
        <v>1</v>
      </c>
      <c r="J244" s="6">
        <f>IF(D244&gt;0,IF(COUNTIFS('RQ1 analysis'!$H$26:$BE$28,C244)&gt;0,1,0),0)</f>
        <v>1</v>
      </c>
      <c r="K244" s="6">
        <f>IF(D244&gt;0,IF(COUNTIFS('RQ1 analysis'!$H$29:$BE$30,C244)&gt;0,1,0),0)</f>
        <v>0</v>
      </c>
    </row>
    <row r="245" spans="3:11" x14ac:dyDescent="0.2">
      <c r="C245" s="72" t="s">
        <v>6605</v>
      </c>
      <c r="D245" s="6">
        <v>1</v>
      </c>
      <c r="E245" s="6">
        <v>1</v>
      </c>
      <c r="F245" s="6">
        <v>0</v>
      </c>
      <c r="G245" s="6">
        <f>IF(D245&gt;0,IF(COUNTIFS('RQ1 analysis'!$H$16:$BE$18,C245)&gt;0,1,0),0)</f>
        <v>0</v>
      </c>
      <c r="H245" s="6">
        <f>IF(D245&gt;0,IF(COUNTIFS('RQ1 analysis'!$H$19:$BE$22,C245)&gt;0,1,0),0)</f>
        <v>1</v>
      </c>
      <c r="I245" s="6">
        <f>IF(D245&gt;0,IF(COUNTIFS('RQ1 analysis'!$H$23:$BE$25,C245)&gt;0,1,0),0)</f>
        <v>1</v>
      </c>
      <c r="J245" s="6">
        <f>IF(D245&gt;0,IF(COUNTIFS('RQ1 analysis'!$H$26:$BE$28,C245)&gt;0,1,0),0)</f>
        <v>1</v>
      </c>
      <c r="K245" s="6">
        <f>IF(D245&gt;0,IF(COUNTIFS('RQ1 analysis'!$H$29:$BE$30,C245)&gt;0,1,0),0)</f>
        <v>0</v>
      </c>
    </row>
    <row r="246" spans="3:11" x14ac:dyDescent="0.2">
      <c r="C246" s="72" t="s">
        <v>6606</v>
      </c>
      <c r="D246" s="6">
        <v>0</v>
      </c>
      <c r="E246" s="6">
        <v>0</v>
      </c>
      <c r="F246" s="6">
        <v>0</v>
      </c>
      <c r="G246" s="6">
        <f>IF(D246&gt;0,IF(COUNTIFS('RQ1 analysis'!$H$16:$BE$18,C246)&gt;0,1,0),0)</f>
        <v>0</v>
      </c>
      <c r="H246" s="6">
        <f>IF(D246&gt;0,IF(COUNTIFS('RQ1 analysis'!$H$19:$BE$22,C246)&gt;0,1,0),0)</f>
        <v>0</v>
      </c>
      <c r="I246" s="6">
        <f>IF(D246&gt;0,IF(COUNTIFS('RQ1 analysis'!$H$23:$BE$25,C246)&gt;0,1,0),0)</f>
        <v>0</v>
      </c>
      <c r="J246" s="6">
        <f>IF(D246&gt;0,IF(COUNTIFS('RQ1 analysis'!$H$26:$BE$28,C246)&gt;0,1,0),0)</f>
        <v>0</v>
      </c>
      <c r="K246" s="6">
        <f>IF(D246&gt;0,IF(COUNTIFS('RQ1 analysis'!$H$29:$BE$30,C246)&gt;0,1,0),0)</f>
        <v>0</v>
      </c>
    </row>
    <row r="247" spans="3:11" x14ac:dyDescent="0.2">
      <c r="C247" s="72" t="s">
        <v>6607</v>
      </c>
      <c r="D247" s="6">
        <v>1</v>
      </c>
      <c r="E247" s="6">
        <v>0</v>
      </c>
      <c r="F247" s="6">
        <v>1</v>
      </c>
      <c r="G247" s="6">
        <f>IF(D247&gt;0,IF(COUNTIFS('RQ1 analysis'!$H$16:$BE$18,C247)&gt;0,1,0),0)</f>
        <v>0</v>
      </c>
      <c r="H247" s="6">
        <f>IF(D247&gt;0,IF(COUNTIFS('RQ1 analysis'!$H$19:$BE$22,C247)&gt;0,1,0),0)</f>
        <v>1</v>
      </c>
      <c r="I247" s="6">
        <f>IF(D247&gt;0,IF(COUNTIFS('RQ1 analysis'!$H$23:$BE$25,C247)&gt;0,1,0),0)</f>
        <v>1</v>
      </c>
      <c r="J247" s="6">
        <f>IF(D247&gt;0,IF(COUNTIFS('RQ1 analysis'!$H$26:$BE$28,C247)&gt;0,1,0),0)</f>
        <v>0</v>
      </c>
      <c r="K247" s="6">
        <f>IF(D247&gt;0,IF(COUNTIFS('RQ1 analysis'!$H$29:$BE$30,C247)&gt;0,1,0),0)</f>
        <v>0</v>
      </c>
    </row>
    <row r="248" spans="3:11" x14ac:dyDescent="0.2">
      <c r="C248" s="72" t="s">
        <v>6608</v>
      </c>
      <c r="D248" s="6">
        <v>0</v>
      </c>
      <c r="E248" s="6">
        <v>0</v>
      </c>
      <c r="F248" s="6">
        <v>0</v>
      </c>
      <c r="G248" s="6">
        <f>IF(D248&gt;0,IF(COUNTIFS('RQ1 analysis'!$H$16:$BE$18,C248)&gt;0,1,0),0)</f>
        <v>0</v>
      </c>
      <c r="H248" s="6">
        <f>IF(D248&gt;0,IF(COUNTIFS('RQ1 analysis'!$H$19:$BE$22,C248)&gt;0,1,0),0)</f>
        <v>0</v>
      </c>
      <c r="I248" s="6">
        <f>IF(D248&gt;0,IF(COUNTIFS('RQ1 analysis'!$H$23:$BE$25,C248)&gt;0,1,0),0)</f>
        <v>0</v>
      </c>
      <c r="J248" s="6">
        <f>IF(D248&gt;0,IF(COUNTIFS('RQ1 analysis'!$H$26:$BE$28,C248)&gt;0,1,0),0)</f>
        <v>0</v>
      </c>
      <c r="K248" s="6">
        <f>IF(D248&gt;0,IF(COUNTIFS('RQ1 analysis'!$H$29:$BE$30,C248)&gt;0,1,0),0)</f>
        <v>0</v>
      </c>
    </row>
    <row r="249" spans="3:11" x14ac:dyDescent="0.2">
      <c r="C249" s="72" t="s">
        <v>6609</v>
      </c>
      <c r="D249" s="6">
        <v>0</v>
      </c>
      <c r="E249" s="6">
        <v>0</v>
      </c>
      <c r="F249" s="6">
        <v>0</v>
      </c>
      <c r="G249" s="6">
        <f>IF(D249&gt;0,IF(COUNTIFS('RQ1 analysis'!$H$16:$BE$18,C249)&gt;0,1,0),0)</f>
        <v>0</v>
      </c>
      <c r="H249" s="6">
        <f>IF(D249&gt;0,IF(COUNTIFS('RQ1 analysis'!$H$19:$BE$22,C249)&gt;0,1,0),0)</f>
        <v>0</v>
      </c>
      <c r="I249" s="6">
        <f>IF(D249&gt;0,IF(COUNTIFS('RQ1 analysis'!$H$23:$BE$25,C249)&gt;0,1,0),0)</f>
        <v>0</v>
      </c>
      <c r="J249" s="6">
        <f>IF(D249&gt;0,IF(COUNTIFS('RQ1 analysis'!$H$26:$BE$28,C249)&gt;0,1,0),0)</f>
        <v>0</v>
      </c>
      <c r="K249" s="6">
        <f>IF(D249&gt;0,IF(COUNTIFS('RQ1 analysis'!$H$29:$BE$30,C249)&gt;0,1,0),0)</f>
        <v>0</v>
      </c>
    </row>
    <row r="250" spans="3:11" x14ac:dyDescent="0.2">
      <c r="C250" s="72" t="s">
        <v>6610</v>
      </c>
      <c r="D250" s="6">
        <v>0</v>
      </c>
      <c r="E250" s="6">
        <v>0</v>
      </c>
      <c r="F250" s="6">
        <v>0</v>
      </c>
      <c r="G250" s="6">
        <f>IF(D250&gt;0,IF(COUNTIFS('RQ1 analysis'!$H$16:$BE$18,C250)&gt;0,1,0),0)</f>
        <v>0</v>
      </c>
      <c r="H250" s="6">
        <f>IF(D250&gt;0,IF(COUNTIFS('RQ1 analysis'!$H$19:$BE$22,C250)&gt;0,1,0),0)</f>
        <v>0</v>
      </c>
      <c r="I250" s="6">
        <f>IF(D250&gt;0,IF(COUNTIFS('RQ1 analysis'!$H$23:$BE$25,C250)&gt;0,1,0),0)</f>
        <v>0</v>
      </c>
      <c r="J250" s="6">
        <f>IF(D250&gt;0,IF(COUNTIFS('RQ1 analysis'!$H$26:$BE$28,C250)&gt;0,1,0),0)</f>
        <v>0</v>
      </c>
      <c r="K250" s="6">
        <f>IF(D250&gt;0,IF(COUNTIFS('RQ1 analysis'!$H$29:$BE$30,C250)&gt;0,1,0),0)</f>
        <v>0</v>
      </c>
    </row>
    <row r="251" spans="3:11" x14ac:dyDescent="0.2">
      <c r="C251" s="72" t="s">
        <v>6611</v>
      </c>
      <c r="D251" s="6">
        <v>1</v>
      </c>
      <c r="E251" s="6">
        <v>0</v>
      </c>
      <c r="F251" s="6">
        <v>1</v>
      </c>
      <c r="G251" s="6">
        <f>IF(D251&gt;0,IF(COUNTIFS('RQ1 analysis'!$H$16:$BE$18,C251)&gt;0,1,0),0)</f>
        <v>0</v>
      </c>
      <c r="H251" s="6">
        <f>IF(D251&gt;0,IF(COUNTIFS('RQ1 analysis'!$H$19:$BE$22,C251)&gt;0,1,0),0)</f>
        <v>1</v>
      </c>
      <c r="I251" s="6">
        <f>IF(D251&gt;0,IF(COUNTIFS('RQ1 analysis'!$H$23:$BE$25,C251)&gt;0,1,0),0)</f>
        <v>1</v>
      </c>
      <c r="J251" s="6">
        <f>IF(D251&gt;0,IF(COUNTIFS('RQ1 analysis'!$H$26:$BE$28,C251)&gt;0,1,0),0)</f>
        <v>0</v>
      </c>
      <c r="K251" s="6">
        <f>IF(D251&gt;0,IF(COUNTIFS('RQ1 analysis'!$H$29:$BE$30,C251)&gt;0,1,0),0)</f>
        <v>1</v>
      </c>
    </row>
    <row r="252" spans="3:11" x14ac:dyDescent="0.2">
      <c r="C252" s="72" t="s">
        <v>6612</v>
      </c>
      <c r="D252" s="6">
        <v>1</v>
      </c>
      <c r="E252" s="6">
        <v>1</v>
      </c>
      <c r="F252" s="6">
        <v>0</v>
      </c>
      <c r="G252" s="6">
        <f>IF(D252&gt;0,IF(COUNTIFS('RQ1 analysis'!$H$16:$BE$18,C252)&gt;0,1,0),0)</f>
        <v>1</v>
      </c>
      <c r="H252" s="6">
        <f>IF(D252&gt;0,IF(COUNTIFS('RQ1 analysis'!$H$19:$BE$22,C252)&gt;0,1,0),0)</f>
        <v>1</v>
      </c>
      <c r="I252" s="6">
        <f>IF(D252&gt;0,IF(COUNTIFS('RQ1 analysis'!$H$23:$BE$25,C252)&gt;0,1,0),0)</f>
        <v>0</v>
      </c>
      <c r="J252" s="6">
        <f>IF(D252&gt;0,IF(COUNTIFS('RQ1 analysis'!$H$26:$BE$28,C252)&gt;0,1,0),0)</f>
        <v>0</v>
      </c>
      <c r="K252" s="6">
        <f>IF(D252&gt;0,IF(COUNTIFS('RQ1 analysis'!$H$29:$BE$30,C252)&gt;0,1,0),0)</f>
        <v>0</v>
      </c>
    </row>
    <row r="253" spans="3:11" x14ac:dyDescent="0.2">
      <c r="C253" s="72" t="s">
        <v>12361</v>
      </c>
      <c r="D253" s="6">
        <v>0</v>
      </c>
      <c r="E253" s="6">
        <v>0</v>
      </c>
      <c r="F253" s="6">
        <v>0</v>
      </c>
      <c r="G253" s="6">
        <f>IF(D253&gt;0,IF(COUNTIFS('RQ1 analysis'!$H$16:$BE$18,C253)&gt;0,1,0),0)</f>
        <v>0</v>
      </c>
      <c r="H253" s="6">
        <f>IF(D253&gt;0,IF(COUNTIFS('RQ1 analysis'!$H$19:$BE$22,C253)&gt;0,1,0),0)</f>
        <v>0</v>
      </c>
      <c r="I253" s="6">
        <f>IF(D253&gt;0,IF(COUNTIFS('RQ1 analysis'!$H$23:$BE$25,C253)&gt;0,1,0),0)</f>
        <v>0</v>
      </c>
      <c r="J253" s="6">
        <f>IF(D253&gt;0,IF(COUNTIFS('RQ1 analysis'!$H$26:$BE$28,C253)&gt;0,1,0),0)</f>
        <v>0</v>
      </c>
      <c r="K253" s="6">
        <f>IF(D253&gt;0,IF(COUNTIFS('RQ1 analysis'!$H$29:$BE$30,C253)&gt;0,1,0),0)</f>
        <v>0</v>
      </c>
    </row>
    <row r="254" spans="3:11" x14ac:dyDescent="0.2">
      <c r="C254" s="72" t="s">
        <v>12362</v>
      </c>
      <c r="D254" s="6">
        <v>1</v>
      </c>
      <c r="E254" s="6">
        <v>1</v>
      </c>
      <c r="F254" s="6">
        <v>0</v>
      </c>
      <c r="G254" s="6">
        <f>IF(D254&gt;0,IF(COUNTIFS('RQ1 analysis'!$H$16:$BE$18,C254)&gt;0,1,0),0)</f>
        <v>1</v>
      </c>
      <c r="H254" s="6">
        <f>IF(D254&gt;0,IF(COUNTIFS('RQ1 analysis'!$H$19:$BE$22,C254)&gt;0,1,0),0)</f>
        <v>1</v>
      </c>
      <c r="I254" s="6">
        <f>IF(D254&gt;0,IF(COUNTIFS('RQ1 analysis'!$H$23:$BE$25,C254)&gt;0,1,0),0)</f>
        <v>1</v>
      </c>
      <c r="J254" s="6">
        <f>IF(D254&gt;0,IF(COUNTIFS('RQ1 analysis'!$H$26:$BE$28,C254)&gt;0,1,0),0)</f>
        <v>1</v>
      </c>
      <c r="K254" s="6">
        <f>IF(D254&gt;0,IF(COUNTIFS('RQ1 analysis'!$H$29:$BE$30,C254)&gt;0,1,0),0)</f>
        <v>0</v>
      </c>
    </row>
    <row r="255" spans="3:11" x14ac:dyDescent="0.2">
      <c r="C255" s="72" t="s">
        <v>12363</v>
      </c>
      <c r="D255" s="6">
        <v>1</v>
      </c>
      <c r="E255" s="6">
        <v>1</v>
      </c>
      <c r="F255" s="6">
        <v>0</v>
      </c>
      <c r="G255" s="6">
        <f>IF(D255&gt;0,IF(COUNTIFS('RQ1 analysis'!$H$16:$BE$18,C255)&gt;0,1,0),0)</f>
        <v>0</v>
      </c>
      <c r="H255" s="6">
        <f>IF(D255&gt;0,IF(COUNTIFS('RQ1 analysis'!$H$19:$BE$22,C255)&gt;0,1,0),0)</f>
        <v>1</v>
      </c>
      <c r="I255" s="6">
        <f>IF(D255&gt;0,IF(COUNTIFS('RQ1 analysis'!$H$23:$BE$25,C255)&gt;0,1,0),0)</f>
        <v>1</v>
      </c>
      <c r="J255" s="6">
        <f>IF(D255&gt;0,IF(COUNTIFS('RQ1 analysis'!$H$26:$BE$28,C255)&gt;0,1,0),0)</f>
        <v>0</v>
      </c>
      <c r="K255" s="6">
        <f>IF(D255&gt;0,IF(COUNTIFS('RQ1 analysis'!$H$29:$BE$30,C255)&gt;0,1,0),0)</f>
        <v>0</v>
      </c>
    </row>
    <row r="256" spans="3:11" x14ac:dyDescent="0.2">
      <c r="C256" s="72" t="s">
        <v>12364</v>
      </c>
      <c r="D256" s="6">
        <v>1</v>
      </c>
      <c r="E256" s="6">
        <v>1</v>
      </c>
      <c r="F256" s="6">
        <v>0</v>
      </c>
      <c r="G256" s="6">
        <f>IF(D256&gt;0,IF(COUNTIFS('RQ1 analysis'!$H$16:$BE$18,C256)&gt;0,1,0),0)</f>
        <v>1</v>
      </c>
      <c r="H256" s="6">
        <f>IF(D256&gt;0,IF(COUNTIFS('RQ1 analysis'!$H$19:$BE$22,C256)&gt;0,1,0),0)</f>
        <v>1</v>
      </c>
      <c r="I256" s="6">
        <f>IF(D256&gt;0,IF(COUNTIFS('RQ1 analysis'!$H$23:$BE$25,C256)&gt;0,1,0),0)</f>
        <v>1</v>
      </c>
      <c r="J256" s="6">
        <f>IF(D256&gt;0,IF(COUNTIFS('RQ1 analysis'!$H$26:$BE$28,C256)&gt;0,1,0),0)</f>
        <v>0</v>
      </c>
      <c r="K256" s="6">
        <f>IF(D256&gt;0,IF(COUNTIFS('RQ1 analysis'!$H$29:$BE$30,C256)&gt;0,1,0),0)</f>
        <v>0</v>
      </c>
    </row>
    <row r="257" spans="3:11" x14ac:dyDescent="0.2">
      <c r="C257" s="72" t="s">
        <v>12365</v>
      </c>
      <c r="D257" s="6">
        <v>1</v>
      </c>
      <c r="E257" s="6">
        <v>0</v>
      </c>
      <c r="F257" s="6">
        <v>1</v>
      </c>
      <c r="G257" s="6">
        <f>IF(D257&gt;0,IF(COUNTIFS('RQ1 analysis'!$H$16:$BE$18,C257)&gt;0,1,0),0)</f>
        <v>0</v>
      </c>
      <c r="H257" s="6">
        <f>IF(D257&gt;0,IF(COUNTIFS('RQ1 analysis'!$H$19:$BE$22,C257)&gt;0,1,0),0)</f>
        <v>1</v>
      </c>
      <c r="I257" s="6">
        <f>IF(D257&gt;0,IF(COUNTIFS('RQ1 analysis'!$H$23:$BE$25,C257)&gt;0,1,0),0)</f>
        <v>1</v>
      </c>
      <c r="J257" s="6">
        <f>IF(D257&gt;0,IF(COUNTIFS('RQ1 analysis'!$H$26:$BE$28,C257)&gt;0,1,0),0)</f>
        <v>0</v>
      </c>
      <c r="K257" s="6">
        <f>IF(D257&gt;0,IF(COUNTIFS('RQ1 analysis'!$H$29:$BE$30,C257)&gt;0,1,0),0)</f>
        <v>0</v>
      </c>
    </row>
    <row r="258" spans="3:11" x14ac:dyDescent="0.2">
      <c r="C258" s="72" t="s">
        <v>12366</v>
      </c>
      <c r="D258" s="6">
        <v>0</v>
      </c>
      <c r="E258" s="6">
        <v>0</v>
      </c>
      <c r="F258" s="6">
        <v>0</v>
      </c>
      <c r="G258" s="6">
        <f>IF(D258&gt;0,IF(COUNTIFS('RQ1 analysis'!$H$16:$BE$18,C258)&gt;0,1,0),0)</f>
        <v>0</v>
      </c>
      <c r="H258" s="6">
        <f>IF(D258&gt;0,IF(COUNTIFS('RQ1 analysis'!$H$19:$BE$22,C258)&gt;0,1,0),0)</f>
        <v>0</v>
      </c>
      <c r="I258" s="6">
        <f>IF(D258&gt;0,IF(COUNTIFS('RQ1 analysis'!$H$23:$BE$25,C258)&gt;0,1,0),0)</f>
        <v>0</v>
      </c>
      <c r="J258" s="6">
        <f>IF(D258&gt;0,IF(COUNTIFS('RQ1 analysis'!$H$26:$BE$28,C258)&gt;0,1,0),0)</f>
        <v>0</v>
      </c>
      <c r="K258" s="6">
        <f>IF(D258&gt;0,IF(COUNTIFS('RQ1 analysis'!$H$29:$BE$30,C258)&gt;0,1,0),0)</f>
        <v>0</v>
      </c>
    </row>
    <row r="259" spans="3:11" x14ac:dyDescent="0.2">
      <c r="C259" s="72" t="s">
        <v>12367</v>
      </c>
      <c r="D259" s="6">
        <v>1</v>
      </c>
      <c r="E259" s="6">
        <v>1</v>
      </c>
      <c r="F259" s="6">
        <v>0</v>
      </c>
      <c r="G259" s="6">
        <f>IF(D259&gt;0,IF(COUNTIFS('RQ1 analysis'!$H$16:$BE$18,C259)&gt;0,1,0),0)</f>
        <v>1</v>
      </c>
      <c r="H259" s="6">
        <f>IF(D259&gt;0,IF(COUNTIFS('RQ1 analysis'!$H$19:$BE$22,C259)&gt;0,1,0),0)</f>
        <v>0</v>
      </c>
      <c r="I259" s="6">
        <f>IF(D259&gt;0,IF(COUNTIFS('RQ1 analysis'!$H$23:$BE$25,C259)&gt;0,1,0),0)</f>
        <v>1</v>
      </c>
      <c r="J259" s="6">
        <f>IF(D259&gt;0,IF(COUNTIFS('RQ1 analysis'!$H$26:$BE$28,C259)&gt;0,1,0),0)</f>
        <v>1</v>
      </c>
      <c r="K259" s="6">
        <f>IF(D259&gt;0,IF(COUNTIFS('RQ1 analysis'!$H$29:$BE$30,C259)&gt;0,1,0),0)</f>
        <v>0</v>
      </c>
    </row>
    <row r="260" spans="3:11" x14ac:dyDescent="0.2">
      <c r="C260" s="72" t="s">
        <v>12368</v>
      </c>
      <c r="D260" s="6">
        <v>0</v>
      </c>
      <c r="E260" s="6">
        <v>0</v>
      </c>
      <c r="F260" s="6">
        <v>0</v>
      </c>
      <c r="G260" s="6">
        <f>IF(D260&gt;0,IF(COUNTIFS('RQ1 analysis'!$H$16:$BE$18,C260)&gt;0,1,0),0)</f>
        <v>0</v>
      </c>
      <c r="H260" s="6">
        <f>IF(D260&gt;0,IF(COUNTIFS('RQ1 analysis'!$H$19:$BE$22,C260)&gt;0,1,0),0)</f>
        <v>0</v>
      </c>
      <c r="I260" s="6">
        <f>IF(D260&gt;0,IF(COUNTIFS('RQ1 analysis'!$H$23:$BE$25,C260)&gt;0,1,0),0)</f>
        <v>0</v>
      </c>
      <c r="J260" s="6">
        <f>IF(D260&gt;0,IF(COUNTIFS('RQ1 analysis'!$H$26:$BE$28,C260)&gt;0,1,0),0)</f>
        <v>0</v>
      </c>
      <c r="K260" s="6">
        <f>IF(D260&gt;0,IF(COUNTIFS('RQ1 analysis'!$H$29:$BE$30,C260)&gt;0,1,0),0)</f>
        <v>0</v>
      </c>
    </row>
    <row r="261" spans="3:11" x14ac:dyDescent="0.2">
      <c r="C261" s="72" t="s">
        <v>12369</v>
      </c>
      <c r="D261" s="6">
        <v>1</v>
      </c>
      <c r="E261" s="6">
        <v>1</v>
      </c>
      <c r="F261" s="6">
        <v>0</v>
      </c>
      <c r="G261" s="6">
        <f>IF(D261&gt;0,IF(COUNTIFS('RQ1 analysis'!$H$16:$BE$18,C261)&gt;0,1,0),0)</f>
        <v>0</v>
      </c>
      <c r="H261" s="6">
        <f>IF(D261&gt;0,IF(COUNTIFS('RQ1 analysis'!$H$19:$BE$22,C261)&gt;0,1,0),0)</f>
        <v>0</v>
      </c>
      <c r="I261" s="6">
        <f>IF(D261&gt;0,IF(COUNTIFS('RQ1 analysis'!$H$23:$BE$25,C261)&gt;0,1,0),0)</f>
        <v>1</v>
      </c>
      <c r="J261" s="6">
        <f>IF(D261&gt;0,IF(COUNTIFS('RQ1 analysis'!$H$26:$BE$28,C261)&gt;0,1,0),0)</f>
        <v>1</v>
      </c>
      <c r="K261" s="6">
        <f>IF(D261&gt;0,IF(COUNTIFS('RQ1 analysis'!$H$29:$BE$30,C261)&gt;0,1,0),0)</f>
        <v>0</v>
      </c>
    </row>
    <row r="262" spans="3:11" x14ac:dyDescent="0.2">
      <c r="C262" s="72" t="s">
        <v>12370</v>
      </c>
      <c r="D262" s="6">
        <v>0</v>
      </c>
      <c r="E262" s="6">
        <v>0</v>
      </c>
      <c r="F262" s="6">
        <v>0</v>
      </c>
      <c r="G262" s="6">
        <f>IF(D262&gt;0,IF(COUNTIFS('RQ1 analysis'!$H$16:$BE$18,C262)&gt;0,1,0),0)</f>
        <v>0</v>
      </c>
      <c r="H262" s="6">
        <f>IF(D262&gt;0,IF(COUNTIFS('RQ1 analysis'!$H$19:$BE$22,C262)&gt;0,1,0),0)</f>
        <v>0</v>
      </c>
      <c r="I262" s="6">
        <f>IF(D262&gt;0,IF(COUNTIFS('RQ1 analysis'!$H$23:$BE$25,C262)&gt;0,1,0),0)</f>
        <v>0</v>
      </c>
      <c r="J262" s="6">
        <f>IF(D262&gt;0,IF(COUNTIFS('RQ1 analysis'!$H$26:$BE$28,C262)&gt;0,1,0),0)</f>
        <v>0</v>
      </c>
      <c r="K262" s="6">
        <f>IF(D262&gt;0,IF(COUNTIFS('RQ1 analysis'!$H$29:$BE$30,C262)&gt;0,1,0),0)</f>
        <v>0</v>
      </c>
    </row>
    <row r="263" spans="3:11" x14ac:dyDescent="0.2">
      <c r="C263" s="72" t="s">
        <v>12371</v>
      </c>
      <c r="D263" s="6">
        <v>1</v>
      </c>
      <c r="E263" s="6">
        <v>1</v>
      </c>
      <c r="F263" s="6">
        <v>0</v>
      </c>
      <c r="G263" s="6">
        <f>IF(D263&gt;0,IF(COUNTIFS('RQ1 analysis'!$H$16:$BE$18,C263)&gt;0,1,0),0)</f>
        <v>1</v>
      </c>
      <c r="H263" s="6">
        <f>IF(D263&gt;0,IF(COUNTIFS('RQ1 analysis'!$H$19:$BE$22,C263)&gt;0,1,0),0)</f>
        <v>1</v>
      </c>
      <c r="I263" s="6">
        <f>IF(D263&gt;0,IF(COUNTIFS('RQ1 analysis'!$H$23:$BE$25,C263)&gt;0,1,0),0)</f>
        <v>1</v>
      </c>
      <c r="J263" s="6">
        <f>IF(D263&gt;0,IF(COUNTIFS('RQ1 analysis'!$H$26:$BE$28,C263)&gt;0,1,0),0)</f>
        <v>0</v>
      </c>
      <c r="K263" s="6">
        <f>IF(D263&gt;0,IF(COUNTIFS('RQ1 analysis'!$H$29:$BE$30,C263)&gt;0,1,0),0)</f>
        <v>0</v>
      </c>
    </row>
    <row r="264" spans="3:11" x14ac:dyDescent="0.2">
      <c r="C264" s="72" t="s">
        <v>12372</v>
      </c>
      <c r="D264" s="6">
        <v>1</v>
      </c>
      <c r="E264" s="6">
        <v>0</v>
      </c>
      <c r="F264" s="6">
        <v>1</v>
      </c>
      <c r="G264" s="6">
        <f>IF(D264&gt;0,IF(COUNTIFS('RQ1 analysis'!$H$16:$BE$18,C264)&gt;0,1,0),0)</f>
        <v>0</v>
      </c>
      <c r="H264" s="6">
        <f>IF(D264&gt;0,IF(COUNTIFS('RQ1 analysis'!$H$19:$BE$22,C264)&gt;0,1,0),0)</f>
        <v>1</v>
      </c>
      <c r="I264" s="6">
        <f>IF(D264&gt;0,IF(COUNTIFS('RQ1 analysis'!$H$23:$BE$25,C264)&gt;0,1,0),0)</f>
        <v>1</v>
      </c>
      <c r="J264" s="6">
        <f>IF(D264&gt;0,IF(COUNTIFS('RQ1 analysis'!$H$26:$BE$28,C264)&gt;0,1,0),0)</f>
        <v>1</v>
      </c>
      <c r="K264" s="6">
        <f>IF(D264&gt;0,IF(COUNTIFS('RQ1 analysis'!$H$29:$BE$30,C264)&gt;0,1,0),0)</f>
        <v>0</v>
      </c>
    </row>
    <row r="265" spans="3:11" x14ac:dyDescent="0.2">
      <c r="C265" s="72" t="s">
        <v>12373</v>
      </c>
      <c r="D265" s="6">
        <v>0</v>
      </c>
      <c r="E265" s="6">
        <v>0</v>
      </c>
      <c r="F265" s="6">
        <v>0</v>
      </c>
      <c r="G265" s="6">
        <f>IF(D265&gt;0,IF(COUNTIFS('RQ1 analysis'!$H$16:$BE$18,C265)&gt;0,1,0),0)</f>
        <v>0</v>
      </c>
      <c r="H265" s="6">
        <f>IF(D265&gt;0,IF(COUNTIFS('RQ1 analysis'!$H$19:$BE$22,C265)&gt;0,1,0),0)</f>
        <v>0</v>
      </c>
      <c r="I265" s="6">
        <f>IF(D265&gt;0,IF(COUNTIFS('RQ1 analysis'!$H$23:$BE$25,C265)&gt;0,1,0),0)</f>
        <v>0</v>
      </c>
      <c r="J265" s="6">
        <f>IF(D265&gt;0,IF(COUNTIFS('RQ1 analysis'!$H$26:$BE$28,C265)&gt;0,1,0),0)</f>
        <v>0</v>
      </c>
      <c r="K265" s="6">
        <f>IF(D265&gt;0,IF(COUNTIFS('RQ1 analysis'!$H$29:$BE$30,C265)&gt;0,1,0),0)</f>
        <v>0</v>
      </c>
    </row>
    <row r="266" spans="3:11" x14ac:dyDescent="0.2">
      <c r="C266" s="72" t="s">
        <v>12374</v>
      </c>
      <c r="D266" s="6">
        <v>1</v>
      </c>
      <c r="E266" s="6">
        <v>0</v>
      </c>
      <c r="F266" s="6">
        <v>1</v>
      </c>
      <c r="G266" s="6">
        <f>IF(D266&gt;0,IF(COUNTIFS('RQ1 analysis'!$H$16:$BE$18,C266)&gt;0,1,0),0)</f>
        <v>0</v>
      </c>
      <c r="H266" s="6">
        <f>IF(D266&gt;0,IF(COUNTIFS('RQ1 analysis'!$H$19:$BE$22,C266)&gt;0,1,0),0)</f>
        <v>0</v>
      </c>
      <c r="I266" s="6">
        <f>IF(D266&gt;0,IF(COUNTIFS('RQ1 analysis'!$H$23:$BE$25,C266)&gt;0,1,0),0)</f>
        <v>1</v>
      </c>
      <c r="J266" s="6">
        <f>IF(D266&gt;0,IF(COUNTIFS('RQ1 analysis'!$H$26:$BE$28,C266)&gt;0,1,0),0)</f>
        <v>1</v>
      </c>
      <c r="K266" s="6">
        <f>IF(D266&gt;0,IF(COUNTIFS('RQ1 analysis'!$H$29:$BE$30,C266)&gt;0,1,0),0)</f>
        <v>0</v>
      </c>
    </row>
    <row r="267" spans="3:11" x14ac:dyDescent="0.2">
      <c r="C267" s="72" t="s">
        <v>12375</v>
      </c>
      <c r="D267" s="6">
        <v>1</v>
      </c>
      <c r="E267" s="6">
        <v>0</v>
      </c>
      <c r="F267" s="6">
        <v>1</v>
      </c>
      <c r="G267" s="6">
        <f>IF(D267&gt;0,IF(COUNTIFS('RQ1 analysis'!$H$16:$BE$18,C267)&gt;0,1,0),0)</f>
        <v>1</v>
      </c>
      <c r="H267" s="6">
        <f>IF(D267&gt;0,IF(COUNTIFS('RQ1 analysis'!$H$19:$BE$22,C267)&gt;0,1,0),0)</f>
        <v>1</v>
      </c>
      <c r="I267" s="6">
        <f>IF(D267&gt;0,IF(COUNTIFS('RQ1 analysis'!$H$23:$BE$25,C267)&gt;0,1,0),0)</f>
        <v>1</v>
      </c>
      <c r="J267" s="6">
        <f>IF(D267&gt;0,IF(COUNTIFS('RQ1 analysis'!$H$26:$BE$28,C267)&gt;0,1,0),0)</f>
        <v>0</v>
      </c>
      <c r="K267" s="6">
        <f>IF(D267&gt;0,IF(COUNTIFS('RQ1 analysis'!$H$29:$BE$30,C267)&gt;0,1,0),0)</f>
        <v>0</v>
      </c>
    </row>
    <row r="268" spans="3:11" x14ac:dyDescent="0.2">
      <c r="C268" s="72" t="s">
        <v>12376</v>
      </c>
      <c r="D268" s="6">
        <v>1</v>
      </c>
      <c r="E268" s="6">
        <v>1</v>
      </c>
      <c r="F268" s="6">
        <v>0</v>
      </c>
      <c r="G268" s="6">
        <f>IF(D268&gt;0,IF(COUNTIFS('RQ1 analysis'!$H$16:$BE$18,C268)&gt;0,1,0),0)</f>
        <v>1</v>
      </c>
      <c r="H268" s="6">
        <f>IF(D268&gt;0,IF(COUNTIFS('RQ1 analysis'!$H$19:$BE$22,C268)&gt;0,1,0),0)</f>
        <v>1</v>
      </c>
      <c r="I268" s="6">
        <f>IF(D268&gt;0,IF(COUNTIFS('RQ1 analysis'!$H$23:$BE$25,C268)&gt;0,1,0),0)</f>
        <v>1</v>
      </c>
      <c r="J268" s="6">
        <f>IF(D268&gt;0,IF(COUNTIFS('RQ1 analysis'!$H$26:$BE$28,C268)&gt;0,1,0),0)</f>
        <v>0</v>
      </c>
      <c r="K268" s="6">
        <f>IF(D268&gt;0,IF(COUNTIFS('RQ1 analysis'!$H$29:$BE$30,C268)&gt;0,1,0),0)</f>
        <v>0</v>
      </c>
    </row>
    <row r="269" spans="3:11" x14ac:dyDescent="0.2">
      <c r="C269" s="72" t="s">
        <v>12377</v>
      </c>
      <c r="D269" s="6">
        <v>1</v>
      </c>
      <c r="E269" s="6">
        <v>1</v>
      </c>
      <c r="F269" s="6">
        <v>1</v>
      </c>
      <c r="G269" s="6">
        <f>IF(D269&gt;0,IF(COUNTIFS('RQ1 analysis'!$H$16:$BE$18,C269)&gt;0,1,0),0)</f>
        <v>0</v>
      </c>
      <c r="H269" s="6">
        <f>IF(D269&gt;0,IF(COUNTIFS('RQ1 analysis'!$H$19:$BE$22,C269)&gt;0,1,0),0)</f>
        <v>1</v>
      </c>
      <c r="I269" s="6">
        <f>IF(D269&gt;0,IF(COUNTIFS('RQ1 analysis'!$H$23:$BE$25,C269)&gt;0,1,0),0)</f>
        <v>1</v>
      </c>
      <c r="J269" s="6">
        <f>IF(D269&gt;0,IF(COUNTIFS('RQ1 analysis'!$H$26:$BE$28,C269)&gt;0,1,0),0)</f>
        <v>0</v>
      </c>
      <c r="K269" s="6">
        <f>IF(D269&gt;0,IF(COUNTIFS('RQ1 analysis'!$H$29:$BE$30,C269)&gt;0,1,0),0)</f>
        <v>0</v>
      </c>
    </row>
    <row r="270" spans="3:11" x14ac:dyDescent="0.2">
      <c r="C270" s="72" t="s">
        <v>12378</v>
      </c>
      <c r="D270" s="6">
        <v>1</v>
      </c>
      <c r="E270" s="6">
        <v>1</v>
      </c>
      <c r="F270" s="6">
        <v>0</v>
      </c>
      <c r="G270" s="6">
        <f>IF(D270&gt;0,IF(COUNTIFS('RQ1 analysis'!$H$16:$BE$18,C270)&gt;0,1,0),0)</f>
        <v>0</v>
      </c>
      <c r="H270" s="6">
        <f>IF(D270&gt;0,IF(COUNTIFS('RQ1 analysis'!$H$19:$BE$22,C270)&gt;0,1,0),0)</f>
        <v>1</v>
      </c>
      <c r="I270" s="6">
        <f>IF(D270&gt;0,IF(COUNTIFS('RQ1 analysis'!$H$23:$BE$25,C270)&gt;0,1,0),0)</f>
        <v>0</v>
      </c>
      <c r="J270" s="6">
        <f>IF(D270&gt;0,IF(COUNTIFS('RQ1 analysis'!$H$26:$BE$28,C270)&gt;0,1,0),0)</f>
        <v>1</v>
      </c>
      <c r="K270" s="6">
        <f>IF(D270&gt;0,IF(COUNTIFS('RQ1 analysis'!$H$29:$BE$30,C270)&gt;0,1,0),0)</f>
        <v>0</v>
      </c>
    </row>
    <row r="271" spans="3:11" x14ac:dyDescent="0.2">
      <c r="C271" s="72" t="s">
        <v>12379</v>
      </c>
      <c r="D271" s="6">
        <v>1</v>
      </c>
      <c r="E271" s="6">
        <v>1</v>
      </c>
      <c r="F271" s="6">
        <v>0</v>
      </c>
      <c r="G271" s="6">
        <f>IF(D271&gt;0,IF(COUNTIFS('RQ1 analysis'!$H$16:$BE$18,C271)&gt;0,1,0),0)</f>
        <v>1</v>
      </c>
      <c r="H271" s="6">
        <f>IF(D271&gt;0,IF(COUNTIFS('RQ1 analysis'!$H$19:$BE$22,C271)&gt;0,1,0),0)</f>
        <v>1</v>
      </c>
      <c r="I271" s="6">
        <f>IF(D271&gt;0,IF(COUNTIFS('RQ1 analysis'!$H$23:$BE$25,C271)&gt;0,1,0),0)</f>
        <v>1</v>
      </c>
      <c r="J271" s="6">
        <f>IF(D271&gt;0,IF(COUNTIFS('RQ1 analysis'!$H$26:$BE$28,C271)&gt;0,1,0),0)</f>
        <v>1</v>
      </c>
      <c r="K271" s="6">
        <f>IF(D271&gt;0,IF(COUNTIFS('RQ1 analysis'!$H$29:$BE$30,C271)&gt;0,1,0),0)</f>
        <v>0</v>
      </c>
    </row>
    <row r="272" spans="3:11" x14ac:dyDescent="0.2">
      <c r="C272" s="72" t="s">
        <v>12380</v>
      </c>
      <c r="D272" s="6">
        <v>1</v>
      </c>
      <c r="E272" s="6">
        <v>0</v>
      </c>
      <c r="F272" s="6">
        <v>1</v>
      </c>
      <c r="G272" s="6">
        <f>IF(D272&gt;0,IF(COUNTIFS('RQ1 analysis'!$H$16:$BE$18,C272)&gt;0,1,0),0)</f>
        <v>0</v>
      </c>
      <c r="H272" s="6">
        <f>IF(D272&gt;0,IF(COUNTIFS('RQ1 analysis'!$H$19:$BE$22,C272)&gt;0,1,0),0)</f>
        <v>1</v>
      </c>
      <c r="I272" s="6">
        <f>IF(D272&gt;0,IF(COUNTIFS('RQ1 analysis'!$H$23:$BE$25,C272)&gt;0,1,0),0)</f>
        <v>0</v>
      </c>
      <c r="J272" s="6">
        <f>IF(D272&gt;0,IF(COUNTIFS('RQ1 analysis'!$H$26:$BE$28,C272)&gt;0,1,0),0)</f>
        <v>1</v>
      </c>
      <c r="K272" s="6">
        <f>IF(D272&gt;0,IF(COUNTIFS('RQ1 analysis'!$H$29:$BE$30,C272)&gt;0,1,0),0)</f>
        <v>0</v>
      </c>
    </row>
    <row r="273" spans="3:11" x14ac:dyDescent="0.2">
      <c r="C273" s="72" t="s">
        <v>12381</v>
      </c>
      <c r="D273" s="6">
        <v>0</v>
      </c>
      <c r="E273" s="6">
        <v>0</v>
      </c>
      <c r="F273" s="6">
        <v>0</v>
      </c>
      <c r="G273" s="6">
        <f>IF(D273&gt;0,IF(COUNTIFS('RQ1 analysis'!$H$16:$BE$18,C273)&gt;0,1,0),0)</f>
        <v>0</v>
      </c>
      <c r="H273" s="6">
        <f>IF(D273&gt;0,IF(COUNTIFS('RQ1 analysis'!$H$19:$BE$22,C273)&gt;0,1,0),0)</f>
        <v>0</v>
      </c>
      <c r="I273" s="6">
        <f>IF(D273&gt;0,IF(COUNTIFS('RQ1 analysis'!$H$23:$BE$25,C273)&gt;0,1,0),0)</f>
        <v>0</v>
      </c>
      <c r="J273" s="6">
        <f>IF(D273&gt;0,IF(COUNTIFS('RQ1 analysis'!$H$26:$BE$28,C273)&gt;0,1,0),0)</f>
        <v>0</v>
      </c>
      <c r="K273" s="6">
        <f>IF(D273&gt;0,IF(COUNTIFS('RQ1 analysis'!$H$29:$BE$30,C273)&gt;0,1,0),0)</f>
        <v>0</v>
      </c>
    </row>
    <row r="274" spans="3:11" x14ac:dyDescent="0.2">
      <c r="C274" s="72" t="s">
        <v>12382</v>
      </c>
      <c r="D274" s="6">
        <v>1</v>
      </c>
      <c r="E274" s="6">
        <v>1</v>
      </c>
      <c r="F274" s="6">
        <v>0</v>
      </c>
      <c r="G274" s="6">
        <f>IF(D274&gt;0,IF(COUNTIFS('RQ1 analysis'!$H$16:$BE$18,C274)&gt;0,1,0),0)</f>
        <v>0</v>
      </c>
      <c r="H274" s="6">
        <f>IF(D274&gt;0,IF(COUNTIFS('RQ1 analysis'!$H$19:$BE$22,C274)&gt;0,1,0),0)</f>
        <v>1</v>
      </c>
      <c r="I274" s="6">
        <f>IF(D274&gt;0,IF(COUNTIFS('RQ1 analysis'!$H$23:$BE$25,C274)&gt;0,1,0),0)</f>
        <v>1</v>
      </c>
      <c r="J274" s="6">
        <f>IF(D274&gt;0,IF(COUNTIFS('RQ1 analysis'!$H$26:$BE$28,C274)&gt;0,1,0),0)</f>
        <v>0</v>
      </c>
      <c r="K274" s="6">
        <f>IF(D274&gt;0,IF(COUNTIFS('RQ1 analysis'!$H$29:$BE$30,C274)&gt;0,1,0),0)</f>
        <v>0</v>
      </c>
    </row>
    <row r="275" spans="3:11" x14ac:dyDescent="0.2">
      <c r="C275" s="72" t="s">
        <v>12383</v>
      </c>
      <c r="D275" s="6">
        <v>0</v>
      </c>
      <c r="E275" s="6">
        <v>0</v>
      </c>
      <c r="F275" s="6">
        <v>0</v>
      </c>
      <c r="G275" s="6">
        <f>IF(D275&gt;0,IF(COUNTIFS('RQ1 analysis'!$H$16:$BE$18,C275)&gt;0,1,0),0)</f>
        <v>0</v>
      </c>
      <c r="H275" s="6">
        <f>IF(D275&gt;0,IF(COUNTIFS('RQ1 analysis'!$H$19:$BE$22,C275)&gt;0,1,0),0)</f>
        <v>0</v>
      </c>
      <c r="I275" s="6">
        <f>IF(D275&gt;0,IF(COUNTIFS('RQ1 analysis'!$H$23:$BE$25,C275)&gt;0,1,0),0)</f>
        <v>0</v>
      </c>
      <c r="J275" s="6">
        <f>IF(D275&gt;0,IF(COUNTIFS('RQ1 analysis'!$H$26:$BE$28,C275)&gt;0,1,0),0)</f>
        <v>0</v>
      </c>
      <c r="K275" s="6">
        <f>IF(D275&gt;0,IF(COUNTIFS('RQ1 analysis'!$H$29:$BE$30,C275)&gt;0,1,0),0)</f>
        <v>0</v>
      </c>
    </row>
    <row r="276" spans="3:11" x14ac:dyDescent="0.2">
      <c r="D276" s="83">
        <f>SUM(D221:D275)/55</f>
        <v>0.63636363636363635</v>
      </c>
      <c r="E276" s="83">
        <f>SUM(E221:E275)/SUM(D221:D275)</f>
        <v>0.65714285714285714</v>
      </c>
      <c r="F276" s="83">
        <f>SUM(F221:F275)/SUM(D221:D275)</f>
        <v>0.4</v>
      </c>
      <c r="G276" s="81">
        <f>SUM(G221:G275)/'RQ1 analysis'!AF3</f>
        <v>0.6</v>
      </c>
      <c r="H276" s="81">
        <f>SUM(H221:H275)/'RQ1 analysis'!AF4</f>
        <v>0.625</v>
      </c>
      <c r="I276" s="81">
        <f>SUM(I221:I275)/'RQ1 analysis'!AF5</f>
        <v>0.65957446808510634</v>
      </c>
      <c r="J276" s="81">
        <f>SUM(J221:J275)/'RQ1 analysis'!AF6</f>
        <v>0.59375</v>
      </c>
      <c r="K276" s="81">
        <f>SUM(K221:K275)/'RQ1 analysis'!AF7</f>
        <v>0.2857142857142857</v>
      </c>
    </row>
    <row r="281" spans="3:11" ht="24" x14ac:dyDescent="0.3">
      <c r="C281" s="118" t="s">
        <v>13252</v>
      </c>
      <c r="D281" s="118"/>
      <c r="E281" s="118"/>
      <c r="F281" s="118"/>
      <c r="G281" s="118"/>
      <c r="H281" s="118"/>
      <c r="I281" s="118"/>
    </row>
    <row r="284" spans="3:11" x14ac:dyDescent="0.2">
      <c r="E284" s="115" t="s">
        <v>6615</v>
      </c>
      <c r="F284" s="116"/>
      <c r="G284" s="116"/>
      <c r="H284" s="116"/>
      <c r="I284" s="117"/>
    </row>
    <row r="285" spans="3:11" ht="51" x14ac:dyDescent="0.2">
      <c r="C285" s="71" t="s">
        <v>13144</v>
      </c>
      <c r="D285" s="65" t="s">
        <v>13253</v>
      </c>
      <c r="E285" s="67" t="s">
        <v>12667</v>
      </c>
      <c r="F285" s="67" t="s">
        <v>12670</v>
      </c>
      <c r="G285" s="67" t="s">
        <v>12675</v>
      </c>
      <c r="H285" s="67" t="s">
        <v>12679</v>
      </c>
      <c r="I285" s="67" t="s">
        <v>12682</v>
      </c>
    </row>
    <row r="286" spans="3:11" x14ac:dyDescent="0.2">
      <c r="C286" s="72" t="s">
        <v>6581</v>
      </c>
      <c r="D286" s="6">
        <v>1</v>
      </c>
      <c r="E286" s="6">
        <f>IF(D286&gt;0,IF(COUNTIFS('RQ1 analysis'!$H$16:$BE$18,C286),1,0),0)</f>
        <v>1</v>
      </c>
      <c r="F286" s="6">
        <f>IF(D286&gt;0,IF(COUNTIFS('RQ1 analysis'!$H$19:$BE$22,C286)&gt;0,1,0),0)</f>
        <v>0</v>
      </c>
      <c r="G286" s="6">
        <f>IF(D286&gt;0,IF(COUNTIFS('RQ1 analysis'!$H$23:$BE$25,C286)&gt;0,1,0),0)</f>
        <v>1</v>
      </c>
      <c r="H286" s="6">
        <f>IF(D286&gt;0,IF(COUNTIFS('RQ1 analysis'!$H$26:$BE$28,C286)&gt;0,1,0),0)</f>
        <v>0</v>
      </c>
      <c r="I286" s="6">
        <f>IF(D286&gt;0,IF(COUNTIFS('RQ1 analysis'!$H$28:$BE$30,C286)&gt;0,1,0),0)</f>
        <v>1</v>
      </c>
    </row>
    <row r="287" spans="3:11" x14ac:dyDescent="0.2">
      <c r="C287" s="72" t="s">
        <v>6582</v>
      </c>
      <c r="D287" s="6">
        <v>0</v>
      </c>
      <c r="E287" s="6">
        <f>IF(D287&gt;0,IF(COUNTIFS('RQ1 analysis'!$H$16:$BE$18,C287),1,0),0)</f>
        <v>0</v>
      </c>
      <c r="F287" s="6">
        <f>IF(D287&gt;0,IF(COUNTIFS('RQ1 analysis'!$H$19:$BE$22,C287)&gt;0,1,0),0)</f>
        <v>0</v>
      </c>
      <c r="G287" s="6">
        <f>IF(D287&gt;0,IF(COUNTIFS('RQ1 analysis'!$H$23:$BE$25,C287)&gt;0,1,0),0)</f>
        <v>0</v>
      </c>
      <c r="H287" s="6">
        <f>IF(D287&gt;0,IF(COUNTIFS('RQ1 analysis'!$H$26:$BE$28,C287)&gt;0,1,0),0)</f>
        <v>0</v>
      </c>
      <c r="I287" s="6">
        <f>IF(D287&gt;0,IF(COUNTIFS('RQ1 analysis'!$H$28:$BE$30,C287)&gt;0,1,0),0)</f>
        <v>0</v>
      </c>
    </row>
    <row r="288" spans="3:11" x14ac:dyDescent="0.2">
      <c r="C288" s="72" t="s">
        <v>6583</v>
      </c>
      <c r="D288" s="6">
        <v>0</v>
      </c>
      <c r="E288" s="6">
        <f>IF(D288&gt;0,IF(COUNTIFS('RQ1 analysis'!$H$16:$BE$18,C288),1,0),0)</f>
        <v>0</v>
      </c>
      <c r="F288" s="6">
        <f>IF(D288&gt;0,IF(COUNTIFS('RQ1 analysis'!$H$19:$BE$22,C288)&gt;0,1,0),0)</f>
        <v>0</v>
      </c>
      <c r="G288" s="6">
        <f>IF(D288&gt;0,IF(COUNTIFS('RQ1 analysis'!$H$23:$BE$25,C288)&gt;0,1,0),0)</f>
        <v>0</v>
      </c>
      <c r="H288" s="6">
        <f>IF(D288&gt;0,IF(COUNTIFS('RQ1 analysis'!$H$26:$BE$28,C288)&gt;0,1,0),0)</f>
        <v>0</v>
      </c>
      <c r="I288" s="6">
        <f>IF(D288&gt;0,IF(COUNTIFS('RQ1 analysis'!$H$28:$BE$30,C288)&gt;0,1,0),0)</f>
        <v>0</v>
      </c>
    </row>
    <row r="289" spans="3:9" x14ac:dyDescent="0.2">
      <c r="C289" s="72" t="s">
        <v>6584</v>
      </c>
      <c r="D289" s="6">
        <v>0</v>
      </c>
      <c r="E289" s="6">
        <f>IF(D289&gt;0,IF(COUNTIFS('RQ1 analysis'!$H$16:$BE$18,C289),1,0),0)</f>
        <v>0</v>
      </c>
      <c r="F289" s="6">
        <f>IF(D289&gt;0,IF(COUNTIFS('RQ1 analysis'!$H$19:$BE$22,C289)&gt;0,1,0),0)</f>
        <v>0</v>
      </c>
      <c r="G289" s="6">
        <f>IF(D289&gt;0,IF(COUNTIFS('RQ1 analysis'!$H$23:$BE$25,C289)&gt;0,1,0),0)</f>
        <v>0</v>
      </c>
      <c r="H289" s="6">
        <f>IF(D289&gt;0,IF(COUNTIFS('RQ1 analysis'!$H$26:$BE$28,C289)&gt;0,1,0),0)</f>
        <v>0</v>
      </c>
      <c r="I289" s="6">
        <f>IF(D289&gt;0,IF(COUNTIFS('RQ1 analysis'!$H$28:$BE$30,C289)&gt;0,1,0),0)</f>
        <v>0</v>
      </c>
    </row>
    <row r="290" spans="3:9" x14ac:dyDescent="0.2">
      <c r="C290" s="72" t="s">
        <v>6585</v>
      </c>
      <c r="D290" s="6">
        <v>1</v>
      </c>
      <c r="E290" s="6">
        <f>IF(D290&gt;0,IF(COUNTIFS('RQ1 analysis'!$H$16:$BE$18,C290),1,0),0)</f>
        <v>0</v>
      </c>
      <c r="F290" s="6">
        <f>IF(D290&gt;0,IF(COUNTIFS('RQ1 analysis'!$H$19:$BE$22,C290)&gt;0,1,0),0)</f>
        <v>1</v>
      </c>
      <c r="G290" s="6">
        <f>IF(D290&gt;0,IF(COUNTIFS('RQ1 analysis'!$H$23:$BE$25,C290)&gt;0,1,0),0)</f>
        <v>1</v>
      </c>
      <c r="H290" s="6">
        <f>IF(D290&gt;0,IF(COUNTIFS('RQ1 analysis'!$H$26:$BE$28,C290)&gt;0,1,0),0)</f>
        <v>0</v>
      </c>
      <c r="I290" s="6">
        <f>IF(D290&gt;0,IF(COUNTIFS('RQ1 analysis'!$H$28:$BE$30,C290)&gt;0,1,0),0)</f>
        <v>0</v>
      </c>
    </row>
    <row r="291" spans="3:9" x14ac:dyDescent="0.2">
      <c r="C291" s="72" t="s">
        <v>6586</v>
      </c>
      <c r="D291" s="6">
        <v>1</v>
      </c>
      <c r="E291" s="6">
        <f>IF(D291&gt;0,IF(COUNTIFS('RQ1 analysis'!$H$16:$BE$18,C291),1,0),0)</f>
        <v>0</v>
      </c>
      <c r="F291" s="6">
        <f>IF(D291&gt;0,IF(COUNTIFS('RQ1 analysis'!$H$19:$BE$22,C291)&gt;0,1,0),0)</f>
        <v>1</v>
      </c>
      <c r="G291" s="6">
        <f>IF(D291&gt;0,IF(COUNTIFS('RQ1 analysis'!$H$23:$BE$25,C291)&gt;0,1,0),0)</f>
        <v>1</v>
      </c>
      <c r="H291" s="6">
        <f>IF(D291&gt;0,IF(COUNTIFS('RQ1 analysis'!$H$26:$BE$28,C291)&gt;0,1,0),0)</f>
        <v>1</v>
      </c>
      <c r="I291" s="6">
        <f>IF(D291&gt;0,IF(COUNTIFS('RQ1 analysis'!$H$28:$BE$30,C291)&gt;0,1,0),0)</f>
        <v>0</v>
      </c>
    </row>
    <row r="292" spans="3:9" x14ac:dyDescent="0.2">
      <c r="C292" s="72" t="s">
        <v>6587</v>
      </c>
      <c r="D292" s="6">
        <v>0</v>
      </c>
      <c r="E292" s="6">
        <f>IF(D292&gt;0,IF(COUNTIFS('RQ1 analysis'!$H$16:$BE$18,C292),1,0),0)</f>
        <v>0</v>
      </c>
      <c r="F292" s="6">
        <f>IF(D292&gt;0,IF(COUNTIFS('RQ1 analysis'!$H$19:$BE$22,C292)&gt;0,1,0),0)</f>
        <v>0</v>
      </c>
      <c r="G292" s="6">
        <f>IF(D292&gt;0,IF(COUNTIFS('RQ1 analysis'!$H$23:$BE$25,C292)&gt;0,1,0),0)</f>
        <v>0</v>
      </c>
      <c r="H292" s="6">
        <f>IF(D292&gt;0,IF(COUNTIFS('RQ1 analysis'!$H$26:$BE$28,C292)&gt;0,1,0),0)</f>
        <v>0</v>
      </c>
      <c r="I292" s="6">
        <f>IF(D292&gt;0,IF(COUNTIFS('RQ1 analysis'!$H$28:$BE$30,C292)&gt;0,1,0),0)</f>
        <v>0</v>
      </c>
    </row>
    <row r="293" spans="3:9" x14ac:dyDescent="0.2">
      <c r="C293" s="72" t="s">
        <v>6588</v>
      </c>
      <c r="D293" s="6">
        <v>0</v>
      </c>
      <c r="E293" s="6">
        <f>IF(D293&gt;0,IF(COUNTIFS('RQ1 analysis'!$H$16:$BE$18,C293),1,0),0)</f>
        <v>0</v>
      </c>
      <c r="F293" s="6">
        <f>IF(D293&gt;0,IF(COUNTIFS('RQ1 analysis'!$H$19:$BE$22,C293)&gt;0,1,0),0)</f>
        <v>0</v>
      </c>
      <c r="G293" s="6">
        <f>IF(D293&gt;0,IF(COUNTIFS('RQ1 analysis'!$H$23:$BE$25,C293)&gt;0,1,0),0)</f>
        <v>0</v>
      </c>
      <c r="H293" s="6">
        <f>IF(D293&gt;0,IF(COUNTIFS('RQ1 analysis'!$H$26:$BE$28,C293)&gt;0,1,0),0)</f>
        <v>0</v>
      </c>
      <c r="I293" s="6">
        <f>IF(D293&gt;0,IF(COUNTIFS('RQ1 analysis'!$H$28:$BE$30,C293)&gt;0,1,0),0)</f>
        <v>0</v>
      </c>
    </row>
    <row r="294" spans="3:9" x14ac:dyDescent="0.2">
      <c r="C294" s="72" t="s">
        <v>6589</v>
      </c>
      <c r="D294" s="6">
        <v>1</v>
      </c>
      <c r="E294" s="6">
        <f>IF(D294&gt;0,IF(COUNTIFS('RQ1 analysis'!$H$16:$BE$18,C294),1,0),0)</f>
        <v>0</v>
      </c>
      <c r="F294" s="6">
        <f>IF(D294&gt;0,IF(COUNTIFS('RQ1 analysis'!$H$19:$BE$22,C294)&gt;0,1,0),0)</f>
        <v>1</v>
      </c>
      <c r="G294" s="6">
        <f>IF(D294&gt;0,IF(COUNTIFS('RQ1 analysis'!$H$23:$BE$25,C294)&gt;0,1,0),0)</f>
        <v>1</v>
      </c>
      <c r="H294" s="6">
        <f>IF(D294&gt;0,IF(COUNTIFS('RQ1 analysis'!$H$26:$BE$28,C294)&gt;0,1,0),0)</f>
        <v>1</v>
      </c>
      <c r="I294" s="6">
        <f>IF(D294&gt;0,IF(COUNTIFS('RQ1 analysis'!$H$28:$BE$30,C294)&gt;0,1,0),0)</f>
        <v>0</v>
      </c>
    </row>
    <row r="295" spans="3:9" x14ac:dyDescent="0.2">
      <c r="C295" s="72" t="s">
        <v>6590</v>
      </c>
      <c r="D295" s="6">
        <v>0</v>
      </c>
      <c r="E295" s="6">
        <f>IF(D295&gt;0,IF(COUNTIFS('RQ1 analysis'!$H$16:$BE$18,C295),1,0),0)</f>
        <v>0</v>
      </c>
      <c r="F295" s="6">
        <f>IF(D295&gt;0,IF(COUNTIFS('RQ1 analysis'!$H$19:$BE$22,C295)&gt;0,1,0),0)</f>
        <v>0</v>
      </c>
      <c r="G295" s="6">
        <f>IF(D295&gt;0,IF(COUNTIFS('RQ1 analysis'!$H$23:$BE$25,C295)&gt;0,1,0),0)</f>
        <v>0</v>
      </c>
      <c r="H295" s="6">
        <f>IF(D295&gt;0,IF(COUNTIFS('RQ1 analysis'!$H$26:$BE$28,C295)&gt;0,1,0),0)</f>
        <v>0</v>
      </c>
      <c r="I295" s="6">
        <f>IF(D295&gt;0,IF(COUNTIFS('RQ1 analysis'!$H$28:$BE$30,C295)&gt;0,1,0),0)</f>
        <v>0</v>
      </c>
    </row>
    <row r="296" spans="3:9" x14ac:dyDescent="0.2">
      <c r="C296" s="72" t="s">
        <v>6591</v>
      </c>
      <c r="D296" s="6">
        <v>1</v>
      </c>
      <c r="E296" s="6">
        <f>IF(D296&gt;0,IF(COUNTIFS('RQ1 analysis'!$H$16:$BE$18,C296),1,0),0)</f>
        <v>0</v>
      </c>
      <c r="F296" s="6">
        <f>IF(D296&gt;0,IF(COUNTIFS('RQ1 analysis'!$H$19:$BE$22,C296)&gt;0,1,0),0)</f>
        <v>1</v>
      </c>
      <c r="G296" s="6">
        <f>IF(D296&gt;0,IF(COUNTIFS('RQ1 analysis'!$H$23:$BE$25,C296)&gt;0,1,0),0)</f>
        <v>1</v>
      </c>
      <c r="H296" s="6">
        <f>IF(D296&gt;0,IF(COUNTIFS('RQ1 analysis'!$H$26:$BE$28,C296)&gt;0,1,0),0)</f>
        <v>1</v>
      </c>
      <c r="I296" s="6">
        <f>IF(D296&gt;0,IF(COUNTIFS('RQ1 analysis'!$H$28:$BE$30,C296)&gt;0,1,0),0)</f>
        <v>1</v>
      </c>
    </row>
    <row r="297" spans="3:9" x14ac:dyDescent="0.2">
      <c r="C297" s="72" t="s">
        <v>6592</v>
      </c>
      <c r="D297" s="6">
        <v>1</v>
      </c>
      <c r="E297" s="6">
        <f>IF(D297&gt;0,IF(COUNTIFS('RQ1 analysis'!$H$16:$BE$18,C297),1,0),0)</f>
        <v>0</v>
      </c>
      <c r="F297" s="6">
        <f>IF(D297&gt;0,IF(COUNTIFS('RQ1 analysis'!$H$19:$BE$22,C297)&gt;0,1,0),0)</f>
        <v>1</v>
      </c>
      <c r="G297" s="6">
        <f>IF(D297&gt;0,IF(COUNTIFS('RQ1 analysis'!$H$23:$BE$25,C297)&gt;0,1,0),0)</f>
        <v>1</v>
      </c>
      <c r="H297" s="6">
        <f>IF(D297&gt;0,IF(COUNTIFS('RQ1 analysis'!$H$26:$BE$28,C297)&gt;0,1,0),0)</f>
        <v>1</v>
      </c>
      <c r="I297" s="6">
        <f>IF(D297&gt;0,IF(COUNTIFS('RQ1 analysis'!$H$28:$BE$30,C297)&gt;0,1,0),0)</f>
        <v>1</v>
      </c>
    </row>
    <row r="298" spans="3:9" x14ac:dyDescent="0.2">
      <c r="C298" s="72" t="s">
        <v>6593</v>
      </c>
      <c r="D298" s="6">
        <v>0</v>
      </c>
      <c r="E298" s="6">
        <f>IF(D298&gt;0,IF(COUNTIFS('RQ1 analysis'!$H$16:$BE$18,C298),1,0),0)</f>
        <v>0</v>
      </c>
      <c r="F298" s="6">
        <f>IF(D298&gt;0,IF(COUNTIFS('RQ1 analysis'!$H$19:$BE$22,C298)&gt;0,1,0),0)</f>
        <v>0</v>
      </c>
      <c r="G298" s="6">
        <f>IF(D298&gt;0,IF(COUNTIFS('RQ1 analysis'!$H$23:$BE$25,C298)&gt;0,1,0),0)</f>
        <v>0</v>
      </c>
      <c r="H298" s="6">
        <f>IF(D298&gt;0,IF(COUNTIFS('RQ1 analysis'!$H$26:$BE$28,C298)&gt;0,1,0),0)</f>
        <v>0</v>
      </c>
      <c r="I298" s="6">
        <f>IF(D298&gt;0,IF(COUNTIFS('RQ1 analysis'!$H$28:$BE$30,C298)&gt;0,1,0),0)</f>
        <v>0</v>
      </c>
    </row>
    <row r="299" spans="3:9" x14ac:dyDescent="0.2">
      <c r="C299" s="72" t="s">
        <v>6594</v>
      </c>
      <c r="D299" s="6">
        <v>1</v>
      </c>
      <c r="E299" s="6">
        <f>IF(D299&gt;0,IF(COUNTIFS('RQ1 analysis'!$H$16:$BE$18,C299),1,0),0)</f>
        <v>1</v>
      </c>
      <c r="F299" s="6">
        <f>IF(D299&gt;0,IF(COUNTIFS('RQ1 analysis'!$H$19:$BE$22,C299)&gt;0,1,0),0)</f>
        <v>1</v>
      </c>
      <c r="G299" s="6">
        <f>IF(D299&gt;0,IF(COUNTIFS('RQ1 analysis'!$H$23:$BE$25,C299)&gt;0,1,0),0)</f>
        <v>0</v>
      </c>
      <c r="H299" s="6">
        <f>IF(D299&gt;0,IF(COUNTIFS('RQ1 analysis'!$H$26:$BE$28,C299)&gt;0,1,0),0)</f>
        <v>0</v>
      </c>
      <c r="I299" s="6">
        <f>IF(D299&gt;0,IF(COUNTIFS('RQ1 analysis'!$H$28:$BE$30,C299)&gt;0,1,0),0)</f>
        <v>0</v>
      </c>
    </row>
    <row r="300" spans="3:9" x14ac:dyDescent="0.2">
      <c r="C300" s="72" t="s">
        <v>6595</v>
      </c>
      <c r="D300" s="6">
        <v>0</v>
      </c>
      <c r="E300" s="6">
        <f>IF(D300&gt;0,IF(COUNTIFS('RQ1 analysis'!$H$16:$BE$18,C300),1,0),0)</f>
        <v>0</v>
      </c>
      <c r="F300" s="6">
        <f>IF(D300&gt;0,IF(COUNTIFS('RQ1 analysis'!$H$19:$BE$22,C300)&gt;0,1,0),0)</f>
        <v>0</v>
      </c>
      <c r="G300" s="6">
        <f>IF(D300&gt;0,IF(COUNTIFS('RQ1 analysis'!$H$23:$BE$25,C300)&gt;0,1,0),0)</f>
        <v>0</v>
      </c>
      <c r="H300" s="6">
        <f>IF(D300&gt;0,IF(COUNTIFS('RQ1 analysis'!$H$26:$BE$28,C300)&gt;0,1,0),0)</f>
        <v>0</v>
      </c>
      <c r="I300" s="6">
        <f>IF(D300&gt;0,IF(COUNTIFS('RQ1 analysis'!$H$28:$BE$30,C300)&gt;0,1,0),0)</f>
        <v>0</v>
      </c>
    </row>
    <row r="301" spans="3:9" x14ac:dyDescent="0.2">
      <c r="C301" s="72" t="s">
        <v>6596</v>
      </c>
      <c r="D301" s="6">
        <v>0</v>
      </c>
      <c r="E301" s="6">
        <f>IF(D301&gt;0,IF(COUNTIFS('RQ1 analysis'!$H$16:$BE$18,C301),1,0),0)</f>
        <v>0</v>
      </c>
      <c r="F301" s="6">
        <f>IF(D301&gt;0,IF(COUNTIFS('RQ1 analysis'!$H$19:$BE$22,C301)&gt;0,1,0),0)</f>
        <v>0</v>
      </c>
      <c r="G301" s="6">
        <f>IF(D301&gt;0,IF(COUNTIFS('RQ1 analysis'!$H$23:$BE$25,C301)&gt;0,1,0),0)</f>
        <v>0</v>
      </c>
      <c r="H301" s="6">
        <f>IF(D301&gt;0,IF(COUNTIFS('RQ1 analysis'!$H$26:$BE$28,C301)&gt;0,1,0),0)</f>
        <v>0</v>
      </c>
      <c r="I301" s="6">
        <f>IF(D301&gt;0,IF(COUNTIFS('RQ1 analysis'!$H$28:$BE$30,C301)&gt;0,1,0),0)</f>
        <v>0</v>
      </c>
    </row>
    <row r="302" spans="3:9" x14ac:dyDescent="0.2">
      <c r="C302" s="72" t="s">
        <v>6597</v>
      </c>
      <c r="D302" s="6">
        <v>1</v>
      </c>
      <c r="E302" s="6">
        <f>IF(D302&gt;0,IF(COUNTIFS('RQ1 analysis'!$H$16:$BE$18,C302),1,0),0)</f>
        <v>1</v>
      </c>
      <c r="F302" s="6">
        <f>IF(D302&gt;0,IF(COUNTIFS('RQ1 analysis'!$H$19:$BE$22,C302)&gt;0,1,0),0)</f>
        <v>1</v>
      </c>
      <c r="G302" s="6">
        <f>IF(D302&gt;0,IF(COUNTIFS('RQ1 analysis'!$H$23:$BE$25,C302)&gt;0,1,0),0)</f>
        <v>1</v>
      </c>
      <c r="H302" s="6">
        <f>IF(D302&gt;0,IF(COUNTIFS('RQ1 analysis'!$H$26:$BE$28,C302)&gt;0,1,0),0)</f>
        <v>1</v>
      </c>
      <c r="I302" s="6">
        <f>IF(D302&gt;0,IF(COUNTIFS('RQ1 analysis'!$H$28:$BE$30,C302)&gt;0,1,0),0)</f>
        <v>0</v>
      </c>
    </row>
    <row r="303" spans="3:9" x14ac:dyDescent="0.2">
      <c r="C303" s="72" t="s">
        <v>6598</v>
      </c>
      <c r="D303" s="6">
        <v>1</v>
      </c>
      <c r="E303" s="6">
        <f>IF(D303&gt;0,IF(COUNTIFS('RQ1 analysis'!$H$16:$BE$18,C303),1,0),0)</f>
        <v>0</v>
      </c>
      <c r="F303" s="6">
        <f>IF(D303&gt;0,IF(COUNTIFS('RQ1 analysis'!$H$19:$BE$22,C303)&gt;0,1,0),0)</f>
        <v>1</v>
      </c>
      <c r="G303" s="6">
        <f>IF(D303&gt;0,IF(COUNTIFS('RQ1 analysis'!$H$23:$BE$25,C303)&gt;0,1,0),0)</f>
        <v>1</v>
      </c>
      <c r="H303" s="6">
        <f>IF(D303&gt;0,IF(COUNTIFS('RQ1 analysis'!$H$26:$BE$28,C303)&gt;0,1,0),0)</f>
        <v>1</v>
      </c>
      <c r="I303" s="6">
        <f>IF(D303&gt;0,IF(COUNTIFS('RQ1 analysis'!$H$28:$BE$30,C303)&gt;0,1,0),0)</f>
        <v>0</v>
      </c>
    </row>
    <row r="304" spans="3:9" x14ac:dyDescent="0.2">
      <c r="C304" s="72" t="s">
        <v>6599</v>
      </c>
      <c r="D304" s="6">
        <v>0</v>
      </c>
      <c r="E304" s="6">
        <f>IF(D304&gt;0,IF(COUNTIFS('RQ1 analysis'!$H$16:$BE$18,C304),1,0),0)</f>
        <v>0</v>
      </c>
      <c r="F304" s="6">
        <f>IF(D304&gt;0,IF(COUNTIFS('RQ1 analysis'!$H$19:$BE$22,C304)&gt;0,1,0),0)</f>
        <v>0</v>
      </c>
      <c r="G304" s="6">
        <f>IF(D304&gt;0,IF(COUNTIFS('RQ1 analysis'!$H$23:$BE$25,C304)&gt;0,1,0),0)</f>
        <v>0</v>
      </c>
      <c r="H304" s="6">
        <f>IF(D304&gt;0,IF(COUNTIFS('RQ1 analysis'!$H$26:$BE$28,C304)&gt;0,1,0),0)</f>
        <v>0</v>
      </c>
      <c r="I304" s="6">
        <f>IF(D304&gt;0,IF(COUNTIFS('RQ1 analysis'!$H$28:$BE$30,C304)&gt;0,1,0),0)</f>
        <v>0</v>
      </c>
    </row>
    <row r="305" spans="3:9" x14ac:dyDescent="0.2">
      <c r="C305" s="72" t="s">
        <v>6600</v>
      </c>
      <c r="D305" s="6">
        <v>0</v>
      </c>
      <c r="E305" s="6">
        <f>IF(D305&gt;0,IF(COUNTIFS('RQ1 analysis'!$H$16:$BE$18,C305),1,0),0)</f>
        <v>0</v>
      </c>
      <c r="F305" s="6">
        <f>IF(D305&gt;0,IF(COUNTIFS('RQ1 analysis'!$H$19:$BE$22,C305)&gt;0,1,0),0)</f>
        <v>0</v>
      </c>
      <c r="G305" s="6">
        <f>IF(D305&gt;0,IF(COUNTIFS('RQ1 analysis'!$H$23:$BE$25,C305)&gt;0,1,0),0)</f>
        <v>0</v>
      </c>
      <c r="H305" s="6">
        <f>IF(D305&gt;0,IF(COUNTIFS('RQ1 analysis'!$H$26:$BE$28,C305)&gt;0,1,0),0)</f>
        <v>0</v>
      </c>
      <c r="I305" s="6">
        <f>IF(D305&gt;0,IF(COUNTIFS('RQ1 analysis'!$H$28:$BE$30,C305)&gt;0,1,0),0)</f>
        <v>0</v>
      </c>
    </row>
    <row r="306" spans="3:9" x14ac:dyDescent="0.2">
      <c r="C306" s="72" t="s">
        <v>6601</v>
      </c>
      <c r="D306" s="6">
        <v>0</v>
      </c>
      <c r="E306" s="6">
        <f>IF(D306&gt;0,IF(COUNTIFS('RQ1 analysis'!$H$16:$BE$18,C306),1,0),0)</f>
        <v>0</v>
      </c>
      <c r="F306" s="6">
        <f>IF(D306&gt;0,IF(COUNTIFS('RQ1 analysis'!$H$19:$BE$22,C306)&gt;0,1,0),0)</f>
        <v>0</v>
      </c>
      <c r="G306" s="6">
        <f>IF(D306&gt;0,IF(COUNTIFS('RQ1 analysis'!$H$23:$BE$25,C306)&gt;0,1,0),0)</f>
        <v>0</v>
      </c>
      <c r="H306" s="6">
        <f>IF(D306&gt;0,IF(COUNTIFS('RQ1 analysis'!$H$26:$BE$28,C306)&gt;0,1,0),0)</f>
        <v>0</v>
      </c>
      <c r="I306" s="6">
        <f>IF(D306&gt;0,IF(COUNTIFS('RQ1 analysis'!$H$28:$BE$30,C306)&gt;0,1,0),0)</f>
        <v>0</v>
      </c>
    </row>
    <row r="307" spans="3:9" x14ac:dyDescent="0.2">
      <c r="C307" s="72" t="s">
        <v>6602</v>
      </c>
      <c r="D307" s="6">
        <v>0</v>
      </c>
      <c r="E307" s="6">
        <f>IF(D307&gt;0,IF(COUNTIFS('RQ1 analysis'!$H$16:$BE$18,C307),1,0),0)</f>
        <v>0</v>
      </c>
      <c r="F307" s="6">
        <f>IF(D307&gt;0,IF(COUNTIFS('RQ1 analysis'!$H$19:$BE$22,C307)&gt;0,1,0),0)</f>
        <v>0</v>
      </c>
      <c r="G307" s="6">
        <f>IF(D307&gt;0,IF(COUNTIFS('RQ1 analysis'!$H$23:$BE$25,C307)&gt;0,1,0),0)</f>
        <v>0</v>
      </c>
      <c r="H307" s="6">
        <f>IF(D307&gt;0,IF(COUNTIFS('RQ1 analysis'!$H$26:$BE$28,C307)&gt;0,1,0),0)</f>
        <v>0</v>
      </c>
      <c r="I307" s="6">
        <f>IF(D307&gt;0,IF(COUNTIFS('RQ1 analysis'!$H$28:$BE$30,C307)&gt;0,1,0),0)</f>
        <v>0</v>
      </c>
    </row>
    <row r="308" spans="3:9" x14ac:dyDescent="0.2">
      <c r="C308" s="72" t="s">
        <v>6603</v>
      </c>
      <c r="D308" s="6">
        <v>0</v>
      </c>
      <c r="E308" s="6">
        <f>IF(D308&gt;0,IF(COUNTIFS('RQ1 analysis'!$H$16:$BE$18,C308),1,0),0)</f>
        <v>0</v>
      </c>
      <c r="F308" s="6">
        <f>IF(D308&gt;0,IF(COUNTIFS('RQ1 analysis'!$H$19:$BE$22,C308)&gt;0,1,0),0)</f>
        <v>0</v>
      </c>
      <c r="G308" s="6">
        <f>IF(D308&gt;0,IF(COUNTIFS('RQ1 analysis'!$H$23:$BE$25,C308)&gt;0,1,0),0)</f>
        <v>0</v>
      </c>
      <c r="H308" s="6">
        <f>IF(D308&gt;0,IF(COUNTIFS('RQ1 analysis'!$H$26:$BE$28,C308)&gt;0,1,0),0)</f>
        <v>0</v>
      </c>
      <c r="I308" s="6">
        <f>IF(D308&gt;0,IF(COUNTIFS('RQ1 analysis'!$H$28:$BE$30,C308)&gt;0,1,0),0)</f>
        <v>0</v>
      </c>
    </row>
    <row r="309" spans="3:9" x14ac:dyDescent="0.2">
      <c r="C309" s="72" t="s">
        <v>6604</v>
      </c>
      <c r="D309" s="6">
        <v>0</v>
      </c>
      <c r="E309" s="6">
        <f>IF(D309&gt;0,IF(COUNTIFS('RQ1 analysis'!$H$16:$BE$18,C309),1,0),0)</f>
        <v>0</v>
      </c>
      <c r="F309" s="6">
        <f>IF(D309&gt;0,IF(COUNTIFS('RQ1 analysis'!$H$19:$BE$22,C309)&gt;0,1,0),0)</f>
        <v>0</v>
      </c>
      <c r="G309" s="6">
        <f>IF(D309&gt;0,IF(COUNTIFS('RQ1 analysis'!$H$23:$BE$25,C309)&gt;0,1,0),0)</f>
        <v>0</v>
      </c>
      <c r="H309" s="6">
        <f>IF(D309&gt;0,IF(COUNTIFS('RQ1 analysis'!$H$26:$BE$28,C309)&gt;0,1,0),0)</f>
        <v>0</v>
      </c>
      <c r="I309" s="6">
        <f>IF(D309&gt;0,IF(COUNTIFS('RQ1 analysis'!$H$28:$BE$30,C309)&gt;0,1,0),0)</f>
        <v>0</v>
      </c>
    </row>
    <row r="310" spans="3:9" x14ac:dyDescent="0.2">
      <c r="C310" s="72" t="s">
        <v>6605</v>
      </c>
      <c r="D310" s="6">
        <v>1</v>
      </c>
      <c r="E310" s="6">
        <f>IF(D310&gt;0,IF(COUNTIFS('RQ1 analysis'!$H$16:$BE$18,C310),1,0),0)</f>
        <v>0</v>
      </c>
      <c r="F310" s="6">
        <f>IF(D310&gt;0,IF(COUNTIFS('RQ1 analysis'!$H$19:$BE$22,C310)&gt;0,1,0),0)</f>
        <v>1</v>
      </c>
      <c r="G310" s="6">
        <f>IF(D310&gt;0,IF(COUNTIFS('RQ1 analysis'!$H$23:$BE$25,C310)&gt;0,1,0),0)</f>
        <v>1</v>
      </c>
      <c r="H310" s="6">
        <f>IF(D310&gt;0,IF(COUNTIFS('RQ1 analysis'!$H$26:$BE$28,C310)&gt;0,1,0),0)</f>
        <v>1</v>
      </c>
      <c r="I310" s="6">
        <f>IF(D310&gt;0,IF(COUNTIFS('RQ1 analysis'!$H$28:$BE$30,C310)&gt;0,1,0),0)</f>
        <v>0</v>
      </c>
    </row>
    <row r="311" spans="3:9" x14ac:dyDescent="0.2">
      <c r="C311" s="72" t="s">
        <v>6606</v>
      </c>
      <c r="D311" s="6">
        <v>1</v>
      </c>
      <c r="E311" s="6">
        <f>IF(D311&gt;0,IF(COUNTIFS('RQ1 analysis'!$H$16:$BE$18,C311),1,0),0)</f>
        <v>0</v>
      </c>
      <c r="F311" s="6">
        <f>IF(D311&gt;0,IF(COUNTIFS('RQ1 analysis'!$H$19:$BE$22,C311)&gt;0,1,0),0)</f>
        <v>0</v>
      </c>
      <c r="G311" s="6">
        <f>IF(D311&gt;0,IF(COUNTIFS('RQ1 analysis'!$H$23:$BE$25,C311)&gt;0,1,0),0)</f>
        <v>1</v>
      </c>
      <c r="H311" s="6">
        <f>IF(D311&gt;0,IF(COUNTIFS('RQ1 analysis'!$H$26:$BE$28,C311)&gt;0,1,0),0)</f>
        <v>1</v>
      </c>
      <c r="I311" s="6">
        <f>IF(D311&gt;0,IF(COUNTIFS('RQ1 analysis'!$H$28:$BE$30,C311)&gt;0,1,0),0)</f>
        <v>1</v>
      </c>
    </row>
    <row r="312" spans="3:9" x14ac:dyDescent="0.2">
      <c r="C312" s="72" t="s">
        <v>6607</v>
      </c>
      <c r="D312" s="6">
        <v>1</v>
      </c>
      <c r="E312" s="6">
        <f>IF(D312&gt;0,IF(COUNTIFS('RQ1 analysis'!$H$16:$BE$18,C312),1,0),0)</f>
        <v>0</v>
      </c>
      <c r="F312" s="6">
        <f>IF(D312&gt;0,IF(COUNTIFS('RQ1 analysis'!$H$19:$BE$22,C312)&gt;0,1,0),0)</f>
        <v>1</v>
      </c>
      <c r="G312" s="6">
        <f>IF(D312&gt;0,IF(COUNTIFS('RQ1 analysis'!$H$23:$BE$25,C312)&gt;0,1,0),0)</f>
        <v>1</v>
      </c>
      <c r="H312" s="6">
        <f>IF(D312&gt;0,IF(COUNTIFS('RQ1 analysis'!$H$26:$BE$28,C312)&gt;0,1,0),0)</f>
        <v>0</v>
      </c>
      <c r="I312" s="6">
        <f>IF(D312&gt;0,IF(COUNTIFS('RQ1 analysis'!$H$28:$BE$30,C312)&gt;0,1,0),0)</f>
        <v>0</v>
      </c>
    </row>
    <row r="313" spans="3:9" x14ac:dyDescent="0.2">
      <c r="C313" s="72" t="s">
        <v>6608</v>
      </c>
      <c r="D313" s="6">
        <v>1</v>
      </c>
      <c r="E313" s="6">
        <f>IF(D313&gt;0,IF(COUNTIFS('RQ1 analysis'!$H$16:$BE$18,C313),1,0),0)</f>
        <v>1</v>
      </c>
      <c r="F313" s="6">
        <f>IF(D313&gt;0,IF(COUNTIFS('RQ1 analysis'!$H$19:$BE$22,C313)&gt;0,1,0),0)</f>
        <v>1</v>
      </c>
      <c r="G313" s="6">
        <f>IF(D313&gt;0,IF(COUNTIFS('RQ1 analysis'!$H$23:$BE$25,C313)&gt;0,1,0),0)</f>
        <v>1</v>
      </c>
      <c r="H313" s="6">
        <f>IF(D313&gt;0,IF(COUNTIFS('RQ1 analysis'!$H$26:$BE$28,C313)&gt;0,1,0),0)</f>
        <v>1</v>
      </c>
      <c r="I313" s="6">
        <f>IF(D313&gt;0,IF(COUNTIFS('RQ1 analysis'!$H$28:$BE$30,C313)&gt;0,1,0),0)</f>
        <v>0</v>
      </c>
    </row>
    <row r="314" spans="3:9" x14ac:dyDescent="0.2">
      <c r="C314" s="72" t="s">
        <v>6609</v>
      </c>
      <c r="D314" s="6">
        <v>1</v>
      </c>
      <c r="E314" s="6">
        <f>IF(D314&gt;0,IF(COUNTIFS('RQ1 analysis'!$H$16:$BE$18,C314),1,0),0)</f>
        <v>1</v>
      </c>
      <c r="F314" s="6">
        <f>IF(D314&gt;0,IF(COUNTIFS('RQ1 analysis'!$H$19:$BE$22,C314)&gt;0,1,0),0)</f>
        <v>1</v>
      </c>
      <c r="G314" s="6">
        <f>IF(D314&gt;0,IF(COUNTIFS('RQ1 analysis'!$H$23:$BE$25,C314)&gt;0,1,0),0)</f>
        <v>0</v>
      </c>
      <c r="H314" s="6">
        <f>IF(D314&gt;0,IF(COUNTIFS('RQ1 analysis'!$H$26:$BE$28,C314)&gt;0,1,0),0)</f>
        <v>0</v>
      </c>
      <c r="I314" s="6">
        <f>IF(D314&gt;0,IF(COUNTIFS('RQ1 analysis'!$H$28:$BE$30,C314)&gt;0,1,0),0)</f>
        <v>0</v>
      </c>
    </row>
    <row r="315" spans="3:9" x14ac:dyDescent="0.2">
      <c r="C315" s="72" t="s">
        <v>6610</v>
      </c>
      <c r="D315" s="6">
        <v>1</v>
      </c>
      <c r="E315" s="6">
        <f>IF(D315&gt;0,IF(COUNTIFS('RQ1 analysis'!$H$16:$BE$18,C315),1,0),0)</f>
        <v>0</v>
      </c>
      <c r="F315" s="6">
        <f>IF(D315&gt;0,IF(COUNTIFS('RQ1 analysis'!$H$19:$BE$22,C315)&gt;0,1,0),0)</f>
        <v>1</v>
      </c>
      <c r="G315" s="6">
        <f>IF(D315&gt;0,IF(COUNTIFS('RQ1 analysis'!$H$23:$BE$25,C315)&gt;0,1,0),0)</f>
        <v>1</v>
      </c>
      <c r="H315" s="6">
        <f>IF(D315&gt;0,IF(COUNTIFS('RQ1 analysis'!$H$26:$BE$28,C315)&gt;0,1,0),0)</f>
        <v>1</v>
      </c>
      <c r="I315" s="6">
        <f>IF(D315&gt;0,IF(COUNTIFS('RQ1 analysis'!$H$28:$BE$30,C315)&gt;0,1,0),0)</f>
        <v>0</v>
      </c>
    </row>
    <row r="316" spans="3:9" x14ac:dyDescent="0.2">
      <c r="C316" s="72" t="s">
        <v>6611</v>
      </c>
      <c r="D316" s="6">
        <v>1</v>
      </c>
      <c r="E316" s="6">
        <f>IF(D316&gt;0,IF(COUNTIFS('RQ1 analysis'!$H$16:$BE$18,C316),1,0),0)</f>
        <v>0</v>
      </c>
      <c r="F316" s="6">
        <f>IF(D316&gt;0,IF(COUNTIFS('RQ1 analysis'!$H$19:$BE$22,C316)&gt;0,1,0),0)</f>
        <v>1</v>
      </c>
      <c r="G316" s="6">
        <f>IF(D316&gt;0,IF(COUNTIFS('RQ1 analysis'!$H$23:$BE$25,C316)&gt;0,1,0),0)</f>
        <v>1</v>
      </c>
      <c r="H316" s="6">
        <f>IF(D316&gt;0,IF(COUNTIFS('RQ1 analysis'!$H$26:$BE$28,C316)&gt;0,1,0),0)</f>
        <v>0</v>
      </c>
      <c r="I316" s="6">
        <f>IF(D316&gt;0,IF(COUNTIFS('RQ1 analysis'!$H$28:$BE$30,C316)&gt;0,1,0),0)</f>
        <v>1</v>
      </c>
    </row>
    <row r="317" spans="3:9" x14ac:dyDescent="0.2">
      <c r="C317" s="72" t="s">
        <v>6612</v>
      </c>
      <c r="D317" s="6">
        <v>1</v>
      </c>
      <c r="E317" s="6">
        <f>IF(D317&gt;0,IF(COUNTIFS('RQ1 analysis'!$H$16:$BE$18,C317),1,0),0)</f>
        <v>1</v>
      </c>
      <c r="F317" s="6">
        <f>IF(D317&gt;0,IF(COUNTIFS('RQ1 analysis'!$H$19:$BE$22,C317)&gt;0,1,0),0)</f>
        <v>1</v>
      </c>
      <c r="G317" s="6">
        <f>IF(D317&gt;0,IF(COUNTIFS('RQ1 analysis'!$H$23:$BE$25,C317)&gt;0,1,0),0)</f>
        <v>0</v>
      </c>
      <c r="H317" s="6">
        <f>IF(D317&gt;0,IF(COUNTIFS('RQ1 analysis'!$H$26:$BE$28,C317)&gt;0,1,0),0)</f>
        <v>0</v>
      </c>
      <c r="I317" s="6">
        <f>IF(D317&gt;0,IF(COUNTIFS('RQ1 analysis'!$H$28:$BE$30,C317)&gt;0,1,0),0)</f>
        <v>0</v>
      </c>
    </row>
    <row r="318" spans="3:9" x14ac:dyDescent="0.2">
      <c r="C318" s="72" t="s">
        <v>12361</v>
      </c>
      <c r="D318" s="6">
        <v>0</v>
      </c>
      <c r="E318" s="6">
        <f>IF(D318&gt;0,IF(COUNTIFS('RQ1 analysis'!$H$16:$BE$18,C318),1,0),0)</f>
        <v>0</v>
      </c>
      <c r="F318" s="6">
        <f>IF(D318&gt;0,IF(COUNTIFS('RQ1 analysis'!$H$19:$BE$22,C318)&gt;0,1,0),0)</f>
        <v>0</v>
      </c>
      <c r="G318" s="6">
        <f>IF(D318&gt;0,IF(COUNTIFS('RQ1 analysis'!$H$23:$BE$25,C318)&gt;0,1,0),0)</f>
        <v>0</v>
      </c>
      <c r="H318" s="6">
        <f>IF(D318&gt;0,IF(COUNTIFS('RQ1 analysis'!$H$26:$BE$28,C318)&gt;0,1,0),0)</f>
        <v>0</v>
      </c>
      <c r="I318" s="6">
        <f>IF(D318&gt;0,IF(COUNTIFS('RQ1 analysis'!$H$28:$BE$30,C318)&gt;0,1,0),0)</f>
        <v>0</v>
      </c>
    </row>
    <row r="319" spans="3:9" x14ac:dyDescent="0.2">
      <c r="C319" s="72" t="s">
        <v>12362</v>
      </c>
      <c r="D319" s="6">
        <v>1</v>
      </c>
      <c r="E319" s="6">
        <f>IF(D319&gt;0,IF(COUNTIFS('RQ1 analysis'!$H$16:$BE$18,C319),1,0),0)</f>
        <v>1</v>
      </c>
      <c r="F319" s="6">
        <f>IF(D319&gt;0,IF(COUNTIFS('RQ1 analysis'!$H$19:$BE$22,C319)&gt;0,1,0),0)</f>
        <v>1</v>
      </c>
      <c r="G319" s="6">
        <f>IF(D319&gt;0,IF(COUNTIFS('RQ1 analysis'!$H$23:$BE$25,C319)&gt;0,1,0),0)</f>
        <v>1</v>
      </c>
      <c r="H319" s="6">
        <f>IF(D319&gt;0,IF(COUNTIFS('RQ1 analysis'!$H$26:$BE$28,C319)&gt;0,1,0),0)</f>
        <v>1</v>
      </c>
      <c r="I319" s="6">
        <f>IF(D319&gt;0,IF(COUNTIFS('RQ1 analysis'!$H$28:$BE$30,C319)&gt;0,1,0),0)</f>
        <v>0</v>
      </c>
    </row>
    <row r="320" spans="3:9" x14ac:dyDescent="0.2">
      <c r="C320" s="72" t="s">
        <v>12363</v>
      </c>
      <c r="D320" s="6">
        <v>0</v>
      </c>
      <c r="E320" s="6">
        <f>IF(D320&gt;0,IF(COUNTIFS('RQ1 analysis'!$H$16:$BE$18,C320),1,0),0)</f>
        <v>0</v>
      </c>
      <c r="F320" s="6">
        <f>IF(D320&gt;0,IF(COUNTIFS('RQ1 analysis'!$H$19:$BE$22,C320)&gt;0,1,0),0)</f>
        <v>0</v>
      </c>
      <c r="G320" s="6">
        <f>IF(D320&gt;0,IF(COUNTIFS('RQ1 analysis'!$H$23:$BE$25,C320)&gt;0,1,0),0)</f>
        <v>0</v>
      </c>
      <c r="H320" s="6">
        <f>IF(D320&gt;0,IF(COUNTIFS('RQ1 analysis'!$H$26:$BE$28,C320)&gt;0,1,0),0)</f>
        <v>0</v>
      </c>
      <c r="I320" s="6">
        <f>IF(D320&gt;0,IF(COUNTIFS('RQ1 analysis'!$H$28:$BE$30,C320)&gt;0,1,0),0)</f>
        <v>0</v>
      </c>
    </row>
    <row r="321" spans="3:9" x14ac:dyDescent="0.2">
      <c r="C321" s="72" t="s">
        <v>12364</v>
      </c>
      <c r="D321" s="6">
        <v>0</v>
      </c>
      <c r="E321" s="6">
        <f>IF(D321&gt;0,IF(COUNTIFS('RQ1 analysis'!$H$16:$BE$18,C321),1,0),0)</f>
        <v>0</v>
      </c>
      <c r="F321" s="6">
        <f>IF(D321&gt;0,IF(COUNTIFS('RQ1 analysis'!$H$19:$BE$22,C321)&gt;0,1,0),0)</f>
        <v>0</v>
      </c>
      <c r="G321" s="6">
        <f>IF(D321&gt;0,IF(COUNTIFS('RQ1 analysis'!$H$23:$BE$25,C321)&gt;0,1,0),0)</f>
        <v>0</v>
      </c>
      <c r="H321" s="6">
        <f>IF(D321&gt;0,IF(COUNTIFS('RQ1 analysis'!$H$26:$BE$28,C321)&gt;0,1,0),0)</f>
        <v>0</v>
      </c>
      <c r="I321" s="6">
        <f>IF(D321&gt;0,IF(COUNTIFS('RQ1 analysis'!$H$28:$BE$30,C321)&gt;0,1,0),0)</f>
        <v>0</v>
      </c>
    </row>
    <row r="322" spans="3:9" x14ac:dyDescent="0.2">
      <c r="C322" s="72" t="s">
        <v>12365</v>
      </c>
      <c r="D322" s="6">
        <v>0</v>
      </c>
      <c r="E322" s="6">
        <f>IF(D322&gt;0,IF(COUNTIFS('RQ1 analysis'!$H$16:$BE$18,C322),1,0),0)</f>
        <v>0</v>
      </c>
      <c r="F322" s="6">
        <f>IF(D322&gt;0,IF(COUNTIFS('RQ1 analysis'!$H$19:$BE$22,C322)&gt;0,1,0),0)</f>
        <v>0</v>
      </c>
      <c r="G322" s="6">
        <f>IF(D322&gt;0,IF(COUNTIFS('RQ1 analysis'!$H$23:$BE$25,C322)&gt;0,1,0),0)</f>
        <v>0</v>
      </c>
      <c r="H322" s="6">
        <f>IF(D322&gt;0,IF(COUNTIFS('RQ1 analysis'!$H$26:$BE$28,C322)&gt;0,1,0),0)</f>
        <v>0</v>
      </c>
      <c r="I322" s="6">
        <f>IF(D322&gt;0,IF(COUNTIFS('RQ1 analysis'!$H$28:$BE$30,C322)&gt;0,1,0),0)</f>
        <v>0</v>
      </c>
    </row>
    <row r="323" spans="3:9" x14ac:dyDescent="0.2">
      <c r="C323" s="72" t="s">
        <v>12366</v>
      </c>
      <c r="D323" s="6">
        <v>0</v>
      </c>
      <c r="E323" s="6">
        <f>IF(D323&gt;0,IF(COUNTIFS('RQ1 analysis'!$H$16:$BE$18,C323),1,0),0)</f>
        <v>0</v>
      </c>
      <c r="F323" s="6">
        <f>IF(D323&gt;0,IF(COUNTIFS('RQ1 analysis'!$H$19:$BE$22,C323)&gt;0,1,0),0)</f>
        <v>0</v>
      </c>
      <c r="G323" s="6">
        <f>IF(D323&gt;0,IF(COUNTIFS('RQ1 analysis'!$H$23:$BE$25,C323)&gt;0,1,0),0)</f>
        <v>0</v>
      </c>
      <c r="H323" s="6">
        <f>IF(D323&gt;0,IF(COUNTIFS('RQ1 analysis'!$H$26:$BE$28,C323)&gt;0,1,0),0)</f>
        <v>0</v>
      </c>
      <c r="I323" s="6">
        <f>IF(D323&gt;0,IF(COUNTIFS('RQ1 analysis'!$H$28:$BE$30,C323)&gt;0,1,0),0)</f>
        <v>0</v>
      </c>
    </row>
    <row r="324" spans="3:9" x14ac:dyDescent="0.2">
      <c r="C324" s="72" t="s">
        <v>12367</v>
      </c>
      <c r="D324" s="6">
        <v>0</v>
      </c>
      <c r="E324" s="6">
        <f>IF(D324&gt;0,IF(COUNTIFS('RQ1 analysis'!$H$16:$BE$18,C324),1,0),0)</f>
        <v>0</v>
      </c>
      <c r="F324" s="6">
        <f>IF(D324&gt;0,IF(COUNTIFS('RQ1 analysis'!$H$19:$BE$22,C324)&gt;0,1,0),0)</f>
        <v>0</v>
      </c>
      <c r="G324" s="6">
        <f>IF(D324&gt;0,IF(COUNTIFS('RQ1 analysis'!$H$23:$BE$25,C324)&gt;0,1,0),0)</f>
        <v>0</v>
      </c>
      <c r="H324" s="6">
        <f>IF(D324&gt;0,IF(COUNTIFS('RQ1 analysis'!$H$26:$BE$28,C324)&gt;0,1,0),0)</f>
        <v>0</v>
      </c>
      <c r="I324" s="6">
        <f>IF(D324&gt;0,IF(COUNTIFS('RQ1 analysis'!$H$28:$BE$30,C324)&gt;0,1,0),0)</f>
        <v>0</v>
      </c>
    </row>
    <row r="325" spans="3:9" x14ac:dyDescent="0.2">
      <c r="C325" s="72" t="s">
        <v>12368</v>
      </c>
      <c r="D325" s="6">
        <v>0</v>
      </c>
      <c r="E325" s="6">
        <f>IF(D325&gt;0,IF(COUNTIFS('RQ1 analysis'!$H$16:$BE$18,C325),1,0),0)</f>
        <v>0</v>
      </c>
      <c r="F325" s="6">
        <f>IF(D325&gt;0,IF(COUNTIFS('RQ1 analysis'!$H$19:$BE$22,C325)&gt;0,1,0),0)</f>
        <v>0</v>
      </c>
      <c r="G325" s="6">
        <f>IF(D325&gt;0,IF(COUNTIFS('RQ1 analysis'!$H$23:$BE$25,C325)&gt;0,1,0),0)</f>
        <v>0</v>
      </c>
      <c r="H325" s="6">
        <f>IF(D325&gt;0,IF(COUNTIFS('RQ1 analysis'!$H$26:$BE$28,C325)&gt;0,1,0),0)</f>
        <v>0</v>
      </c>
      <c r="I325" s="6">
        <f>IF(D325&gt;0,IF(COUNTIFS('RQ1 analysis'!$H$28:$BE$30,C325)&gt;0,1,0),0)</f>
        <v>0</v>
      </c>
    </row>
    <row r="326" spans="3:9" x14ac:dyDescent="0.2">
      <c r="C326" s="72" t="s">
        <v>12369</v>
      </c>
      <c r="D326" s="6">
        <v>0</v>
      </c>
      <c r="E326" s="6">
        <f>IF(D326&gt;0,IF(COUNTIFS('RQ1 analysis'!$H$16:$BE$18,C326),1,0),0)</f>
        <v>0</v>
      </c>
      <c r="F326" s="6">
        <f>IF(D326&gt;0,IF(COUNTIFS('RQ1 analysis'!$H$19:$BE$22,C326)&gt;0,1,0),0)</f>
        <v>0</v>
      </c>
      <c r="G326" s="6">
        <f>IF(D326&gt;0,IF(COUNTIFS('RQ1 analysis'!$H$23:$BE$25,C326)&gt;0,1,0),0)</f>
        <v>0</v>
      </c>
      <c r="H326" s="6">
        <f>IF(D326&gt;0,IF(COUNTIFS('RQ1 analysis'!$H$26:$BE$28,C326)&gt;0,1,0),0)</f>
        <v>0</v>
      </c>
      <c r="I326" s="6">
        <f>IF(D326&gt;0,IF(COUNTIFS('RQ1 analysis'!$H$28:$BE$30,C326)&gt;0,1,0),0)</f>
        <v>0</v>
      </c>
    </row>
    <row r="327" spans="3:9" x14ac:dyDescent="0.2">
      <c r="C327" s="72" t="s">
        <v>12370</v>
      </c>
      <c r="D327" s="6">
        <v>0</v>
      </c>
      <c r="E327" s="6">
        <f>IF(D327&gt;0,IF(COUNTIFS('RQ1 analysis'!$H$16:$BE$18,C327),1,0),0)</f>
        <v>0</v>
      </c>
      <c r="F327" s="6">
        <f>IF(D327&gt;0,IF(COUNTIFS('RQ1 analysis'!$H$19:$BE$22,C327)&gt;0,1,0),0)</f>
        <v>0</v>
      </c>
      <c r="G327" s="6">
        <f>IF(D327&gt;0,IF(COUNTIFS('RQ1 analysis'!$H$23:$BE$25,C327)&gt;0,1,0),0)</f>
        <v>0</v>
      </c>
      <c r="H327" s="6">
        <f>IF(D327&gt;0,IF(COUNTIFS('RQ1 analysis'!$H$26:$BE$28,C327)&gt;0,1,0),0)</f>
        <v>0</v>
      </c>
      <c r="I327" s="6">
        <f>IF(D327&gt;0,IF(COUNTIFS('RQ1 analysis'!$H$28:$BE$30,C327)&gt;0,1,0),0)</f>
        <v>0</v>
      </c>
    </row>
    <row r="328" spans="3:9" x14ac:dyDescent="0.2">
      <c r="C328" s="72" t="s">
        <v>12371</v>
      </c>
      <c r="D328" s="6">
        <v>0</v>
      </c>
      <c r="E328" s="6">
        <f>IF(D328&gt;0,IF(COUNTIFS('RQ1 analysis'!$H$16:$BE$18,C328),1,0),0)</f>
        <v>0</v>
      </c>
      <c r="F328" s="6">
        <f>IF(D328&gt;0,IF(COUNTIFS('RQ1 analysis'!$H$19:$BE$22,C328)&gt;0,1,0),0)</f>
        <v>0</v>
      </c>
      <c r="G328" s="6">
        <f>IF(D328&gt;0,IF(COUNTIFS('RQ1 analysis'!$H$23:$BE$25,C328)&gt;0,1,0),0)</f>
        <v>0</v>
      </c>
      <c r="H328" s="6">
        <f>IF(D328&gt;0,IF(COUNTIFS('RQ1 analysis'!$H$26:$BE$28,C328)&gt;0,1,0),0)</f>
        <v>0</v>
      </c>
      <c r="I328" s="6">
        <f>IF(D328&gt;0,IF(COUNTIFS('RQ1 analysis'!$H$28:$BE$30,C328)&gt;0,1,0),0)</f>
        <v>0</v>
      </c>
    </row>
    <row r="329" spans="3:9" x14ac:dyDescent="0.2">
      <c r="C329" s="72" t="s">
        <v>12372</v>
      </c>
      <c r="D329" s="6">
        <v>0</v>
      </c>
      <c r="E329" s="6">
        <f>IF(D329&gt;0,IF(COUNTIFS('RQ1 analysis'!$H$16:$BE$18,C329),1,0),0)</f>
        <v>0</v>
      </c>
      <c r="F329" s="6">
        <f>IF(D329&gt;0,IF(COUNTIFS('RQ1 analysis'!$H$19:$BE$22,C329)&gt;0,1,0),0)</f>
        <v>0</v>
      </c>
      <c r="G329" s="6">
        <f>IF(D329&gt;0,IF(COUNTIFS('RQ1 analysis'!$H$23:$BE$25,C329)&gt;0,1,0),0)</f>
        <v>0</v>
      </c>
      <c r="H329" s="6">
        <f>IF(D329&gt;0,IF(COUNTIFS('RQ1 analysis'!$H$26:$BE$28,C329)&gt;0,1,0),0)</f>
        <v>0</v>
      </c>
      <c r="I329" s="6">
        <f>IF(D329&gt;0,IF(COUNTIFS('RQ1 analysis'!$H$28:$BE$30,C329)&gt;0,1,0),0)</f>
        <v>0</v>
      </c>
    </row>
    <row r="330" spans="3:9" x14ac:dyDescent="0.2">
      <c r="C330" s="72" t="s">
        <v>12373</v>
      </c>
      <c r="D330" s="6">
        <v>0</v>
      </c>
      <c r="E330" s="6">
        <f>IF(D330&gt;0,IF(COUNTIFS('RQ1 analysis'!$H$16:$BE$18,C330),1,0),0)</f>
        <v>0</v>
      </c>
      <c r="F330" s="6">
        <f>IF(D330&gt;0,IF(COUNTIFS('RQ1 analysis'!$H$19:$BE$22,C330)&gt;0,1,0),0)</f>
        <v>0</v>
      </c>
      <c r="G330" s="6">
        <f>IF(D330&gt;0,IF(COUNTIFS('RQ1 analysis'!$H$23:$BE$25,C330)&gt;0,1,0),0)</f>
        <v>0</v>
      </c>
      <c r="H330" s="6">
        <f>IF(D330&gt;0,IF(COUNTIFS('RQ1 analysis'!$H$26:$BE$28,C330)&gt;0,1,0),0)</f>
        <v>0</v>
      </c>
      <c r="I330" s="6">
        <f>IF(D330&gt;0,IF(COUNTIFS('RQ1 analysis'!$H$28:$BE$30,C330)&gt;0,1,0),0)</f>
        <v>0</v>
      </c>
    </row>
    <row r="331" spans="3:9" x14ac:dyDescent="0.2">
      <c r="C331" s="72" t="s">
        <v>12374</v>
      </c>
      <c r="D331" s="6">
        <v>1</v>
      </c>
      <c r="E331" s="6">
        <f>IF(D331&gt;0,IF(COUNTIFS('RQ1 analysis'!$H$16:$BE$18,C331),1,0),0)</f>
        <v>0</v>
      </c>
      <c r="F331" s="6">
        <f>IF(D331&gt;0,IF(COUNTIFS('RQ1 analysis'!$H$19:$BE$22,C331)&gt;0,1,0),0)</f>
        <v>0</v>
      </c>
      <c r="G331" s="6">
        <f>IF(D331&gt;0,IF(COUNTIFS('RQ1 analysis'!$H$23:$BE$25,C331)&gt;0,1,0),0)</f>
        <v>1</v>
      </c>
      <c r="H331" s="6">
        <f>IF(D331&gt;0,IF(COUNTIFS('RQ1 analysis'!$H$26:$BE$28,C331)&gt;0,1,0),0)</f>
        <v>1</v>
      </c>
      <c r="I331" s="6">
        <f>IF(D331&gt;0,IF(COUNTIFS('RQ1 analysis'!$H$28:$BE$30,C331)&gt;0,1,0),0)</f>
        <v>0</v>
      </c>
    </row>
    <row r="332" spans="3:9" x14ac:dyDescent="0.2">
      <c r="C332" s="72" t="s">
        <v>12375</v>
      </c>
      <c r="D332" s="6">
        <v>1</v>
      </c>
      <c r="E332" s="6">
        <f>IF(D332&gt;0,IF(COUNTIFS('RQ1 analysis'!$H$16:$BE$18,C332),1,0),0)</f>
        <v>1</v>
      </c>
      <c r="F332" s="6">
        <f>IF(D332&gt;0,IF(COUNTIFS('RQ1 analysis'!$H$19:$BE$22,C332)&gt;0,1,0),0)</f>
        <v>1</v>
      </c>
      <c r="G332" s="6">
        <f>IF(D332&gt;0,IF(COUNTIFS('RQ1 analysis'!$H$23:$BE$25,C332)&gt;0,1,0),0)</f>
        <v>1</v>
      </c>
      <c r="H332" s="6">
        <f>IF(D332&gt;0,IF(COUNTIFS('RQ1 analysis'!$H$26:$BE$28,C332)&gt;0,1,0),0)</f>
        <v>0</v>
      </c>
      <c r="I332" s="6">
        <f>IF(D332&gt;0,IF(COUNTIFS('RQ1 analysis'!$H$28:$BE$30,C332)&gt;0,1,0),0)</f>
        <v>0</v>
      </c>
    </row>
    <row r="333" spans="3:9" x14ac:dyDescent="0.2">
      <c r="C333" s="72" t="s">
        <v>12376</v>
      </c>
      <c r="D333" s="6">
        <v>0</v>
      </c>
      <c r="E333" s="6">
        <f>IF(D333&gt;0,IF(COUNTIFS('RQ1 analysis'!$H$16:$BE$18,C333),1,0),0)</f>
        <v>0</v>
      </c>
      <c r="F333" s="6">
        <f>IF(D333&gt;0,IF(COUNTIFS('RQ1 analysis'!$H$19:$BE$22,C333)&gt;0,1,0),0)</f>
        <v>0</v>
      </c>
      <c r="G333" s="6">
        <f>IF(D333&gt;0,IF(COUNTIFS('RQ1 analysis'!$H$23:$BE$25,C333)&gt;0,1,0),0)</f>
        <v>0</v>
      </c>
      <c r="H333" s="6">
        <f>IF(D333&gt;0,IF(COUNTIFS('RQ1 analysis'!$H$26:$BE$28,C333)&gt;0,1,0),0)</f>
        <v>0</v>
      </c>
      <c r="I333" s="6">
        <f>IF(D333&gt;0,IF(COUNTIFS('RQ1 analysis'!$H$28:$BE$30,C333)&gt;0,1,0),0)</f>
        <v>0</v>
      </c>
    </row>
    <row r="334" spans="3:9" x14ac:dyDescent="0.2">
      <c r="C334" s="72" t="s">
        <v>12377</v>
      </c>
      <c r="D334" s="6">
        <v>0</v>
      </c>
      <c r="E334" s="6">
        <f>IF(D334&gt;0,IF(COUNTIFS('RQ1 analysis'!$H$16:$BE$18,C334),1,0),0)</f>
        <v>0</v>
      </c>
      <c r="F334" s="6">
        <f>IF(D334&gt;0,IF(COUNTIFS('RQ1 analysis'!$H$19:$BE$22,C334)&gt;0,1,0),0)</f>
        <v>0</v>
      </c>
      <c r="G334" s="6">
        <f>IF(D334&gt;0,IF(COUNTIFS('RQ1 analysis'!$H$23:$BE$25,C334)&gt;0,1,0),0)</f>
        <v>0</v>
      </c>
      <c r="H334" s="6">
        <f>IF(D334&gt;0,IF(COUNTIFS('RQ1 analysis'!$H$26:$BE$28,C334)&gt;0,1,0),0)</f>
        <v>0</v>
      </c>
      <c r="I334" s="6">
        <f>IF(D334&gt;0,IF(COUNTIFS('RQ1 analysis'!$H$28:$BE$30,C334)&gt;0,1,0),0)</f>
        <v>0</v>
      </c>
    </row>
    <row r="335" spans="3:9" x14ac:dyDescent="0.2">
      <c r="C335" s="72" t="s">
        <v>12378</v>
      </c>
      <c r="D335" s="6">
        <v>0</v>
      </c>
      <c r="E335" s="6">
        <f>IF(D335&gt;0,IF(COUNTIFS('RQ1 analysis'!$H$16:$BE$18,C335),1,0),0)</f>
        <v>0</v>
      </c>
      <c r="F335" s="6">
        <f>IF(D335&gt;0,IF(COUNTIFS('RQ1 analysis'!$H$19:$BE$22,C335)&gt;0,1,0),0)</f>
        <v>0</v>
      </c>
      <c r="G335" s="6">
        <f>IF(D335&gt;0,IF(COUNTIFS('RQ1 analysis'!$H$23:$BE$25,C335)&gt;0,1,0),0)</f>
        <v>0</v>
      </c>
      <c r="H335" s="6">
        <f>IF(D335&gt;0,IF(COUNTIFS('RQ1 analysis'!$H$26:$BE$28,C335)&gt;0,1,0),0)</f>
        <v>0</v>
      </c>
      <c r="I335" s="6">
        <f>IF(D335&gt;0,IF(COUNTIFS('RQ1 analysis'!$H$28:$BE$30,C335)&gt;0,1,0),0)</f>
        <v>0</v>
      </c>
    </row>
    <row r="336" spans="3:9" x14ac:dyDescent="0.2">
      <c r="C336" s="72" t="s">
        <v>12379</v>
      </c>
      <c r="D336" s="6">
        <v>1</v>
      </c>
      <c r="E336" s="6">
        <f>IF(D336&gt;0,IF(COUNTIFS('RQ1 analysis'!$H$16:$BE$18,C336),1,0),0)</f>
        <v>1</v>
      </c>
      <c r="F336" s="6">
        <f>IF(D336&gt;0,IF(COUNTIFS('RQ1 analysis'!$H$19:$BE$22,C336)&gt;0,1,0),0)</f>
        <v>1</v>
      </c>
      <c r="G336" s="6">
        <f>IF(D336&gt;0,IF(COUNTIFS('RQ1 analysis'!$H$23:$BE$25,C336)&gt;0,1,0),0)</f>
        <v>1</v>
      </c>
      <c r="H336" s="6">
        <f>IF(D336&gt;0,IF(COUNTIFS('RQ1 analysis'!$H$26:$BE$28,C336)&gt;0,1,0),0)</f>
        <v>1</v>
      </c>
      <c r="I336" s="6">
        <f>IF(D336&gt;0,IF(COUNTIFS('RQ1 analysis'!$H$28:$BE$30,C336)&gt;0,1,0),0)</f>
        <v>0</v>
      </c>
    </row>
    <row r="337" spans="3:53" x14ac:dyDescent="0.2">
      <c r="C337" s="72" t="s">
        <v>12380</v>
      </c>
      <c r="D337" s="6">
        <v>0</v>
      </c>
      <c r="E337" s="6">
        <f>IF(D337&gt;0,IF(COUNTIFS('RQ1 analysis'!$H$16:$BE$18,C337),1,0),0)</f>
        <v>0</v>
      </c>
      <c r="F337" s="6">
        <f>IF(D337&gt;0,IF(COUNTIFS('RQ1 analysis'!$H$19:$BE$22,C337)&gt;0,1,0),0)</f>
        <v>0</v>
      </c>
      <c r="G337" s="6">
        <f>IF(D337&gt;0,IF(COUNTIFS('RQ1 analysis'!$H$23:$BE$25,C337)&gt;0,1,0),0)</f>
        <v>0</v>
      </c>
      <c r="H337" s="6">
        <f>IF(D337&gt;0,IF(COUNTIFS('RQ1 analysis'!$H$26:$BE$28,C337)&gt;0,1,0),0)</f>
        <v>0</v>
      </c>
      <c r="I337" s="6">
        <f>IF(D337&gt;0,IF(COUNTIFS('RQ1 analysis'!$H$28:$BE$30,C337)&gt;0,1,0),0)</f>
        <v>0</v>
      </c>
    </row>
    <row r="338" spans="3:53" x14ac:dyDescent="0.2">
      <c r="C338" s="72" t="s">
        <v>12381</v>
      </c>
      <c r="D338" s="6">
        <v>1</v>
      </c>
      <c r="E338" s="6">
        <f>IF(D338&gt;0,IF(COUNTIFS('RQ1 analysis'!$H$16:$BE$18,C338),1,0),0)</f>
        <v>0</v>
      </c>
      <c r="F338" s="6">
        <f>IF(D338&gt;0,IF(COUNTIFS('RQ1 analysis'!$H$19:$BE$22,C338)&gt;0,1,0),0)</f>
        <v>1</v>
      </c>
      <c r="G338" s="6">
        <f>IF(D338&gt;0,IF(COUNTIFS('RQ1 analysis'!$H$23:$BE$25,C338)&gt;0,1,0),0)</f>
        <v>1</v>
      </c>
      <c r="H338" s="6">
        <f>IF(D338&gt;0,IF(COUNTIFS('RQ1 analysis'!$H$26:$BE$28,C338)&gt;0,1,0),0)</f>
        <v>1</v>
      </c>
      <c r="I338" s="6">
        <f>IF(D338&gt;0,IF(COUNTIFS('RQ1 analysis'!$H$28:$BE$30,C338)&gt;0,1,0),0)</f>
        <v>1</v>
      </c>
    </row>
    <row r="339" spans="3:53" x14ac:dyDescent="0.2">
      <c r="C339" s="72" t="s">
        <v>12382</v>
      </c>
      <c r="D339" s="6">
        <v>1</v>
      </c>
      <c r="E339" s="6">
        <f>IF(D339&gt;0,IF(COUNTIFS('RQ1 analysis'!$H$16:$BE$18,C339),1,0),0)</f>
        <v>0</v>
      </c>
      <c r="F339" s="6">
        <f>IF(D339&gt;0,IF(COUNTIFS('RQ1 analysis'!$H$19:$BE$22,C339)&gt;0,1,0),0)</f>
        <v>1</v>
      </c>
      <c r="G339" s="6">
        <f>IF(D339&gt;0,IF(COUNTIFS('RQ1 analysis'!$H$23:$BE$25,C339)&gt;0,1,0),0)</f>
        <v>1</v>
      </c>
      <c r="H339" s="6">
        <f>IF(D339&gt;0,IF(COUNTIFS('RQ1 analysis'!$H$26:$BE$28,C339)&gt;0,1,0),0)</f>
        <v>0</v>
      </c>
      <c r="I339" s="6">
        <f>IF(D339&gt;0,IF(COUNTIFS('RQ1 analysis'!$H$28:$BE$30,C339)&gt;0,1,0),0)</f>
        <v>0</v>
      </c>
    </row>
    <row r="340" spans="3:53" x14ac:dyDescent="0.2">
      <c r="C340" s="72" t="s">
        <v>12383</v>
      </c>
      <c r="D340" s="6">
        <v>1</v>
      </c>
      <c r="E340" s="6">
        <f>IF(D340&gt;0,IF(COUNTIFS('RQ1 analysis'!$H$16:$BE$18,C340),1,0),0)</f>
        <v>1</v>
      </c>
      <c r="F340" s="6">
        <f>IF(D340&gt;0,IF(COUNTIFS('RQ1 analysis'!$H$19:$BE$22,C340)&gt;0,1,0),0)</f>
        <v>1</v>
      </c>
      <c r="G340" s="6">
        <f>IF(D340&gt;0,IF(COUNTIFS('RQ1 analysis'!$H$23:$BE$25,C340)&gt;0,1,0),0)</f>
        <v>1</v>
      </c>
      <c r="H340" s="6">
        <f>IF(D340&gt;0,IF(COUNTIFS('RQ1 analysis'!$H$26:$BE$28,C340)&gt;0,1,0),0)</f>
        <v>0</v>
      </c>
      <c r="I340" s="6">
        <f>IF(D340&gt;0,IF(COUNTIFS('RQ1 analysis'!$H$28:$BE$30,C340)&gt;0,1,0),0)</f>
        <v>0</v>
      </c>
    </row>
    <row r="341" spans="3:53" x14ac:dyDescent="0.2">
      <c r="D341" s="83">
        <f>SUM(D286:D340)/55</f>
        <v>0.43636363636363634</v>
      </c>
      <c r="E341" s="83">
        <f>SUM(E286:E340)/'RQ1 analysis'!AF3</f>
        <v>0.5</v>
      </c>
      <c r="F341" s="83">
        <f>SUM(F286:F340)/'RQ1 analysis'!AF4</f>
        <v>0.4375</v>
      </c>
      <c r="G341" s="83">
        <f>SUM(G286:G340)/'RQ1 analysis'!AF5</f>
        <v>0.44680851063829785</v>
      </c>
      <c r="H341" s="83">
        <f>SUM(H286:H340)/'RQ1 analysis'!AF6</f>
        <v>0.4375</v>
      </c>
      <c r="I341" s="83">
        <f>SUM(I286:I340)/'RQ1 analysis'!AF7</f>
        <v>0.8571428571428571</v>
      </c>
    </row>
    <row r="347" spans="3:53" ht="24" x14ac:dyDescent="0.3">
      <c r="C347" s="118" t="s">
        <v>6621</v>
      </c>
      <c r="D347" s="118"/>
      <c r="E347" s="118"/>
      <c r="F347" s="118"/>
      <c r="G347" s="118"/>
      <c r="H347" s="118"/>
      <c r="I347" s="118"/>
      <c r="J347" s="118"/>
      <c r="K347" s="118"/>
      <c r="L347" s="118"/>
      <c r="M347" s="118"/>
      <c r="N347" s="118"/>
      <c r="O347" s="118"/>
    </row>
    <row r="349" spans="3:53" ht="34" customHeight="1" x14ac:dyDescent="0.2">
      <c r="K349" s="115" t="s">
        <v>6615</v>
      </c>
      <c r="L349" s="116"/>
      <c r="M349" s="116"/>
      <c r="N349" s="116"/>
      <c r="O349" s="117"/>
      <c r="S349" s="122" t="s">
        <v>12667</v>
      </c>
      <c r="T349" s="122"/>
      <c r="U349" s="122"/>
      <c r="V349" s="122"/>
      <c r="W349" s="122"/>
      <c r="X349" s="122"/>
      <c r="Y349" s="122"/>
      <c r="Z349" s="122" t="s">
        <v>12670</v>
      </c>
      <c r="AA349" s="122"/>
      <c r="AB349" s="122"/>
      <c r="AC349" s="122"/>
      <c r="AD349" s="122"/>
      <c r="AE349" s="122"/>
      <c r="AF349" s="122"/>
      <c r="AG349" s="122" t="s">
        <v>12675</v>
      </c>
      <c r="AH349" s="122"/>
      <c r="AI349" s="122"/>
      <c r="AJ349" s="122"/>
      <c r="AK349" s="122"/>
      <c r="AL349" s="122"/>
      <c r="AM349" s="122"/>
      <c r="AN349" s="122" t="s">
        <v>12679</v>
      </c>
      <c r="AO349" s="122"/>
      <c r="AP349" s="122"/>
      <c r="AQ349" s="122"/>
      <c r="AR349" s="122"/>
      <c r="AS349" s="122"/>
      <c r="AT349" s="122"/>
      <c r="AU349" s="122" t="s">
        <v>12682</v>
      </c>
      <c r="AV349" s="122"/>
      <c r="AW349" s="122"/>
      <c r="AX349" s="122"/>
      <c r="AY349" s="122"/>
      <c r="AZ349" s="122"/>
      <c r="BA349" s="122"/>
    </row>
    <row r="350" spans="3:53" ht="85" x14ac:dyDescent="0.2">
      <c r="C350" s="71" t="s">
        <v>13144</v>
      </c>
      <c r="D350" s="65"/>
      <c r="E350" s="65" t="s">
        <v>13265</v>
      </c>
      <c r="F350" s="65" t="s">
        <v>13266</v>
      </c>
      <c r="G350" s="65" t="s">
        <v>13267</v>
      </c>
      <c r="H350" s="65" t="s">
        <v>13268</v>
      </c>
      <c r="I350" s="65" t="s">
        <v>13271</v>
      </c>
      <c r="J350" s="65" t="s">
        <v>13276</v>
      </c>
      <c r="K350" s="67" t="s">
        <v>12667</v>
      </c>
      <c r="L350" s="67" t="s">
        <v>12670</v>
      </c>
      <c r="M350" s="67" t="s">
        <v>12675</v>
      </c>
      <c r="N350" s="67" t="s">
        <v>12679</v>
      </c>
      <c r="O350" s="67" t="s">
        <v>12682</v>
      </c>
      <c r="S350" s="65"/>
      <c r="T350" s="65" t="s">
        <v>13265</v>
      </c>
      <c r="U350" s="65" t="s">
        <v>13266</v>
      </c>
      <c r="V350" s="65" t="s">
        <v>13267</v>
      </c>
      <c r="W350" s="65" t="s">
        <v>13268</v>
      </c>
      <c r="X350" s="65" t="s">
        <v>13271</v>
      </c>
      <c r="Y350" s="65" t="s">
        <v>13276</v>
      </c>
      <c r="Z350" s="65" t="s">
        <v>13264</v>
      </c>
      <c r="AA350" s="65" t="s">
        <v>13265</v>
      </c>
      <c r="AB350" s="65" t="s">
        <v>13266</v>
      </c>
      <c r="AC350" s="65" t="s">
        <v>13267</v>
      </c>
      <c r="AD350" s="65" t="s">
        <v>13268</v>
      </c>
      <c r="AE350" s="65" t="s">
        <v>13271</v>
      </c>
      <c r="AF350" s="65" t="s">
        <v>13276</v>
      </c>
      <c r="AG350" s="65" t="s">
        <v>13264</v>
      </c>
      <c r="AH350" s="65" t="s">
        <v>13265</v>
      </c>
      <c r="AI350" s="65" t="s">
        <v>13266</v>
      </c>
      <c r="AJ350" s="65" t="s">
        <v>13267</v>
      </c>
      <c r="AK350" s="65" t="s">
        <v>13268</v>
      </c>
      <c r="AL350" s="65" t="s">
        <v>13271</v>
      </c>
      <c r="AM350" s="65" t="s">
        <v>13276</v>
      </c>
      <c r="AN350" s="65" t="s">
        <v>13264</v>
      </c>
      <c r="AO350" s="65" t="s">
        <v>13265</v>
      </c>
      <c r="AP350" s="65" t="s">
        <v>13266</v>
      </c>
      <c r="AQ350" s="65" t="s">
        <v>13267</v>
      </c>
      <c r="AR350" s="65" t="s">
        <v>13268</v>
      </c>
      <c r="AS350" s="65" t="s">
        <v>13271</v>
      </c>
      <c r="AT350" s="65" t="s">
        <v>13276</v>
      </c>
      <c r="AU350" s="65" t="s">
        <v>13264</v>
      </c>
      <c r="AV350" s="65" t="s">
        <v>13265</v>
      </c>
      <c r="AW350" s="65" t="s">
        <v>13266</v>
      </c>
      <c r="AX350" s="65" t="s">
        <v>13267</v>
      </c>
      <c r="AY350" s="65" t="s">
        <v>13268</v>
      </c>
      <c r="AZ350" s="65" t="s">
        <v>13271</v>
      </c>
      <c r="BA350" s="65" t="s">
        <v>13276</v>
      </c>
    </row>
    <row r="351" spans="3:53" x14ac:dyDescent="0.2">
      <c r="C351" s="72" t="s">
        <v>6581</v>
      </c>
      <c r="D351" s="6"/>
      <c r="E351" s="6">
        <v>1</v>
      </c>
      <c r="F351" s="6">
        <v>1</v>
      </c>
      <c r="G351" s="6">
        <v>1</v>
      </c>
      <c r="H351" s="6">
        <v>0</v>
      </c>
      <c r="I351" s="6">
        <v>0</v>
      </c>
      <c r="J351" s="6">
        <v>0</v>
      </c>
      <c r="K351" s="6">
        <f>IF(COUNTIFS('RQ1 analysis'!$H$16:$BE$18,C351)&gt;0,1,0)</f>
        <v>1</v>
      </c>
      <c r="L351" s="6">
        <f>IF(COUNTIFS('RQ1 analysis'!$H$19:$BE$22,C351)&gt;0,1,0)</f>
        <v>0</v>
      </c>
      <c r="M351" s="6">
        <f>IF(COUNTIFS('RQ1 analysis'!$H$23:$BE$25,C351)&gt;0,1,0)</f>
        <v>1</v>
      </c>
      <c r="N351" s="6">
        <f>IF(COUNTIFS('RQ1 analysis'!$H$26:$BE$28,C351)&gt;0,1,0)</f>
        <v>0</v>
      </c>
      <c r="O351" s="6">
        <f>IF(COUNTIFS('RQ1 analysis'!$H$29:$BE$30,C351)&gt;0,1,0)</f>
        <v>1</v>
      </c>
      <c r="S351" s="6"/>
      <c r="T351" s="6">
        <f>COUNTIFS(K351:K405,"&gt;0",E351:E405,"&gt;0")</f>
        <v>2</v>
      </c>
      <c r="U351" s="6">
        <f>COUNTIFS($K$351:$K$405,"&gt;0",F351:F405,"&gt;0")</f>
        <v>1</v>
      </c>
      <c r="V351" s="6">
        <f>COUNTIFS($K$351:$K$405,"&gt;0",G351:G405,"&gt;0")</f>
        <v>5</v>
      </c>
      <c r="W351" s="6">
        <f>COUNTIFS($K$351:$K$405,"&gt;0",H351:H405,"&gt;0")</f>
        <v>7</v>
      </c>
      <c r="X351" s="6">
        <f>COUNTIFS($K$351:$K$405,"&gt;0",I351:I405,"&gt;0")</f>
        <v>6</v>
      </c>
      <c r="Y351" s="6">
        <f>COUNTIFS($K$351:$K$405,"&gt;0",J351:J405,"&gt;0")</f>
        <v>1</v>
      </c>
      <c r="Z351" s="51">
        <f t="shared" ref="Z351:AF351" si="39">COUNTIFS($L$351:$L$405,"&gt;0",D351:D405,"&gt;0")</f>
        <v>0</v>
      </c>
      <c r="AA351" s="51">
        <f t="shared" si="39"/>
        <v>5</v>
      </c>
      <c r="AB351" s="51">
        <f t="shared" si="39"/>
        <v>5</v>
      </c>
      <c r="AC351" s="51">
        <f t="shared" si="39"/>
        <v>7</v>
      </c>
      <c r="AD351" s="51">
        <f t="shared" si="39"/>
        <v>27</v>
      </c>
      <c r="AE351" s="51">
        <f t="shared" si="39"/>
        <v>17</v>
      </c>
      <c r="AF351" s="51">
        <f t="shared" si="39"/>
        <v>2</v>
      </c>
      <c r="AG351" s="51">
        <f>COUNTIFS($M$351:$M$405,"&gt;0",D351:D405,"&gt;0")</f>
        <v>0</v>
      </c>
      <c r="AH351" s="51">
        <f t="shared" ref="AH351:AM351" si="40">COUNTIFS($M$351:$M$405,"&gt;0",E351:E405,"&gt;0")</f>
        <v>4</v>
      </c>
      <c r="AI351" s="51">
        <f t="shared" si="40"/>
        <v>6</v>
      </c>
      <c r="AJ351" s="51">
        <f t="shared" si="40"/>
        <v>9</v>
      </c>
      <c r="AK351" s="51">
        <f t="shared" si="40"/>
        <v>26</v>
      </c>
      <c r="AL351" s="51">
        <f t="shared" si="40"/>
        <v>16</v>
      </c>
      <c r="AM351" s="51">
        <f t="shared" si="40"/>
        <v>3</v>
      </c>
      <c r="AN351" s="51">
        <f>COUNTIFS($N$351:$N$405,"&gt;0",D351:D405,"&gt;0")</f>
        <v>0</v>
      </c>
      <c r="AO351" s="51">
        <f t="shared" ref="AO351:AT351" si="41">COUNTIFS($N$351:$N$405,"&gt;0",E351:E405,"&gt;0")</f>
        <v>5</v>
      </c>
      <c r="AP351" s="51">
        <f t="shared" si="41"/>
        <v>7</v>
      </c>
      <c r="AQ351" s="51">
        <f t="shared" si="41"/>
        <v>8</v>
      </c>
      <c r="AR351" s="51">
        <f t="shared" si="41"/>
        <v>14</v>
      </c>
      <c r="AS351" s="51">
        <f t="shared" si="41"/>
        <v>13</v>
      </c>
      <c r="AT351" s="51">
        <f t="shared" si="41"/>
        <v>3</v>
      </c>
      <c r="AU351" s="49">
        <f>COUNTIFS($O$351:$O$405,"&gt;0",D351:D405,"&gt;0")</f>
        <v>0</v>
      </c>
      <c r="AV351" s="49">
        <f t="shared" ref="AV351:BA351" si="42">COUNTIFS($O$351:$O$405,"&gt;0",E351:E405,"&gt;0")</f>
        <v>1</v>
      </c>
      <c r="AW351" s="49">
        <f t="shared" si="42"/>
        <v>1</v>
      </c>
      <c r="AX351" s="49">
        <f t="shared" si="42"/>
        <v>1</v>
      </c>
      <c r="AY351" s="49">
        <f t="shared" si="42"/>
        <v>4</v>
      </c>
      <c r="AZ351" s="49">
        <f t="shared" si="42"/>
        <v>2</v>
      </c>
      <c r="BA351" s="49">
        <f t="shared" si="42"/>
        <v>0</v>
      </c>
    </row>
    <row r="352" spans="3:53" x14ac:dyDescent="0.2">
      <c r="C352" s="72" t="s">
        <v>6582</v>
      </c>
      <c r="D352" s="6"/>
      <c r="E352" s="6">
        <v>0</v>
      </c>
      <c r="F352" s="6">
        <v>0</v>
      </c>
      <c r="G352" s="6">
        <v>1</v>
      </c>
      <c r="H352" s="6">
        <v>0</v>
      </c>
      <c r="I352" s="6">
        <v>0</v>
      </c>
      <c r="J352" s="6">
        <v>0</v>
      </c>
      <c r="K352" s="6">
        <f>IF(COUNTIFS('RQ1 analysis'!$H$16:$BE$18,C352)&gt;0,1,0)</f>
        <v>1</v>
      </c>
      <c r="L352" s="6">
        <f>IF(COUNTIFS('RQ1 analysis'!$H$19:$BE$22,C352)&gt;0,1,0)</f>
        <v>1</v>
      </c>
      <c r="M352" s="6">
        <f>IF(COUNTIFS('RQ1 analysis'!$H$23:$BE$25,C352)&gt;0,1,0)</f>
        <v>1</v>
      </c>
      <c r="N352" s="6">
        <f>IF(COUNTIFS('RQ1 analysis'!$H$26:$BE$28,C352)&gt;0,1,0)</f>
        <v>1</v>
      </c>
      <c r="O352" s="6">
        <f>IF(COUNTIFS('RQ1 analysis'!$H$29:$BE$30,C352)&gt;0,1,0)</f>
        <v>0</v>
      </c>
    </row>
    <row r="353" spans="3:27" x14ac:dyDescent="0.2">
      <c r="C353" s="72" t="s">
        <v>6583</v>
      </c>
      <c r="D353" s="6"/>
      <c r="E353" s="6">
        <v>0</v>
      </c>
      <c r="F353" s="6">
        <v>0</v>
      </c>
      <c r="G353" s="6">
        <v>0</v>
      </c>
      <c r="H353" s="6">
        <v>1</v>
      </c>
      <c r="I353" s="6">
        <v>0</v>
      </c>
      <c r="J353" s="6">
        <v>0</v>
      </c>
      <c r="K353" s="6">
        <f>IF(COUNTIFS('RQ1 analysis'!$H$16:$BE$18,C353)&gt;0,1,0)</f>
        <v>0</v>
      </c>
      <c r="L353" s="6">
        <f>IF(COUNTIFS('RQ1 analysis'!$H$19:$BE$22,C353)&gt;0,1,0)</f>
        <v>1</v>
      </c>
      <c r="M353" s="6">
        <f>IF(COUNTIFS('RQ1 analysis'!$H$23:$BE$25,C353)&gt;0,1,0)</f>
        <v>1</v>
      </c>
      <c r="N353" s="6">
        <f>IF(COUNTIFS('RQ1 analysis'!$H$26:$BE$28,C353)&gt;0,1,0)</f>
        <v>1</v>
      </c>
      <c r="O353" s="6">
        <f>IF(COUNTIFS('RQ1 analysis'!$H$29:$BE$30,C353)&gt;0,1,0)</f>
        <v>0</v>
      </c>
    </row>
    <row r="354" spans="3:27" x14ac:dyDescent="0.2">
      <c r="C354" s="72" t="s">
        <v>6584</v>
      </c>
      <c r="D354" s="6"/>
      <c r="E354" s="6">
        <v>0</v>
      </c>
      <c r="F354" s="6">
        <v>0</v>
      </c>
      <c r="G354" s="6">
        <v>0</v>
      </c>
      <c r="H354" s="6">
        <v>1</v>
      </c>
      <c r="I354" s="6">
        <v>0</v>
      </c>
      <c r="J354" s="6">
        <v>0</v>
      </c>
      <c r="K354" s="6">
        <f>IF(COUNTIFS('RQ1 analysis'!$H$16:$BE$18,C354)&gt;0,1,0)</f>
        <v>0</v>
      </c>
      <c r="L354" s="6">
        <f>IF(COUNTIFS('RQ1 analysis'!$H$19:$BE$22,C354)&gt;0,1,0)</f>
        <v>1</v>
      </c>
      <c r="M354" s="6">
        <f>IF(COUNTIFS('RQ1 analysis'!$H$23:$BE$25,C354)&gt;0,1,0)</f>
        <v>1</v>
      </c>
      <c r="N354" s="6">
        <f>IF(COUNTIFS('RQ1 analysis'!$H$26:$BE$28,C354)&gt;0,1,0)</f>
        <v>1</v>
      </c>
      <c r="O354" s="6">
        <f>IF(COUNTIFS('RQ1 analysis'!$H$29:$BE$30,C354)&gt;0,1,0)</f>
        <v>0</v>
      </c>
    </row>
    <row r="355" spans="3:27" x14ac:dyDescent="0.2">
      <c r="C355" s="72" t="s">
        <v>6585</v>
      </c>
      <c r="D355" s="6"/>
      <c r="E355" s="6">
        <v>0</v>
      </c>
      <c r="F355" s="6">
        <v>0</v>
      </c>
      <c r="G355" s="6">
        <v>0</v>
      </c>
      <c r="H355" s="6">
        <v>1</v>
      </c>
      <c r="I355" s="6">
        <v>0</v>
      </c>
      <c r="J355" s="6">
        <v>0</v>
      </c>
      <c r="K355" s="6">
        <f>IF(COUNTIFS('RQ1 analysis'!$H$16:$BE$18,C355)&gt;0,1,0)</f>
        <v>0</v>
      </c>
      <c r="L355" s="6">
        <f>IF(COUNTIFS('RQ1 analysis'!$H$19:$BE$22,C355)&gt;0,1,0)</f>
        <v>1</v>
      </c>
      <c r="M355" s="6">
        <f>IF(COUNTIFS('RQ1 analysis'!$H$23:$BE$25,C355)&gt;0,1,0)</f>
        <v>1</v>
      </c>
      <c r="N355" s="6">
        <f>IF(COUNTIFS('RQ1 analysis'!$H$26:$BE$28,C355)&gt;0,1,0)</f>
        <v>0</v>
      </c>
      <c r="O355" s="6">
        <f>IF(COUNTIFS('RQ1 analysis'!$H$29:$BE$30,C355)&gt;0,1,0)</f>
        <v>0</v>
      </c>
    </row>
    <row r="356" spans="3:27" ht="85" x14ac:dyDescent="0.2">
      <c r="C356" s="72" t="s">
        <v>6586</v>
      </c>
      <c r="D356" s="6"/>
      <c r="E356" s="6">
        <v>0</v>
      </c>
      <c r="F356" s="6">
        <v>0</v>
      </c>
      <c r="G356" s="6">
        <v>0</v>
      </c>
      <c r="H356" s="6">
        <v>1</v>
      </c>
      <c r="I356" s="6">
        <v>0</v>
      </c>
      <c r="J356" s="6">
        <v>0</v>
      </c>
      <c r="K356" s="6">
        <f>IF(COUNTIFS('RQ1 analysis'!$H$16:$BE$18,C356)&gt;0,1,0)</f>
        <v>0</v>
      </c>
      <c r="L356" s="6">
        <f>IF(COUNTIFS('RQ1 analysis'!$H$19:$BE$22,C356)&gt;0,1,0)</f>
        <v>1</v>
      </c>
      <c r="M356" s="6">
        <f>IF(COUNTIFS('RQ1 analysis'!$H$23:$BE$25,C356)&gt;0,1,0)</f>
        <v>1</v>
      </c>
      <c r="N356" s="6">
        <f>IF(COUNTIFS('RQ1 analysis'!$H$26:$BE$28,C356)&gt;0,1,0)</f>
        <v>1</v>
      </c>
      <c r="O356" s="6">
        <f>IF(COUNTIFS('RQ1 analysis'!$H$29:$BE$30,C356)&gt;0,1,0)</f>
        <v>0</v>
      </c>
      <c r="T356" s="65" t="s">
        <v>6615</v>
      </c>
      <c r="U356" s="65"/>
      <c r="V356" s="65" t="str">
        <f>T350</f>
        <v>Relation Extraction</v>
      </c>
      <c r="W356" s="65" t="str">
        <f>U350</f>
        <v>Rule Extraction</v>
      </c>
      <c r="X356" s="65" t="str">
        <f>W350</f>
        <v>Feature Extraction for Sequential Data Analysis</v>
      </c>
      <c r="Y356" s="65" t="str">
        <f>X350</f>
        <v>Feature Extraction for Textual Data Analysis</v>
      </c>
      <c r="Z356" s="65" t="s">
        <v>13271</v>
      </c>
      <c r="AA356" s="65" t="s">
        <v>13276</v>
      </c>
    </row>
    <row r="357" spans="3:27" x14ac:dyDescent="0.2">
      <c r="C357" s="72" t="s">
        <v>6587</v>
      </c>
      <c r="D357" s="6"/>
      <c r="E357" s="6">
        <v>1</v>
      </c>
      <c r="F357" s="6">
        <v>0</v>
      </c>
      <c r="G357" s="6">
        <v>1</v>
      </c>
      <c r="H357" s="6">
        <v>0</v>
      </c>
      <c r="I357" s="6">
        <v>0</v>
      </c>
      <c r="J357" s="6">
        <v>0</v>
      </c>
      <c r="K357" s="6">
        <f>IF(COUNTIFS('RQ1 analysis'!$H$16:$BE$18,C357)&gt;0,1,0)</f>
        <v>0</v>
      </c>
      <c r="L357" s="6">
        <f>IF(COUNTIFS('RQ1 analysis'!$H$19:$BE$22,C357)&gt;0,1,0)</f>
        <v>1</v>
      </c>
      <c r="M357" s="6">
        <f>IF(COUNTIFS('RQ1 analysis'!$H$23:$BE$25,C357)&gt;0,1,0)</f>
        <v>1</v>
      </c>
      <c r="N357" s="6">
        <f>IF(COUNTIFS('RQ1 analysis'!$H$26:$BE$28,C357)&gt;0,1,0)</f>
        <v>1</v>
      </c>
      <c r="O357" s="6">
        <f>IF(COUNTIFS('RQ1 analysis'!$H$29:$BE$30,C357)&gt;0,1,0)</f>
        <v>0</v>
      </c>
      <c r="T357" s="6" t="str">
        <f>S349</f>
        <v>Security and Privacy</v>
      </c>
      <c r="U357" s="6">
        <f>S351</f>
        <v>0</v>
      </c>
      <c r="V357" s="6">
        <f>T351</f>
        <v>2</v>
      </c>
      <c r="W357" s="6">
        <f>U351</f>
        <v>1</v>
      </c>
      <c r="X357" s="6">
        <f>V351</f>
        <v>5</v>
      </c>
      <c r="Y357" s="6">
        <f>W351</f>
        <v>7</v>
      </c>
      <c r="Z357" s="6">
        <f>X351</f>
        <v>6</v>
      </c>
      <c r="AA357" s="6">
        <f>Y351</f>
        <v>1</v>
      </c>
    </row>
    <row r="358" spans="3:27" x14ac:dyDescent="0.2">
      <c r="C358" s="72" t="s">
        <v>6588</v>
      </c>
      <c r="D358" s="6"/>
      <c r="E358" s="6">
        <v>1</v>
      </c>
      <c r="F358" s="6">
        <v>0</v>
      </c>
      <c r="G358" s="6">
        <v>0</v>
      </c>
      <c r="H358" s="6">
        <v>0</v>
      </c>
      <c r="I358" s="6">
        <v>0</v>
      </c>
      <c r="J358" s="6">
        <v>0</v>
      </c>
      <c r="K358" s="6">
        <f>IF(COUNTIFS('RQ1 analysis'!$H$16:$BE$18,C358)&gt;0,1,0)</f>
        <v>1</v>
      </c>
      <c r="L358" s="6">
        <f>IF(COUNTIFS('RQ1 analysis'!$H$19:$BE$22,C358)&gt;0,1,0)</f>
        <v>1</v>
      </c>
      <c r="M358" s="6">
        <f>IF(COUNTIFS('RQ1 analysis'!$H$23:$BE$25,C358)&gt;0,1,0)</f>
        <v>1</v>
      </c>
      <c r="N358" s="6">
        <f>IF(COUNTIFS('RQ1 analysis'!$H$26:$BE$28,C358)&gt;0,1,0)</f>
        <v>1</v>
      </c>
      <c r="O358" s="6">
        <f>IF(COUNTIFS('RQ1 analysis'!$H$29:$BE$30,C358)&gt;0,1,0)</f>
        <v>0</v>
      </c>
      <c r="T358" s="6" t="str">
        <f>Z349</f>
        <v>Data Management and Analysis</v>
      </c>
      <c r="U358" s="6">
        <f t="shared" ref="U358:AA358" si="43">Z351</f>
        <v>0</v>
      </c>
      <c r="V358" s="6">
        <f t="shared" si="43"/>
        <v>5</v>
      </c>
      <c r="W358" s="6">
        <f t="shared" si="43"/>
        <v>5</v>
      </c>
      <c r="X358" s="6">
        <f t="shared" si="43"/>
        <v>7</v>
      </c>
      <c r="Y358" s="6">
        <f t="shared" si="43"/>
        <v>27</v>
      </c>
      <c r="Z358" s="6">
        <f t="shared" si="43"/>
        <v>17</v>
      </c>
      <c r="AA358" s="6">
        <f t="shared" si="43"/>
        <v>2</v>
      </c>
    </row>
    <row r="359" spans="3:27" x14ac:dyDescent="0.2">
      <c r="C359" s="72" t="s">
        <v>6589</v>
      </c>
      <c r="D359" s="6"/>
      <c r="E359" s="6">
        <v>0</v>
      </c>
      <c r="F359" s="6">
        <v>0</v>
      </c>
      <c r="G359" s="6">
        <v>0</v>
      </c>
      <c r="H359" s="6">
        <v>1</v>
      </c>
      <c r="I359" s="6">
        <v>0</v>
      </c>
      <c r="J359" s="6">
        <v>0</v>
      </c>
      <c r="K359" s="6">
        <f>IF(COUNTIFS('RQ1 analysis'!$H$16:$BE$18,C359)&gt;0,1,0)</f>
        <v>0</v>
      </c>
      <c r="L359" s="6">
        <f>IF(COUNTIFS('RQ1 analysis'!$H$19:$BE$22,C359)&gt;0,1,0)</f>
        <v>1</v>
      </c>
      <c r="M359" s="6">
        <f>IF(COUNTIFS('RQ1 analysis'!$H$23:$BE$25,C359)&gt;0,1,0)</f>
        <v>1</v>
      </c>
      <c r="N359" s="6">
        <f>IF(COUNTIFS('RQ1 analysis'!$H$26:$BE$28,C359)&gt;0,1,0)</f>
        <v>1</v>
      </c>
      <c r="O359" s="6">
        <f>IF(COUNTIFS('RQ1 analysis'!$H$29:$BE$30,C359)&gt;0,1,0)</f>
        <v>0</v>
      </c>
      <c r="T359" s="6" t="str">
        <f>AG349</f>
        <v>Scalability, Reliability, and Availability</v>
      </c>
      <c r="U359" s="6">
        <f t="shared" ref="U359:AA359" si="44">AG351</f>
        <v>0</v>
      </c>
      <c r="V359" s="6">
        <f t="shared" si="44"/>
        <v>4</v>
      </c>
      <c r="W359" s="6">
        <f t="shared" si="44"/>
        <v>6</v>
      </c>
      <c r="X359" s="6">
        <f t="shared" si="44"/>
        <v>9</v>
      </c>
      <c r="Y359" s="6">
        <f t="shared" si="44"/>
        <v>26</v>
      </c>
      <c r="Z359" s="6">
        <f t="shared" si="44"/>
        <v>16</v>
      </c>
      <c r="AA359" s="6">
        <f t="shared" si="44"/>
        <v>3</v>
      </c>
    </row>
    <row r="360" spans="3:27" x14ac:dyDescent="0.2">
      <c r="C360" s="72" t="s">
        <v>6590</v>
      </c>
      <c r="D360" s="6"/>
      <c r="E360" s="6">
        <v>0</v>
      </c>
      <c r="F360" s="6">
        <v>0</v>
      </c>
      <c r="G360" s="6">
        <v>0</v>
      </c>
      <c r="H360" s="6">
        <v>1</v>
      </c>
      <c r="I360" s="6">
        <v>0</v>
      </c>
      <c r="J360" s="6">
        <v>0</v>
      </c>
      <c r="K360" s="6">
        <f>IF(COUNTIFS('RQ1 analysis'!$H$16:$BE$18,C360)&gt;0,1,0)</f>
        <v>1</v>
      </c>
      <c r="L360" s="6">
        <f>IF(COUNTIFS('RQ1 analysis'!$H$19:$BE$22,C360)&gt;0,1,0)</f>
        <v>0</v>
      </c>
      <c r="M360" s="6">
        <f>IF(COUNTIFS('RQ1 analysis'!$H$23:$BE$25,C360)&gt;0,1,0)</f>
        <v>1</v>
      </c>
      <c r="N360" s="6">
        <f>IF(COUNTIFS('RQ1 analysis'!$H$26:$BE$28,C360)&gt;0,1,0)</f>
        <v>0</v>
      </c>
      <c r="O360" s="6">
        <f>IF(COUNTIFS('RQ1 analysis'!$H$29:$BE$30,C360)&gt;0,1,0)</f>
        <v>0</v>
      </c>
      <c r="T360" s="6" t="str">
        <f>AN349</f>
        <v>Integration Difficulties</v>
      </c>
      <c r="U360" s="6">
        <f t="shared" ref="U360:AA360" si="45">AN351</f>
        <v>0</v>
      </c>
      <c r="V360" s="6">
        <f t="shared" si="45"/>
        <v>5</v>
      </c>
      <c r="W360" s="6">
        <f t="shared" si="45"/>
        <v>7</v>
      </c>
      <c r="X360" s="6">
        <f t="shared" si="45"/>
        <v>8</v>
      </c>
      <c r="Y360" s="6">
        <f t="shared" si="45"/>
        <v>14</v>
      </c>
      <c r="Z360" s="6">
        <f t="shared" si="45"/>
        <v>13</v>
      </c>
      <c r="AA360" s="6">
        <f t="shared" si="45"/>
        <v>3</v>
      </c>
    </row>
    <row r="361" spans="3:27" x14ac:dyDescent="0.2">
      <c r="C361" s="72" t="s">
        <v>6591</v>
      </c>
      <c r="D361" s="6"/>
      <c r="E361" s="6">
        <v>0</v>
      </c>
      <c r="F361" s="6">
        <v>0</v>
      </c>
      <c r="G361" s="6">
        <v>0</v>
      </c>
      <c r="H361" s="6">
        <v>1</v>
      </c>
      <c r="I361" s="6">
        <v>0</v>
      </c>
      <c r="J361" s="6">
        <v>0</v>
      </c>
      <c r="K361" s="6">
        <f>IF(COUNTIFS('RQ1 analysis'!$H$16:$BE$18,C361)&gt;0,1,0)</f>
        <v>0</v>
      </c>
      <c r="L361" s="6">
        <f>IF(COUNTIFS('RQ1 analysis'!$H$19:$BE$22,C361)&gt;0,1,0)</f>
        <v>1</v>
      </c>
      <c r="M361" s="6">
        <f>IF(COUNTIFS('RQ1 analysis'!$H$23:$BE$25,C361)&gt;0,1,0)</f>
        <v>1</v>
      </c>
      <c r="N361" s="6">
        <f>IF(COUNTIFS('RQ1 analysis'!$H$26:$BE$28,C361)&gt;0,1,0)</f>
        <v>1</v>
      </c>
      <c r="O361" s="6">
        <f>IF(COUNTIFS('RQ1 analysis'!$H$29:$BE$30,C361)&gt;0,1,0)</f>
        <v>1</v>
      </c>
      <c r="T361" s="6" t="str">
        <f>AU349</f>
        <v>Interoperability and Standardization</v>
      </c>
      <c r="U361" s="6">
        <f>AU351</f>
        <v>0</v>
      </c>
      <c r="V361" s="6">
        <f t="shared" ref="V361:AA361" si="46">AV351</f>
        <v>1</v>
      </c>
      <c r="W361" s="6">
        <f t="shared" si="46"/>
        <v>1</v>
      </c>
      <c r="X361" s="6">
        <f t="shared" si="46"/>
        <v>1</v>
      </c>
      <c r="Y361" s="6">
        <f t="shared" si="46"/>
        <v>4</v>
      </c>
      <c r="Z361" s="6">
        <f t="shared" si="46"/>
        <v>2</v>
      </c>
      <c r="AA361" s="6">
        <f t="shared" si="46"/>
        <v>0</v>
      </c>
    </row>
    <row r="362" spans="3:27" x14ac:dyDescent="0.2">
      <c r="C362" s="72" t="s">
        <v>6592</v>
      </c>
      <c r="D362" s="6"/>
      <c r="E362" s="6">
        <v>0</v>
      </c>
      <c r="F362" s="6">
        <v>0</v>
      </c>
      <c r="G362" s="6">
        <v>0</v>
      </c>
      <c r="H362" s="6">
        <v>1</v>
      </c>
      <c r="I362" s="6">
        <v>0</v>
      </c>
      <c r="J362" s="6">
        <v>0</v>
      </c>
      <c r="K362" s="6">
        <f>IF(COUNTIFS('RQ1 analysis'!$H$16:$BE$18,C362)&gt;0,1,0)</f>
        <v>0</v>
      </c>
      <c r="L362" s="6">
        <f>IF(COUNTIFS('RQ1 analysis'!$H$19:$BE$22,C362)&gt;0,1,0)</f>
        <v>1</v>
      </c>
      <c r="M362" s="6">
        <f>IF(COUNTIFS('RQ1 analysis'!$H$23:$BE$25,C362)&gt;0,1,0)</f>
        <v>1</v>
      </c>
      <c r="N362" s="6">
        <f>IF(COUNTIFS('RQ1 analysis'!$H$26:$BE$28,C362)&gt;0,1,0)</f>
        <v>1</v>
      </c>
      <c r="O362" s="6">
        <f>IF(COUNTIFS('RQ1 analysis'!$H$29:$BE$30,C362)&gt;0,1,0)</f>
        <v>1</v>
      </c>
    </row>
    <row r="363" spans="3:27" x14ac:dyDescent="0.2">
      <c r="C363" s="72" t="s">
        <v>6593</v>
      </c>
      <c r="D363" s="6"/>
      <c r="E363" s="6">
        <v>0</v>
      </c>
      <c r="F363" s="6">
        <v>0</v>
      </c>
      <c r="G363" s="6">
        <v>0</v>
      </c>
      <c r="H363" s="6">
        <v>1</v>
      </c>
      <c r="I363" s="6">
        <v>0</v>
      </c>
      <c r="J363" s="6">
        <v>0</v>
      </c>
      <c r="K363" s="6">
        <f>IF(COUNTIFS('RQ1 analysis'!$H$16:$BE$18,C363)&gt;0,1,0)</f>
        <v>0</v>
      </c>
      <c r="L363" s="6">
        <f>IF(COUNTIFS('RQ1 analysis'!$H$19:$BE$22,C363)&gt;0,1,0)</f>
        <v>1</v>
      </c>
      <c r="M363" s="6">
        <f>IF(COUNTIFS('RQ1 analysis'!$H$23:$BE$25,C363)&gt;0,1,0)</f>
        <v>1</v>
      </c>
      <c r="N363" s="6">
        <f>IF(COUNTIFS('RQ1 analysis'!$H$26:$BE$28,C363)&gt;0,1,0)</f>
        <v>0</v>
      </c>
      <c r="O363" s="6">
        <f>IF(COUNTIFS('RQ1 analysis'!$H$29:$BE$30,C363)&gt;0,1,0)</f>
        <v>1</v>
      </c>
    </row>
    <row r="364" spans="3:27" x14ac:dyDescent="0.2">
      <c r="C364" s="72" t="s">
        <v>6594</v>
      </c>
      <c r="D364" s="6"/>
      <c r="E364" s="6">
        <v>0</v>
      </c>
      <c r="F364" s="6">
        <v>0</v>
      </c>
      <c r="G364" s="6">
        <v>0</v>
      </c>
      <c r="H364" s="6">
        <v>1</v>
      </c>
      <c r="I364" s="6">
        <v>0</v>
      </c>
      <c r="J364" s="6">
        <v>0</v>
      </c>
      <c r="K364" s="6">
        <f>IF(COUNTIFS('RQ1 analysis'!$H$16:$BE$18,C364)&gt;0,1,0)</f>
        <v>1</v>
      </c>
      <c r="L364" s="6">
        <f>IF(COUNTIFS('RQ1 analysis'!$H$19:$BE$22,C364)&gt;0,1,0)</f>
        <v>1</v>
      </c>
      <c r="M364" s="6">
        <f>IF(COUNTIFS('RQ1 analysis'!$H$23:$BE$25,C364)&gt;0,1,0)</f>
        <v>0</v>
      </c>
      <c r="N364" s="6">
        <f>IF(COUNTIFS('RQ1 analysis'!$H$26:$BE$28,C364)&gt;0,1,0)</f>
        <v>0</v>
      </c>
      <c r="O364" s="6">
        <f>IF(COUNTIFS('RQ1 analysis'!$H$29:$BE$30,C364)&gt;0,1,0)</f>
        <v>0</v>
      </c>
    </row>
    <row r="365" spans="3:27" x14ac:dyDescent="0.2">
      <c r="C365" s="72" t="s">
        <v>6595</v>
      </c>
      <c r="D365" s="6"/>
      <c r="E365" s="6">
        <v>0</v>
      </c>
      <c r="F365" s="6">
        <v>1</v>
      </c>
      <c r="G365" s="6">
        <v>0</v>
      </c>
      <c r="H365" s="6">
        <v>1</v>
      </c>
      <c r="I365" s="6">
        <v>0</v>
      </c>
      <c r="J365" s="6">
        <v>0</v>
      </c>
      <c r="K365" s="6">
        <f>IF(COUNTIFS('RQ1 analysis'!$H$16:$BE$18,C365)&gt;0,1,0)</f>
        <v>0</v>
      </c>
      <c r="L365" s="6">
        <f>IF(COUNTIFS('RQ1 analysis'!$H$19:$BE$22,C365)&gt;0,1,0)</f>
        <v>1</v>
      </c>
      <c r="M365" s="6">
        <f>IF(COUNTIFS('RQ1 analysis'!$H$23:$BE$25,C365)&gt;0,1,0)</f>
        <v>1</v>
      </c>
      <c r="N365" s="6">
        <f>IF(COUNTIFS('RQ1 analysis'!$H$26:$BE$28,C365)&gt;0,1,0)</f>
        <v>1</v>
      </c>
      <c r="O365" s="6">
        <f>IF(COUNTIFS('RQ1 analysis'!$H$29:$BE$30,C365)&gt;0,1,0)</f>
        <v>0</v>
      </c>
      <c r="U365" s="123" t="s">
        <v>13286</v>
      </c>
      <c r="V365" s="123"/>
      <c r="W365" s="123"/>
      <c r="X365" s="123"/>
      <c r="Y365" s="123"/>
    </row>
    <row r="366" spans="3:27" ht="68" x14ac:dyDescent="0.2">
      <c r="C366" s="72" t="s">
        <v>6596</v>
      </c>
      <c r="D366" s="6"/>
      <c r="E366" s="6">
        <v>0</v>
      </c>
      <c r="F366" s="6">
        <v>0</v>
      </c>
      <c r="G366" s="6">
        <v>0</v>
      </c>
      <c r="H366" s="6">
        <v>1</v>
      </c>
      <c r="I366" s="6">
        <v>0</v>
      </c>
      <c r="J366" s="6">
        <v>1</v>
      </c>
      <c r="K366" s="6">
        <f>IF(COUNTIFS('RQ1 analysis'!$H$16:$BE$18,C366)&gt;0,1,0)</f>
        <v>0</v>
      </c>
      <c r="L366" s="6">
        <f>IF(COUNTIFS('RQ1 analysis'!$H$19:$BE$22,C366)&gt;0,1,0)</f>
        <v>1</v>
      </c>
      <c r="M366" s="6">
        <f>IF(COUNTIFS('RQ1 analysis'!$H$23:$BE$25,C366)&gt;0,1,0)</f>
        <v>1</v>
      </c>
      <c r="N366" s="6">
        <f>IF(COUNTIFS('RQ1 analysis'!$H$26:$BE$28,C366)&gt;0,1,0)</f>
        <v>0</v>
      </c>
      <c r="O366" s="6">
        <f>IF(COUNTIFS('RQ1 analysis'!$H$29:$BE$30,C366)&gt;0,1,0)</f>
        <v>0</v>
      </c>
      <c r="T366" s="65" t="s">
        <v>13285</v>
      </c>
      <c r="U366" s="65" t="str">
        <f>T357</f>
        <v>Security and Privacy</v>
      </c>
      <c r="V366" s="65" t="str">
        <f>T358</f>
        <v>Data Management and Analysis</v>
      </c>
      <c r="W366" s="65" t="str">
        <f>T359</f>
        <v>Scalability, Reliability, and Availability</v>
      </c>
      <c r="X366" s="65" t="str">
        <f>T360</f>
        <v>Integration Difficulties</v>
      </c>
      <c r="Y366" s="65" t="str">
        <f>T361</f>
        <v>Interoperability and Standardization</v>
      </c>
      <c r="Z366" s="69"/>
    </row>
    <row r="367" spans="3:27" x14ac:dyDescent="0.2">
      <c r="C367" s="72" t="s">
        <v>6597</v>
      </c>
      <c r="D367" s="6"/>
      <c r="E367" s="6">
        <v>0</v>
      </c>
      <c r="F367" s="6">
        <v>0</v>
      </c>
      <c r="G367" s="6">
        <v>0</v>
      </c>
      <c r="H367" s="6">
        <v>1</v>
      </c>
      <c r="I367" s="6">
        <v>0</v>
      </c>
      <c r="J367" s="6">
        <v>0</v>
      </c>
      <c r="K367" s="6">
        <f>IF(COUNTIFS('RQ1 analysis'!$H$16:$BE$18,C367)&gt;0,1,0)</f>
        <v>1</v>
      </c>
      <c r="L367" s="6">
        <f>IF(COUNTIFS('RQ1 analysis'!$H$19:$BE$22,C367)&gt;0,1,0)</f>
        <v>1</v>
      </c>
      <c r="M367" s="6">
        <f>IF(COUNTIFS('RQ1 analysis'!$H$23:$BE$25,C367)&gt;0,1,0)</f>
        <v>1</v>
      </c>
      <c r="N367" s="6">
        <f>IF(COUNTIFS('RQ1 analysis'!$H$26:$BE$28,C367)&gt;0,1,0)</f>
        <v>1</v>
      </c>
      <c r="O367" s="6">
        <f>IF(COUNTIFS('RQ1 analysis'!$H$29:$BE$30,C367)&gt;0,1,0)</f>
        <v>0</v>
      </c>
      <c r="T367" s="6" t="str">
        <f>V356</f>
        <v>Relation Extraction</v>
      </c>
      <c r="U367" s="55">
        <f>V357/'RQ1 analysis'!$AF$3</f>
        <v>0.1</v>
      </c>
      <c r="V367" s="55">
        <f>V358/'RQ1 analysis'!$AF$4</f>
        <v>0.10416666666666667</v>
      </c>
      <c r="W367" s="55">
        <f>V359/'RQ1 analysis'!$AF$5</f>
        <v>8.5106382978723402E-2</v>
      </c>
      <c r="X367" s="55">
        <f>V360/'RQ1 analysis'!$AF$6</f>
        <v>0.15625</v>
      </c>
      <c r="Y367" s="55">
        <f>V361/'RQ1 analysis'!$AF$7</f>
        <v>0.14285714285714285</v>
      </c>
    </row>
    <row r="368" spans="3:27" x14ac:dyDescent="0.2">
      <c r="C368" s="72" t="s">
        <v>6598</v>
      </c>
      <c r="D368" s="6"/>
      <c r="E368" s="6">
        <v>0</v>
      </c>
      <c r="F368" s="6">
        <v>0</v>
      </c>
      <c r="G368" s="6">
        <v>0</v>
      </c>
      <c r="H368" s="6">
        <v>1</v>
      </c>
      <c r="I368" s="6">
        <v>0</v>
      </c>
      <c r="J368" s="6">
        <v>0</v>
      </c>
      <c r="K368" s="6">
        <f>IF(COUNTIFS('RQ1 analysis'!$H$16:$BE$18,C368)&gt;0,1,0)</f>
        <v>0</v>
      </c>
      <c r="L368" s="6">
        <f>IF(COUNTIFS('RQ1 analysis'!$H$19:$BE$22,C368)&gt;0,1,0)</f>
        <v>1</v>
      </c>
      <c r="M368" s="6">
        <f>IF(COUNTIFS('RQ1 analysis'!$H$23:$BE$25,C368)&gt;0,1,0)</f>
        <v>1</v>
      </c>
      <c r="N368" s="6">
        <f>IF(COUNTIFS('RQ1 analysis'!$H$26:$BE$28,C368)&gt;0,1,0)</f>
        <v>1</v>
      </c>
      <c r="O368" s="6">
        <f>IF(COUNTIFS('RQ1 analysis'!$H$29:$BE$30,C368)&gt;0,1,0)</f>
        <v>0</v>
      </c>
      <c r="T368" s="6" t="str">
        <f>W356</f>
        <v>Rule Extraction</v>
      </c>
      <c r="U368" s="55">
        <f>W357/'RQ1 analysis'!$AF$3</f>
        <v>0.05</v>
      </c>
      <c r="V368" s="55">
        <f>W358/'RQ1 analysis'!$AF$4</f>
        <v>0.10416666666666667</v>
      </c>
      <c r="W368" s="55">
        <f>W359/'RQ1 analysis'!$AF$5</f>
        <v>0.1276595744680851</v>
      </c>
      <c r="X368" s="55">
        <f>W360/'RQ1 analysis'!$AF$6</f>
        <v>0.21875</v>
      </c>
      <c r="Y368" s="55">
        <f>W361/'RQ1 analysis'!$AF$7</f>
        <v>0.14285714285714285</v>
      </c>
    </row>
    <row r="369" spans="3:25" x14ac:dyDescent="0.2">
      <c r="C369" s="72" t="s">
        <v>6599</v>
      </c>
      <c r="D369" s="6"/>
      <c r="E369" s="6">
        <v>0</v>
      </c>
      <c r="F369" s="6">
        <v>0</v>
      </c>
      <c r="G369" s="6">
        <v>1</v>
      </c>
      <c r="H369" s="6">
        <v>0</v>
      </c>
      <c r="I369" s="6">
        <v>0</v>
      </c>
      <c r="J369" s="6">
        <v>0</v>
      </c>
      <c r="K369" s="6">
        <f>IF(COUNTIFS('RQ1 analysis'!$H$16:$BE$18,C369)&gt;0,1,0)</f>
        <v>1</v>
      </c>
      <c r="L369" s="6">
        <f>IF(COUNTIFS('RQ1 analysis'!$H$19:$BE$22,C369)&gt;0,1,0)</f>
        <v>0</v>
      </c>
      <c r="M369" s="6">
        <f>IF(COUNTIFS('RQ1 analysis'!$H$23:$BE$25,C369)&gt;0,1,0)</f>
        <v>1</v>
      </c>
      <c r="N369" s="6">
        <f>IF(COUNTIFS('RQ1 analysis'!$H$26:$BE$28,C369)&gt;0,1,0)</f>
        <v>1</v>
      </c>
      <c r="O369" s="6">
        <f>IF(COUNTIFS('RQ1 analysis'!$H$29:$BE$30,C369)&gt;0,1,0)</f>
        <v>0</v>
      </c>
      <c r="T369" s="6" t="str">
        <f>X356</f>
        <v>Feature Extraction for Sequential Data Analysis</v>
      </c>
      <c r="U369" s="55">
        <f>X357/'RQ1 analysis'!$AF$3</f>
        <v>0.25</v>
      </c>
      <c r="V369" s="55">
        <f>X358/'RQ1 analysis'!$AF$4</f>
        <v>0.14583333333333334</v>
      </c>
      <c r="W369" s="55">
        <f>X359/'RQ1 analysis'!$AF$5</f>
        <v>0.19148936170212766</v>
      </c>
      <c r="X369" s="55">
        <f>X360/'RQ1 analysis'!$AF$6</f>
        <v>0.25</v>
      </c>
      <c r="Y369" s="55">
        <f>X361/'RQ1 analysis'!$AF$7</f>
        <v>0.14285714285714285</v>
      </c>
    </row>
    <row r="370" spans="3:25" x14ac:dyDescent="0.2">
      <c r="C370" s="72" t="s">
        <v>6600</v>
      </c>
      <c r="D370" s="6"/>
      <c r="E370" s="6">
        <v>0</v>
      </c>
      <c r="F370" s="6">
        <v>0</v>
      </c>
      <c r="G370" s="6">
        <v>0</v>
      </c>
      <c r="H370" s="6">
        <v>1</v>
      </c>
      <c r="I370" s="6">
        <v>0</v>
      </c>
      <c r="J370" s="6">
        <v>0</v>
      </c>
      <c r="K370" s="6">
        <f>IF(COUNTIFS('RQ1 analysis'!$H$16:$BE$18,C370)&gt;0,1,0)</f>
        <v>0</v>
      </c>
      <c r="L370" s="6">
        <f>IF(COUNTIFS('RQ1 analysis'!$H$19:$BE$22,C370)&gt;0,1,0)</f>
        <v>1</v>
      </c>
      <c r="M370" s="6">
        <f>IF(COUNTIFS('RQ1 analysis'!$H$23:$BE$25,C370)&gt;0,1,0)</f>
        <v>1</v>
      </c>
      <c r="N370" s="6">
        <f>IF(COUNTIFS('RQ1 analysis'!$H$26:$BE$28,C370)&gt;0,1,0)</f>
        <v>1</v>
      </c>
      <c r="O370" s="6">
        <f>IF(COUNTIFS('RQ1 analysis'!$H$29:$BE$30,C370)&gt;0,1,0)</f>
        <v>0</v>
      </c>
      <c r="T370" s="6" t="str">
        <f>Y356</f>
        <v>Feature Extraction for Textual Data Analysis</v>
      </c>
      <c r="U370" s="55">
        <f>Y357/'RQ1 analysis'!$AF$3</f>
        <v>0.35</v>
      </c>
      <c r="V370" s="55">
        <f>Y358/'RQ1 analysis'!$AF$4</f>
        <v>0.5625</v>
      </c>
      <c r="W370" s="55">
        <f>Y359/'RQ1 analysis'!$AF$5</f>
        <v>0.55319148936170215</v>
      </c>
      <c r="X370" s="55">
        <f>Y360/'RQ1 analysis'!$AF$6</f>
        <v>0.4375</v>
      </c>
      <c r="Y370" s="55">
        <f>Y361/'RQ1 analysis'!$AF$7</f>
        <v>0.5714285714285714</v>
      </c>
    </row>
    <row r="371" spans="3:25" x14ac:dyDescent="0.2">
      <c r="C371" s="72" t="s">
        <v>6601</v>
      </c>
      <c r="D371" s="6"/>
      <c r="E371" s="6">
        <v>0</v>
      </c>
      <c r="F371" s="6">
        <v>0</v>
      </c>
      <c r="G371" s="6">
        <v>1</v>
      </c>
      <c r="H371" s="6">
        <v>0</v>
      </c>
      <c r="I371" s="6">
        <v>0</v>
      </c>
      <c r="J371" s="6">
        <v>0</v>
      </c>
      <c r="K371" s="6">
        <f>IF(COUNTIFS('RQ1 analysis'!$H$16:$BE$18,C371)&gt;0,1,0)</f>
        <v>1</v>
      </c>
      <c r="L371" s="6">
        <f>IF(COUNTIFS('RQ1 analysis'!$H$19:$BE$22,C371)&gt;0,1,0)</f>
        <v>1</v>
      </c>
      <c r="M371" s="6">
        <f>IF(COUNTIFS('RQ1 analysis'!$H$23:$BE$25,C371)&gt;0,1,0)</f>
        <v>0</v>
      </c>
      <c r="N371" s="6">
        <f>IF(COUNTIFS('RQ1 analysis'!$H$26:$BE$28,C371)&gt;0,1,0)</f>
        <v>0</v>
      </c>
      <c r="O371" s="6">
        <f>IF(COUNTIFS('RQ1 analysis'!$H$29:$BE$30,C371)&gt;0,1,0)</f>
        <v>0</v>
      </c>
      <c r="T371" s="6" t="str">
        <f>AA356</f>
        <v>Cross-modal Feature Extraction and Alignment for Data Retrieval</v>
      </c>
      <c r="U371" s="55">
        <f>AA357/'RQ1 analysis'!$AF$3</f>
        <v>0.05</v>
      </c>
      <c r="V371" s="55">
        <f>AA358/'RQ1 analysis'!$AF$4</f>
        <v>4.1666666666666664E-2</v>
      </c>
      <c r="W371" s="55">
        <f>AA359/'RQ1 analysis'!$AF$5</f>
        <v>6.3829787234042548E-2</v>
      </c>
      <c r="X371" s="55">
        <f>AA360/'RQ1 analysis'!$AF$6</f>
        <v>9.375E-2</v>
      </c>
      <c r="Y371" s="55">
        <f>AA361/'RQ1 analysis'!$AF$7</f>
        <v>0</v>
      </c>
    </row>
    <row r="372" spans="3:25" x14ac:dyDescent="0.2">
      <c r="C372" s="72" t="s">
        <v>6602</v>
      </c>
      <c r="D372" s="6"/>
      <c r="E372" s="6">
        <v>0</v>
      </c>
      <c r="F372" s="6">
        <v>0</v>
      </c>
      <c r="G372" s="6">
        <v>0</v>
      </c>
      <c r="H372" s="6">
        <v>1</v>
      </c>
      <c r="I372" s="6">
        <v>0</v>
      </c>
      <c r="J372" s="6">
        <v>0</v>
      </c>
      <c r="K372" s="6">
        <f>IF(COUNTIFS('RQ1 analysis'!$H$16:$BE$18,C372)&gt;0,1,0)</f>
        <v>0</v>
      </c>
      <c r="L372" s="6">
        <f>IF(COUNTIFS('RQ1 analysis'!$H$19:$BE$22,C372)&gt;0,1,0)</f>
        <v>1</v>
      </c>
      <c r="M372" s="6">
        <f>IF(COUNTIFS('RQ1 analysis'!$H$23:$BE$25,C372)&gt;0,1,0)</f>
        <v>1</v>
      </c>
      <c r="N372" s="6">
        <f>IF(COUNTIFS('RQ1 analysis'!$H$26:$BE$28,C372)&gt;0,1,0)</f>
        <v>1</v>
      </c>
      <c r="O372" s="6">
        <f>IF(COUNTIFS('RQ1 analysis'!$H$29:$BE$30,C372)&gt;0,1,0)</f>
        <v>0</v>
      </c>
    </row>
    <row r="373" spans="3:25" x14ac:dyDescent="0.2">
      <c r="C373" s="72" t="s">
        <v>6603</v>
      </c>
      <c r="D373" s="6"/>
      <c r="E373" s="6">
        <v>0</v>
      </c>
      <c r="F373" s="6">
        <v>0</v>
      </c>
      <c r="G373" s="6">
        <v>0</v>
      </c>
      <c r="H373" s="6">
        <v>1</v>
      </c>
      <c r="I373" s="6">
        <v>0</v>
      </c>
      <c r="J373" s="6">
        <v>0</v>
      </c>
      <c r="K373" s="6">
        <f>IF(COUNTIFS('RQ1 analysis'!$H$16:$BE$18,C373)&gt;0,1,0)</f>
        <v>0</v>
      </c>
      <c r="L373" s="6">
        <f>IF(COUNTIFS('RQ1 analysis'!$H$19:$BE$22,C373)&gt;0,1,0)</f>
        <v>1</v>
      </c>
      <c r="M373" s="6">
        <f>IF(COUNTIFS('RQ1 analysis'!$H$23:$BE$25,C373)&gt;0,1,0)</f>
        <v>1</v>
      </c>
      <c r="N373" s="6">
        <f>IF(COUNTIFS('RQ1 analysis'!$H$26:$BE$28,C373)&gt;0,1,0)</f>
        <v>0</v>
      </c>
      <c r="O373" s="6">
        <f>IF(COUNTIFS('RQ1 analysis'!$H$29:$BE$30,C373)&gt;0,1,0)</f>
        <v>0</v>
      </c>
    </row>
    <row r="374" spans="3:25" x14ac:dyDescent="0.2">
      <c r="C374" s="72" t="s">
        <v>6604</v>
      </c>
      <c r="D374" s="6"/>
      <c r="E374" s="6">
        <v>0</v>
      </c>
      <c r="F374" s="6">
        <v>0</v>
      </c>
      <c r="G374" s="6">
        <v>0</v>
      </c>
      <c r="H374" s="6">
        <v>1</v>
      </c>
      <c r="I374" s="6">
        <v>1</v>
      </c>
      <c r="J374" s="6">
        <v>0</v>
      </c>
      <c r="K374" s="6">
        <f>IF(COUNTIFS('RQ1 analysis'!$H$16:$BE$18,C374)&gt;0,1,0)</f>
        <v>0</v>
      </c>
      <c r="L374" s="6">
        <f>IF(COUNTIFS('RQ1 analysis'!$H$19:$BE$22,C374)&gt;0,1,0)</f>
        <v>1</v>
      </c>
      <c r="M374" s="6">
        <f>IF(COUNTIFS('RQ1 analysis'!$H$23:$BE$25,C374)&gt;0,1,0)</f>
        <v>1</v>
      </c>
      <c r="N374" s="6">
        <f>IF(COUNTIFS('RQ1 analysis'!$H$26:$BE$28,C374)&gt;0,1,0)</f>
        <v>1</v>
      </c>
      <c r="O374" s="6">
        <f>IF(COUNTIFS('RQ1 analysis'!$H$29:$BE$30,C374)&gt;0,1,0)</f>
        <v>0</v>
      </c>
    </row>
    <row r="375" spans="3:25" x14ac:dyDescent="0.2">
      <c r="C375" s="72" t="s">
        <v>6605</v>
      </c>
      <c r="D375" s="6"/>
      <c r="E375" s="6">
        <v>0</v>
      </c>
      <c r="F375" s="6">
        <v>0</v>
      </c>
      <c r="G375" s="6">
        <v>0</v>
      </c>
      <c r="H375" s="6">
        <v>0</v>
      </c>
      <c r="I375" s="6">
        <v>1</v>
      </c>
      <c r="J375" s="6">
        <v>0</v>
      </c>
      <c r="K375" s="6">
        <f>IF(COUNTIFS('RQ1 analysis'!$H$16:$BE$18,C375)&gt;0,1,0)</f>
        <v>0</v>
      </c>
      <c r="L375" s="6">
        <f>IF(COUNTIFS('RQ1 analysis'!$H$19:$BE$22,C375)&gt;0,1,0)</f>
        <v>1</v>
      </c>
      <c r="M375" s="6">
        <f>IF(COUNTIFS('RQ1 analysis'!$H$23:$BE$25,C375)&gt;0,1,0)</f>
        <v>1</v>
      </c>
      <c r="N375" s="6">
        <f>IF(COUNTIFS('RQ1 analysis'!$H$26:$BE$28,C375)&gt;0,1,0)</f>
        <v>1</v>
      </c>
      <c r="O375" s="6">
        <f>IF(COUNTIFS('RQ1 analysis'!$H$29:$BE$30,C375)&gt;0,1,0)</f>
        <v>0</v>
      </c>
    </row>
    <row r="376" spans="3:25" x14ac:dyDescent="0.2">
      <c r="C376" s="72" t="s">
        <v>6606</v>
      </c>
      <c r="D376" s="6"/>
      <c r="E376" s="6">
        <v>0</v>
      </c>
      <c r="F376" s="6">
        <v>0</v>
      </c>
      <c r="G376" s="6">
        <v>0</v>
      </c>
      <c r="H376" s="6">
        <v>0</v>
      </c>
      <c r="I376" s="6">
        <v>1</v>
      </c>
      <c r="J376" s="6">
        <v>0</v>
      </c>
      <c r="K376" s="6">
        <f>IF(COUNTIFS('RQ1 analysis'!$H$16:$BE$18,C376)&gt;0,1,0)</f>
        <v>0</v>
      </c>
      <c r="L376" s="6">
        <f>IF(COUNTIFS('RQ1 analysis'!$H$19:$BE$22,C376)&gt;0,1,0)</f>
        <v>0</v>
      </c>
      <c r="M376" s="6">
        <f>IF(COUNTIFS('RQ1 analysis'!$H$23:$BE$25,C376)&gt;0,1,0)</f>
        <v>1</v>
      </c>
      <c r="N376" s="6">
        <f>IF(COUNTIFS('RQ1 analysis'!$H$26:$BE$28,C376)&gt;0,1,0)</f>
        <v>1</v>
      </c>
      <c r="O376" s="6">
        <f>IF(COUNTIFS('RQ1 analysis'!$H$29:$BE$30,C376)&gt;0,1,0)</f>
        <v>0</v>
      </c>
    </row>
    <row r="377" spans="3:25" x14ac:dyDescent="0.2">
      <c r="C377" s="72" t="s">
        <v>6607</v>
      </c>
      <c r="D377" s="6"/>
      <c r="E377" s="6">
        <v>0</v>
      </c>
      <c r="F377" s="6">
        <v>0</v>
      </c>
      <c r="G377" s="6">
        <v>0</v>
      </c>
      <c r="H377" s="6">
        <v>0</v>
      </c>
      <c r="I377" s="6">
        <v>1</v>
      </c>
      <c r="J377" s="6">
        <v>0</v>
      </c>
      <c r="K377" s="6">
        <f>IF(COUNTIFS('RQ1 analysis'!$H$16:$BE$18,C377)&gt;0,1,0)</f>
        <v>0</v>
      </c>
      <c r="L377" s="6">
        <f>IF(COUNTIFS('RQ1 analysis'!$H$19:$BE$22,C377)&gt;0,1,0)</f>
        <v>1</v>
      </c>
      <c r="M377" s="6">
        <f>IF(COUNTIFS('RQ1 analysis'!$H$23:$BE$25,C377)&gt;0,1,0)</f>
        <v>1</v>
      </c>
      <c r="N377" s="6">
        <f>IF(COUNTIFS('RQ1 analysis'!$H$26:$BE$28,C377)&gt;0,1,0)</f>
        <v>0</v>
      </c>
      <c r="O377" s="6">
        <f>IF(COUNTIFS('RQ1 analysis'!$H$29:$BE$30,C377)&gt;0,1,0)</f>
        <v>0</v>
      </c>
    </row>
    <row r="378" spans="3:25" x14ac:dyDescent="0.2">
      <c r="C378" s="72" t="s">
        <v>6608</v>
      </c>
      <c r="D378" s="6"/>
      <c r="E378" s="6">
        <v>0</v>
      </c>
      <c r="F378" s="6">
        <v>0</v>
      </c>
      <c r="G378" s="6">
        <v>0</v>
      </c>
      <c r="H378" s="6">
        <v>0</v>
      </c>
      <c r="I378" s="6">
        <v>1</v>
      </c>
      <c r="J378" s="6">
        <v>0</v>
      </c>
      <c r="K378" s="6">
        <f>IF(COUNTIFS('RQ1 analysis'!$H$16:$BE$18,C378)&gt;0,1,0)</f>
        <v>1</v>
      </c>
      <c r="L378" s="6">
        <f>IF(COUNTIFS('RQ1 analysis'!$H$19:$BE$22,C378)&gt;0,1,0)</f>
        <v>1</v>
      </c>
      <c r="M378" s="6">
        <f>IF(COUNTIFS('RQ1 analysis'!$H$23:$BE$25,C378)&gt;0,1,0)</f>
        <v>1</v>
      </c>
      <c r="N378" s="6">
        <f>IF(COUNTIFS('RQ1 analysis'!$H$26:$BE$28,C378)&gt;0,1,0)</f>
        <v>1</v>
      </c>
      <c r="O378" s="6">
        <f>IF(COUNTIFS('RQ1 analysis'!$H$29:$BE$30,C378)&gt;0,1,0)</f>
        <v>0</v>
      </c>
    </row>
    <row r="379" spans="3:25" x14ac:dyDescent="0.2">
      <c r="C379" s="72" t="s">
        <v>6609</v>
      </c>
      <c r="D379" s="6"/>
      <c r="E379" s="6">
        <v>0</v>
      </c>
      <c r="F379" s="6">
        <v>0</v>
      </c>
      <c r="G379" s="6">
        <v>0</v>
      </c>
      <c r="H379" s="6">
        <v>0</v>
      </c>
      <c r="I379" s="6">
        <v>1</v>
      </c>
      <c r="J379" s="6">
        <v>0</v>
      </c>
      <c r="K379" s="6">
        <f>IF(COUNTIFS('RQ1 analysis'!$H$16:$BE$18,C379)&gt;0,1,0)</f>
        <v>1</v>
      </c>
      <c r="L379" s="6">
        <f>IF(COUNTIFS('RQ1 analysis'!$H$19:$BE$22,C379)&gt;0,1,0)</f>
        <v>1</v>
      </c>
      <c r="M379" s="6">
        <f>IF(COUNTIFS('RQ1 analysis'!$H$23:$BE$25,C379)&gt;0,1,0)</f>
        <v>0</v>
      </c>
      <c r="N379" s="6">
        <f>IF(COUNTIFS('RQ1 analysis'!$H$26:$BE$28,C379)&gt;0,1,0)</f>
        <v>0</v>
      </c>
      <c r="O379" s="6">
        <f>IF(COUNTIFS('RQ1 analysis'!$H$29:$BE$30,C379)&gt;0,1,0)</f>
        <v>0</v>
      </c>
    </row>
    <row r="380" spans="3:25" x14ac:dyDescent="0.2">
      <c r="C380" s="72" t="s">
        <v>6610</v>
      </c>
      <c r="D380" s="6"/>
      <c r="E380" s="6">
        <v>0</v>
      </c>
      <c r="F380" s="6">
        <v>0</v>
      </c>
      <c r="G380" s="6">
        <v>0</v>
      </c>
      <c r="H380" s="6">
        <v>0</v>
      </c>
      <c r="I380" s="6">
        <v>1</v>
      </c>
      <c r="J380" s="6">
        <v>0</v>
      </c>
      <c r="K380" s="6">
        <f>IF(COUNTIFS('RQ1 analysis'!$H$16:$BE$18,C380)&gt;0,1,0)</f>
        <v>0</v>
      </c>
      <c r="L380" s="6">
        <f>IF(COUNTIFS('RQ1 analysis'!$H$19:$BE$22,C380)&gt;0,1,0)</f>
        <v>1</v>
      </c>
      <c r="M380" s="6">
        <f>IF(COUNTIFS('RQ1 analysis'!$H$23:$BE$25,C380)&gt;0,1,0)</f>
        <v>1</v>
      </c>
      <c r="N380" s="6">
        <f>IF(COUNTIFS('RQ1 analysis'!$H$26:$BE$28,C380)&gt;0,1,0)</f>
        <v>1</v>
      </c>
      <c r="O380" s="6">
        <f>IF(COUNTIFS('RQ1 analysis'!$H$29:$BE$30,C380)&gt;0,1,0)</f>
        <v>0</v>
      </c>
    </row>
    <row r="381" spans="3:25" x14ac:dyDescent="0.2">
      <c r="C381" s="72" t="s">
        <v>6611</v>
      </c>
      <c r="D381" s="6"/>
      <c r="E381" s="6">
        <v>0</v>
      </c>
      <c r="F381" s="6">
        <v>0</v>
      </c>
      <c r="G381" s="6">
        <v>0</v>
      </c>
      <c r="H381" s="6">
        <v>1</v>
      </c>
      <c r="I381" s="6">
        <v>0</v>
      </c>
      <c r="J381" s="6">
        <v>0</v>
      </c>
      <c r="K381" s="6">
        <f>IF(COUNTIFS('RQ1 analysis'!$H$16:$BE$18,C381)&gt;0,1,0)</f>
        <v>0</v>
      </c>
      <c r="L381" s="6">
        <f>IF(COUNTIFS('RQ1 analysis'!$H$19:$BE$22,C381)&gt;0,1,0)</f>
        <v>1</v>
      </c>
      <c r="M381" s="6">
        <f>IF(COUNTIFS('RQ1 analysis'!$H$23:$BE$25,C381)&gt;0,1,0)</f>
        <v>1</v>
      </c>
      <c r="N381" s="6">
        <f>IF(COUNTIFS('RQ1 analysis'!$H$26:$BE$28,C381)&gt;0,1,0)</f>
        <v>0</v>
      </c>
      <c r="O381" s="6">
        <f>IF(COUNTIFS('RQ1 analysis'!$H$29:$BE$30,C381)&gt;0,1,0)</f>
        <v>1</v>
      </c>
    </row>
    <row r="382" spans="3:25" x14ac:dyDescent="0.2">
      <c r="C382" s="72" t="s">
        <v>6612</v>
      </c>
      <c r="D382" s="6"/>
      <c r="E382" s="6">
        <v>0</v>
      </c>
      <c r="F382" s="6">
        <v>0</v>
      </c>
      <c r="G382" s="6">
        <v>0</v>
      </c>
      <c r="H382" s="6">
        <v>0</v>
      </c>
      <c r="I382" s="6">
        <v>1</v>
      </c>
      <c r="J382" s="6">
        <v>0</v>
      </c>
      <c r="K382" s="6">
        <f>IF(COUNTIFS('RQ1 analysis'!$H$16:$BE$18,C382)&gt;0,1,0)</f>
        <v>1</v>
      </c>
      <c r="L382" s="6">
        <f>IF(COUNTIFS('RQ1 analysis'!$H$19:$BE$22,C382)&gt;0,1,0)</f>
        <v>1</v>
      </c>
      <c r="M382" s="6">
        <f>IF(COUNTIFS('RQ1 analysis'!$H$23:$BE$25,C382)&gt;0,1,0)</f>
        <v>0</v>
      </c>
      <c r="N382" s="6">
        <f>IF(COUNTIFS('RQ1 analysis'!$H$26:$BE$28,C382)&gt;0,1,0)</f>
        <v>0</v>
      </c>
      <c r="O382" s="6">
        <f>IF(COUNTIFS('RQ1 analysis'!$H$29:$BE$30,C382)&gt;0,1,0)</f>
        <v>0</v>
      </c>
    </row>
    <row r="383" spans="3:25" x14ac:dyDescent="0.2">
      <c r="C383" s="72" t="s">
        <v>12361</v>
      </c>
      <c r="D383" s="6"/>
      <c r="E383" s="6">
        <v>1</v>
      </c>
      <c r="F383" s="6">
        <v>1</v>
      </c>
      <c r="G383" s="6">
        <v>1</v>
      </c>
      <c r="H383" s="6">
        <v>1</v>
      </c>
      <c r="I383" s="6">
        <v>1</v>
      </c>
      <c r="J383" s="6">
        <v>0</v>
      </c>
      <c r="K383" s="6">
        <f>IF(COUNTIFS('RQ1 analysis'!$H$16:$BE$18,C383)&gt;0,1,0)</f>
        <v>0</v>
      </c>
      <c r="L383" s="6">
        <f>IF(COUNTIFS('RQ1 analysis'!$H$19:$BE$22,C383)&gt;0,1,0)</f>
        <v>1</v>
      </c>
      <c r="M383" s="6">
        <f>IF(COUNTIFS('RQ1 analysis'!$H$23:$BE$25,C383)&gt;0,1,0)</f>
        <v>1</v>
      </c>
      <c r="N383" s="6">
        <f>IF(COUNTIFS('RQ1 analysis'!$H$26:$BE$28,C383)&gt;0,1,0)</f>
        <v>1</v>
      </c>
      <c r="O383" s="6">
        <f>IF(COUNTIFS('RQ1 analysis'!$H$29:$BE$30,C383)&gt;0,1,0)</f>
        <v>0</v>
      </c>
    </row>
    <row r="384" spans="3:25" x14ac:dyDescent="0.2">
      <c r="C384" s="72" t="s">
        <v>12362</v>
      </c>
      <c r="D384" s="6"/>
      <c r="E384" s="6">
        <v>0</v>
      </c>
      <c r="F384" s="6">
        <v>0</v>
      </c>
      <c r="G384" s="6">
        <v>0</v>
      </c>
      <c r="H384" s="6">
        <v>0</v>
      </c>
      <c r="I384" s="6">
        <v>1</v>
      </c>
      <c r="J384" s="6">
        <v>0</v>
      </c>
      <c r="K384" s="6">
        <f>IF(COUNTIFS('RQ1 analysis'!$H$16:$BE$18,C384)&gt;0,1,0)</f>
        <v>1</v>
      </c>
      <c r="L384" s="6">
        <f>IF(COUNTIFS('RQ1 analysis'!$H$19:$BE$22,C384)&gt;0,1,0)</f>
        <v>1</v>
      </c>
      <c r="M384" s="6">
        <f>IF(COUNTIFS('RQ1 analysis'!$H$23:$BE$25,C384)&gt;0,1,0)</f>
        <v>1</v>
      </c>
      <c r="N384" s="6">
        <f>IF(COUNTIFS('RQ1 analysis'!$H$26:$BE$28,C384)&gt;0,1,0)</f>
        <v>1</v>
      </c>
      <c r="O384" s="6">
        <f>IF(COUNTIFS('RQ1 analysis'!$H$29:$BE$30,C384)&gt;0,1,0)</f>
        <v>0</v>
      </c>
    </row>
    <row r="385" spans="3:15" x14ac:dyDescent="0.2">
      <c r="C385" s="72" t="s">
        <v>12363</v>
      </c>
      <c r="D385" s="6"/>
      <c r="E385" s="6">
        <v>0</v>
      </c>
      <c r="F385" s="6">
        <v>0</v>
      </c>
      <c r="G385" s="6">
        <v>0</v>
      </c>
      <c r="H385" s="6">
        <v>1</v>
      </c>
      <c r="I385" s="6">
        <v>0</v>
      </c>
      <c r="J385" s="6">
        <v>0</v>
      </c>
      <c r="K385" s="6">
        <f>IF(COUNTIFS('RQ1 analysis'!$H$16:$BE$18,C385)&gt;0,1,0)</f>
        <v>0</v>
      </c>
      <c r="L385" s="6">
        <f>IF(COUNTIFS('RQ1 analysis'!$H$19:$BE$22,C385)&gt;0,1,0)</f>
        <v>1</v>
      </c>
      <c r="M385" s="6">
        <f>IF(COUNTIFS('RQ1 analysis'!$H$23:$BE$25,C385)&gt;0,1,0)</f>
        <v>1</v>
      </c>
      <c r="N385" s="6">
        <f>IF(COUNTIFS('RQ1 analysis'!$H$26:$BE$28,C385)&gt;0,1,0)</f>
        <v>0</v>
      </c>
      <c r="O385" s="6">
        <f>IF(COUNTIFS('RQ1 analysis'!$H$29:$BE$30,C385)&gt;0,1,0)</f>
        <v>0</v>
      </c>
    </row>
    <row r="386" spans="3:15" x14ac:dyDescent="0.2">
      <c r="C386" s="72" t="s">
        <v>12364</v>
      </c>
      <c r="D386" s="6"/>
      <c r="E386" s="6">
        <v>0</v>
      </c>
      <c r="F386" s="6">
        <v>0</v>
      </c>
      <c r="G386" s="6">
        <v>0</v>
      </c>
      <c r="H386" s="6">
        <v>1</v>
      </c>
      <c r="I386" s="6">
        <v>0</v>
      </c>
      <c r="J386" s="6">
        <v>0</v>
      </c>
      <c r="K386" s="6">
        <f>IF(COUNTIFS('RQ1 analysis'!$H$16:$BE$18,C386)&gt;0,1,0)</f>
        <v>1</v>
      </c>
      <c r="L386" s="6">
        <f>IF(COUNTIFS('RQ1 analysis'!$H$19:$BE$22,C386)&gt;0,1,0)</f>
        <v>1</v>
      </c>
      <c r="M386" s="6">
        <f>IF(COUNTIFS('RQ1 analysis'!$H$23:$BE$25,C386)&gt;0,1,0)</f>
        <v>1</v>
      </c>
      <c r="N386" s="6">
        <f>IF(COUNTIFS('RQ1 analysis'!$H$26:$BE$28,C386)&gt;0,1,0)</f>
        <v>0</v>
      </c>
      <c r="O386" s="6">
        <f>IF(COUNTIFS('RQ1 analysis'!$H$29:$BE$30,C386)&gt;0,1,0)</f>
        <v>0</v>
      </c>
    </row>
    <row r="387" spans="3:15" x14ac:dyDescent="0.2">
      <c r="C387" s="72" t="s">
        <v>12365</v>
      </c>
      <c r="D387" s="6"/>
      <c r="E387" s="6">
        <v>0</v>
      </c>
      <c r="F387" s="6">
        <v>0</v>
      </c>
      <c r="G387" s="6">
        <v>0</v>
      </c>
      <c r="H387" s="6">
        <v>0</v>
      </c>
      <c r="I387" s="6">
        <v>1</v>
      </c>
      <c r="J387" s="6">
        <v>0</v>
      </c>
      <c r="K387" s="6">
        <f>IF(COUNTIFS('RQ1 analysis'!$H$16:$BE$18,C387)&gt;0,1,0)</f>
        <v>0</v>
      </c>
      <c r="L387" s="6">
        <f>IF(COUNTIFS('RQ1 analysis'!$H$19:$BE$22,C387)&gt;0,1,0)</f>
        <v>1</v>
      </c>
      <c r="M387" s="6">
        <f>IF(COUNTIFS('RQ1 analysis'!$H$23:$BE$25,C387)&gt;0,1,0)</f>
        <v>1</v>
      </c>
      <c r="N387" s="6">
        <f>IF(COUNTIFS('RQ1 analysis'!$H$26:$BE$28,C387)&gt;0,1,0)</f>
        <v>0</v>
      </c>
      <c r="O387" s="6">
        <f>IF(COUNTIFS('RQ1 analysis'!$H$29:$BE$30,C387)&gt;0,1,0)</f>
        <v>0</v>
      </c>
    </row>
    <row r="388" spans="3:15" x14ac:dyDescent="0.2">
      <c r="C388" s="72" t="s">
        <v>12366</v>
      </c>
      <c r="D388" s="6"/>
      <c r="E388" s="6">
        <v>0</v>
      </c>
      <c r="F388" s="6">
        <v>0</v>
      </c>
      <c r="G388" s="6">
        <v>0</v>
      </c>
      <c r="H388" s="6">
        <v>1</v>
      </c>
      <c r="I388" s="6">
        <v>0</v>
      </c>
      <c r="J388" s="6">
        <v>0</v>
      </c>
      <c r="K388" s="6">
        <f>IF(COUNTIFS('RQ1 analysis'!$H$16:$BE$18,C388)&gt;0,1,0)</f>
        <v>1</v>
      </c>
      <c r="L388" s="6">
        <f>IF(COUNTIFS('RQ1 analysis'!$H$19:$BE$22,C388)&gt;0,1,0)</f>
        <v>1</v>
      </c>
      <c r="M388" s="6">
        <f>IF(COUNTIFS('RQ1 analysis'!$H$23:$BE$25,C388)&gt;0,1,0)</f>
        <v>1</v>
      </c>
      <c r="N388" s="6">
        <f>IF(COUNTIFS('RQ1 analysis'!$H$26:$BE$28,C388)&gt;0,1,0)</f>
        <v>0</v>
      </c>
      <c r="O388" s="6">
        <f>IF(COUNTIFS('RQ1 analysis'!$H$29:$BE$30,C388)&gt;0,1,0)</f>
        <v>0</v>
      </c>
    </row>
    <row r="389" spans="3:15" x14ac:dyDescent="0.2">
      <c r="C389" s="72" t="s">
        <v>12367</v>
      </c>
      <c r="D389" s="6"/>
      <c r="E389" s="6">
        <v>0</v>
      </c>
      <c r="F389" s="6">
        <v>0</v>
      </c>
      <c r="G389" s="6">
        <v>0</v>
      </c>
      <c r="H389" s="6">
        <v>0</v>
      </c>
      <c r="I389" s="6">
        <v>0</v>
      </c>
      <c r="J389" s="6">
        <v>1</v>
      </c>
      <c r="K389" s="6">
        <f>IF(COUNTIFS('RQ1 analysis'!$H$16:$BE$18,C389)&gt;0,1,0)</f>
        <v>1</v>
      </c>
      <c r="L389" s="6">
        <f>IF(COUNTIFS('RQ1 analysis'!$H$19:$BE$22,C389)&gt;0,1,0)</f>
        <v>0</v>
      </c>
      <c r="M389" s="6">
        <f>IF(COUNTIFS('RQ1 analysis'!$H$23:$BE$25,C389)&gt;0,1,0)</f>
        <v>1</v>
      </c>
      <c r="N389" s="6">
        <f>IF(COUNTIFS('RQ1 analysis'!$H$26:$BE$28,C389)&gt;0,1,0)</f>
        <v>1</v>
      </c>
      <c r="O389" s="6">
        <f>IF(COUNTIFS('RQ1 analysis'!$H$29:$BE$30,C389)&gt;0,1,0)</f>
        <v>0</v>
      </c>
    </row>
    <row r="390" spans="3:15" x14ac:dyDescent="0.2">
      <c r="C390" s="72" t="s">
        <v>12368</v>
      </c>
      <c r="D390" s="6"/>
      <c r="E390" s="6">
        <v>0</v>
      </c>
      <c r="F390" s="6">
        <v>0</v>
      </c>
      <c r="G390" s="6">
        <v>0</v>
      </c>
      <c r="H390" s="6">
        <v>0</v>
      </c>
      <c r="I390" s="6">
        <v>1</v>
      </c>
      <c r="J390" s="6">
        <v>0</v>
      </c>
      <c r="K390" s="6">
        <f>IF(COUNTIFS('RQ1 analysis'!$H$16:$BE$18,C390)&gt;0,1,0)</f>
        <v>0</v>
      </c>
      <c r="L390" s="6">
        <f>IF(COUNTIFS('RQ1 analysis'!$H$19:$BE$22,C390)&gt;0,1,0)</f>
        <v>1</v>
      </c>
      <c r="M390" s="6">
        <f>IF(COUNTIFS('RQ1 analysis'!$H$23:$BE$25,C390)&gt;0,1,0)</f>
        <v>0</v>
      </c>
      <c r="N390" s="6">
        <f>IF(COUNTIFS('RQ1 analysis'!$H$26:$BE$28,C390)&gt;0,1,0)</f>
        <v>1</v>
      </c>
      <c r="O390" s="6">
        <f>IF(COUNTIFS('RQ1 analysis'!$H$29:$BE$30,C390)&gt;0,1,0)</f>
        <v>1</v>
      </c>
    </row>
    <row r="391" spans="3:15" x14ac:dyDescent="0.2">
      <c r="C391" s="72" t="s">
        <v>12369</v>
      </c>
      <c r="D391" s="6"/>
      <c r="E391" s="6">
        <v>0</v>
      </c>
      <c r="F391" s="6">
        <v>1</v>
      </c>
      <c r="G391" s="6">
        <v>1</v>
      </c>
      <c r="H391" s="6">
        <v>0</v>
      </c>
      <c r="I391" s="6">
        <v>1</v>
      </c>
      <c r="J391" s="6">
        <v>0</v>
      </c>
      <c r="K391" s="6">
        <f>IF(COUNTIFS('RQ1 analysis'!$H$16:$BE$18,C391)&gt;0,1,0)</f>
        <v>0</v>
      </c>
      <c r="L391" s="6">
        <f>IF(COUNTIFS('RQ1 analysis'!$H$19:$BE$22,C391)&gt;0,1,0)</f>
        <v>0</v>
      </c>
      <c r="M391" s="6">
        <f>IF(COUNTIFS('RQ1 analysis'!$H$23:$BE$25,C391)&gt;0,1,0)</f>
        <v>1</v>
      </c>
      <c r="N391" s="6">
        <f>IF(COUNTIFS('RQ1 analysis'!$H$26:$BE$28,C391)&gt;0,1,0)</f>
        <v>1</v>
      </c>
      <c r="O391" s="6">
        <f>IF(COUNTIFS('RQ1 analysis'!$H$29:$BE$30,C391)&gt;0,1,0)</f>
        <v>0</v>
      </c>
    </row>
    <row r="392" spans="3:15" x14ac:dyDescent="0.2">
      <c r="C392" s="72" t="s">
        <v>12370</v>
      </c>
      <c r="D392" s="6"/>
      <c r="E392" s="6">
        <v>0</v>
      </c>
      <c r="F392" s="6">
        <v>0</v>
      </c>
      <c r="G392" s="6">
        <v>1</v>
      </c>
      <c r="H392" s="6">
        <v>0</v>
      </c>
      <c r="I392" s="6">
        <v>1</v>
      </c>
      <c r="J392" s="6">
        <v>0</v>
      </c>
      <c r="K392" s="6">
        <f>IF(COUNTIFS('RQ1 analysis'!$H$16:$BE$18,C392)&gt;0,1,0)</f>
        <v>0</v>
      </c>
      <c r="L392" s="6">
        <f>IF(COUNTIFS('RQ1 analysis'!$H$19:$BE$22,C392)&gt;0,1,0)</f>
        <v>1</v>
      </c>
      <c r="M392" s="6">
        <f>IF(COUNTIFS('RQ1 analysis'!$H$23:$BE$25,C392)&gt;0,1,0)</f>
        <v>1</v>
      </c>
      <c r="N392" s="6">
        <f>IF(COUNTIFS('RQ1 analysis'!$H$26:$BE$28,C392)&gt;0,1,0)</f>
        <v>0</v>
      </c>
      <c r="O392" s="6">
        <f>IF(COUNTIFS('RQ1 analysis'!$H$29:$BE$30,C392)&gt;0,1,0)</f>
        <v>0</v>
      </c>
    </row>
    <row r="393" spans="3:15" x14ac:dyDescent="0.2">
      <c r="C393" s="72" t="s">
        <v>12371</v>
      </c>
      <c r="D393" s="6"/>
      <c r="E393" s="6">
        <v>0</v>
      </c>
      <c r="F393" s="6">
        <v>0</v>
      </c>
      <c r="G393" s="6">
        <v>0</v>
      </c>
      <c r="H393" s="6">
        <v>0</v>
      </c>
      <c r="I393" s="6">
        <v>1</v>
      </c>
      <c r="J393" s="6">
        <v>0</v>
      </c>
      <c r="K393" s="6">
        <f>IF(COUNTIFS('RQ1 analysis'!$H$16:$BE$18,C393)&gt;0,1,0)</f>
        <v>1</v>
      </c>
      <c r="L393" s="6">
        <f>IF(COUNTIFS('RQ1 analysis'!$H$19:$BE$22,C393)&gt;0,1,0)</f>
        <v>1</v>
      </c>
      <c r="M393" s="6">
        <f>IF(COUNTIFS('RQ1 analysis'!$H$23:$BE$25,C393)&gt;0,1,0)</f>
        <v>1</v>
      </c>
      <c r="N393" s="6">
        <f>IF(COUNTIFS('RQ1 analysis'!$H$26:$BE$28,C393)&gt;0,1,0)</f>
        <v>0</v>
      </c>
      <c r="O393" s="6">
        <f>IF(COUNTIFS('RQ1 analysis'!$H$29:$BE$30,C393)&gt;0,1,0)</f>
        <v>0</v>
      </c>
    </row>
    <row r="394" spans="3:15" x14ac:dyDescent="0.2">
      <c r="C394" s="72" t="s">
        <v>12372</v>
      </c>
      <c r="D394" s="6"/>
      <c r="E394" s="6">
        <v>0</v>
      </c>
      <c r="F394" s="6">
        <v>1</v>
      </c>
      <c r="G394" s="6">
        <v>0</v>
      </c>
      <c r="H394" s="6">
        <v>0</v>
      </c>
      <c r="I394" s="6">
        <v>1</v>
      </c>
      <c r="J394" s="6">
        <v>0</v>
      </c>
      <c r="K394" s="6">
        <f>IF(COUNTIFS('RQ1 analysis'!$H$16:$BE$18,C394)&gt;0,1,0)</f>
        <v>0</v>
      </c>
      <c r="L394" s="6">
        <f>IF(COUNTIFS('RQ1 analysis'!$H$19:$BE$22,C394)&gt;0,1,0)</f>
        <v>1</v>
      </c>
      <c r="M394" s="6">
        <f>IF(COUNTIFS('RQ1 analysis'!$H$23:$BE$25,C394)&gt;0,1,0)</f>
        <v>1</v>
      </c>
      <c r="N394" s="6">
        <f>IF(COUNTIFS('RQ1 analysis'!$H$26:$BE$28,C394)&gt;0,1,0)</f>
        <v>1</v>
      </c>
      <c r="O394" s="6">
        <f>IF(COUNTIFS('RQ1 analysis'!$H$29:$BE$30,C394)&gt;0,1,0)</f>
        <v>0</v>
      </c>
    </row>
    <row r="395" spans="3:15" x14ac:dyDescent="0.2">
      <c r="C395" s="72" t="s">
        <v>12373</v>
      </c>
      <c r="D395" s="6"/>
      <c r="E395" s="6">
        <v>0</v>
      </c>
      <c r="F395" s="6">
        <v>1</v>
      </c>
      <c r="G395" s="6">
        <v>0</v>
      </c>
      <c r="H395" s="6">
        <v>1</v>
      </c>
      <c r="I395" s="6">
        <v>0</v>
      </c>
      <c r="J395" s="6">
        <v>0</v>
      </c>
      <c r="K395" s="6">
        <f>IF(COUNTIFS('RQ1 analysis'!$H$16:$BE$18,C395)&gt;0,1,0)</f>
        <v>0</v>
      </c>
      <c r="L395" s="6">
        <f>IF(COUNTIFS('RQ1 analysis'!$H$19:$BE$22,C395)&gt;0,1,0)</f>
        <v>1</v>
      </c>
      <c r="M395" s="6">
        <f>IF(COUNTIFS('RQ1 analysis'!$H$23:$BE$25,C395)&gt;0,1,0)</f>
        <v>0</v>
      </c>
      <c r="N395" s="6">
        <f>IF(COUNTIFS('RQ1 analysis'!$H$26:$BE$28,C395)&gt;0,1,0)</f>
        <v>1</v>
      </c>
      <c r="O395" s="6">
        <f>IF(COUNTIFS('RQ1 analysis'!$H$29:$BE$30,C395)&gt;0,1,0)</f>
        <v>0</v>
      </c>
    </row>
    <row r="396" spans="3:15" x14ac:dyDescent="0.2">
      <c r="C396" s="72" t="s">
        <v>12374</v>
      </c>
      <c r="D396" s="6"/>
      <c r="E396" s="6">
        <v>0</v>
      </c>
      <c r="F396" s="6">
        <v>1</v>
      </c>
      <c r="G396" s="6">
        <v>1</v>
      </c>
      <c r="H396" s="6">
        <v>0</v>
      </c>
      <c r="I396" s="6">
        <v>1</v>
      </c>
      <c r="J396" s="6">
        <v>1</v>
      </c>
      <c r="K396" s="6">
        <f>IF(COUNTIFS('RQ1 analysis'!$H$16:$BE$18,C396)&gt;0,1,0)</f>
        <v>0</v>
      </c>
      <c r="L396" s="6">
        <f>IF(COUNTIFS('RQ1 analysis'!$H$19:$BE$22,C396)&gt;0,1,0)</f>
        <v>0</v>
      </c>
      <c r="M396" s="6">
        <f>IF(COUNTIFS('RQ1 analysis'!$H$23:$BE$25,C396)&gt;0,1,0)</f>
        <v>1</v>
      </c>
      <c r="N396" s="6">
        <f>IF(COUNTIFS('RQ1 analysis'!$H$26:$BE$28,C396)&gt;0,1,0)</f>
        <v>1</v>
      </c>
      <c r="O396" s="6">
        <f>IF(COUNTIFS('RQ1 analysis'!$H$29:$BE$30,C396)&gt;0,1,0)</f>
        <v>0</v>
      </c>
    </row>
    <row r="397" spans="3:15" x14ac:dyDescent="0.2">
      <c r="C397" s="72" t="s">
        <v>12375</v>
      </c>
      <c r="D397" s="6"/>
      <c r="E397" s="6">
        <v>0</v>
      </c>
      <c r="F397" s="6">
        <v>0</v>
      </c>
      <c r="G397" s="6">
        <v>0</v>
      </c>
      <c r="H397" s="6">
        <v>0</v>
      </c>
      <c r="I397" s="6">
        <v>1</v>
      </c>
      <c r="J397" s="6">
        <v>0</v>
      </c>
      <c r="K397" s="6">
        <f>IF(COUNTIFS('RQ1 analysis'!$H$16:$BE$18,C397)&gt;0,1,0)</f>
        <v>1</v>
      </c>
      <c r="L397" s="6">
        <f>IF(COUNTIFS('RQ1 analysis'!$H$19:$BE$22,C397)&gt;0,1,0)</f>
        <v>1</v>
      </c>
      <c r="M397" s="6">
        <f>IF(COUNTIFS('RQ1 analysis'!$H$23:$BE$25,C397)&gt;0,1,0)</f>
        <v>1</v>
      </c>
      <c r="N397" s="6">
        <f>IF(COUNTIFS('RQ1 analysis'!$H$26:$BE$28,C397)&gt;0,1,0)</f>
        <v>0</v>
      </c>
      <c r="O397" s="6">
        <f>IF(COUNTIFS('RQ1 analysis'!$H$29:$BE$30,C397)&gt;0,1,0)</f>
        <v>0</v>
      </c>
    </row>
    <row r="398" spans="3:15" x14ac:dyDescent="0.2">
      <c r="C398" s="72" t="s">
        <v>12376</v>
      </c>
      <c r="D398" s="6"/>
      <c r="E398" s="6">
        <v>0</v>
      </c>
      <c r="F398" s="6">
        <v>0</v>
      </c>
      <c r="G398" s="6">
        <v>0</v>
      </c>
      <c r="H398" s="6">
        <v>1</v>
      </c>
      <c r="I398" s="6">
        <v>0</v>
      </c>
      <c r="J398" s="6">
        <v>0</v>
      </c>
      <c r="K398" s="6">
        <f>IF(COUNTIFS('RQ1 analysis'!$H$16:$BE$18,C398)&gt;0,1,0)</f>
        <v>1</v>
      </c>
      <c r="L398" s="6">
        <f>IF(COUNTIFS('RQ1 analysis'!$H$19:$BE$22,C398)&gt;0,1,0)</f>
        <v>1</v>
      </c>
      <c r="M398" s="6">
        <f>IF(COUNTIFS('RQ1 analysis'!$H$23:$BE$25,C398)&gt;0,1,0)</f>
        <v>1</v>
      </c>
      <c r="N398" s="6">
        <f>IF(COUNTIFS('RQ1 analysis'!$H$26:$BE$28,C398)&gt;0,1,0)</f>
        <v>0</v>
      </c>
      <c r="O398" s="6">
        <f>IF(COUNTIFS('RQ1 analysis'!$H$29:$BE$30,C398)&gt;0,1,0)</f>
        <v>0</v>
      </c>
    </row>
    <row r="399" spans="3:15" x14ac:dyDescent="0.2">
      <c r="C399" s="72" t="s">
        <v>12377</v>
      </c>
      <c r="D399" s="6"/>
      <c r="E399" s="6">
        <v>0</v>
      </c>
      <c r="F399" s="6">
        <v>0</v>
      </c>
      <c r="G399" s="6">
        <v>0</v>
      </c>
      <c r="H399" s="6">
        <v>1</v>
      </c>
      <c r="I399" s="6">
        <v>0</v>
      </c>
      <c r="J399" s="6">
        <v>0</v>
      </c>
      <c r="K399" s="6">
        <f>IF(COUNTIFS('RQ1 analysis'!$H$16:$BE$18,C399)&gt;0,1,0)</f>
        <v>0</v>
      </c>
      <c r="L399" s="6">
        <f>IF(COUNTIFS('RQ1 analysis'!$H$19:$BE$22,C399)&gt;0,1,0)</f>
        <v>1</v>
      </c>
      <c r="M399" s="6">
        <f>IF(COUNTIFS('RQ1 analysis'!$H$23:$BE$25,C399)&gt;0,1,0)</f>
        <v>1</v>
      </c>
      <c r="N399" s="6">
        <f>IF(COUNTIFS('RQ1 analysis'!$H$26:$BE$28,C399)&gt;0,1,0)</f>
        <v>0</v>
      </c>
      <c r="O399" s="6">
        <f>IF(COUNTIFS('RQ1 analysis'!$H$29:$BE$30,C399)&gt;0,1,0)</f>
        <v>0</v>
      </c>
    </row>
    <row r="400" spans="3:15" x14ac:dyDescent="0.2">
      <c r="C400" s="72" t="s">
        <v>12378</v>
      </c>
      <c r="D400" s="6"/>
      <c r="E400" s="6">
        <v>1</v>
      </c>
      <c r="F400" s="6">
        <v>0</v>
      </c>
      <c r="G400" s="6">
        <v>1</v>
      </c>
      <c r="H400" s="6">
        <v>0</v>
      </c>
      <c r="I400" s="6">
        <v>1</v>
      </c>
      <c r="J400" s="6">
        <v>1</v>
      </c>
      <c r="K400" s="6">
        <f>IF(COUNTIFS('RQ1 analysis'!$H$16:$BE$18,C400)&gt;0,1,0)</f>
        <v>0</v>
      </c>
      <c r="L400" s="6">
        <f>IF(COUNTIFS('RQ1 analysis'!$H$19:$BE$22,C400)&gt;0,1,0)</f>
        <v>1</v>
      </c>
      <c r="M400" s="6">
        <f>IF(COUNTIFS('RQ1 analysis'!$H$23:$BE$25,C400)&gt;0,1,0)</f>
        <v>0</v>
      </c>
      <c r="N400" s="6">
        <f>IF(COUNTIFS('RQ1 analysis'!$H$26:$BE$28,C400)&gt;0,1,0)</f>
        <v>1</v>
      </c>
      <c r="O400" s="6">
        <f>IF(COUNTIFS('RQ1 analysis'!$H$29:$BE$30,C400)&gt;0,1,0)</f>
        <v>0</v>
      </c>
    </row>
    <row r="401" spans="3:31" x14ac:dyDescent="0.2">
      <c r="C401" s="72" t="s">
        <v>12379</v>
      </c>
      <c r="D401" s="6"/>
      <c r="E401" s="6">
        <v>0</v>
      </c>
      <c r="F401" s="6">
        <v>0</v>
      </c>
      <c r="G401" s="6">
        <v>1</v>
      </c>
      <c r="H401" s="6">
        <v>0</v>
      </c>
      <c r="I401" s="6">
        <v>0</v>
      </c>
      <c r="J401" s="6">
        <v>0</v>
      </c>
      <c r="K401" s="6">
        <f>IF(COUNTIFS('RQ1 analysis'!$H$16:$BE$18,C401)&gt;0,1,0)</f>
        <v>1</v>
      </c>
      <c r="L401" s="6">
        <f>IF(COUNTIFS('RQ1 analysis'!$H$19:$BE$22,C401)&gt;0,1,0)</f>
        <v>1</v>
      </c>
      <c r="M401" s="6">
        <f>IF(COUNTIFS('RQ1 analysis'!$H$23:$BE$25,C401)&gt;0,1,0)</f>
        <v>1</v>
      </c>
      <c r="N401" s="6">
        <f>IF(COUNTIFS('RQ1 analysis'!$H$26:$BE$28,C401)&gt;0,1,0)</f>
        <v>1</v>
      </c>
      <c r="O401" s="6">
        <f>IF(COUNTIFS('RQ1 analysis'!$H$29:$BE$30,C401)&gt;0,1,0)</f>
        <v>0</v>
      </c>
    </row>
    <row r="402" spans="3:31" x14ac:dyDescent="0.2">
      <c r="C402" s="72" t="s">
        <v>12380</v>
      </c>
      <c r="D402" s="6"/>
      <c r="E402" s="6">
        <v>1</v>
      </c>
      <c r="F402" s="6">
        <v>1</v>
      </c>
      <c r="G402" s="6">
        <v>0</v>
      </c>
      <c r="H402" s="6">
        <v>0</v>
      </c>
      <c r="I402" s="6">
        <v>0</v>
      </c>
      <c r="J402" s="6">
        <v>0</v>
      </c>
      <c r="K402" s="6">
        <f>IF(COUNTIFS('RQ1 analysis'!$H$16:$BE$18,C402)&gt;0,1,0)</f>
        <v>0</v>
      </c>
      <c r="L402" s="6">
        <f>IF(COUNTIFS('RQ1 analysis'!$H$19:$BE$22,C402)&gt;0,1,0)</f>
        <v>1</v>
      </c>
      <c r="M402" s="6">
        <f>IF(COUNTIFS('RQ1 analysis'!$H$23:$BE$25,C402)&gt;0,1,0)</f>
        <v>0</v>
      </c>
      <c r="N402" s="6">
        <f>IF(COUNTIFS('RQ1 analysis'!$H$26:$BE$28,C402)&gt;0,1,0)</f>
        <v>1</v>
      </c>
      <c r="O402" s="6">
        <f>IF(COUNTIFS('RQ1 analysis'!$H$29:$BE$30,C402)&gt;0,1,0)</f>
        <v>0</v>
      </c>
    </row>
    <row r="403" spans="3:31" x14ac:dyDescent="0.2">
      <c r="C403" s="72" t="s">
        <v>12381</v>
      </c>
      <c r="D403" s="6"/>
      <c r="E403" s="6">
        <v>0</v>
      </c>
      <c r="F403" s="6">
        <v>0</v>
      </c>
      <c r="G403" s="6">
        <v>0</v>
      </c>
      <c r="H403" s="6">
        <v>0</v>
      </c>
      <c r="I403" s="6">
        <v>1</v>
      </c>
      <c r="J403" s="6">
        <v>0</v>
      </c>
      <c r="K403" s="6">
        <f>IF(COUNTIFS('RQ1 analysis'!$H$16:$BE$18,C403)&gt;0,1,0)</f>
        <v>0</v>
      </c>
      <c r="L403" s="6">
        <f>IF(COUNTIFS('RQ1 analysis'!$H$19:$BE$22,C403)&gt;0,1,0)</f>
        <v>1</v>
      </c>
      <c r="M403" s="6">
        <f>IF(COUNTIFS('RQ1 analysis'!$H$23:$BE$25,C403)&gt;0,1,0)</f>
        <v>1</v>
      </c>
      <c r="N403" s="6">
        <f>IF(COUNTIFS('RQ1 analysis'!$H$26:$BE$28,C403)&gt;0,1,0)</f>
        <v>1</v>
      </c>
      <c r="O403" s="6">
        <f>IF(COUNTIFS('RQ1 analysis'!$H$29:$BE$30,C403)&gt;0,1,0)</f>
        <v>1</v>
      </c>
    </row>
    <row r="404" spans="3:31" x14ac:dyDescent="0.2">
      <c r="C404" s="72" t="s">
        <v>12382</v>
      </c>
      <c r="D404" s="6"/>
      <c r="E404" s="6">
        <v>0</v>
      </c>
      <c r="F404" s="6">
        <v>0</v>
      </c>
      <c r="G404" s="6">
        <v>0</v>
      </c>
      <c r="H404" s="6">
        <v>1</v>
      </c>
      <c r="I404" s="6">
        <v>0</v>
      </c>
      <c r="J404" s="6">
        <v>0</v>
      </c>
      <c r="K404" s="6">
        <f>IF(COUNTIFS('RQ1 analysis'!$H$16:$BE$18,C404)&gt;0,1,0)</f>
        <v>0</v>
      </c>
      <c r="L404" s="6">
        <f>IF(COUNTIFS('RQ1 analysis'!$H$19:$BE$22,C404)&gt;0,1,0)</f>
        <v>1</v>
      </c>
      <c r="M404" s="6">
        <f>IF(COUNTIFS('RQ1 analysis'!$H$23:$BE$25,C404)&gt;0,1,0)</f>
        <v>1</v>
      </c>
      <c r="N404" s="6">
        <f>IF(COUNTIFS('RQ1 analysis'!$H$26:$BE$28,C404)&gt;0,1,0)</f>
        <v>0</v>
      </c>
      <c r="O404" s="6">
        <f>IF(COUNTIFS('RQ1 analysis'!$H$29:$BE$30,C404)&gt;0,1,0)</f>
        <v>0</v>
      </c>
    </row>
    <row r="405" spans="3:31" x14ac:dyDescent="0.2">
      <c r="C405" s="72" t="s">
        <v>12383</v>
      </c>
      <c r="D405" s="6"/>
      <c r="E405" s="6">
        <v>0</v>
      </c>
      <c r="F405" s="6">
        <v>0</v>
      </c>
      <c r="G405" s="6">
        <v>0</v>
      </c>
      <c r="H405" s="6">
        <v>1</v>
      </c>
      <c r="I405" s="6">
        <v>0</v>
      </c>
      <c r="J405" s="6">
        <v>0</v>
      </c>
      <c r="K405" s="6">
        <f>IF(COUNTIFS('RQ1 analysis'!$H$16:$BE$18,C405)&gt;0,1,0)</f>
        <v>1</v>
      </c>
      <c r="L405" s="6">
        <f>IF(COUNTIFS('RQ1 analysis'!$H$19:$BE$22,C405)&gt;0,1,0)</f>
        <v>1</v>
      </c>
      <c r="M405" s="6">
        <f>IF(COUNTIFS('RQ1 analysis'!$H$23:$BE$25,C405)&gt;0,1,0)</f>
        <v>1</v>
      </c>
      <c r="N405" s="6">
        <f>IF(COUNTIFS('RQ1 analysis'!$H$26:$BE$28,C405)&gt;0,1,0)</f>
        <v>0</v>
      </c>
      <c r="O405" s="6">
        <f>IF(COUNTIFS('RQ1 analysis'!$H$29:$BE$30,C405)&gt;0,1,0)</f>
        <v>0</v>
      </c>
    </row>
    <row r="406" spans="3:31" x14ac:dyDescent="0.2">
      <c r="D406" s="61"/>
      <c r="E406" s="83">
        <f t="shared" ref="E406:J406" si="47">SUM(E351:E405)/55</f>
        <v>0.10909090909090909</v>
      </c>
      <c r="F406" s="83">
        <f t="shared" si="47"/>
        <v>0.14545454545454545</v>
      </c>
      <c r="G406" s="83">
        <f t="shared" si="47"/>
        <v>0.2</v>
      </c>
      <c r="H406" s="83">
        <f t="shared" si="47"/>
        <v>0.50909090909090904</v>
      </c>
      <c r="I406" s="83">
        <f t="shared" si="47"/>
        <v>0.36363636363636365</v>
      </c>
      <c r="J406" s="83">
        <f t="shared" si="47"/>
        <v>7.2727272727272724E-2</v>
      </c>
      <c r="K406" s="83">
        <f>SUM(K351:K405)/'RQ1 analysis'!AF3</f>
        <v>1</v>
      </c>
      <c r="L406" s="83">
        <f>SUM(L351:L405)/'RQ1 analysis'!AF4</f>
        <v>1</v>
      </c>
      <c r="M406" s="83">
        <f>SUM(M351:M405)/'RQ1 analysis'!AF5</f>
        <v>1</v>
      </c>
      <c r="N406" s="83">
        <f>SUM(N351:N405)/'RQ1 analysis'!AF6</f>
        <v>1</v>
      </c>
      <c r="O406" s="83">
        <f>SUM(O351:O405)/'RQ1 analysis'!AF7</f>
        <v>1</v>
      </c>
    </row>
    <row r="411" spans="3:31" ht="24" x14ac:dyDescent="0.3">
      <c r="C411" s="118" t="s">
        <v>13287</v>
      </c>
      <c r="D411" s="118"/>
      <c r="E411" s="118"/>
      <c r="F411" s="118"/>
      <c r="G411" s="118"/>
      <c r="H411" s="118"/>
      <c r="I411" s="118"/>
      <c r="J411" s="118"/>
      <c r="K411" s="118"/>
      <c r="L411" s="118"/>
      <c r="M411" s="118"/>
      <c r="N411" s="118"/>
      <c r="O411" s="118"/>
      <c r="P411" s="118"/>
      <c r="Q411" s="118"/>
      <c r="R411" s="118"/>
      <c r="S411" s="118"/>
      <c r="T411" s="118"/>
      <c r="U411" s="118"/>
    </row>
    <row r="413" spans="3:31" ht="68" x14ac:dyDescent="0.2">
      <c r="Q413" s="115" t="s">
        <v>6615</v>
      </c>
      <c r="R413" s="116"/>
      <c r="S413" s="116"/>
      <c r="T413" s="116"/>
      <c r="U413" s="117"/>
      <c r="Y413" s="38" t="s">
        <v>13302</v>
      </c>
      <c r="Z413" s="65" t="str">
        <f>Q414</f>
        <v>Security and Privacy</v>
      </c>
      <c r="AA413" s="65" t="str">
        <f>R414</f>
        <v>Data Management and Analysis</v>
      </c>
      <c r="AB413" s="65" t="str">
        <f>S414</f>
        <v>Scalability, Reliability, and Availability</v>
      </c>
      <c r="AC413" s="65" t="str">
        <f>T414</f>
        <v>Integration Difficulties</v>
      </c>
      <c r="AD413" s="65" t="str">
        <f>U414</f>
        <v>Interoperability and Standardization</v>
      </c>
      <c r="AE413" s="69"/>
    </row>
    <row r="414" spans="3:31" ht="68" x14ac:dyDescent="0.2">
      <c r="C414" s="71" t="s">
        <v>13144</v>
      </c>
      <c r="D414" s="65" t="s">
        <v>13288</v>
      </c>
      <c r="E414" s="65" t="s">
        <v>13289</v>
      </c>
      <c r="F414" s="65" t="s">
        <v>13290</v>
      </c>
      <c r="G414" s="65" t="s">
        <v>13291</v>
      </c>
      <c r="H414" s="65" t="s">
        <v>13292</v>
      </c>
      <c r="I414" s="65" t="s">
        <v>13298</v>
      </c>
      <c r="J414" s="65" t="s">
        <v>13299</v>
      </c>
      <c r="K414" s="65" t="s">
        <v>13300</v>
      </c>
      <c r="L414" s="65" t="s">
        <v>13293</v>
      </c>
      <c r="M414" s="65" t="s">
        <v>13295</v>
      </c>
      <c r="N414" s="65" t="s">
        <v>13296</v>
      </c>
      <c r="O414" s="65" t="s">
        <v>13297</v>
      </c>
      <c r="P414" s="65" t="s">
        <v>13294</v>
      </c>
      <c r="Q414" s="67" t="s">
        <v>12667</v>
      </c>
      <c r="R414" s="67" t="s">
        <v>12670</v>
      </c>
      <c r="S414" s="67" t="s">
        <v>12675</v>
      </c>
      <c r="T414" s="67" t="s">
        <v>12679</v>
      </c>
      <c r="U414" s="67" t="s">
        <v>12682</v>
      </c>
      <c r="Y414" s="6" t="str">
        <f>D414</f>
        <v>Accuracy</v>
      </c>
      <c r="Z414" s="55">
        <f>COUNTIFS($Q$415:$Q$469,"&gt;0",D415:D469,"&gt;0")/'RQ1 analysis'!AF3</f>
        <v>0.7</v>
      </c>
      <c r="AA414" s="55">
        <f>COUNTIFS($R$415:$R$469,"&gt;0",D415:D469,"&gt;0")/'RQ1 analysis'!AF4</f>
        <v>0.5625</v>
      </c>
      <c r="AB414" s="55">
        <f>COUNTIFS($S$415:$S$469,"&gt;0",E415:E469,"&gt;0")/'RQ1 analysis'!AF5</f>
        <v>0.63829787234042556</v>
      </c>
      <c r="AC414" s="55">
        <f>COUNTIFS($T$415:$T$469,"&gt;0",F415:F469,"&gt;0")/'RQ1 analysis'!AF6</f>
        <v>0.5</v>
      </c>
      <c r="AD414" s="55">
        <f>COUNTIFS($U$415:$U$469,"&gt;0",G415:G469,"&gt;0")/'RQ1 analysis'!AF7</f>
        <v>0.7142857142857143</v>
      </c>
    </row>
    <row r="415" spans="3:31" x14ac:dyDescent="0.2">
      <c r="C415" s="72" t="s">
        <v>6581</v>
      </c>
      <c r="D415" s="6">
        <v>1</v>
      </c>
      <c r="E415" s="6">
        <v>1</v>
      </c>
      <c r="F415" s="6">
        <v>1</v>
      </c>
      <c r="G415" s="6">
        <v>1</v>
      </c>
      <c r="H415" s="6">
        <v>1</v>
      </c>
      <c r="I415" s="6">
        <v>0</v>
      </c>
      <c r="J415" s="6">
        <v>0</v>
      </c>
      <c r="K415" s="6">
        <v>0</v>
      </c>
      <c r="L415" s="6">
        <v>0</v>
      </c>
      <c r="M415" s="6">
        <v>0</v>
      </c>
      <c r="N415" s="6">
        <v>0</v>
      </c>
      <c r="O415" s="6">
        <v>0</v>
      </c>
      <c r="P415" s="6">
        <v>0</v>
      </c>
      <c r="Q415" s="6">
        <f>IF(COUNTIFS('RQ1 analysis'!$H$16:$BE$18,C415)&gt;0,1,0)</f>
        <v>1</v>
      </c>
      <c r="R415" s="6">
        <f>IF(COUNTIFS('RQ1 analysis'!$H$19:$BE$22,C415)&gt;0,1,0)</f>
        <v>0</v>
      </c>
      <c r="S415" s="6">
        <f>IF(COUNTIFS('RQ1 analysis'!$H$23:$BE$25,C415)&gt;0,1,0)</f>
        <v>1</v>
      </c>
      <c r="T415" s="6">
        <f>IF(COUNTIFS('RQ1 analysis'!$H$26:$BE$28,C415)&gt;0,1,0)</f>
        <v>0</v>
      </c>
      <c r="U415" s="6">
        <f>IF(COUNTIFS('RQ1 analysis'!$H$29:$BE$30,C415)&gt;0,1,0)</f>
        <v>1</v>
      </c>
      <c r="Y415" s="6" t="str">
        <f>E414</f>
        <v>Precision</v>
      </c>
      <c r="Z415" s="55">
        <f>COUNTIFS($Q$415:$Q$469,"&gt;0",E$415:E$469,"&gt;0")/'RQ1 analysis'!AF3</f>
        <v>0.75</v>
      </c>
      <c r="AA415" s="55">
        <f>COUNTIFS($R$415:$R$469,"&gt;0",E$415:E$469,"&gt;0")/'RQ1 analysis'!AF4</f>
        <v>0.625</v>
      </c>
      <c r="AB415" s="55">
        <f>COUNTIFS($S$415:$S$469,"&gt;0",F$415:F$469,"&gt;0")/'RQ1 analysis'!AF5</f>
        <v>0.61702127659574468</v>
      </c>
      <c r="AC415" s="55">
        <f>COUNTIFS($T$415:$T$469,"&gt;0",G$415:G$469,"&gt;0")/'RQ1 analysis'!AF6</f>
        <v>0.46875</v>
      </c>
      <c r="AD415" s="55">
        <f>COUNTIFS($U$415:$U$469,"&gt;0",H$415:H$469,"&gt;0")/'RQ1 analysis'!AF7</f>
        <v>0.14285714285714285</v>
      </c>
    </row>
    <row r="416" spans="3:31" x14ac:dyDescent="0.2">
      <c r="C416" s="72" t="s">
        <v>6582</v>
      </c>
      <c r="D416" s="6">
        <v>1</v>
      </c>
      <c r="E416" s="6">
        <v>1</v>
      </c>
      <c r="F416" s="6">
        <v>1</v>
      </c>
      <c r="G416" s="6">
        <v>1</v>
      </c>
      <c r="H416" s="6">
        <v>0</v>
      </c>
      <c r="I416" s="6">
        <v>0</v>
      </c>
      <c r="J416" s="6">
        <v>0</v>
      </c>
      <c r="K416" s="6">
        <v>0</v>
      </c>
      <c r="L416" s="6">
        <v>0</v>
      </c>
      <c r="M416" s="6">
        <v>0</v>
      </c>
      <c r="N416" s="6">
        <v>0</v>
      </c>
      <c r="O416" s="6">
        <v>0</v>
      </c>
      <c r="P416" s="6">
        <v>0</v>
      </c>
      <c r="Q416" s="6">
        <f>IF(COUNTIFS('RQ1 analysis'!$H$16:$BE$18,C416)&gt;0,1,0)</f>
        <v>1</v>
      </c>
      <c r="R416" s="6">
        <f>IF(COUNTIFS('RQ1 analysis'!$H$19:$BE$22,C416)&gt;0,1,0)</f>
        <v>1</v>
      </c>
      <c r="S416" s="6">
        <f>IF(COUNTIFS('RQ1 analysis'!$H$23:$BE$25,C416)&gt;0,1,0)</f>
        <v>1</v>
      </c>
      <c r="T416" s="6">
        <f>IF(COUNTIFS('RQ1 analysis'!$H$26:$BE$28,C416)&gt;0,1,0)</f>
        <v>1</v>
      </c>
      <c r="U416" s="6">
        <f>IF(COUNTIFS('RQ1 analysis'!$H$29:$BE$30,C416)&gt;0,1,0)</f>
        <v>0</v>
      </c>
      <c r="Y416" s="6" t="str">
        <f>F414</f>
        <v>Recall</v>
      </c>
      <c r="Z416" s="55">
        <f>COUNTIFS($Q$415:$Q$469,"&gt;0",F$415:F$469,"&gt;0")/'RQ1 analysis'!AF3</f>
        <v>0.75</v>
      </c>
      <c r="AA416" s="55">
        <f>COUNTIFS($R$415:$R$469,"&gt;0",F$415:F$469,"&gt;0")/'RQ1 analysis'!AF4</f>
        <v>0.60416666666666663</v>
      </c>
      <c r="AB416" s="55">
        <f>COUNTIFS($S$415:$S$469,"&gt;0",G$415:G$469,"&gt;0")/'RQ1 analysis'!AF5</f>
        <v>0.57446808510638303</v>
      </c>
      <c r="AC416" s="55">
        <f>COUNTIFS($T$415:$T$469,"&gt;0",H$415:H$469,"&gt;0")/'RQ1 analysis'!AF6</f>
        <v>6.25E-2</v>
      </c>
      <c r="AD416" s="55">
        <f>COUNTIFS($U$415:$U$469,"&gt;0",I$415:I$469,"&gt;0")/'RQ1 analysis'!AF7</f>
        <v>0</v>
      </c>
    </row>
    <row r="417" spans="3:30" x14ac:dyDescent="0.2">
      <c r="C417" s="72" t="s">
        <v>6583</v>
      </c>
      <c r="D417" s="6">
        <v>1</v>
      </c>
      <c r="E417" s="6">
        <v>1</v>
      </c>
      <c r="F417" s="6">
        <v>1</v>
      </c>
      <c r="G417" s="6">
        <v>1</v>
      </c>
      <c r="H417" s="6">
        <v>0</v>
      </c>
      <c r="I417" s="6">
        <v>0</v>
      </c>
      <c r="J417" s="6">
        <v>0</v>
      </c>
      <c r="K417" s="6">
        <v>0</v>
      </c>
      <c r="L417" s="6">
        <v>0</v>
      </c>
      <c r="M417" s="6">
        <v>0</v>
      </c>
      <c r="N417" s="6">
        <v>0</v>
      </c>
      <c r="O417" s="6">
        <v>0</v>
      </c>
      <c r="P417" s="6">
        <v>0</v>
      </c>
      <c r="Q417" s="6">
        <f>IF(COUNTIFS('RQ1 analysis'!$H$16:$BE$18,C417)&gt;0,1,0)</f>
        <v>0</v>
      </c>
      <c r="R417" s="6">
        <f>IF(COUNTIFS('RQ1 analysis'!$H$19:$BE$22,C417)&gt;0,1,0)</f>
        <v>1</v>
      </c>
      <c r="S417" s="6">
        <f>IF(COUNTIFS('RQ1 analysis'!$H$23:$BE$25,C417)&gt;0,1,0)</f>
        <v>1</v>
      </c>
      <c r="T417" s="6">
        <f>IF(COUNTIFS('RQ1 analysis'!$H$26:$BE$28,C417)&gt;0,1,0)</f>
        <v>1</v>
      </c>
      <c r="U417" s="6">
        <f>IF(COUNTIFS('RQ1 analysis'!$H$29:$BE$30,C417)&gt;0,1,0)</f>
        <v>0</v>
      </c>
      <c r="Y417" s="6" t="str">
        <f>G414</f>
        <v>F1-score</v>
      </c>
      <c r="Z417" s="55">
        <f>COUNTIFS($Q$415:$Q$469,"&gt;0",G$415:G$469,"&gt;0")/'RQ1 analysis'!AF3</f>
        <v>0.75</v>
      </c>
      <c r="AA417" s="55">
        <f>COUNTIFS($R$415:$R$469,"&gt;0",G$415:G$469,"&gt;0")/'RQ1 analysis'!AF4</f>
        <v>0.5625</v>
      </c>
      <c r="AB417" s="55">
        <f>COUNTIFS($S$415:$S$469,"&gt;0",H$415:H$469,"&gt;0")/'RQ1 analysis'!AF5</f>
        <v>4.2553191489361701E-2</v>
      </c>
      <c r="AC417" s="55">
        <f>COUNTIFS($T$415:$T$469,"&gt;0",I$415:I$469,"&gt;0")/'RQ1 analysis'!AF6</f>
        <v>3.125E-2</v>
      </c>
      <c r="AD417" s="55">
        <f>COUNTIFS($U$415:$U$469,"&gt;0",J$415:J$469,"&gt;0")/'RQ1 analysis'!AF7</f>
        <v>0</v>
      </c>
    </row>
    <row r="418" spans="3:30" x14ac:dyDescent="0.2">
      <c r="C418" s="72" t="s">
        <v>6584</v>
      </c>
      <c r="D418" s="6">
        <v>1</v>
      </c>
      <c r="E418" s="6">
        <v>0</v>
      </c>
      <c r="F418" s="6">
        <v>0</v>
      </c>
      <c r="G418" s="6">
        <v>0</v>
      </c>
      <c r="H418" s="6">
        <v>0</v>
      </c>
      <c r="I418" s="6">
        <v>0</v>
      </c>
      <c r="J418" s="6">
        <v>0</v>
      </c>
      <c r="K418" s="6">
        <v>0</v>
      </c>
      <c r="L418" s="6">
        <v>1</v>
      </c>
      <c r="M418" s="6">
        <v>0</v>
      </c>
      <c r="N418" s="6">
        <v>1</v>
      </c>
      <c r="O418" s="6">
        <v>1</v>
      </c>
      <c r="P418" s="6">
        <v>1</v>
      </c>
      <c r="Q418" s="6">
        <f>IF(COUNTIFS('RQ1 analysis'!$H$16:$BE$18,C418)&gt;0,1,0)</f>
        <v>0</v>
      </c>
      <c r="R418" s="6">
        <f>IF(COUNTIFS('RQ1 analysis'!$H$19:$BE$22,C418)&gt;0,1,0)</f>
        <v>1</v>
      </c>
      <c r="S418" s="6">
        <f>IF(COUNTIFS('RQ1 analysis'!$H$23:$BE$25,C418)&gt;0,1,0)</f>
        <v>1</v>
      </c>
      <c r="T418" s="6">
        <f>IF(COUNTIFS('RQ1 analysis'!$H$26:$BE$28,C418)&gt;0,1,0)</f>
        <v>1</v>
      </c>
      <c r="U418" s="6">
        <f>IF(COUNTIFS('RQ1 analysis'!$H$29:$BE$30,C418)&gt;0,1,0)</f>
        <v>0</v>
      </c>
      <c r="Y418" s="6" t="str">
        <f>H414</f>
        <v>BLEU</v>
      </c>
      <c r="Z418" s="55">
        <f>COUNTIFS($Q$415:$Q$469,"&gt;0",H$415:H$469,"&gt;0")/'RQ1 analysis'!AF3</f>
        <v>0.05</v>
      </c>
      <c r="AA418" s="55">
        <f>COUNTIFS($R$415:$R$469,"&gt;0",H$415:H$469,"&gt;0")/'RQ1 analysis'!AF4</f>
        <v>4.1666666666666664E-2</v>
      </c>
      <c r="AB418" s="55">
        <f>COUNTIFS($S$415:$S$469,"&gt;0",I$415:I$469,"&gt;0")/'RQ1 analysis'!AF5</f>
        <v>2.1276595744680851E-2</v>
      </c>
      <c r="AC418" s="55">
        <f>COUNTIFS($T$415:$T$469,"&gt;0",J$415:J$469,"&gt;0")/'RQ1 analysis'!AF6</f>
        <v>3.125E-2</v>
      </c>
      <c r="AD418" s="55">
        <f>COUNTIFS($U$415:$U$469,"&gt;0",K$415:K$469,"&gt;0")/'RQ1 analysis'!AF7</f>
        <v>0</v>
      </c>
    </row>
    <row r="419" spans="3:30" x14ac:dyDescent="0.2">
      <c r="C419" s="72" t="s">
        <v>6585</v>
      </c>
      <c r="D419" s="6">
        <v>1</v>
      </c>
      <c r="E419" s="6">
        <v>1</v>
      </c>
      <c r="F419" s="6">
        <v>1</v>
      </c>
      <c r="G419" s="6">
        <v>1</v>
      </c>
      <c r="H419" s="6">
        <v>0</v>
      </c>
      <c r="I419" s="6">
        <v>0</v>
      </c>
      <c r="J419" s="6">
        <v>0</v>
      </c>
      <c r="K419" s="6">
        <v>0</v>
      </c>
      <c r="L419" s="6">
        <v>0</v>
      </c>
      <c r="M419" s="6">
        <v>0</v>
      </c>
      <c r="N419" s="6">
        <v>0</v>
      </c>
      <c r="O419" s="6">
        <v>0</v>
      </c>
      <c r="P419" s="6">
        <v>0</v>
      </c>
      <c r="Q419" s="6">
        <f>IF(COUNTIFS('RQ1 analysis'!$H$16:$BE$18,C419)&gt;0,1,0)</f>
        <v>0</v>
      </c>
      <c r="R419" s="6">
        <f>IF(COUNTIFS('RQ1 analysis'!$H$19:$BE$22,C419)&gt;0,1,0)</f>
        <v>1</v>
      </c>
      <c r="S419" s="6">
        <f>IF(COUNTIFS('RQ1 analysis'!$H$23:$BE$25,C419)&gt;0,1,0)</f>
        <v>1</v>
      </c>
      <c r="T419" s="6">
        <f>IF(COUNTIFS('RQ1 analysis'!$H$26:$BE$28,C419)&gt;0,1,0)</f>
        <v>0</v>
      </c>
      <c r="U419" s="6">
        <f>IF(COUNTIFS('RQ1 analysis'!$H$29:$BE$30,C419)&gt;0,1,0)</f>
        <v>0</v>
      </c>
      <c r="Y419" s="6" t="str">
        <f>I414</f>
        <v>ROUGE-1</v>
      </c>
      <c r="Z419" s="55">
        <f>COUNTIFS($Q$415:$Q$469,"&gt;0",I$415:I$469,"&gt;0")/'RQ1 analysis'!AF3</f>
        <v>0</v>
      </c>
      <c r="AA419" s="55">
        <f>COUNTIFS($R$415:$R$469,"&gt;0",I$415:I$469,"&gt;0")/'RQ1 analysis'!AF4</f>
        <v>2.0833333333333332E-2</v>
      </c>
      <c r="AB419" s="55">
        <f>COUNTIFS($S$415:$S$469,"&gt;0",J$415:J$469,"&gt;0")/'RQ1 analysis'!AF5</f>
        <v>2.1276595744680851E-2</v>
      </c>
      <c r="AC419" s="55">
        <f>COUNTIFS($T$415:$T$469,"&gt;0",K$415:K$469,"&gt;0")/'RQ1 analysis'!AF6</f>
        <v>3.125E-2</v>
      </c>
      <c r="AD419" s="55">
        <f>COUNTIFS($U$415:$U$469,"&gt;0",L$415:L$469,"&gt;0")/'RQ1 analysis'!AF7</f>
        <v>0</v>
      </c>
    </row>
    <row r="420" spans="3:30" x14ac:dyDescent="0.2">
      <c r="C420" s="72" t="s">
        <v>6586</v>
      </c>
      <c r="D420" s="6">
        <v>0</v>
      </c>
      <c r="E420" s="6">
        <v>1</v>
      </c>
      <c r="F420" s="6">
        <v>1</v>
      </c>
      <c r="G420" s="6">
        <v>0</v>
      </c>
      <c r="H420" s="6">
        <v>0</v>
      </c>
      <c r="I420" s="6">
        <v>0</v>
      </c>
      <c r="J420" s="6">
        <v>0</v>
      </c>
      <c r="K420" s="6">
        <v>0</v>
      </c>
      <c r="L420" s="6">
        <v>1</v>
      </c>
      <c r="M420" s="6">
        <v>1</v>
      </c>
      <c r="N420" s="6">
        <v>0</v>
      </c>
      <c r="O420" s="6">
        <v>0</v>
      </c>
      <c r="P420" s="6">
        <v>0</v>
      </c>
      <c r="Q420" s="6">
        <f>IF(COUNTIFS('RQ1 analysis'!$H$16:$BE$18,C420)&gt;0,1,0)</f>
        <v>0</v>
      </c>
      <c r="R420" s="6">
        <f>IF(COUNTIFS('RQ1 analysis'!$H$19:$BE$22,C420)&gt;0,1,0)</f>
        <v>1</v>
      </c>
      <c r="S420" s="6">
        <f>IF(COUNTIFS('RQ1 analysis'!$H$23:$BE$25,C420)&gt;0,1,0)</f>
        <v>1</v>
      </c>
      <c r="T420" s="6">
        <f>IF(COUNTIFS('RQ1 analysis'!$H$26:$BE$28,C420)&gt;0,1,0)</f>
        <v>1</v>
      </c>
      <c r="U420" s="6">
        <f>IF(COUNTIFS('RQ1 analysis'!$H$29:$BE$30,C420)&gt;0,1,0)</f>
        <v>0</v>
      </c>
      <c r="Y420" s="6" t="str">
        <f>J414</f>
        <v>ROUGE-2</v>
      </c>
      <c r="Z420" s="55">
        <f>COUNTIFS($Q$415:$Q$469,"&gt;0",J$415:J$469,"&gt;0")/'RQ1 analysis'!AF3</f>
        <v>0</v>
      </c>
      <c r="AA420" s="55">
        <f>COUNTIFS($R$415:$R$469,"&gt;0",J$415:J$469,"&gt;0")/'RQ1 analysis'!AF4</f>
        <v>2.0833333333333332E-2</v>
      </c>
      <c r="AB420" s="55">
        <f>COUNTIFS($S$415:$S$469,"&gt;0",K$415:K$469,"&gt;0")/'RQ1 analysis'!AF5</f>
        <v>2.1276595744680851E-2</v>
      </c>
      <c r="AC420" s="55">
        <f>COUNTIFS($T$415:$T$469,"&gt;0",L$415:L$469,"&gt;0")/'RQ1 analysis'!AF6</f>
        <v>9.375E-2</v>
      </c>
      <c r="AD420" s="55">
        <f>COUNTIFS($U$415:$U$469,"&gt;0",M$415:M$469,"&gt;0")/'RQ1 analysis'!AF7</f>
        <v>0</v>
      </c>
    </row>
    <row r="421" spans="3:30" x14ac:dyDescent="0.2">
      <c r="C421" s="72" t="s">
        <v>6587</v>
      </c>
      <c r="D421" s="6">
        <v>0</v>
      </c>
      <c r="E421" s="6">
        <v>1</v>
      </c>
      <c r="F421" s="6">
        <v>1</v>
      </c>
      <c r="G421" s="6">
        <v>0</v>
      </c>
      <c r="H421" s="6">
        <v>0</v>
      </c>
      <c r="I421" s="6">
        <v>0</v>
      </c>
      <c r="J421" s="6">
        <v>0</v>
      </c>
      <c r="K421" s="6">
        <v>0</v>
      </c>
      <c r="L421" s="6">
        <v>0</v>
      </c>
      <c r="M421" s="6">
        <v>0</v>
      </c>
      <c r="N421" s="6">
        <v>1</v>
      </c>
      <c r="O421" s="6">
        <v>0</v>
      </c>
      <c r="P421" s="6">
        <v>0</v>
      </c>
      <c r="Q421" s="6">
        <f>IF(COUNTIFS('RQ1 analysis'!$H$16:$BE$18,C421)&gt;0,1,0)</f>
        <v>0</v>
      </c>
      <c r="R421" s="6">
        <f>IF(COUNTIFS('RQ1 analysis'!$H$19:$BE$22,C421)&gt;0,1,0)</f>
        <v>1</v>
      </c>
      <c r="S421" s="6">
        <f>IF(COUNTIFS('RQ1 analysis'!$H$23:$BE$25,C421)&gt;0,1,0)</f>
        <v>1</v>
      </c>
      <c r="T421" s="6">
        <f>IF(COUNTIFS('RQ1 analysis'!$H$26:$BE$28,C421)&gt;0,1,0)</f>
        <v>1</v>
      </c>
      <c r="U421" s="6">
        <f>IF(COUNTIFS('RQ1 analysis'!$H$29:$BE$30,C421)&gt;0,1,0)</f>
        <v>0</v>
      </c>
      <c r="Y421" s="6" t="str">
        <f>K414</f>
        <v>ROUGE-L</v>
      </c>
      <c r="Z421" s="55">
        <f>COUNTIFS($Q$415:$Q$469,"&gt;0",K$415:K$469,"&gt;0")/'RQ1 analysis'!AF3</f>
        <v>0</v>
      </c>
      <c r="AA421" s="55">
        <f>COUNTIFS($R$415:$R$469,"&gt;0",K$415:K$469,"&gt;0")/'RQ1 analysis'!AF4</f>
        <v>2.0833333333333332E-2</v>
      </c>
      <c r="AB421" s="55">
        <f>COUNTIFS($S$415:$S$469,"&gt;0",L$415:L$469,"&gt;0")/'RQ1 analysis'!AF5</f>
        <v>6.3829787234042548E-2</v>
      </c>
      <c r="AC421" s="55">
        <f>COUNTIFS($T$415:$T$469,"&gt;0",M$415:M$469,"&gt;0")/'RQ1 analysis'!AF6</f>
        <v>6.25E-2</v>
      </c>
      <c r="AD421" s="55">
        <f>COUNTIFS($U$415:$U$469,"&gt;0",N$415:N$469,"&gt;0")/'RQ1 analysis'!AF7</f>
        <v>0</v>
      </c>
    </row>
    <row r="422" spans="3:30" x14ac:dyDescent="0.2">
      <c r="C422" s="72" t="s">
        <v>6588</v>
      </c>
      <c r="D422" s="6">
        <v>1</v>
      </c>
      <c r="E422" s="6">
        <v>0</v>
      </c>
      <c r="F422" s="6">
        <v>0</v>
      </c>
      <c r="G422" s="6">
        <v>0</v>
      </c>
      <c r="H422" s="6">
        <v>0</v>
      </c>
      <c r="I422" s="6">
        <v>0</v>
      </c>
      <c r="J422" s="6">
        <v>0</v>
      </c>
      <c r="K422" s="6">
        <v>0</v>
      </c>
      <c r="L422" s="6">
        <v>0</v>
      </c>
      <c r="M422" s="6">
        <v>0</v>
      </c>
      <c r="N422" s="6">
        <v>0</v>
      </c>
      <c r="O422" s="6">
        <v>1</v>
      </c>
      <c r="P422" s="6">
        <v>0</v>
      </c>
      <c r="Q422" s="6">
        <f>IF(COUNTIFS('RQ1 analysis'!$H$16:$BE$18,C422)&gt;0,1,0)</f>
        <v>1</v>
      </c>
      <c r="R422" s="6">
        <f>IF(COUNTIFS('RQ1 analysis'!$H$19:$BE$22,C422)&gt;0,1,0)</f>
        <v>1</v>
      </c>
      <c r="S422" s="6">
        <f>IF(COUNTIFS('RQ1 analysis'!$H$23:$BE$25,C422)&gt;0,1,0)</f>
        <v>1</v>
      </c>
      <c r="T422" s="6">
        <f>IF(COUNTIFS('RQ1 analysis'!$H$26:$BE$28,C422)&gt;0,1,0)</f>
        <v>1</v>
      </c>
      <c r="U422" s="6">
        <f>IF(COUNTIFS('RQ1 analysis'!$H$29:$BE$30,C422)&gt;0,1,0)</f>
        <v>0</v>
      </c>
      <c r="Y422" s="6" t="str">
        <f>L414</f>
        <v>Mean Average Precision</v>
      </c>
      <c r="Z422" s="55">
        <f>COUNTIFS($Q$415:$Q$469,"&gt;0",L$415:L$469,"&gt;0")/'RQ1 analysis'!AF3</f>
        <v>0</v>
      </c>
      <c r="AA422" s="55">
        <f>COUNTIFS($R$415:$R$469,"&gt;0",L$415:L$469,"&gt;0")/'RQ1 analysis'!AF4</f>
        <v>6.25E-2</v>
      </c>
      <c r="AB422" s="55">
        <f>COUNTIFS($S$415:$S$469,"&gt;0",M$415:M$469,"&gt;0")/'RQ1 analysis'!AF5</f>
        <v>6.3829787234042548E-2</v>
      </c>
      <c r="AC422" s="55">
        <f>COUNTIFS($T$415:$T$469,"&gt;0",N$415:N$469,"&gt;0")/'RQ1 analysis'!AF6</f>
        <v>0.125</v>
      </c>
      <c r="AD422" s="55">
        <f>COUNTIFS($U$415:$U$469,"&gt;0",O$415:O$469,"&gt;0")/'RQ1 analysis'!AF7</f>
        <v>0.14285714285714285</v>
      </c>
    </row>
    <row r="423" spans="3:30" x14ac:dyDescent="0.2">
      <c r="C423" s="72" t="s">
        <v>6589</v>
      </c>
      <c r="D423" s="6">
        <v>1</v>
      </c>
      <c r="E423" s="6">
        <v>1</v>
      </c>
      <c r="F423" s="6">
        <v>1</v>
      </c>
      <c r="G423" s="6">
        <v>1</v>
      </c>
      <c r="H423" s="6">
        <v>0</v>
      </c>
      <c r="I423" s="6">
        <v>0</v>
      </c>
      <c r="J423" s="6">
        <v>0</v>
      </c>
      <c r="K423" s="6">
        <v>0</v>
      </c>
      <c r="L423" s="6">
        <v>0</v>
      </c>
      <c r="M423" s="6">
        <v>0</v>
      </c>
      <c r="N423" s="6">
        <v>1</v>
      </c>
      <c r="O423" s="6">
        <v>0</v>
      </c>
      <c r="P423" s="6">
        <v>0</v>
      </c>
      <c r="Q423" s="6">
        <f>IF(COUNTIFS('RQ1 analysis'!$H$16:$BE$18,C423)&gt;0,1,0)</f>
        <v>0</v>
      </c>
      <c r="R423" s="6">
        <f>IF(COUNTIFS('RQ1 analysis'!$H$19:$BE$22,C423)&gt;0,1,0)</f>
        <v>1</v>
      </c>
      <c r="S423" s="6">
        <f>IF(COUNTIFS('RQ1 analysis'!$H$23:$BE$25,C423)&gt;0,1,0)</f>
        <v>1</v>
      </c>
      <c r="T423" s="6">
        <f>IF(COUNTIFS('RQ1 analysis'!$H$26:$BE$28,C423)&gt;0,1,0)</f>
        <v>1</v>
      </c>
      <c r="U423" s="6">
        <f>IF(COUNTIFS('RQ1 analysis'!$H$29:$BE$30,C423)&gt;0,1,0)</f>
        <v>0</v>
      </c>
      <c r="Y423" s="6" t="str">
        <f>M414</f>
        <v>Mean Reciprocal Rank</v>
      </c>
      <c r="Z423" s="55">
        <f>COUNTIFS($Q$415:$Q$469,"&gt;0",M$415:M$469,"&gt;0")/'RQ1 analysis'!AF3</f>
        <v>0</v>
      </c>
      <c r="AA423" s="55">
        <f>COUNTIFS($R$415:$R$469,"&gt;0",M$415:M$469,"&gt;0")/'RQ1 analysis'!AF4</f>
        <v>6.25E-2</v>
      </c>
      <c r="AB423" s="55">
        <f>COUNTIFS($S$415:$S$469,"&gt;0",N$415:N$469,"&gt;0")/'RQ1 analysis'!AF5</f>
        <v>8.5106382978723402E-2</v>
      </c>
      <c r="AC423" s="55">
        <f>COUNTIFS($T$415:$T$469,"&gt;0",O$415:O$469,"&gt;0")/'RQ1 analysis'!AF6</f>
        <v>0.15625</v>
      </c>
      <c r="AD423" s="55">
        <f>COUNTIFS($U$415:$U$469,"&gt;0",P$415:P$469,"&gt;0")/'RQ1 analysis'!AF7</f>
        <v>0.2857142857142857</v>
      </c>
    </row>
    <row r="424" spans="3:30" x14ac:dyDescent="0.2">
      <c r="C424" s="72" t="s">
        <v>6590</v>
      </c>
      <c r="D424" s="6">
        <v>0</v>
      </c>
      <c r="E424" s="6">
        <v>1</v>
      </c>
      <c r="F424" s="6">
        <v>1</v>
      </c>
      <c r="G424" s="6">
        <v>1</v>
      </c>
      <c r="H424" s="6">
        <v>0</v>
      </c>
      <c r="I424" s="6">
        <v>0</v>
      </c>
      <c r="J424" s="6">
        <v>0</v>
      </c>
      <c r="K424" s="6">
        <v>0</v>
      </c>
      <c r="L424" s="6">
        <v>0</v>
      </c>
      <c r="M424" s="6">
        <v>0</v>
      </c>
      <c r="N424" s="6">
        <v>0</v>
      </c>
      <c r="O424" s="6">
        <v>1</v>
      </c>
      <c r="P424" s="6">
        <v>1</v>
      </c>
      <c r="Q424" s="6">
        <f>IF(COUNTIFS('RQ1 analysis'!$H$16:$BE$18,C424)&gt;0,1,0)</f>
        <v>1</v>
      </c>
      <c r="R424" s="6">
        <f>IF(COUNTIFS('RQ1 analysis'!$H$19:$BE$22,C424)&gt;0,1,0)</f>
        <v>0</v>
      </c>
      <c r="S424" s="6">
        <f>IF(COUNTIFS('RQ1 analysis'!$H$23:$BE$25,C424)&gt;0,1,0)</f>
        <v>1</v>
      </c>
      <c r="T424" s="6">
        <f>IF(COUNTIFS('RQ1 analysis'!$H$26:$BE$28,C424)&gt;0,1,0)</f>
        <v>0</v>
      </c>
      <c r="U424" s="6">
        <f>IF(COUNTIFS('RQ1 analysis'!$H$29:$BE$30,C424)&gt;0,1,0)</f>
        <v>0</v>
      </c>
      <c r="Y424" s="6" t="str">
        <f>N414</f>
        <v>Mean Absolute Error</v>
      </c>
      <c r="Z424" s="55">
        <f>COUNTIFS($Q$415:$Q$469,"&gt;0",N$415:N$469,"&gt;0")/'RQ1 analysis'!AF3</f>
        <v>0</v>
      </c>
      <c r="AA424" s="55">
        <f>COUNTIFS($R$415:$R$469,"&gt;0",N$415:N$469,"&gt;0")/'RQ1 analysis'!AF4</f>
        <v>8.3333333333333329E-2</v>
      </c>
      <c r="AB424" s="55">
        <f>COUNTIFS($S$415:$S$469,"&gt;0",O$415:O$469,"&gt;0")/'RQ1 analysis'!AF5</f>
        <v>0.19148936170212766</v>
      </c>
      <c r="AC424" s="55">
        <f>COUNTIFS($T$415:$T$469,"&gt;0",P$415:P$469,"&gt;0")/'RQ1 analysis'!AF6</f>
        <v>0.28125</v>
      </c>
      <c r="AD424" s="55">
        <f>COUNTIFS($U$415:$U$469,"&gt;0",Q$415:Q$469,"&gt;0")/'RQ1 analysis'!AF7</f>
        <v>0.14285714285714285</v>
      </c>
    </row>
    <row r="425" spans="3:30" x14ac:dyDescent="0.2">
      <c r="C425" s="72" t="s">
        <v>6591</v>
      </c>
      <c r="D425" s="6">
        <v>0</v>
      </c>
      <c r="E425" s="6">
        <v>1</v>
      </c>
      <c r="F425" s="6">
        <v>0</v>
      </c>
      <c r="G425" s="6">
        <v>0</v>
      </c>
      <c r="H425" s="6">
        <v>0</v>
      </c>
      <c r="I425" s="6">
        <v>0</v>
      </c>
      <c r="J425" s="6">
        <v>0</v>
      </c>
      <c r="K425" s="6">
        <v>0</v>
      </c>
      <c r="L425" s="6">
        <v>0</v>
      </c>
      <c r="M425" s="6">
        <v>0</v>
      </c>
      <c r="N425" s="6">
        <v>0</v>
      </c>
      <c r="O425" s="6">
        <v>0</v>
      </c>
      <c r="P425" s="6">
        <v>0</v>
      </c>
      <c r="Q425" s="6">
        <f>IF(COUNTIFS('RQ1 analysis'!$H$16:$BE$18,C425)&gt;0,1,0)</f>
        <v>0</v>
      </c>
      <c r="R425" s="6">
        <f>IF(COUNTIFS('RQ1 analysis'!$H$19:$BE$22,C425)&gt;0,1,0)</f>
        <v>1</v>
      </c>
      <c r="S425" s="6">
        <f>IF(COUNTIFS('RQ1 analysis'!$H$23:$BE$25,C425)&gt;0,1,0)</f>
        <v>1</v>
      </c>
      <c r="T425" s="6">
        <f>IF(COUNTIFS('RQ1 analysis'!$H$26:$BE$28,C425)&gt;0,1,0)</f>
        <v>1</v>
      </c>
      <c r="U425" s="6">
        <f>IF(COUNTIFS('RQ1 analysis'!$H$29:$BE$30,C425)&gt;0,1,0)</f>
        <v>1</v>
      </c>
      <c r="Y425" s="6" t="str">
        <f>O414</f>
        <v>AUC</v>
      </c>
      <c r="Z425" s="55">
        <f>COUNTIFS($Q$415:$Q$469,"&gt;0",O$415:O$469,"&gt;0")/'RQ1 analysis'!AF3</f>
        <v>0.35</v>
      </c>
      <c r="AA425" s="55">
        <f>COUNTIFS($R$415:$R$469,"&gt;0",O$415:O$469,"&gt;0")/'RQ1 analysis'!AF4</f>
        <v>0.16666666666666666</v>
      </c>
      <c r="AB425" s="55">
        <f>COUNTIFS($S$415:$S$469,"&gt;0",P$415:P$469,"&gt;0")/'RQ1 analysis'!AF5</f>
        <v>0.23404255319148937</v>
      </c>
      <c r="AC425" s="55">
        <f>COUNTIFS($T$415:$T$469,"&gt;0",Q$415:Q$469,"&gt;0")/'RQ1 analysis'!AF6</f>
        <v>0.25</v>
      </c>
      <c r="AD425" s="55">
        <f>COUNTIFS($U$415:$U$469,"&gt;0",R$415:R$469,"&gt;0")/'RQ1 analysis'!AF7</f>
        <v>0.8571428571428571</v>
      </c>
    </row>
    <row r="426" spans="3:30" x14ac:dyDescent="0.2">
      <c r="C426" s="72" t="s">
        <v>6592</v>
      </c>
      <c r="D426" s="6">
        <v>1</v>
      </c>
      <c r="E426" s="6">
        <v>1</v>
      </c>
      <c r="F426" s="6">
        <v>1</v>
      </c>
      <c r="G426" s="6">
        <v>1</v>
      </c>
      <c r="H426" s="6">
        <v>0</v>
      </c>
      <c r="I426" s="6">
        <v>0</v>
      </c>
      <c r="J426" s="6">
        <v>0</v>
      </c>
      <c r="K426" s="6">
        <v>0</v>
      </c>
      <c r="L426" s="6">
        <v>0</v>
      </c>
      <c r="M426" s="6">
        <v>0</v>
      </c>
      <c r="N426" s="6">
        <v>0</v>
      </c>
      <c r="O426" s="6">
        <v>1</v>
      </c>
      <c r="P426" s="6">
        <v>0</v>
      </c>
      <c r="Q426" s="6">
        <f>IF(COUNTIFS('RQ1 analysis'!$H$16:$BE$18,C426)&gt;0,1,0)</f>
        <v>0</v>
      </c>
      <c r="R426" s="6">
        <f>IF(COUNTIFS('RQ1 analysis'!$H$19:$BE$22,C426)&gt;0,1,0)</f>
        <v>1</v>
      </c>
      <c r="S426" s="6">
        <f>IF(COUNTIFS('RQ1 analysis'!$H$23:$BE$25,C426)&gt;0,1,0)</f>
        <v>1</v>
      </c>
      <c r="T426" s="6">
        <f>IF(COUNTIFS('RQ1 analysis'!$H$26:$BE$28,C426)&gt;0,1,0)</f>
        <v>1</v>
      </c>
      <c r="U426" s="6">
        <f>IF(COUNTIFS('RQ1 analysis'!$H$29:$BE$30,C426)&gt;0,1,0)</f>
        <v>1</v>
      </c>
      <c r="Y426" s="6" t="str">
        <f>P414</f>
        <v>Other</v>
      </c>
      <c r="Z426" s="55">
        <f>COUNTIFS($Q$415:$Q$469,"&gt;0",P$415:P$469,"&gt;0")/'RQ1 analysis'!AF3</f>
        <v>0.2</v>
      </c>
      <c r="AA426" s="55">
        <f>COUNTIFS($R$415:$R$469,"&gt;0",P$415:P$469,"&gt;0")/'RQ1 analysis'!AF4</f>
        <v>0.25</v>
      </c>
      <c r="AB426" s="55">
        <f>COUNTIFS($S$415:$S$469,"&gt;0",Q$415:Q$469,"&gt;0")/'RQ1 analysis'!AF5</f>
        <v>0.34042553191489361</v>
      </c>
      <c r="AC426" s="55">
        <f>COUNTIFS($T$415:$T$469,"&gt;0",R$415:R$469,"&gt;0")/'RQ1 analysis'!AF6</f>
        <v>0.84375</v>
      </c>
      <c r="AD426" s="55">
        <f>COUNTIFS($U$415:$U$469,"&gt;0",S$415:S$469,"&gt;0")/'RQ1 analysis'!AF7</f>
        <v>0.8571428571428571</v>
      </c>
    </row>
    <row r="427" spans="3:30" x14ac:dyDescent="0.2">
      <c r="C427" s="72" t="s">
        <v>6593</v>
      </c>
      <c r="D427" s="6">
        <v>0</v>
      </c>
      <c r="E427" s="6">
        <v>0</v>
      </c>
      <c r="F427" s="6">
        <v>0</v>
      </c>
      <c r="G427" s="6">
        <v>0</v>
      </c>
      <c r="H427" s="6">
        <v>0</v>
      </c>
      <c r="I427" s="6">
        <v>0</v>
      </c>
      <c r="J427" s="6">
        <v>0</v>
      </c>
      <c r="K427" s="6">
        <v>0</v>
      </c>
      <c r="L427" s="6">
        <v>0</v>
      </c>
      <c r="M427" s="6">
        <v>0</v>
      </c>
      <c r="N427" s="6">
        <v>0</v>
      </c>
      <c r="O427" s="6">
        <v>0</v>
      </c>
      <c r="P427" s="6">
        <v>1</v>
      </c>
      <c r="Q427" s="6">
        <f>IF(COUNTIFS('RQ1 analysis'!$H$16:$BE$18,C427)&gt;0,1,0)</f>
        <v>0</v>
      </c>
      <c r="R427" s="6">
        <f>IF(COUNTIFS('RQ1 analysis'!$H$19:$BE$22,C427)&gt;0,1,0)</f>
        <v>1</v>
      </c>
      <c r="S427" s="6">
        <f>IF(COUNTIFS('RQ1 analysis'!$H$23:$BE$25,C427)&gt;0,1,0)</f>
        <v>1</v>
      </c>
      <c r="T427" s="6">
        <f>IF(COUNTIFS('RQ1 analysis'!$H$26:$BE$28,C427)&gt;0,1,0)</f>
        <v>0</v>
      </c>
      <c r="U427" s="6">
        <f>IF(COUNTIFS('RQ1 analysis'!$H$29:$BE$30,C427)&gt;0,1,0)</f>
        <v>1</v>
      </c>
    </row>
    <row r="428" spans="3:30" x14ac:dyDescent="0.2">
      <c r="C428" s="72" t="s">
        <v>6594</v>
      </c>
      <c r="D428" s="6">
        <v>1</v>
      </c>
      <c r="E428" s="6">
        <v>0</v>
      </c>
      <c r="F428" s="6">
        <v>0</v>
      </c>
      <c r="G428" s="6">
        <v>0</v>
      </c>
      <c r="H428" s="6">
        <v>0</v>
      </c>
      <c r="I428" s="6">
        <v>0</v>
      </c>
      <c r="J428" s="6">
        <v>0</v>
      </c>
      <c r="K428" s="6">
        <v>0</v>
      </c>
      <c r="L428" s="6">
        <v>0</v>
      </c>
      <c r="M428" s="6">
        <v>0</v>
      </c>
      <c r="N428" s="6">
        <v>0</v>
      </c>
      <c r="O428" s="6">
        <v>0</v>
      </c>
      <c r="P428" s="6">
        <v>0</v>
      </c>
      <c r="Q428" s="6">
        <f>IF(COUNTIFS('RQ1 analysis'!$H$16:$BE$18,C428)&gt;0,1,0)</f>
        <v>1</v>
      </c>
      <c r="R428" s="6">
        <f>IF(COUNTIFS('RQ1 analysis'!$H$19:$BE$22,C428)&gt;0,1,0)</f>
        <v>1</v>
      </c>
      <c r="S428" s="6">
        <f>IF(COUNTIFS('RQ1 analysis'!$H$23:$BE$25,C428)&gt;0,1,0)</f>
        <v>0</v>
      </c>
      <c r="T428" s="6">
        <f>IF(COUNTIFS('RQ1 analysis'!$H$26:$BE$28,C428)&gt;0,1,0)</f>
        <v>0</v>
      </c>
      <c r="U428" s="6">
        <f>IF(COUNTIFS('RQ1 analysis'!$H$29:$BE$30,C428)&gt;0,1,0)</f>
        <v>0</v>
      </c>
    </row>
    <row r="429" spans="3:30" x14ac:dyDescent="0.2">
      <c r="C429" s="72" t="s">
        <v>6595</v>
      </c>
      <c r="D429" s="6">
        <v>1</v>
      </c>
      <c r="E429" s="6">
        <v>0</v>
      </c>
      <c r="F429" s="6">
        <v>0</v>
      </c>
      <c r="G429" s="6">
        <v>0</v>
      </c>
      <c r="H429" s="6">
        <v>0</v>
      </c>
      <c r="I429" s="6">
        <v>0</v>
      </c>
      <c r="J429" s="6">
        <v>0</v>
      </c>
      <c r="K429" s="6">
        <v>0</v>
      </c>
      <c r="L429" s="6">
        <v>0</v>
      </c>
      <c r="M429" s="6">
        <v>0</v>
      </c>
      <c r="N429" s="6">
        <v>0</v>
      </c>
      <c r="O429" s="6">
        <v>0</v>
      </c>
      <c r="P429" s="6">
        <v>0</v>
      </c>
      <c r="Q429" s="6">
        <f>IF(COUNTIFS('RQ1 analysis'!$H$16:$BE$18,C429)&gt;0,1,0)</f>
        <v>0</v>
      </c>
      <c r="R429" s="6">
        <f>IF(COUNTIFS('RQ1 analysis'!$H$19:$BE$22,C429)&gt;0,1,0)</f>
        <v>1</v>
      </c>
      <c r="S429" s="6">
        <f>IF(COUNTIFS('RQ1 analysis'!$H$23:$BE$25,C429)&gt;0,1,0)</f>
        <v>1</v>
      </c>
      <c r="T429" s="6">
        <f>IF(COUNTIFS('RQ1 analysis'!$H$26:$BE$28,C429)&gt;0,1,0)</f>
        <v>1</v>
      </c>
      <c r="U429" s="6">
        <f>IF(COUNTIFS('RQ1 analysis'!$H$29:$BE$30,C429)&gt;0,1,0)</f>
        <v>0</v>
      </c>
    </row>
    <row r="430" spans="3:30" x14ac:dyDescent="0.2">
      <c r="C430" s="72" t="s">
        <v>6596</v>
      </c>
      <c r="D430" s="6">
        <v>1</v>
      </c>
      <c r="E430" s="6">
        <v>1</v>
      </c>
      <c r="F430" s="6">
        <v>1</v>
      </c>
      <c r="G430" s="6">
        <v>1</v>
      </c>
      <c r="H430" s="6">
        <v>0</v>
      </c>
      <c r="I430" s="6">
        <v>0</v>
      </c>
      <c r="J430" s="6">
        <v>0</v>
      </c>
      <c r="K430" s="6">
        <v>0</v>
      </c>
      <c r="L430" s="6">
        <v>0</v>
      </c>
      <c r="M430" s="6">
        <v>0</v>
      </c>
      <c r="N430" s="6">
        <v>0</v>
      </c>
      <c r="O430" s="6">
        <v>0</v>
      </c>
      <c r="P430" s="6">
        <v>0</v>
      </c>
      <c r="Q430" s="6">
        <f>IF(COUNTIFS('RQ1 analysis'!$H$16:$BE$18,C430)&gt;0,1,0)</f>
        <v>0</v>
      </c>
      <c r="R430" s="6">
        <f>IF(COUNTIFS('RQ1 analysis'!$H$19:$BE$22,C430)&gt;0,1,0)</f>
        <v>1</v>
      </c>
      <c r="S430" s="6">
        <f>IF(COUNTIFS('RQ1 analysis'!$H$23:$BE$25,C430)&gt;0,1,0)</f>
        <v>1</v>
      </c>
      <c r="T430" s="6">
        <f>IF(COUNTIFS('RQ1 analysis'!$H$26:$BE$28,C430)&gt;0,1,0)</f>
        <v>0</v>
      </c>
      <c r="U430" s="6">
        <f>IF(COUNTIFS('RQ1 analysis'!$H$29:$BE$30,C430)&gt;0,1,0)</f>
        <v>0</v>
      </c>
    </row>
    <row r="431" spans="3:30" x14ac:dyDescent="0.2">
      <c r="C431" s="72" t="s">
        <v>6597</v>
      </c>
      <c r="D431" s="6">
        <v>1</v>
      </c>
      <c r="E431" s="6">
        <v>1</v>
      </c>
      <c r="F431" s="6">
        <v>1</v>
      </c>
      <c r="G431" s="6">
        <v>1</v>
      </c>
      <c r="H431" s="6">
        <v>0</v>
      </c>
      <c r="I431" s="6">
        <v>0</v>
      </c>
      <c r="J431" s="6">
        <v>0</v>
      </c>
      <c r="K431" s="6">
        <v>0</v>
      </c>
      <c r="L431" s="6">
        <v>0</v>
      </c>
      <c r="M431" s="6">
        <v>0</v>
      </c>
      <c r="N431" s="6">
        <v>0</v>
      </c>
      <c r="O431" s="6">
        <v>0</v>
      </c>
      <c r="P431" s="6">
        <v>0</v>
      </c>
      <c r="Q431" s="6">
        <f>IF(COUNTIFS('RQ1 analysis'!$H$16:$BE$18,C431)&gt;0,1,0)</f>
        <v>1</v>
      </c>
      <c r="R431" s="6">
        <f>IF(COUNTIFS('RQ1 analysis'!$H$19:$BE$22,C431)&gt;0,1,0)</f>
        <v>1</v>
      </c>
      <c r="S431" s="6">
        <f>IF(COUNTIFS('RQ1 analysis'!$H$23:$BE$25,C431)&gt;0,1,0)</f>
        <v>1</v>
      </c>
      <c r="T431" s="6">
        <f>IF(COUNTIFS('RQ1 analysis'!$H$26:$BE$28,C431)&gt;0,1,0)</f>
        <v>1</v>
      </c>
      <c r="U431" s="6">
        <f>IF(COUNTIFS('RQ1 analysis'!$H$29:$BE$30,C431)&gt;0,1,0)</f>
        <v>0</v>
      </c>
    </row>
    <row r="432" spans="3:30" x14ac:dyDescent="0.2">
      <c r="C432" s="72" t="s">
        <v>6598</v>
      </c>
      <c r="D432" s="6">
        <v>0</v>
      </c>
      <c r="E432" s="6">
        <v>0</v>
      </c>
      <c r="F432" s="6">
        <v>0</v>
      </c>
      <c r="G432" s="6">
        <v>1</v>
      </c>
      <c r="H432" s="6">
        <v>0</v>
      </c>
      <c r="I432" s="6">
        <v>0</v>
      </c>
      <c r="J432" s="6">
        <v>0</v>
      </c>
      <c r="K432" s="6">
        <v>0</v>
      </c>
      <c r="L432" s="6">
        <v>0</v>
      </c>
      <c r="M432" s="6">
        <v>0</v>
      </c>
      <c r="N432" s="6">
        <v>0</v>
      </c>
      <c r="O432" s="6">
        <v>0</v>
      </c>
      <c r="P432" s="6">
        <v>1</v>
      </c>
      <c r="Q432" s="6">
        <f>IF(COUNTIFS('RQ1 analysis'!$H$16:$BE$18,C432)&gt;0,1,0)</f>
        <v>0</v>
      </c>
      <c r="R432" s="6">
        <f>IF(COUNTIFS('RQ1 analysis'!$H$19:$BE$22,C432)&gt;0,1,0)</f>
        <v>1</v>
      </c>
      <c r="S432" s="6">
        <f>IF(COUNTIFS('RQ1 analysis'!$H$23:$BE$25,C432)&gt;0,1,0)</f>
        <v>1</v>
      </c>
      <c r="T432" s="6">
        <f>IF(COUNTIFS('RQ1 analysis'!$H$26:$BE$28,C432)&gt;0,1,0)</f>
        <v>1</v>
      </c>
      <c r="U432" s="6">
        <f>IF(COUNTIFS('RQ1 analysis'!$H$29:$BE$30,C432)&gt;0,1,0)</f>
        <v>0</v>
      </c>
    </row>
    <row r="433" spans="3:21" x14ac:dyDescent="0.2">
      <c r="C433" s="72" t="s">
        <v>6599</v>
      </c>
      <c r="D433" s="6">
        <v>0</v>
      </c>
      <c r="E433" s="6">
        <v>1</v>
      </c>
      <c r="F433" s="6">
        <v>1</v>
      </c>
      <c r="G433" s="6">
        <v>1</v>
      </c>
      <c r="H433" s="6">
        <v>0</v>
      </c>
      <c r="I433" s="6">
        <v>0</v>
      </c>
      <c r="J433" s="6">
        <v>0</v>
      </c>
      <c r="K433" s="6">
        <v>0</v>
      </c>
      <c r="L433" s="6">
        <v>0</v>
      </c>
      <c r="M433" s="6">
        <v>0</v>
      </c>
      <c r="N433" s="6">
        <v>0</v>
      </c>
      <c r="O433" s="6">
        <v>0</v>
      </c>
      <c r="P433" s="6">
        <v>0</v>
      </c>
      <c r="Q433" s="6">
        <f>IF(COUNTIFS('RQ1 analysis'!$H$16:$BE$18,C433)&gt;0,1,0)</f>
        <v>1</v>
      </c>
      <c r="R433" s="6">
        <f>IF(COUNTIFS('RQ1 analysis'!$H$19:$BE$22,C433)&gt;0,1,0)</f>
        <v>0</v>
      </c>
      <c r="S433" s="6">
        <f>IF(COUNTIFS('RQ1 analysis'!$H$23:$BE$25,C433)&gt;0,1,0)</f>
        <v>1</v>
      </c>
      <c r="T433" s="6">
        <f>IF(COUNTIFS('RQ1 analysis'!$H$26:$BE$28,C433)&gt;0,1,0)</f>
        <v>1</v>
      </c>
      <c r="U433" s="6">
        <f>IF(COUNTIFS('RQ1 analysis'!$H$29:$BE$30,C433)&gt;0,1,0)</f>
        <v>0</v>
      </c>
    </row>
    <row r="434" spans="3:21" x14ac:dyDescent="0.2">
      <c r="C434" s="72" t="s">
        <v>6600</v>
      </c>
      <c r="D434" s="6">
        <v>1</v>
      </c>
      <c r="E434" s="6">
        <v>0</v>
      </c>
      <c r="F434" s="6">
        <v>0</v>
      </c>
      <c r="G434" s="6">
        <v>0</v>
      </c>
      <c r="H434" s="6">
        <v>0</v>
      </c>
      <c r="I434" s="6">
        <v>0</v>
      </c>
      <c r="J434" s="6">
        <v>0</v>
      </c>
      <c r="K434" s="6">
        <v>0</v>
      </c>
      <c r="L434" s="6">
        <v>0</v>
      </c>
      <c r="M434" s="6">
        <v>0</v>
      </c>
      <c r="N434" s="6">
        <v>0</v>
      </c>
      <c r="O434" s="6">
        <v>0</v>
      </c>
      <c r="P434" s="6">
        <v>0</v>
      </c>
      <c r="Q434" s="6">
        <f>IF(COUNTIFS('RQ1 analysis'!$H$16:$BE$18,C434)&gt;0,1,0)</f>
        <v>0</v>
      </c>
      <c r="R434" s="6">
        <f>IF(COUNTIFS('RQ1 analysis'!$H$19:$BE$22,C434)&gt;0,1,0)</f>
        <v>1</v>
      </c>
      <c r="S434" s="6">
        <f>IF(COUNTIFS('RQ1 analysis'!$H$23:$BE$25,C434)&gt;0,1,0)</f>
        <v>1</v>
      </c>
      <c r="T434" s="6">
        <f>IF(COUNTIFS('RQ1 analysis'!$H$26:$BE$28,C434)&gt;0,1,0)</f>
        <v>1</v>
      </c>
      <c r="U434" s="6">
        <f>IF(COUNTIFS('RQ1 analysis'!$H$29:$BE$30,C434)&gt;0,1,0)</f>
        <v>0</v>
      </c>
    </row>
    <row r="435" spans="3:21" x14ac:dyDescent="0.2">
      <c r="C435" s="72" t="s">
        <v>6601</v>
      </c>
      <c r="D435" s="6">
        <v>0</v>
      </c>
      <c r="E435" s="6">
        <v>0</v>
      </c>
      <c r="F435" s="6">
        <v>0</v>
      </c>
      <c r="G435" s="6">
        <v>0</v>
      </c>
      <c r="H435" s="6">
        <v>0</v>
      </c>
      <c r="I435" s="6">
        <v>0</v>
      </c>
      <c r="J435" s="6">
        <v>0</v>
      </c>
      <c r="K435" s="6">
        <v>0</v>
      </c>
      <c r="L435" s="6">
        <v>0</v>
      </c>
      <c r="M435" s="6">
        <v>0</v>
      </c>
      <c r="N435" s="6">
        <v>0</v>
      </c>
      <c r="O435" s="6">
        <v>0</v>
      </c>
      <c r="P435" s="6">
        <v>1</v>
      </c>
      <c r="Q435" s="6">
        <f>IF(COUNTIFS('RQ1 analysis'!$H$16:$BE$18,C435)&gt;0,1,0)</f>
        <v>1</v>
      </c>
      <c r="R435" s="6">
        <f>IF(COUNTIFS('RQ1 analysis'!$H$19:$BE$22,C435)&gt;0,1,0)</f>
        <v>1</v>
      </c>
      <c r="S435" s="6">
        <f>IF(COUNTIFS('RQ1 analysis'!$H$23:$BE$25,C435)&gt;0,1,0)</f>
        <v>0</v>
      </c>
      <c r="T435" s="6">
        <f>IF(COUNTIFS('RQ1 analysis'!$H$26:$BE$28,C435)&gt;0,1,0)</f>
        <v>0</v>
      </c>
      <c r="U435" s="6">
        <f>IF(COUNTIFS('RQ1 analysis'!$H$29:$BE$30,C435)&gt;0,1,0)</f>
        <v>0</v>
      </c>
    </row>
    <row r="436" spans="3:21" x14ac:dyDescent="0.2">
      <c r="C436" s="72" t="s">
        <v>6602</v>
      </c>
      <c r="D436" s="6">
        <v>1</v>
      </c>
      <c r="E436" s="6">
        <v>1</v>
      </c>
      <c r="F436" s="6">
        <v>1</v>
      </c>
      <c r="G436" s="6">
        <v>1</v>
      </c>
      <c r="H436" s="6">
        <v>0</v>
      </c>
      <c r="I436" s="6">
        <v>0</v>
      </c>
      <c r="J436" s="6">
        <v>0</v>
      </c>
      <c r="K436" s="6">
        <v>0</v>
      </c>
      <c r="L436" s="6">
        <v>0</v>
      </c>
      <c r="M436" s="6">
        <v>0</v>
      </c>
      <c r="N436" s="6">
        <v>0</v>
      </c>
      <c r="O436" s="6">
        <v>0</v>
      </c>
      <c r="P436" s="6">
        <v>1</v>
      </c>
      <c r="Q436" s="6">
        <f>IF(COUNTIFS('RQ1 analysis'!$H$16:$BE$18,C436)&gt;0,1,0)</f>
        <v>0</v>
      </c>
      <c r="R436" s="6">
        <f>IF(COUNTIFS('RQ1 analysis'!$H$19:$BE$22,C436)&gt;0,1,0)</f>
        <v>1</v>
      </c>
      <c r="S436" s="6">
        <f>IF(COUNTIFS('RQ1 analysis'!$H$23:$BE$25,C436)&gt;0,1,0)</f>
        <v>1</v>
      </c>
      <c r="T436" s="6">
        <f>IF(COUNTIFS('RQ1 analysis'!$H$26:$BE$28,C436)&gt;0,1,0)</f>
        <v>1</v>
      </c>
      <c r="U436" s="6">
        <f>IF(COUNTIFS('RQ1 analysis'!$H$29:$BE$30,C436)&gt;0,1,0)</f>
        <v>0</v>
      </c>
    </row>
    <row r="437" spans="3:21" x14ac:dyDescent="0.2">
      <c r="C437" s="72" t="s">
        <v>6603</v>
      </c>
      <c r="D437" s="6">
        <v>1</v>
      </c>
      <c r="E437" s="6">
        <v>1</v>
      </c>
      <c r="F437" s="6">
        <v>1</v>
      </c>
      <c r="G437" s="6">
        <v>1</v>
      </c>
      <c r="H437" s="6">
        <v>0</v>
      </c>
      <c r="I437" s="6">
        <v>0</v>
      </c>
      <c r="J437" s="6">
        <v>0</v>
      </c>
      <c r="K437" s="6">
        <v>0</v>
      </c>
      <c r="L437" s="6">
        <v>0</v>
      </c>
      <c r="M437" s="6">
        <v>0</v>
      </c>
      <c r="N437" s="6">
        <v>0</v>
      </c>
      <c r="O437" s="6">
        <v>0</v>
      </c>
      <c r="P437" s="6">
        <v>0</v>
      </c>
      <c r="Q437" s="6">
        <f>IF(COUNTIFS('RQ1 analysis'!$H$16:$BE$18,C437)&gt;0,1,0)</f>
        <v>0</v>
      </c>
      <c r="R437" s="6">
        <f>IF(COUNTIFS('RQ1 analysis'!$H$19:$BE$22,C437)&gt;0,1,0)</f>
        <v>1</v>
      </c>
      <c r="S437" s="6">
        <f>IF(COUNTIFS('RQ1 analysis'!$H$23:$BE$25,C437)&gt;0,1,0)</f>
        <v>1</v>
      </c>
      <c r="T437" s="6">
        <f>IF(COUNTIFS('RQ1 analysis'!$H$26:$BE$28,C437)&gt;0,1,0)</f>
        <v>0</v>
      </c>
      <c r="U437" s="6">
        <f>IF(COUNTIFS('RQ1 analysis'!$H$29:$BE$30,C437)&gt;0,1,0)</f>
        <v>0</v>
      </c>
    </row>
    <row r="438" spans="3:21" x14ac:dyDescent="0.2">
      <c r="C438" s="72" t="s">
        <v>6604</v>
      </c>
      <c r="D438" s="6">
        <v>0</v>
      </c>
      <c r="E438" s="6">
        <v>1</v>
      </c>
      <c r="F438" s="6">
        <v>1</v>
      </c>
      <c r="G438" s="6">
        <v>1</v>
      </c>
      <c r="H438" s="6">
        <v>0</v>
      </c>
      <c r="I438" s="6">
        <v>0</v>
      </c>
      <c r="J438" s="6">
        <v>0</v>
      </c>
      <c r="K438" s="6">
        <v>0</v>
      </c>
      <c r="L438" s="6">
        <v>0</v>
      </c>
      <c r="M438" s="6">
        <v>0</v>
      </c>
      <c r="N438" s="6">
        <v>0</v>
      </c>
      <c r="O438" s="6">
        <v>0</v>
      </c>
      <c r="P438" s="6">
        <v>0</v>
      </c>
      <c r="Q438" s="6">
        <f>IF(COUNTIFS('RQ1 analysis'!$H$16:$BE$18,C438)&gt;0,1,0)</f>
        <v>0</v>
      </c>
      <c r="R438" s="6">
        <f>IF(COUNTIFS('RQ1 analysis'!$H$19:$BE$22,C438)&gt;0,1,0)</f>
        <v>1</v>
      </c>
      <c r="S438" s="6">
        <f>IF(COUNTIFS('RQ1 analysis'!$H$23:$BE$25,C438)&gt;0,1,0)</f>
        <v>1</v>
      </c>
      <c r="T438" s="6">
        <f>IF(COUNTIFS('RQ1 analysis'!$H$26:$BE$28,C438)&gt;0,1,0)</f>
        <v>1</v>
      </c>
      <c r="U438" s="6">
        <f>IF(COUNTIFS('RQ1 analysis'!$H$29:$BE$30,C438)&gt;0,1,0)</f>
        <v>0</v>
      </c>
    </row>
    <row r="439" spans="3:21" x14ac:dyDescent="0.2">
      <c r="C439" s="72" t="s">
        <v>6605</v>
      </c>
      <c r="D439" s="6">
        <v>0</v>
      </c>
      <c r="E439" s="6">
        <v>0</v>
      </c>
      <c r="F439" s="6">
        <v>0</v>
      </c>
      <c r="G439" s="6">
        <v>0</v>
      </c>
      <c r="H439" s="6">
        <v>0</v>
      </c>
      <c r="I439" s="6">
        <v>0</v>
      </c>
      <c r="J439" s="6">
        <v>0</v>
      </c>
      <c r="K439" s="6">
        <v>0</v>
      </c>
      <c r="L439" s="6">
        <v>1</v>
      </c>
      <c r="M439" s="6">
        <v>1</v>
      </c>
      <c r="N439" s="6">
        <v>0</v>
      </c>
      <c r="O439" s="6">
        <v>0</v>
      </c>
      <c r="P439" s="6">
        <v>0</v>
      </c>
      <c r="Q439" s="6">
        <f>IF(COUNTIFS('RQ1 analysis'!$H$16:$BE$18,C439)&gt;0,1,0)</f>
        <v>0</v>
      </c>
      <c r="R439" s="6">
        <f>IF(COUNTIFS('RQ1 analysis'!$H$19:$BE$22,C439)&gt;0,1,0)</f>
        <v>1</v>
      </c>
      <c r="S439" s="6">
        <f>IF(COUNTIFS('RQ1 analysis'!$H$23:$BE$25,C439)&gt;0,1,0)</f>
        <v>1</v>
      </c>
      <c r="T439" s="6">
        <f>IF(COUNTIFS('RQ1 analysis'!$H$26:$BE$28,C439)&gt;0,1,0)</f>
        <v>1</v>
      </c>
      <c r="U439" s="6">
        <f>IF(COUNTIFS('RQ1 analysis'!$H$29:$BE$30,C439)&gt;0,1,0)</f>
        <v>0</v>
      </c>
    </row>
    <row r="440" spans="3:21" x14ac:dyDescent="0.2">
      <c r="C440" s="72" t="s">
        <v>6606</v>
      </c>
      <c r="D440" s="6">
        <v>0</v>
      </c>
      <c r="E440" s="6">
        <v>0</v>
      </c>
      <c r="F440" s="6">
        <v>0</v>
      </c>
      <c r="G440" s="6">
        <v>0</v>
      </c>
      <c r="H440" s="6">
        <v>0</v>
      </c>
      <c r="I440" s="6">
        <v>0</v>
      </c>
      <c r="J440" s="6">
        <v>0</v>
      </c>
      <c r="K440" s="6">
        <v>0</v>
      </c>
      <c r="L440" s="6">
        <v>0</v>
      </c>
      <c r="M440" s="6">
        <v>0</v>
      </c>
      <c r="N440" s="6">
        <v>0</v>
      </c>
      <c r="O440" s="6">
        <v>0</v>
      </c>
      <c r="P440" s="6">
        <v>1</v>
      </c>
      <c r="Q440" s="6">
        <f>IF(COUNTIFS('RQ1 analysis'!$H$16:$BE$18,C440)&gt;0,1,0)</f>
        <v>0</v>
      </c>
      <c r="R440" s="6">
        <f>IF(COUNTIFS('RQ1 analysis'!$H$19:$BE$22,C440)&gt;0,1,0)</f>
        <v>0</v>
      </c>
      <c r="S440" s="6">
        <f>IF(COUNTIFS('RQ1 analysis'!$H$23:$BE$25,C440)&gt;0,1,0)</f>
        <v>1</v>
      </c>
      <c r="T440" s="6">
        <f>IF(COUNTIFS('RQ1 analysis'!$H$26:$BE$28,C440)&gt;0,1,0)</f>
        <v>1</v>
      </c>
      <c r="U440" s="6">
        <f>IF(COUNTIFS('RQ1 analysis'!$H$29:$BE$30,C440)&gt;0,1,0)</f>
        <v>0</v>
      </c>
    </row>
    <row r="441" spans="3:21" x14ac:dyDescent="0.2">
      <c r="C441" s="72" t="s">
        <v>6607</v>
      </c>
      <c r="D441" s="6">
        <v>0</v>
      </c>
      <c r="E441" s="6">
        <v>0</v>
      </c>
      <c r="F441" s="6">
        <v>0</v>
      </c>
      <c r="G441" s="6">
        <v>0</v>
      </c>
      <c r="H441" s="6">
        <v>0</v>
      </c>
      <c r="I441" s="6">
        <v>0</v>
      </c>
      <c r="J441" s="6">
        <v>0</v>
      </c>
      <c r="K441" s="6">
        <v>0</v>
      </c>
      <c r="L441" s="6">
        <v>0</v>
      </c>
      <c r="M441" s="6">
        <v>0</v>
      </c>
      <c r="N441" s="6">
        <v>0</v>
      </c>
      <c r="O441" s="6">
        <v>0</v>
      </c>
      <c r="P441" s="6">
        <v>1</v>
      </c>
      <c r="Q441" s="6">
        <f>IF(COUNTIFS('RQ1 analysis'!$H$16:$BE$18,C441)&gt;0,1,0)</f>
        <v>0</v>
      </c>
      <c r="R441" s="6">
        <f>IF(COUNTIFS('RQ1 analysis'!$H$19:$BE$22,C441)&gt;0,1,0)</f>
        <v>1</v>
      </c>
      <c r="S441" s="6">
        <f>IF(COUNTIFS('RQ1 analysis'!$H$23:$BE$25,C441)&gt;0,1,0)</f>
        <v>1</v>
      </c>
      <c r="T441" s="6">
        <f>IF(COUNTIFS('RQ1 analysis'!$H$26:$BE$28,C441)&gt;0,1,0)</f>
        <v>0</v>
      </c>
      <c r="U441" s="6">
        <f>IF(COUNTIFS('RQ1 analysis'!$H$29:$BE$30,C441)&gt;0,1,0)</f>
        <v>0</v>
      </c>
    </row>
    <row r="442" spans="3:21" x14ac:dyDescent="0.2">
      <c r="C442" s="72" t="s">
        <v>6608</v>
      </c>
      <c r="D442" s="6">
        <v>1</v>
      </c>
      <c r="E442" s="6">
        <v>1</v>
      </c>
      <c r="F442" s="6">
        <v>1</v>
      </c>
      <c r="G442" s="6">
        <v>1</v>
      </c>
      <c r="H442" s="6">
        <v>0</v>
      </c>
      <c r="I442" s="6">
        <v>0</v>
      </c>
      <c r="J442" s="6">
        <v>0</v>
      </c>
      <c r="K442" s="6">
        <v>0</v>
      </c>
      <c r="L442" s="6">
        <v>0</v>
      </c>
      <c r="M442" s="6">
        <v>0</v>
      </c>
      <c r="N442" s="6">
        <v>0</v>
      </c>
      <c r="O442" s="6">
        <v>1</v>
      </c>
      <c r="P442" s="6">
        <v>0</v>
      </c>
      <c r="Q442" s="6">
        <f>IF(COUNTIFS('RQ1 analysis'!$H$16:$BE$18,C442)&gt;0,1,0)</f>
        <v>1</v>
      </c>
      <c r="R442" s="6">
        <f>IF(COUNTIFS('RQ1 analysis'!$H$19:$BE$22,C442)&gt;0,1,0)</f>
        <v>1</v>
      </c>
      <c r="S442" s="6">
        <f>IF(COUNTIFS('RQ1 analysis'!$H$23:$BE$25,C442)&gt;0,1,0)</f>
        <v>1</v>
      </c>
      <c r="T442" s="6">
        <f>IF(COUNTIFS('RQ1 analysis'!$H$26:$BE$28,C442)&gt;0,1,0)</f>
        <v>1</v>
      </c>
      <c r="U442" s="6">
        <f>IF(COUNTIFS('RQ1 analysis'!$H$29:$BE$30,C442)&gt;0,1,0)</f>
        <v>0</v>
      </c>
    </row>
    <row r="443" spans="3:21" x14ac:dyDescent="0.2">
      <c r="C443" s="72" t="s">
        <v>6609</v>
      </c>
      <c r="D443" s="6">
        <v>0</v>
      </c>
      <c r="E443" s="6">
        <v>0</v>
      </c>
      <c r="F443" s="6">
        <v>0</v>
      </c>
      <c r="G443" s="6">
        <v>0</v>
      </c>
      <c r="H443" s="6">
        <v>0</v>
      </c>
      <c r="I443" s="6">
        <v>0</v>
      </c>
      <c r="J443" s="6">
        <v>0</v>
      </c>
      <c r="K443" s="6">
        <v>0</v>
      </c>
      <c r="L443" s="6">
        <v>0</v>
      </c>
      <c r="M443" s="6">
        <v>0</v>
      </c>
      <c r="N443" s="6">
        <v>0</v>
      </c>
      <c r="O443" s="6">
        <v>0</v>
      </c>
      <c r="P443" s="6">
        <v>1</v>
      </c>
      <c r="Q443" s="6">
        <f>IF(COUNTIFS('RQ1 analysis'!$H$16:$BE$18,C443)&gt;0,1,0)</f>
        <v>1</v>
      </c>
      <c r="R443" s="6">
        <f>IF(COUNTIFS('RQ1 analysis'!$H$19:$BE$22,C443)&gt;0,1,0)</f>
        <v>1</v>
      </c>
      <c r="S443" s="6">
        <f>IF(COUNTIFS('RQ1 analysis'!$H$23:$BE$25,C443)&gt;0,1,0)</f>
        <v>0</v>
      </c>
      <c r="T443" s="6">
        <f>IF(COUNTIFS('RQ1 analysis'!$H$26:$BE$28,C443)&gt;0,1,0)</f>
        <v>0</v>
      </c>
      <c r="U443" s="6">
        <f>IF(COUNTIFS('RQ1 analysis'!$H$29:$BE$30,C443)&gt;0,1,0)</f>
        <v>0</v>
      </c>
    </row>
    <row r="444" spans="3:21" x14ac:dyDescent="0.2">
      <c r="C444" s="72" t="s">
        <v>6610</v>
      </c>
      <c r="D444" s="6">
        <v>0</v>
      </c>
      <c r="E444" s="6">
        <v>0</v>
      </c>
      <c r="F444" s="6">
        <v>0</v>
      </c>
      <c r="G444" s="6">
        <v>0</v>
      </c>
      <c r="H444" s="6">
        <v>1</v>
      </c>
      <c r="I444" s="6">
        <v>1</v>
      </c>
      <c r="J444" s="6">
        <v>1</v>
      </c>
      <c r="K444" s="6">
        <v>1</v>
      </c>
      <c r="L444" s="6">
        <v>0</v>
      </c>
      <c r="M444" s="6">
        <v>0</v>
      </c>
      <c r="N444" s="6">
        <v>0</v>
      </c>
      <c r="O444" s="6">
        <v>0</v>
      </c>
      <c r="P444" s="6">
        <v>0</v>
      </c>
      <c r="Q444" s="6">
        <f>IF(COUNTIFS('RQ1 analysis'!$H$16:$BE$18,C444)&gt;0,1,0)</f>
        <v>0</v>
      </c>
      <c r="R444" s="6">
        <f>IF(COUNTIFS('RQ1 analysis'!$H$19:$BE$22,C444)&gt;0,1,0)</f>
        <v>1</v>
      </c>
      <c r="S444" s="6">
        <f>IF(COUNTIFS('RQ1 analysis'!$H$23:$BE$25,C444)&gt;0,1,0)</f>
        <v>1</v>
      </c>
      <c r="T444" s="6">
        <f>IF(COUNTIFS('RQ1 analysis'!$H$26:$BE$28,C444)&gt;0,1,0)</f>
        <v>1</v>
      </c>
      <c r="U444" s="6">
        <f>IF(COUNTIFS('RQ1 analysis'!$H$29:$BE$30,C444)&gt;0,1,0)</f>
        <v>0</v>
      </c>
    </row>
    <row r="445" spans="3:21" x14ac:dyDescent="0.2">
      <c r="C445" s="72" t="s">
        <v>6611</v>
      </c>
      <c r="D445" s="6">
        <v>0</v>
      </c>
      <c r="E445" s="6">
        <v>1</v>
      </c>
      <c r="F445" s="6">
        <v>1</v>
      </c>
      <c r="G445" s="6">
        <v>1</v>
      </c>
      <c r="H445" s="6">
        <v>0</v>
      </c>
      <c r="I445" s="6">
        <v>0</v>
      </c>
      <c r="J445" s="6">
        <v>0</v>
      </c>
      <c r="K445" s="6">
        <v>0</v>
      </c>
      <c r="L445" s="6">
        <v>0</v>
      </c>
      <c r="M445" s="6">
        <v>0</v>
      </c>
      <c r="N445" s="6">
        <v>0</v>
      </c>
      <c r="O445" s="6">
        <v>0</v>
      </c>
      <c r="P445" s="6">
        <v>0</v>
      </c>
      <c r="Q445" s="6">
        <f>IF(COUNTIFS('RQ1 analysis'!$H$16:$BE$18,C445)&gt;0,1,0)</f>
        <v>0</v>
      </c>
      <c r="R445" s="6">
        <f>IF(COUNTIFS('RQ1 analysis'!$H$19:$BE$22,C445)&gt;0,1,0)</f>
        <v>1</v>
      </c>
      <c r="S445" s="6">
        <f>IF(COUNTIFS('RQ1 analysis'!$H$23:$BE$25,C445)&gt;0,1,0)</f>
        <v>1</v>
      </c>
      <c r="T445" s="6">
        <f>IF(COUNTIFS('RQ1 analysis'!$H$26:$BE$28,C445)&gt;0,1,0)</f>
        <v>0</v>
      </c>
      <c r="U445" s="6">
        <f>IF(COUNTIFS('RQ1 analysis'!$H$29:$BE$30,C445)&gt;0,1,0)</f>
        <v>1</v>
      </c>
    </row>
    <row r="446" spans="3:21" x14ac:dyDescent="0.2">
      <c r="C446" s="72" t="s">
        <v>6612</v>
      </c>
      <c r="D446" s="6">
        <v>1</v>
      </c>
      <c r="E446" s="6">
        <v>1</v>
      </c>
      <c r="F446" s="6">
        <v>1</v>
      </c>
      <c r="G446" s="6">
        <v>1</v>
      </c>
      <c r="H446" s="6">
        <v>0</v>
      </c>
      <c r="I446" s="6">
        <v>0</v>
      </c>
      <c r="J446" s="6">
        <v>0</v>
      </c>
      <c r="K446" s="6">
        <v>0</v>
      </c>
      <c r="L446" s="6">
        <v>0</v>
      </c>
      <c r="M446" s="6">
        <v>0</v>
      </c>
      <c r="N446" s="6">
        <v>0</v>
      </c>
      <c r="O446" s="6">
        <v>0</v>
      </c>
      <c r="P446" s="6">
        <v>0</v>
      </c>
      <c r="Q446" s="6">
        <f>IF(COUNTIFS('RQ1 analysis'!$H$16:$BE$18,C446)&gt;0,1,0)</f>
        <v>1</v>
      </c>
      <c r="R446" s="6">
        <f>IF(COUNTIFS('RQ1 analysis'!$H$19:$BE$22,C446)&gt;0,1,0)</f>
        <v>1</v>
      </c>
      <c r="S446" s="6">
        <f>IF(COUNTIFS('RQ1 analysis'!$H$23:$BE$25,C446)&gt;0,1,0)</f>
        <v>0</v>
      </c>
      <c r="T446" s="6">
        <f>IF(COUNTIFS('RQ1 analysis'!$H$26:$BE$28,C446)&gt;0,1,0)</f>
        <v>0</v>
      </c>
      <c r="U446" s="6">
        <f>IF(COUNTIFS('RQ1 analysis'!$H$29:$BE$30,C446)&gt;0,1,0)</f>
        <v>0</v>
      </c>
    </row>
    <row r="447" spans="3:21" x14ac:dyDescent="0.2">
      <c r="C447" s="72" t="s">
        <v>12361</v>
      </c>
      <c r="D447" s="6">
        <v>0</v>
      </c>
      <c r="E447" s="6">
        <v>0</v>
      </c>
      <c r="F447" s="6">
        <v>0</v>
      </c>
      <c r="G447" s="6">
        <v>0</v>
      </c>
      <c r="H447" s="6">
        <v>0</v>
      </c>
      <c r="I447" s="6">
        <v>0</v>
      </c>
      <c r="J447" s="6">
        <v>0</v>
      </c>
      <c r="K447" s="6">
        <v>0</v>
      </c>
      <c r="L447" s="6">
        <v>0</v>
      </c>
      <c r="M447" s="6">
        <v>0</v>
      </c>
      <c r="N447" s="6">
        <v>1</v>
      </c>
      <c r="O447" s="6">
        <v>0</v>
      </c>
      <c r="P447" s="6">
        <v>0</v>
      </c>
      <c r="Q447" s="6">
        <f>IF(COUNTIFS('RQ1 analysis'!$H$16:$BE$18,C447)&gt;0,1,0)</f>
        <v>0</v>
      </c>
      <c r="R447" s="6">
        <f>IF(COUNTIFS('RQ1 analysis'!$H$19:$BE$22,C447)&gt;0,1,0)</f>
        <v>1</v>
      </c>
      <c r="S447" s="6">
        <f>IF(COUNTIFS('RQ1 analysis'!$H$23:$BE$25,C447)&gt;0,1,0)</f>
        <v>1</v>
      </c>
      <c r="T447" s="6">
        <f>IF(COUNTIFS('RQ1 analysis'!$H$26:$BE$28,C447)&gt;0,1,0)</f>
        <v>1</v>
      </c>
      <c r="U447" s="6">
        <f>IF(COUNTIFS('RQ1 analysis'!$H$29:$BE$30,C447)&gt;0,1,0)</f>
        <v>0</v>
      </c>
    </row>
    <row r="448" spans="3:21" x14ac:dyDescent="0.2">
      <c r="C448" s="72" t="s">
        <v>12362</v>
      </c>
      <c r="D448" s="6">
        <v>1</v>
      </c>
      <c r="E448" s="6">
        <v>1</v>
      </c>
      <c r="F448" s="6">
        <v>1</v>
      </c>
      <c r="G448" s="6">
        <v>1</v>
      </c>
      <c r="H448" s="6">
        <v>0</v>
      </c>
      <c r="I448" s="6">
        <v>0</v>
      </c>
      <c r="J448" s="6">
        <v>0</v>
      </c>
      <c r="K448" s="6">
        <v>0</v>
      </c>
      <c r="L448" s="6">
        <v>0</v>
      </c>
      <c r="M448" s="6">
        <v>0</v>
      </c>
      <c r="N448" s="6">
        <v>0</v>
      </c>
      <c r="O448" s="6">
        <v>1</v>
      </c>
      <c r="P448" s="6">
        <v>1</v>
      </c>
      <c r="Q448" s="6">
        <f>IF(COUNTIFS('RQ1 analysis'!$H$16:$BE$18,C448)&gt;0,1,0)</f>
        <v>1</v>
      </c>
      <c r="R448" s="6">
        <f>IF(COUNTIFS('RQ1 analysis'!$H$19:$BE$22,C448)&gt;0,1,0)</f>
        <v>1</v>
      </c>
      <c r="S448" s="6">
        <f>IF(COUNTIFS('RQ1 analysis'!$H$23:$BE$25,C448)&gt;0,1,0)</f>
        <v>1</v>
      </c>
      <c r="T448" s="6">
        <f>IF(COUNTIFS('RQ1 analysis'!$H$26:$BE$28,C448)&gt;0,1,0)</f>
        <v>1</v>
      </c>
      <c r="U448" s="6">
        <f>IF(COUNTIFS('RQ1 analysis'!$H$29:$BE$30,C448)&gt;0,1,0)</f>
        <v>0</v>
      </c>
    </row>
    <row r="449" spans="3:21" x14ac:dyDescent="0.2">
      <c r="C449" s="72" t="s">
        <v>12363</v>
      </c>
      <c r="D449" s="6">
        <v>1</v>
      </c>
      <c r="E449" s="6">
        <v>0</v>
      </c>
      <c r="F449" s="6">
        <v>0</v>
      </c>
      <c r="G449" s="6">
        <v>0</v>
      </c>
      <c r="H449" s="6">
        <v>0</v>
      </c>
      <c r="I449" s="6">
        <v>0</v>
      </c>
      <c r="J449" s="6">
        <v>0</v>
      </c>
      <c r="K449" s="6">
        <v>0</v>
      </c>
      <c r="L449" s="6">
        <v>0</v>
      </c>
      <c r="M449" s="6">
        <v>0</v>
      </c>
      <c r="N449" s="6">
        <v>0</v>
      </c>
      <c r="O449" s="6">
        <v>0</v>
      </c>
      <c r="P449" s="6">
        <v>0</v>
      </c>
      <c r="Q449" s="6">
        <f>IF(COUNTIFS('RQ1 analysis'!$H$16:$BE$18,C449)&gt;0,1,0)</f>
        <v>0</v>
      </c>
      <c r="R449" s="6">
        <f>IF(COUNTIFS('RQ1 analysis'!$H$19:$BE$22,C449)&gt;0,1,0)</f>
        <v>1</v>
      </c>
      <c r="S449" s="6">
        <f>IF(COUNTIFS('RQ1 analysis'!$H$23:$BE$25,C449)&gt;0,1,0)</f>
        <v>1</v>
      </c>
      <c r="T449" s="6">
        <f>IF(COUNTIFS('RQ1 analysis'!$H$26:$BE$28,C449)&gt;0,1,0)</f>
        <v>0</v>
      </c>
      <c r="U449" s="6">
        <f>IF(COUNTIFS('RQ1 analysis'!$H$29:$BE$30,C449)&gt;0,1,0)</f>
        <v>0</v>
      </c>
    </row>
    <row r="450" spans="3:21" x14ac:dyDescent="0.2">
      <c r="C450" s="72" t="s">
        <v>12364</v>
      </c>
      <c r="D450" s="6">
        <v>1</v>
      </c>
      <c r="E450" s="6">
        <v>1</v>
      </c>
      <c r="F450" s="6">
        <v>1</v>
      </c>
      <c r="G450" s="6">
        <v>1</v>
      </c>
      <c r="H450" s="6">
        <v>0</v>
      </c>
      <c r="I450" s="6">
        <v>0</v>
      </c>
      <c r="J450" s="6">
        <v>0</v>
      </c>
      <c r="K450" s="6">
        <v>0</v>
      </c>
      <c r="L450" s="6">
        <v>0</v>
      </c>
      <c r="M450" s="6">
        <v>0</v>
      </c>
      <c r="N450" s="6">
        <v>0</v>
      </c>
      <c r="O450" s="6">
        <v>1</v>
      </c>
      <c r="P450" s="6">
        <v>0</v>
      </c>
      <c r="Q450" s="6">
        <f>IF(COUNTIFS('RQ1 analysis'!$H$16:$BE$18,C450)&gt;0,1,0)</f>
        <v>1</v>
      </c>
      <c r="R450" s="6">
        <f>IF(COUNTIFS('RQ1 analysis'!$H$19:$BE$22,C450)&gt;0,1,0)</f>
        <v>1</v>
      </c>
      <c r="S450" s="6">
        <f>IF(COUNTIFS('RQ1 analysis'!$H$23:$BE$25,C450)&gt;0,1,0)</f>
        <v>1</v>
      </c>
      <c r="T450" s="6">
        <f>IF(COUNTIFS('RQ1 analysis'!$H$26:$BE$28,C450)&gt;0,1,0)</f>
        <v>0</v>
      </c>
      <c r="U450" s="6">
        <f>IF(COUNTIFS('RQ1 analysis'!$H$29:$BE$30,C450)&gt;0,1,0)</f>
        <v>0</v>
      </c>
    </row>
    <row r="451" spans="3:21" x14ac:dyDescent="0.2">
      <c r="C451" s="72" t="s">
        <v>12365</v>
      </c>
      <c r="D451" s="6">
        <v>0</v>
      </c>
      <c r="E451" s="6">
        <v>1</v>
      </c>
      <c r="F451" s="6">
        <v>1</v>
      </c>
      <c r="G451" s="6">
        <v>0</v>
      </c>
      <c r="H451" s="6">
        <v>0</v>
      </c>
      <c r="I451" s="6">
        <v>0</v>
      </c>
      <c r="J451" s="6">
        <v>0</v>
      </c>
      <c r="K451" s="6">
        <v>0</v>
      </c>
      <c r="L451" s="6">
        <v>0</v>
      </c>
      <c r="M451" s="6">
        <v>1</v>
      </c>
      <c r="N451" s="6">
        <v>0</v>
      </c>
      <c r="O451" s="6">
        <v>0</v>
      </c>
      <c r="P451" s="6">
        <v>1</v>
      </c>
      <c r="Q451" s="6">
        <f>IF(COUNTIFS('RQ1 analysis'!$H$16:$BE$18,C451)&gt;0,1,0)</f>
        <v>0</v>
      </c>
      <c r="R451" s="6">
        <f>IF(COUNTIFS('RQ1 analysis'!$H$19:$BE$22,C451)&gt;0,1,0)</f>
        <v>1</v>
      </c>
      <c r="S451" s="6">
        <f>IF(COUNTIFS('RQ1 analysis'!$H$23:$BE$25,C451)&gt;0,1,0)</f>
        <v>1</v>
      </c>
      <c r="T451" s="6">
        <f>IF(COUNTIFS('RQ1 analysis'!$H$26:$BE$28,C451)&gt;0,1,0)</f>
        <v>0</v>
      </c>
      <c r="U451" s="6">
        <f>IF(COUNTIFS('RQ1 analysis'!$H$29:$BE$30,C451)&gt;0,1,0)</f>
        <v>0</v>
      </c>
    </row>
    <row r="452" spans="3:21" x14ac:dyDescent="0.2">
      <c r="C452" s="72" t="s">
        <v>12366</v>
      </c>
      <c r="D452" s="6">
        <v>0</v>
      </c>
      <c r="E452" s="6">
        <v>1</v>
      </c>
      <c r="F452" s="6">
        <v>1</v>
      </c>
      <c r="G452" s="6">
        <v>1</v>
      </c>
      <c r="H452" s="6">
        <v>0</v>
      </c>
      <c r="I452" s="6">
        <v>0</v>
      </c>
      <c r="J452" s="6">
        <v>0</v>
      </c>
      <c r="K452" s="6">
        <v>0</v>
      </c>
      <c r="L452" s="6">
        <v>0</v>
      </c>
      <c r="M452" s="6">
        <v>0</v>
      </c>
      <c r="N452" s="6">
        <v>0</v>
      </c>
      <c r="O452" s="6">
        <v>1</v>
      </c>
      <c r="P452" s="6">
        <v>0</v>
      </c>
      <c r="Q452" s="6">
        <f>IF(COUNTIFS('RQ1 analysis'!$H$16:$BE$18,C452)&gt;0,1,0)</f>
        <v>1</v>
      </c>
      <c r="R452" s="6">
        <f>IF(COUNTIFS('RQ1 analysis'!$H$19:$BE$22,C452)&gt;0,1,0)</f>
        <v>1</v>
      </c>
      <c r="S452" s="6">
        <f>IF(COUNTIFS('RQ1 analysis'!$H$23:$BE$25,C452)&gt;0,1,0)</f>
        <v>1</v>
      </c>
      <c r="T452" s="6">
        <f>IF(COUNTIFS('RQ1 analysis'!$H$26:$BE$28,C452)&gt;0,1,0)</f>
        <v>0</v>
      </c>
      <c r="U452" s="6">
        <f>IF(COUNTIFS('RQ1 analysis'!$H$29:$BE$30,C452)&gt;0,1,0)</f>
        <v>0</v>
      </c>
    </row>
    <row r="453" spans="3:21" x14ac:dyDescent="0.2">
      <c r="C453" s="72" t="s">
        <v>12367</v>
      </c>
      <c r="D453" s="6">
        <v>1</v>
      </c>
      <c r="E453" s="6">
        <v>0</v>
      </c>
      <c r="F453" s="6">
        <v>0</v>
      </c>
      <c r="G453" s="6">
        <v>0</v>
      </c>
      <c r="H453" s="6">
        <v>0</v>
      </c>
      <c r="I453" s="6">
        <v>0</v>
      </c>
      <c r="J453" s="6">
        <v>0</v>
      </c>
      <c r="K453" s="6">
        <v>0</v>
      </c>
      <c r="L453" s="6">
        <v>0</v>
      </c>
      <c r="M453" s="6">
        <v>0</v>
      </c>
      <c r="N453" s="6">
        <v>0</v>
      </c>
      <c r="O453" s="6">
        <v>0</v>
      </c>
      <c r="P453" s="6">
        <v>0</v>
      </c>
      <c r="Q453" s="6">
        <f>IF(COUNTIFS('RQ1 analysis'!$H$16:$BE$18,C453)&gt;0,1,0)</f>
        <v>1</v>
      </c>
      <c r="R453" s="6">
        <f>IF(COUNTIFS('RQ1 analysis'!$H$19:$BE$22,C453)&gt;0,1,0)</f>
        <v>0</v>
      </c>
      <c r="S453" s="6">
        <f>IF(COUNTIFS('RQ1 analysis'!$H$23:$BE$25,C453)&gt;0,1,0)</f>
        <v>1</v>
      </c>
      <c r="T453" s="6">
        <f>IF(COUNTIFS('RQ1 analysis'!$H$26:$BE$28,C453)&gt;0,1,0)</f>
        <v>1</v>
      </c>
      <c r="U453" s="6">
        <f>IF(COUNTIFS('RQ1 analysis'!$H$29:$BE$30,C453)&gt;0,1,0)</f>
        <v>0</v>
      </c>
    </row>
    <row r="454" spans="3:21" x14ac:dyDescent="0.2">
      <c r="C454" s="72" t="s">
        <v>12368</v>
      </c>
      <c r="D454" s="6">
        <v>0</v>
      </c>
      <c r="E454" s="6">
        <v>1</v>
      </c>
      <c r="F454" s="6">
        <v>1</v>
      </c>
      <c r="G454" s="6">
        <v>1</v>
      </c>
      <c r="H454" s="6">
        <v>0</v>
      </c>
      <c r="I454" s="6">
        <v>0</v>
      </c>
      <c r="J454" s="6">
        <v>0</v>
      </c>
      <c r="K454" s="6">
        <v>0</v>
      </c>
      <c r="L454" s="6">
        <v>0</v>
      </c>
      <c r="M454" s="6">
        <v>0</v>
      </c>
      <c r="N454" s="6">
        <v>0</v>
      </c>
      <c r="O454" s="6">
        <v>0</v>
      </c>
      <c r="P454" s="6">
        <v>1</v>
      </c>
      <c r="Q454" s="6">
        <f>IF(COUNTIFS('RQ1 analysis'!$H$16:$BE$18,C454)&gt;0,1,0)</f>
        <v>0</v>
      </c>
      <c r="R454" s="6">
        <f>IF(COUNTIFS('RQ1 analysis'!$H$19:$BE$22,C454)&gt;0,1,0)</f>
        <v>1</v>
      </c>
      <c r="S454" s="6">
        <f>IF(COUNTIFS('RQ1 analysis'!$H$23:$BE$25,C454)&gt;0,1,0)</f>
        <v>0</v>
      </c>
      <c r="T454" s="6">
        <f>IF(COUNTIFS('RQ1 analysis'!$H$26:$BE$28,C454)&gt;0,1,0)</f>
        <v>1</v>
      </c>
      <c r="U454" s="6">
        <f>IF(COUNTIFS('RQ1 analysis'!$H$29:$BE$30,C454)&gt;0,1,0)</f>
        <v>1</v>
      </c>
    </row>
    <row r="455" spans="3:21" x14ac:dyDescent="0.2">
      <c r="C455" s="72" t="s">
        <v>12369</v>
      </c>
      <c r="D455" s="6">
        <v>1</v>
      </c>
      <c r="E455" s="6">
        <v>0</v>
      </c>
      <c r="F455" s="6">
        <v>0</v>
      </c>
      <c r="G455" s="6">
        <v>0</v>
      </c>
      <c r="H455" s="6">
        <v>0</v>
      </c>
      <c r="I455" s="6">
        <v>0</v>
      </c>
      <c r="J455" s="6">
        <v>0</v>
      </c>
      <c r="K455" s="6">
        <v>0</v>
      </c>
      <c r="L455" s="6">
        <v>0</v>
      </c>
      <c r="M455" s="6">
        <v>0</v>
      </c>
      <c r="N455" s="6">
        <v>0</v>
      </c>
      <c r="O455" s="6">
        <v>0</v>
      </c>
      <c r="P455" s="6">
        <v>1</v>
      </c>
      <c r="Q455" s="6">
        <f>IF(COUNTIFS('RQ1 analysis'!$H$16:$BE$18,C455)&gt;0,1,0)</f>
        <v>0</v>
      </c>
      <c r="R455" s="6">
        <f>IF(COUNTIFS('RQ1 analysis'!$H$19:$BE$22,C455)&gt;0,1,0)</f>
        <v>0</v>
      </c>
      <c r="S455" s="6">
        <f>IF(COUNTIFS('RQ1 analysis'!$H$23:$BE$25,C455)&gt;0,1,0)</f>
        <v>1</v>
      </c>
      <c r="T455" s="6">
        <f>IF(COUNTIFS('RQ1 analysis'!$H$26:$BE$28,C455)&gt;0,1,0)</f>
        <v>1</v>
      </c>
      <c r="U455" s="6">
        <f>IF(COUNTIFS('RQ1 analysis'!$H$29:$BE$30,C455)&gt;0,1,0)</f>
        <v>0</v>
      </c>
    </row>
    <row r="456" spans="3:21" x14ac:dyDescent="0.2">
      <c r="C456" s="72" t="s">
        <v>12370</v>
      </c>
      <c r="D456" s="6">
        <v>1</v>
      </c>
      <c r="E456" s="6">
        <v>0</v>
      </c>
      <c r="F456" s="6">
        <v>0</v>
      </c>
      <c r="G456" s="6">
        <v>0</v>
      </c>
      <c r="H456" s="6">
        <v>0</v>
      </c>
      <c r="I456" s="6">
        <v>0</v>
      </c>
      <c r="J456" s="6">
        <v>0</v>
      </c>
      <c r="K456" s="6">
        <v>0</v>
      </c>
      <c r="L456" s="6">
        <v>0</v>
      </c>
      <c r="M456" s="6">
        <v>0</v>
      </c>
      <c r="N456" s="6">
        <v>0</v>
      </c>
      <c r="O456" s="6">
        <v>0</v>
      </c>
      <c r="P456" s="6">
        <v>0</v>
      </c>
      <c r="Q456" s="6">
        <f>IF(COUNTIFS('RQ1 analysis'!$H$16:$BE$18,C456)&gt;0,1,0)</f>
        <v>0</v>
      </c>
      <c r="R456" s="6">
        <f>IF(COUNTIFS('RQ1 analysis'!$H$19:$BE$22,C456)&gt;0,1,0)</f>
        <v>1</v>
      </c>
      <c r="S456" s="6">
        <f>IF(COUNTIFS('RQ1 analysis'!$H$23:$BE$25,C456)&gt;0,1,0)</f>
        <v>1</v>
      </c>
      <c r="T456" s="6">
        <f>IF(COUNTIFS('RQ1 analysis'!$H$26:$BE$28,C456)&gt;0,1,0)</f>
        <v>0</v>
      </c>
      <c r="U456" s="6">
        <f>IF(COUNTIFS('RQ1 analysis'!$H$29:$BE$30,C456)&gt;0,1,0)</f>
        <v>0</v>
      </c>
    </row>
    <row r="457" spans="3:21" x14ac:dyDescent="0.2">
      <c r="C457" s="72" t="s">
        <v>12371</v>
      </c>
      <c r="D457" s="6">
        <v>1</v>
      </c>
      <c r="E457" s="6">
        <v>1</v>
      </c>
      <c r="F457" s="6">
        <v>1</v>
      </c>
      <c r="G457" s="6">
        <v>1</v>
      </c>
      <c r="H457" s="6">
        <v>0</v>
      </c>
      <c r="I457" s="6">
        <v>0</v>
      </c>
      <c r="J457" s="6">
        <v>0</v>
      </c>
      <c r="K457" s="6">
        <v>0</v>
      </c>
      <c r="L457" s="6">
        <v>0</v>
      </c>
      <c r="M457" s="6">
        <v>0</v>
      </c>
      <c r="N457" s="6">
        <v>0</v>
      </c>
      <c r="O457" s="6">
        <v>1</v>
      </c>
      <c r="P457" s="6">
        <v>0</v>
      </c>
      <c r="Q457" s="6">
        <f>IF(COUNTIFS('RQ1 analysis'!$H$16:$BE$18,C457)&gt;0,1,0)</f>
        <v>1</v>
      </c>
      <c r="R457" s="6">
        <f>IF(COUNTIFS('RQ1 analysis'!$H$19:$BE$22,C457)&gt;0,1,0)</f>
        <v>1</v>
      </c>
      <c r="S457" s="6">
        <f>IF(COUNTIFS('RQ1 analysis'!$H$23:$BE$25,C457)&gt;0,1,0)</f>
        <v>1</v>
      </c>
      <c r="T457" s="6">
        <f>IF(COUNTIFS('RQ1 analysis'!$H$26:$BE$28,C457)&gt;0,1,0)</f>
        <v>0</v>
      </c>
      <c r="U457" s="6">
        <f>IF(COUNTIFS('RQ1 analysis'!$H$29:$BE$30,C457)&gt;0,1,0)</f>
        <v>0</v>
      </c>
    </row>
    <row r="458" spans="3:21" x14ac:dyDescent="0.2">
      <c r="C458" s="72" t="s">
        <v>12372</v>
      </c>
      <c r="D458" s="6">
        <v>0</v>
      </c>
      <c r="E458" s="6">
        <v>0</v>
      </c>
      <c r="F458" s="6">
        <v>0</v>
      </c>
      <c r="G458" s="6">
        <v>0</v>
      </c>
      <c r="H458" s="6">
        <v>0</v>
      </c>
      <c r="I458" s="6">
        <v>0</v>
      </c>
      <c r="J458" s="6">
        <v>0</v>
      </c>
      <c r="K458" s="6">
        <v>0</v>
      </c>
      <c r="L458" s="6">
        <v>0</v>
      </c>
      <c r="M458" s="6">
        <v>0</v>
      </c>
      <c r="N458" s="6">
        <v>0</v>
      </c>
      <c r="O458" s="6">
        <v>0</v>
      </c>
      <c r="P458" s="6">
        <v>1</v>
      </c>
      <c r="Q458" s="6">
        <f>IF(COUNTIFS('RQ1 analysis'!$H$16:$BE$18,C458)&gt;0,1,0)</f>
        <v>0</v>
      </c>
      <c r="R458" s="6">
        <f>IF(COUNTIFS('RQ1 analysis'!$H$19:$BE$22,C458)&gt;0,1,0)</f>
        <v>1</v>
      </c>
      <c r="S458" s="6">
        <f>IF(COUNTIFS('RQ1 analysis'!$H$23:$BE$25,C458)&gt;0,1,0)</f>
        <v>1</v>
      </c>
      <c r="T458" s="6">
        <f>IF(COUNTIFS('RQ1 analysis'!$H$26:$BE$28,C458)&gt;0,1,0)</f>
        <v>1</v>
      </c>
      <c r="U458" s="6">
        <f>IF(COUNTIFS('RQ1 analysis'!$H$29:$BE$30,C458)&gt;0,1,0)</f>
        <v>0</v>
      </c>
    </row>
    <row r="459" spans="3:21" x14ac:dyDescent="0.2">
      <c r="C459" s="72" t="s">
        <v>12373</v>
      </c>
      <c r="D459" s="6">
        <v>1</v>
      </c>
      <c r="E459" s="6">
        <v>0</v>
      </c>
      <c r="F459" s="6">
        <v>0</v>
      </c>
      <c r="G459" s="6">
        <v>0</v>
      </c>
      <c r="H459" s="6">
        <v>0</v>
      </c>
      <c r="I459" s="6">
        <v>0</v>
      </c>
      <c r="J459" s="6">
        <v>0</v>
      </c>
      <c r="K459" s="6">
        <v>0</v>
      </c>
      <c r="L459" s="6">
        <v>0</v>
      </c>
      <c r="M459" s="6">
        <v>0</v>
      </c>
      <c r="N459" s="6">
        <v>0</v>
      </c>
      <c r="O459" s="6">
        <v>0</v>
      </c>
      <c r="P459" s="6">
        <v>1</v>
      </c>
      <c r="Q459" s="6">
        <f>IF(COUNTIFS('RQ1 analysis'!$H$16:$BE$18,C459)&gt;0,1,0)</f>
        <v>0</v>
      </c>
      <c r="R459" s="6">
        <f>IF(COUNTIFS('RQ1 analysis'!$H$19:$BE$22,C459)&gt;0,1,0)</f>
        <v>1</v>
      </c>
      <c r="S459" s="6">
        <f>IF(COUNTIFS('RQ1 analysis'!$H$23:$BE$25,C459)&gt;0,1,0)</f>
        <v>0</v>
      </c>
      <c r="T459" s="6">
        <f>IF(COUNTIFS('RQ1 analysis'!$H$26:$BE$28,C459)&gt;0,1,0)</f>
        <v>1</v>
      </c>
      <c r="U459" s="6">
        <f>IF(COUNTIFS('RQ1 analysis'!$H$29:$BE$30,C459)&gt;0,1,0)</f>
        <v>0</v>
      </c>
    </row>
    <row r="460" spans="3:21" x14ac:dyDescent="0.2">
      <c r="C460" s="72" t="s">
        <v>12374</v>
      </c>
      <c r="D460" s="6">
        <v>1</v>
      </c>
      <c r="E460" s="6">
        <v>0</v>
      </c>
      <c r="F460" s="6">
        <v>0</v>
      </c>
      <c r="G460" s="6">
        <v>0</v>
      </c>
      <c r="H460" s="6">
        <v>0</v>
      </c>
      <c r="I460" s="6">
        <v>0</v>
      </c>
      <c r="J460" s="6">
        <v>0</v>
      </c>
      <c r="K460" s="6">
        <v>0</v>
      </c>
      <c r="L460" s="6">
        <v>0</v>
      </c>
      <c r="M460" s="6">
        <v>0</v>
      </c>
      <c r="N460" s="6">
        <v>0</v>
      </c>
      <c r="O460" s="6">
        <v>0</v>
      </c>
      <c r="P460" s="6">
        <v>0</v>
      </c>
      <c r="Q460" s="6">
        <f>IF(COUNTIFS('RQ1 analysis'!$H$16:$BE$18,C460)&gt;0,1,0)</f>
        <v>0</v>
      </c>
      <c r="R460" s="6">
        <f>IF(COUNTIFS('RQ1 analysis'!$H$19:$BE$22,C460)&gt;0,1,0)</f>
        <v>0</v>
      </c>
      <c r="S460" s="6">
        <f>IF(COUNTIFS('RQ1 analysis'!$H$23:$BE$25,C460)&gt;0,1,0)</f>
        <v>1</v>
      </c>
      <c r="T460" s="6">
        <f>IF(COUNTIFS('RQ1 analysis'!$H$26:$BE$28,C460)&gt;0,1,0)</f>
        <v>1</v>
      </c>
      <c r="U460" s="6">
        <f>IF(COUNTIFS('RQ1 analysis'!$H$29:$BE$30,C460)&gt;0,1,0)</f>
        <v>0</v>
      </c>
    </row>
    <row r="461" spans="3:21" x14ac:dyDescent="0.2">
      <c r="C461" s="72" t="s">
        <v>12375</v>
      </c>
      <c r="D461" s="6">
        <v>1</v>
      </c>
      <c r="E461" s="6">
        <v>1</v>
      </c>
      <c r="F461" s="6">
        <v>1</v>
      </c>
      <c r="G461" s="6">
        <v>1</v>
      </c>
      <c r="H461" s="6">
        <v>0</v>
      </c>
      <c r="I461" s="6">
        <v>0</v>
      </c>
      <c r="J461" s="6">
        <v>0</v>
      </c>
      <c r="K461" s="6">
        <v>0</v>
      </c>
      <c r="L461" s="6">
        <v>0</v>
      </c>
      <c r="M461" s="6">
        <v>0</v>
      </c>
      <c r="N461" s="6">
        <v>0</v>
      </c>
      <c r="O461" s="6">
        <v>0</v>
      </c>
      <c r="P461" s="6">
        <v>0</v>
      </c>
      <c r="Q461" s="6">
        <f>IF(COUNTIFS('RQ1 analysis'!$H$16:$BE$18,C461)&gt;0,1,0)</f>
        <v>1</v>
      </c>
      <c r="R461" s="6">
        <f>IF(COUNTIFS('RQ1 analysis'!$H$19:$BE$22,C461)&gt;0,1,0)</f>
        <v>1</v>
      </c>
      <c r="S461" s="6">
        <f>IF(COUNTIFS('RQ1 analysis'!$H$23:$BE$25,C461)&gt;0,1,0)</f>
        <v>1</v>
      </c>
      <c r="T461" s="6">
        <f>IF(COUNTIFS('RQ1 analysis'!$H$26:$BE$28,C461)&gt;0,1,0)</f>
        <v>0</v>
      </c>
      <c r="U461" s="6">
        <f>IF(COUNTIFS('RQ1 analysis'!$H$29:$BE$30,C461)&gt;0,1,0)</f>
        <v>0</v>
      </c>
    </row>
    <row r="462" spans="3:21" x14ac:dyDescent="0.2">
      <c r="C462" s="72" t="s">
        <v>12376</v>
      </c>
      <c r="D462" s="6">
        <v>1</v>
      </c>
      <c r="E462" s="6">
        <v>1</v>
      </c>
      <c r="F462" s="6">
        <v>1</v>
      </c>
      <c r="G462" s="6">
        <v>1</v>
      </c>
      <c r="H462" s="6">
        <v>0</v>
      </c>
      <c r="I462" s="6">
        <v>0</v>
      </c>
      <c r="J462" s="6">
        <v>0</v>
      </c>
      <c r="K462" s="6">
        <v>0</v>
      </c>
      <c r="L462" s="6">
        <v>0</v>
      </c>
      <c r="M462" s="6">
        <v>0</v>
      </c>
      <c r="N462" s="6">
        <v>0</v>
      </c>
      <c r="O462" s="6">
        <v>0</v>
      </c>
      <c r="P462" s="6">
        <v>0</v>
      </c>
      <c r="Q462" s="6">
        <f>IF(COUNTIFS('RQ1 analysis'!$H$16:$BE$18,C462)&gt;0,1,0)</f>
        <v>1</v>
      </c>
      <c r="R462" s="6">
        <f>IF(COUNTIFS('RQ1 analysis'!$H$19:$BE$22,C462)&gt;0,1,0)</f>
        <v>1</v>
      </c>
      <c r="S462" s="6">
        <f>IF(COUNTIFS('RQ1 analysis'!$H$23:$BE$25,C462)&gt;0,1,0)</f>
        <v>1</v>
      </c>
      <c r="T462" s="6">
        <f>IF(COUNTIFS('RQ1 analysis'!$H$26:$BE$28,C462)&gt;0,1,0)</f>
        <v>0</v>
      </c>
      <c r="U462" s="6">
        <f>IF(COUNTIFS('RQ1 analysis'!$H$29:$BE$30,C462)&gt;0,1,0)</f>
        <v>0</v>
      </c>
    </row>
    <row r="463" spans="3:21" x14ac:dyDescent="0.2">
      <c r="C463" s="72" t="s">
        <v>12377</v>
      </c>
      <c r="D463" s="6">
        <v>0</v>
      </c>
      <c r="E463" s="6">
        <v>1</v>
      </c>
      <c r="F463" s="6">
        <v>1</v>
      </c>
      <c r="G463" s="6">
        <v>1</v>
      </c>
      <c r="H463" s="6">
        <v>0</v>
      </c>
      <c r="I463" s="6">
        <v>0</v>
      </c>
      <c r="J463" s="6">
        <v>0</v>
      </c>
      <c r="K463" s="6">
        <v>0</v>
      </c>
      <c r="L463" s="6">
        <v>0</v>
      </c>
      <c r="M463" s="6">
        <v>0</v>
      </c>
      <c r="N463" s="6">
        <v>0</v>
      </c>
      <c r="O463" s="6">
        <v>0</v>
      </c>
      <c r="P463" s="6">
        <v>0</v>
      </c>
      <c r="Q463" s="6">
        <f>IF(COUNTIFS('RQ1 analysis'!$H$16:$BE$18,C463)&gt;0,1,0)</f>
        <v>0</v>
      </c>
      <c r="R463" s="6">
        <f>IF(COUNTIFS('RQ1 analysis'!$H$19:$BE$22,C463)&gt;0,1,0)</f>
        <v>1</v>
      </c>
      <c r="S463" s="6">
        <f>IF(COUNTIFS('RQ1 analysis'!$H$23:$BE$25,C463)&gt;0,1,0)</f>
        <v>1</v>
      </c>
      <c r="T463" s="6">
        <f>IF(COUNTIFS('RQ1 analysis'!$H$26:$BE$28,C463)&gt;0,1,0)</f>
        <v>0</v>
      </c>
      <c r="U463" s="6">
        <f>IF(COUNTIFS('RQ1 analysis'!$H$29:$BE$30,C463)&gt;0,1,0)</f>
        <v>0</v>
      </c>
    </row>
    <row r="464" spans="3:21" x14ac:dyDescent="0.2">
      <c r="C464" s="72" t="s">
        <v>12378</v>
      </c>
      <c r="D464" s="6">
        <v>0</v>
      </c>
      <c r="E464" s="6">
        <v>0</v>
      </c>
      <c r="F464" s="6">
        <v>0</v>
      </c>
      <c r="G464" s="6">
        <v>0</v>
      </c>
      <c r="H464" s="6">
        <v>1</v>
      </c>
      <c r="I464" s="6">
        <v>0</v>
      </c>
      <c r="J464" s="6">
        <v>0</v>
      </c>
      <c r="K464" s="6">
        <v>0</v>
      </c>
      <c r="L464" s="6">
        <v>0</v>
      </c>
      <c r="M464" s="6">
        <v>0</v>
      </c>
      <c r="N464" s="6">
        <v>0</v>
      </c>
      <c r="O464" s="6">
        <v>0</v>
      </c>
      <c r="P464" s="6">
        <v>0</v>
      </c>
      <c r="Q464" s="6">
        <f>IF(COUNTIFS('RQ1 analysis'!$H$16:$BE$18,C464)&gt;0,1,0)</f>
        <v>0</v>
      </c>
      <c r="R464" s="6">
        <f>IF(COUNTIFS('RQ1 analysis'!$H$19:$BE$22,C464)&gt;0,1,0)</f>
        <v>1</v>
      </c>
      <c r="S464" s="6">
        <f>IF(COUNTIFS('RQ1 analysis'!$H$23:$BE$25,C464)&gt;0,1,0)</f>
        <v>0</v>
      </c>
      <c r="T464" s="6">
        <f>IF(COUNTIFS('RQ1 analysis'!$H$26:$BE$28,C464)&gt;0,1,0)</f>
        <v>1</v>
      </c>
      <c r="U464" s="6">
        <f>IF(COUNTIFS('RQ1 analysis'!$H$29:$BE$30,C464)&gt;0,1,0)</f>
        <v>0</v>
      </c>
    </row>
    <row r="465" spans="3:21" x14ac:dyDescent="0.2">
      <c r="C465" s="72" t="s">
        <v>12379</v>
      </c>
      <c r="D465" s="6">
        <v>1</v>
      </c>
      <c r="E465" s="6">
        <v>1</v>
      </c>
      <c r="F465" s="6">
        <v>1</v>
      </c>
      <c r="G465" s="6">
        <v>1</v>
      </c>
      <c r="H465" s="6">
        <v>0</v>
      </c>
      <c r="I465" s="6">
        <v>0</v>
      </c>
      <c r="J465" s="6">
        <v>0</v>
      </c>
      <c r="K465" s="6">
        <v>0</v>
      </c>
      <c r="L465" s="6">
        <v>0</v>
      </c>
      <c r="M465" s="6">
        <v>0</v>
      </c>
      <c r="N465" s="6">
        <v>0</v>
      </c>
      <c r="O465" s="6">
        <v>0</v>
      </c>
      <c r="P465" s="6">
        <v>0</v>
      </c>
      <c r="Q465" s="6">
        <f>IF(COUNTIFS('RQ1 analysis'!$H$16:$BE$18,C465)&gt;0,1,0)</f>
        <v>1</v>
      </c>
      <c r="R465" s="6">
        <f>IF(COUNTIFS('RQ1 analysis'!$H$19:$BE$22,C465)&gt;0,1,0)</f>
        <v>1</v>
      </c>
      <c r="S465" s="6">
        <f>IF(COUNTIFS('RQ1 analysis'!$H$23:$BE$25,C465)&gt;0,1,0)</f>
        <v>1</v>
      </c>
      <c r="T465" s="6">
        <f>IF(COUNTIFS('RQ1 analysis'!$H$26:$BE$28,C465)&gt;0,1,0)</f>
        <v>1</v>
      </c>
      <c r="U465" s="6">
        <f>IF(COUNTIFS('RQ1 analysis'!$H$29:$BE$30,C465)&gt;0,1,0)</f>
        <v>0</v>
      </c>
    </row>
    <row r="466" spans="3:21" x14ac:dyDescent="0.2">
      <c r="C466" s="72" t="s">
        <v>12380</v>
      </c>
      <c r="D466" s="6">
        <v>1</v>
      </c>
      <c r="E466" s="6">
        <v>1</v>
      </c>
      <c r="F466" s="6">
        <v>1</v>
      </c>
      <c r="G466" s="6">
        <v>1</v>
      </c>
      <c r="H466" s="6">
        <v>0</v>
      </c>
      <c r="I466" s="6">
        <v>0</v>
      </c>
      <c r="J466" s="6">
        <v>0</v>
      </c>
      <c r="K466" s="6">
        <v>0</v>
      </c>
      <c r="L466" s="6">
        <v>0</v>
      </c>
      <c r="M466" s="6">
        <v>0</v>
      </c>
      <c r="N466" s="6">
        <v>0</v>
      </c>
      <c r="O466" s="6">
        <v>0</v>
      </c>
      <c r="P466" s="6">
        <v>0</v>
      </c>
      <c r="Q466" s="6">
        <f>IF(COUNTIFS('RQ1 analysis'!$H$16:$BE$18,C466)&gt;0,1,0)</f>
        <v>0</v>
      </c>
      <c r="R466" s="6">
        <f>IF(COUNTIFS('RQ1 analysis'!$H$19:$BE$22,C466)&gt;0,1,0)</f>
        <v>1</v>
      </c>
      <c r="S466" s="6">
        <f>IF(COUNTIFS('RQ1 analysis'!$H$23:$BE$25,C466)&gt;0,1,0)</f>
        <v>0</v>
      </c>
      <c r="T466" s="6">
        <f>IF(COUNTIFS('RQ1 analysis'!$H$26:$BE$28,C466)&gt;0,1,0)</f>
        <v>1</v>
      </c>
      <c r="U466" s="6">
        <f>IF(COUNTIFS('RQ1 analysis'!$H$29:$BE$30,C466)&gt;0,1,0)</f>
        <v>0</v>
      </c>
    </row>
    <row r="467" spans="3:21" x14ac:dyDescent="0.2">
      <c r="C467" s="72" t="s">
        <v>12381</v>
      </c>
      <c r="D467" s="6">
        <v>0</v>
      </c>
      <c r="E467" s="6">
        <v>1</v>
      </c>
      <c r="F467" s="6">
        <v>1</v>
      </c>
      <c r="G467" s="6">
        <v>1</v>
      </c>
      <c r="H467" s="6">
        <v>0</v>
      </c>
      <c r="I467" s="6">
        <v>0</v>
      </c>
      <c r="J467" s="6">
        <v>0</v>
      </c>
      <c r="K467" s="6">
        <v>0</v>
      </c>
      <c r="L467" s="6">
        <v>0</v>
      </c>
      <c r="M467" s="6">
        <v>0</v>
      </c>
      <c r="N467" s="6">
        <v>0</v>
      </c>
      <c r="O467" s="6">
        <v>0</v>
      </c>
      <c r="P467" s="6">
        <v>0</v>
      </c>
      <c r="Q467" s="6">
        <f>IF(COUNTIFS('RQ1 analysis'!$H$16:$BE$18,C467)&gt;0,1,0)</f>
        <v>0</v>
      </c>
      <c r="R467" s="6">
        <f>IF(COUNTIFS('RQ1 analysis'!$H$19:$BE$22,C467)&gt;0,1,0)</f>
        <v>1</v>
      </c>
      <c r="S467" s="6">
        <f>IF(COUNTIFS('RQ1 analysis'!$H$23:$BE$25,C467)&gt;0,1,0)</f>
        <v>1</v>
      </c>
      <c r="T467" s="6">
        <f>IF(COUNTIFS('RQ1 analysis'!$H$26:$BE$28,C467)&gt;0,1,0)</f>
        <v>1</v>
      </c>
      <c r="U467" s="6">
        <f>IF(COUNTIFS('RQ1 analysis'!$H$29:$BE$30,C467)&gt;0,1,0)</f>
        <v>1</v>
      </c>
    </row>
    <row r="468" spans="3:21" x14ac:dyDescent="0.2">
      <c r="C468" s="72" t="s">
        <v>12382</v>
      </c>
      <c r="D468" s="6">
        <v>1</v>
      </c>
      <c r="E468" s="6">
        <v>1</v>
      </c>
      <c r="F468" s="6">
        <v>1</v>
      </c>
      <c r="G468" s="6">
        <v>1</v>
      </c>
      <c r="H468" s="6">
        <v>0</v>
      </c>
      <c r="I468" s="6">
        <v>0</v>
      </c>
      <c r="J468" s="6">
        <v>0</v>
      </c>
      <c r="K468" s="6">
        <v>0</v>
      </c>
      <c r="L468" s="6">
        <v>0</v>
      </c>
      <c r="M468" s="6">
        <v>0</v>
      </c>
      <c r="N468" s="6">
        <v>0</v>
      </c>
      <c r="O468" s="6">
        <v>0</v>
      </c>
      <c r="P468" s="6">
        <v>0</v>
      </c>
      <c r="Q468" s="6">
        <f>IF(COUNTIFS('RQ1 analysis'!$H$16:$BE$18,C468)&gt;0,1,0)</f>
        <v>0</v>
      </c>
      <c r="R468" s="6">
        <f>IF(COUNTIFS('RQ1 analysis'!$H$19:$BE$22,C468)&gt;0,1,0)</f>
        <v>1</v>
      </c>
      <c r="S468" s="6">
        <f>IF(COUNTIFS('RQ1 analysis'!$H$23:$BE$25,C468)&gt;0,1,0)</f>
        <v>1</v>
      </c>
      <c r="T468" s="6">
        <f>IF(COUNTIFS('RQ1 analysis'!$H$26:$BE$28,C468)&gt;0,1,0)</f>
        <v>0</v>
      </c>
      <c r="U468" s="6">
        <f>IF(COUNTIFS('RQ1 analysis'!$H$29:$BE$30,C468)&gt;0,1,0)</f>
        <v>0</v>
      </c>
    </row>
    <row r="469" spans="3:21" x14ac:dyDescent="0.2">
      <c r="C469" s="72" t="s">
        <v>12383</v>
      </c>
      <c r="D469" s="6">
        <v>0</v>
      </c>
      <c r="E469" s="6">
        <v>1</v>
      </c>
      <c r="F469" s="6">
        <v>1</v>
      </c>
      <c r="G469" s="6">
        <v>1</v>
      </c>
      <c r="H469" s="6">
        <v>0</v>
      </c>
      <c r="I469" s="6">
        <v>0</v>
      </c>
      <c r="J469" s="6">
        <v>0</v>
      </c>
      <c r="K469" s="6">
        <v>0</v>
      </c>
      <c r="L469" s="6">
        <v>0</v>
      </c>
      <c r="M469" s="6">
        <v>0</v>
      </c>
      <c r="N469" s="6">
        <v>0</v>
      </c>
      <c r="O469" s="6">
        <v>0</v>
      </c>
      <c r="P469" s="6">
        <v>0</v>
      </c>
      <c r="Q469" s="6">
        <f>IF(COUNTIFS('RQ1 analysis'!$H$16:$BE$18,C469)&gt;0,1,0)</f>
        <v>1</v>
      </c>
      <c r="R469" s="6">
        <f>IF(COUNTIFS('RQ1 analysis'!$H$19:$BE$22,C469)&gt;0,1,0)</f>
        <v>1</v>
      </c>
      <c r="S469" s="6">
        <f>IF(COUNTIFS('RQ1 analysis'!$H$23:$BE$25,C469)&gt;0,1,0)</f>
        <v>1</v>
      </c>
      <c r="T469" s="6">
        <f>IF(COUNTIFS('RQ1 analysis'!$H$26:$BE$28,C469)&gt;0,1,0)</f>
        <v>0</v>
      </c>
      <c r="U469" s="6">
        <f>IF(COUNTIFS('RQ1 analysis'!$H$29:$BE$30,C469)&gt;0,1,0)</f>
        <v>0</v>
      </c>
    </row>
    <row r="470" spans="3:21" x14ac:dyDescent="0.2">
      <c r="D470" s="61">
        <f>SUM(D415:D469)/55</f>
        <v>0.5636363636363636</v>
      </c>
      <c r="E470" s="61">
        <f t="shared" ref="E470:N470" si="48">SUM(E415:E469)/55</f>
        <v>0.6</v>
      </c>
      <c r="F470" s="61">
        <f t="shared" si="48"/>
        <v>0.58181818181818179</v>
      </c>
      <c r="G470" s="61">
        <f t="shared" si="48"/>
        <v>0.54545454545454541</v>
      </c>
      <c r="H470" s="61">
        <f t="shared" si="48"/>
        <v>5.4545454545454543E-2</v>
      </c>
      <c r="I470" s="61">
        <f t="shared" si="48"/>
        <v>1.8181818181818181E-2</v>
      </c>
      <c r="J470" s="61">
        <f t="shared" si="48"/>
        <v>1.8181818181818181E-2</v>
      </c>
      <c r="K470" s="61">
        <f t="shared" si="48"/>
        <v>1.8181818181818181E-2</v>
      </c>
      <c r="L470" s="61">
        <f t="shared" si="48"/>
        <v>5.4545454545454543E-2</v>
      </c>
      <c r="M470" s="61">
        <f t="shared" si="48"/>
        <v>5.4545454545454543E-2</v>
      </c>
      <c r="N470" s="61">
        <f t="shared" si="48"/>
        <v>7.2727272727272724E-2</v>
      </c>
      <c r="O470" s="61">
        <f>SUM(O415:O469)/55</f>
        <v>0.16363636363636364</v>
      </c>
      <c r="P470" s="61">
        <f>SUM(P415:P469)/55</f>
        <v>0.27272727272727271</v>
      </c>
      <c r="Q470" s="87">
        <f>SUM(Q415:Q469)/'RQ1 analysis'!AF3</f>
        <v>1</v>
      </c>
      <c r="R470" s="87">
        <f>SUM(R415:R469)/'RQ1 analysis'!AF4</f>
        <v>1</v>
      </c>
      <c r="S470" s="87">
        <f>SUM(S415:S469)/'RQ1 analysis'!AF5</f>
        <v>1</v>
      </c>
      <c r="T470" s="87">
        <f>SUM(T415:T469)/'RQ1 analysis'!AF6</f>
        <v>1</v>
      </c>
      <c r="U470" s="87">
        <f>SUM(U415:U469)/'RQ1 analysis'!AF7</f>
        <v>1</v>
      </c>
    </row>
    <row r="475" spans="3:21" ht="24" x14ac:dyDescent="0.3">
      <c r="C475" s="118" t="s">
        <v>12820</v>
      </c>
      <c r="D475" s="118"/>
      <c r="E475" s="118"/>
      <c r="F475" s="118"/>
      <c r="G475" s="118"/>
      <c r="H475" s="118"/>
      <c r="I475" s="118"/>
      <c r="J475" s="118"/>
      <c r="K475" s="118"/>
    </row>
    <row r="477" spans="3:21" x14ac:dyDescent="0.2">
      <c r="G477" s="115" t="s">
        <v>6615</v>
      </c>
      <c r="H477" s="116"/>
      <c r="I477" s="116"/>
      <c r="J477" s="116"/>
      <c r="K477" s="117"/>
    </row>
    <row r="478" spans="3:21" ht="85" x14ac:dyDescent="0.2">
      <c r="C478" s="71" t="s">
        <v>13144</v>
      </c>
      <c r="D478" s="74" t="s">
        <v>13303</v>
      </c>
      <c r="E478" s="74" t="s">
        <v>6623</v>
      </c>
      <c r="F478" s="74" t="s">
        <v>6624</v>
      </c>
      <c r="G478" s="67" t="s">
        <v>12667</v>
      </c>
      <c r="H478" s="67" t="s">
        <v>12670</v>
      </c>
      <c r="I478" s="67" t="s">
        <v>12675</v>
      </c>
      <c r="J478" s="67" t="s">
        <v>12679</v>
      </c>
      <c r="K478" s="67" t="s">
        <v>12682</v>
      </c>
    </row>
    <row r="479" spans="3:21" x14ac:dyDescent="0.2">
      <c r="C479" s="72" t="s">
        <v>6581</v>
      </c>
      <c r="D479" s="6">
        <v>0</v>
      </c>
      <c r="E479" s="6">
        <v>0</v>
      </c>
      <c r="F479" s="6">
        <v>0</v>
      </c>
      <c r="G479" s="6">
        <f>IF(AND(COUNTIFS('RQ1 analysis'!$H$16:$BE$18,C479)&gt;0,D479&gt;0),1,0)</f>
        <v>0</v>
      </c>
      <c r="H479" s="6">
        <f>IF(AND(COUNTIFS('RQ1 analysis'!$H$19:$BE$22,C479)&gt;0,D479&gt;0),1,0)</f>
        <v>0</v>
      </c>
      <c r="I479" s="6">
        <f>IF(AND(COUNTIFS('RQ1 analysis'!$H$23:$BE$25,C479)&gt;0,D479&gt;0),1,0)</f>
        <v>0</v>
      </c>
      <c r="J479" s="6">
        <f>IF(AND(COUNTIFS('RQ1 analysis'!$H$26:$BE$28,C479)&gt;0,D479&gt;0),1,0)</f>
        <v>0</v>
      </c>
      <c r="K479" s="6">
        <f>IF(AND(COUNTIFS('RQ1 analysis'!$H$29:$BE$30,C479)&gt;0,D479&gt;0),1,0)</f>
        <v>0</v>
      </c>
    </row>
    <row r="480" spans="3:21" x14ac:dyDescent="0.2">
      <c r="C480" s="72" t="s">
        <v>6582</v>
      </c>
      <c r="D480" s="6">
        <v>1</v>
      </c>
      <c r="E480" s="6">
        <v>1</v>
      </c>
      <c r="F480" s="6">
        <v>0</v>
      </c>
      <c r="G480" s="6">
        <f>IF(AND(COUNTIFS('RQ1 analysis'!$H$16:$BE$18,C480)&gt;0,D480&gt;0),1,0)</f>
        <v>1</v>
      </c>
      <c r="H480" s="6">
        <f>IF(AND(COUNTIFS('RQ1 analysis'!$H$19:$BE$22,C480)&gt;0,D480&gt;0),1,0)</f>
        <v>1</v>
      </c>
      <c r="I480" s="6">
        <f>IF(AND(COUNTIFS('RQ1 analysis'!$H$23:$BE$25,C480)&gt;0,D480&gt;0),1,0)</f>
        <v>1</v>
      </c>
      <c r="J480" s="6">
        <f>IF(AND(COUNTIFS('RQ1 analysis'!$H$26:$BE$28,C480)&gt;0,D480&gt;0),1,0)</f>
        <v>1</v>
      </c>
      <c r="K480" s="6">
        <f>IF(AND(COUNTIFS('RQ1 analysis'!$H$29:$BE$30,C480)&gt;0,D480&gt;0),1,0)</f>
        <v>0</v>
      </c>
    </row>
    <row r="481" spans="3:11" x14ac:dyDescent="0.2">
      <c r="C481" s="72" t="s">
        <v>6583</v>
      </c>
      <c r="D481" s="6">
        <v>0</v>
      </c>
      <c r="E481" s="6">
        <v>0</v>
      </c>
      <c r="F481" s="6">
        <v>0</v>
      </c>
      <c r="G481" s="6">
        <f>IF(AND(COUNTIFS('RQ1 analysis'!$H$16:$BE$18,C481)&gt;0,D481&gt;0),1,0)</f>
        <v>0</v>
      </c>
      <c r="H481" s="6">
        <f>IF(AND(COUNTIFS('RQ1 analysis'!$H$19:$BE$22,C481)&gt;0,D481&gt;0),1,0)</f>
        <v>0</v>
      </c>
      <c r="I481" s="6">
        <f>IF(AND(COUNTIFS('RQ1 analysis'!$H$23:$BE$25,C481)&gt;0,D481&gt;0),1,0)</f>
        <v>0</v>
      </c>
      <c r="J481" s="6">
        <f>IF(AND(COUNTIFS('RQ1 analysis'!$H$26:$BE$28,C481)&gt;0,D481&gt;0),1,0)</f>
        <v>0</v>
      </c>
      <c r="K481" s="6">
        <f>IF(AND(COUNTIFS('RQ1 analysis'!$H$29:$BE$30,C481)&gt;0,D481&gt;0),1,0)</f>
        <v>0</v>
      </c>
    </row>
    <row r="482" spans="3:11" x14ac:dyDescent="0.2">
      <c r="C482" s="72" t="s">
        <v>6584</v>
      </c>
      <c r="D482" s="6">
        <v>1</v>
      </c>
      <c r="E482" s="6">
        <v>1</v>
      </c>
      <c r="F482" s="6">
        <v>0</v>
      </c>
      <c r="G482" s="6">
        <f>IF(AND(COUNTIFS('RQ1 analysis'!$H$16:$BE$18,C482)&gt;0,D482&gt;0),1,0)</f>
        <v>0</v>
      </c>
      <c r="H482" s="6">
        <f>IF(AND(COUNTIFS('RQ1 analysis'!$H$19:$BE$22,C482)&gt;0,D482&gt;0),1,0)</f>
        <v>1</v>
      </c>
      <c r="I482" s="6">
        <f>IF(AND(COUNTIFS('RQ1 analysis'!$H$23:$BE$25,C482)&gt;0,D482&gt;0),1,0)</f>
        <v>1</v>
      </c>
      <c r="J482" s="6">
        <f>IF(AND(COUNTIFS('RQ1 analysis'!$H$26:$BE$28,C482)&gt;0,D482&gt;0),1,0)</f>
        <v>1</v>
      </c>
      <c r="K482" s="6">
        <f>IF(AND(COUNTIFS('RQ1 analysis'!$H$29:$BE$30,C482)&gt;0,D482&gt;0),1,0)</f>
        <v>0</v>
      </c>
    </row>
    <row r="483" spans="3:11" x14ac:dyDescent="0.2">
      <c r="C483" s="72" t="s">
        <v>6585</v>
      </c>
      <c r="D483" s="6">
        <v>1</v>
      </c>
      <c r="E483" s="6">
        <v>1</v>
      </c>
      <c r="F483" s="6">
        <v>0</v>
      </c>
      <c r="G483" s="6">
        <f>IF(AND(COUNTIFS('RQ1 analysis'!$H$16:$BE$18,C483)&gt;0,D483&gt;0),1,0)</f>
        <v>0</v>
      </c>
      <c r="H483" s="6">
        <f>IF(AND(COUNTIFS('RQ1 analysis'!$H$19:$BE$22,C483)&gt;0,D483&gt;0),1,0)</f>
        <v>1</v>
      </c>
      <c r="I483" s="6">
        <f>IF(AND(COUNTIFS('RQ1 analysis'!$H$23:$BE$25,C483)&gt;0,D483&gt;0),1,0)</f>
        <v>1</v>
      </c>
      <c r="J483" s="6">
        <f>IF(AND(COUNTIFS('RQ1 analysis'!$H$26:$BE$28,C483)&gt;0,D483&gt;0),1,0)</f>
        <v>0</v>
      </c>
      <c r="K483" s="6">
        <f>IF(AND(COUNTIFS('RQ1 analysis'!$H$29:$BE$30,C483)&gt;0,D483&gt;0),1,0)</f>
        <v>0</v>
      </c>
    </row>
    <row r="484" spans="3:11" x14ac:dyDescent="0.2">
      <c r="C484" s="72" t="s">
        <v>6586</v>
      </c>
      <c r="D484" s="6">
        <v>0</v>
      </c>
      <c r="E484" s="6">
        <v>0</v>
      </c>
      <c r="F484" s="6">
        <v>0</v>
      </c>
      <c r="G484" s="6">
        <f>IF(AND(COUNTIFS('RQ1 analysis'!$H$16:$BE$18,C484)&gt;0,D484&gt;0),1,0)</f>
        <v>0</v>
      </c>
      <c r="H484" s="6">
        <f>IF(AND(COUNTIFS('RQ1 analysis'!$H$19:$BE$22,C484)&gt;0,D484&gt;0),1,0)</f>
        <v>0</v>
      </c>
      <c r="I484" s="6">
        <f>IF(AND(COUNTIFS('RQ1 analysis'!$H$23:$BE$25,C484)&gt;0,D484&gt;0),1,0)</f>
        <v>0</v>
      </c>
      <c r="J484" s="6">
        <f>IF(AND(COUNTIFS('RQ1 analysis'!$H$26:$BE$28,C484)&gt;0,D484&gt;0),1,0)</f>
        <v>0</v>
      </c>
      <c r="K484" s="6">
        <f>IF(AND(COUNTIFS('RQ1 analysis'!$H$29:$BE$30,C484)&gt;0,D484&gt;0),1,0)</f>
        <v>0</v>
      </c>
    </row>
    <row r="485" spans="3:11" x14ac:dyDescent="0.2">
      <c r="C485" s="72" t="s">
        <v>6587</v>
      </c>
      <c r="D485" s="6">
        <v>0</v>
      </c>
      <c r="E485" s="6">
        <v>0</v>
      </c>
      <c r="F485" s="6">
        <v>0</v>
      </c>
      <c r="G485" s="6">
        <f>IF(AND(COUNTIFS('RQ1 analysis'!$H$16:$BE$18,C485)&gt;0,D485&gt;0),1,0)</f>
        <v>0</v>
      </c>
      <c r="H485" s="6">
        <f>IF(AND(COUNTIFS('RQ1 analysis'!$H$19:$BE$22,C485)&gt;0,D485&gt;0),1,0)</f>
        <v>0</v>
      </c>
      <c r="I485" s="6">
        <f>IF(AND(COUNTIFS('RQ1 analysis'!$H$23:$BE$25,C485)&gt;0,D485&gt;0),1,0)</f>
        <v>0</v>
      </c>
      <c r="J485" s="6">
        <f>IF(AND(COUNTIFS('RQ1 analysis'!$H$26:$BE$28,C485)&gt;0,D485&gt;0),1,0)</f>
        <v>0</v>
      </c>
      <c r="K485" s="6">
        <f>IF(AND(COUNTIFS('RQ1 analysis'!$H$29:$BE$30,C485)&gt;0,D485&gt;0),1,0)</f>
        <v>0</v>
      </c>
    </row>
    <row r="486" spans="3:11" x14ac:dyDescent="0.2">
      <c r="C486" s="72" t="s">
        <v>6588</v>
      </c>
      <c r="D486" s="6">
        <v>0</v>
      </c>
      <c r="E486" s="6">
        <v>0</v>
      </c>
      <c r="F486" s="6">
        <v>0</v>
      </c>
      <c r="G486" s="6">
        <f>IF(AND(COUNTIFS('RQ1 analysis'!$H$16:$BE$18,C486)&gt;0,D486&gt;0),1,0)</f>
        <v>0</v>
      </c>
      <c r="H486" s="6">
        <f>IF(AND(COUNTIFS('RQ1 analysis'!$H$19:$BE$22,C486)&gt;0,D486&gt;0),1,0)</f>
        <v>0</v>
      </c>
      <c r="I486" s="6">
        <f>IF(AND(COUNTIFS('RQ1 analysis'!$H$23:$BE$25,C486)&gt;0,D486&gt;0),1,0)</f>
        <v>0</v>
      </c>
      <c r="J486" s="6">
        <f>IF(AND(COUNTIFS('RQ1 analysis'!$H$26:$BE$28,C486)&gt;0,D486&gt;0),1,0)</f>
        <v>0</v>
      </c>
      <c r="K486" s="6">
        <f>IF(AND(COUNTIFS('RQ1 analysis'!$H$29:$BE$30,C486)&gt;0,D486&gt;0),1,0)</f>
        <v>0</v>
      </c>
    </row>
    <row r="487" spans="3:11" x14ac:dyDescent="0.2">
      <c r="C487" s="72" t="s">
        <v>6589</v>
      </c>
      <c r="D487" s="6">
        <v>0</v>
      </c>
      <c r="E487" s="6">
        <v>0</v>
      </c>
      <c r="F487" s="6">
        <v>0</v>
      </c>
      <c r="G487" s="6">
        <f>IF(AND(COUNTIFS('RQ1 analysis'!$H$16:$BE$18,C487)&gt;0,D487&gt;0),1,0)</f>
        <v>0</v>
      </c>
      <c r="H487" s="6">
        <f>IF(AND(COUNTIFS('RQ1 analysis'!$H$19:$BE$22,C487)&gt;0,D487&gt;0),1,0)</f>
        <v>0</v>
      </c>
      <c r="I487" s="6">
        <f>IF(AND(COUNTIFS('RQ1 analysis'!$H$23:$BE$25,C487)&gt;0,D487&gt;0),1,0)</f>
        <v>0</v>
      </c>
      <c r="J487" s="6">
        <f>IF(AND(COUNTIFS('RQ1 analysis'!$H$26:$BE$28,C487)&gt;0,D487&gt;0),1,0)</f>
        <v>0</v>
      </c>
      <c r="K487" s="6">
        <f>IF(AND(COUNTIFS('RQ1 analysis'!$H$29:$BE$30,C487)&gt;0,D487&gt;0),1,0)</f>
        <v>0</v>
      </c>
    </row>
    <row r="488" spans="3:11" x14ac:dyDescent="0.2">
      <c r="C488" s="72" t="s">
        <v>6590</v>
      </c>
      <c r="D488" s="6">
        <v>0</v>
      </c>
      <c r="E488" s="6">
        <v>0</v>
      </c>
      <c r="F488" s="6">
        <v>0</v>
      </c>
      <c r="G488" s="6">
        <f>IF(AND(COUNTIFS('RQ1 analysis'!$H$16:$BE$18,C488)&gt;0,D488&gt;0),1,0)</f>
        <v>0</v>
      </c>
      <c r="H488" s="6">
        <f>IF(AND(COUNTIFS('RQ1 analysis'!$H$19:$BE$22,C488)&gt;0,D488&gt;0),1,0)</f>
        <v>0</v>
      </c>
      <c r="I488" s="6">
        <f>IF(AND(COUNTIFS('RQ1 analysis'!$H$23:$BE$25,C488)&gt;0,D488&gt;0),1,0)</f>
        <v>0</v>
      </c>
      <c r="J488" s="6">
        <f>IF(AND(COUNTIFS('RQ1 analysis'!$H$26:$BE$28,C488)&gt;0,D488&gt;0),1,0)</f>
        <v>0</v>
      </c>
      <c r="K488" s="6">
        <f>IF(AND(COUNTIFS('RQ1 analysis'!$H$29:$BE$30,C488)&gt;0,D488&gt;0),1,0)</f>
        <v>0</v>
      </c>
    </row>
    <row r="489" spans="3:11" x14ac:dyDescent="0.2">
      <c r="C489" s="72" t="s">
        <v>6591</v>
      </c>
      <c r="D489" s="6">
        <v>1</v>
      </c>
      <c r="E489" s="6">
        <v>1</v>
      </c>
      <c r="F489" s="6">
        <v>0</v>
      </c>
      <c r="G489" s="6">
        <f>IF(AND(COUNTIFS('RQ1 analysis'!$H$16:$BE$18,C489)&gt;0,D489&gt;0),1,0)</f>
        <v>0</v>
      </c>
      <c r="H489" s="6">
        <f>IF(AND(COUNTIFS('RQ1 analysis'!$H$19:$BE$22,C489)&gt;0,D489&gt;0),1,0)</f>
        <v>1</v>
      </c>
      <c r="I489" s="6">
        <f>IF(AND(COUNTIFS('RQ1 analysis'!$H$23:$BE$25,C489)&gt;0,D489&gt;0),1,0)</f>
        <v>1</v>
      </c>
      <c r="J489" s="6">
        <f>IF(AND(COUNTIFS('RQ1 analysis'!$H$26:$BE$28,C489)&gt;0,D489&gt;0),1,0)</f>
        <v>1</v>
      </c>
      <c r="K489" s="6">
        <f>IF(AND(COUNTIFS('RQ1 analysis'!$H$29:$BE$30,C489)&gt;0,D489&gt;0),1,0)</f>
        <v>1</v>
      </c>
    </row>
    <row r="490" spans="3:11" x14ac:dyDescent="0.2">
      <c r="C490" s="72" t="s">
        <v>6592</v>
      </c>
      <c r="D490" s="6">
        <v>0</v>
      </c>
      <c r="E490" s="6">
        <v>0</v>
      </c>
      <c r="F490" s="6">
        <v>0</v>
      </c>
      <c r="G490" s="6">
        <f>IF(AND(COUNTIFS('RQ1 analysis'!$H$16:$BE$18,C490)&gt;0,D490&gt;0),1,0)</f>
        <v>0</v>
      </c>
      <c r="H490" s="6">
        <f>IF(AND(COUNTIFS('RQ1 analysis'!$H$19:$BE$22,C490)&gt;0,D490&gt;0),1,0)</f>
        <v>0</v>
      </c>
      <c r="I490" s="6">
        <f>IF(AND(COUNTIFS('RQ1 analysis'!$H$23:$BE$25,C490)&gt;0,D490&gt;0),1,0)</f>
        <v>0</v>
      </c>
      <c r="J490" s="6">
        <f>IF(AND(COUNTIFS('RQ1 analysis'!$H$26:$BE$28,C490)&gt;0,D490&gt;0),1,0)</f>
        <v>0</v>
      </c>
      <c r="K490" s="6">
        <f>IF(AND(COUNTIFS('RQ1 analysis'!$H$29:$BE$30,C490)&gt;0,D490&gt;0),1,0)</f>
        <v>0</v>
      </c>
    </row>
    <row r="491" spans="3:11" x14ac:dyDescent="0.2">
      <c r="C491" s="72" t="s">
        <v>6593</v>
      </c>
      <c r="D491" s="6">
        <v>0</v>
      </c>
      <c r="E491" s="6">
        <v>0</v>
      </c>
      <c r="F491" s="6">
        <v>0</v>
      </c>
      <c r="G491" s="6">
        <f>IF(AND(COUNTIFS('RQ1 analysis'!$H$16:$BE$18,C491)&gt;0,D491&gt;0),1,0)</f>
        <v>0</v>
      </c>
      <c r="H491" s="6">
        <f>IF(AND(COUNTIFS('RQ1 analysis'!$H$19:$BE$22,C491)&gt;0,D491&gt;0),1,0)</f>
        <v>0</v>
      </c>
      <c r="I491" s="6">
        <f>IF(AND(COUNTIFS('RQ1 analysis'!$H$23:$BE$25,C491)&gt;0,D491&gt;0),1,0)</f>
        <v>0</v>
      </c>
      <c r="J491" s="6">
        <f>IF(AND(COUNTIFS('RQ1 analysis'!$H$26:$BE$28,C491)&gt;0,D491&gt;0),1,0)</f>
        <v>0</v>
      </c>
      <c r="K491" s="6">
        <f>IF(AND(COUNTIFS('RQ1 analysis'!$H$29:$BE$30,C491)&gt;0,D491&gt;0),1,0)</f>
        <v>0</v>
      </c>
    </row>
    <row r="492" spans="3:11" x14ac:dyDescent="0.2">
      <c r="C492" s="72" t="s">
        <v>6594</v>
      </c>
      <c r="D492" s="6">
        <v>0</v>
      </c>
      <c r="E492" s="6">
        <v>0</v>
      </c>
      <c r="F492" s="6">
        <v>0</v>
      </c>
      <c r="G492" s="6">
        <f>IF(AND(COUNTIFS('RQ1 analysis'!$H$16:$BE$18,C492)&gt;0,D492&gt;0),1,0)</f>
        <v>0</v>
      </c>
      <c r="H492" s="6">
        <f>IF(AND(COUNTIFS('RQ1 analysis'!$H$19:$BE$22,C492)&gt;0,D492&gt;0),1,0)</f>
        <v>0</v>
      </c>
      <c r="I492" s="6">
        <f>IF(AND(COUNTIFS('RQ1 analysis'!$H$23:$BE$25,C492)&gt;0,D492&gt;0),1,0)</f>
        <v>0</v>
      </c>
      <c r="J492" s="6">
        <f>IF(AND(COUNTIFS('RQ1 analysis'!$H$26:$BE$28,C492)&gt;0,D492&gt;0),1,0)</f>
        <v>0</v>
      </c>
      <c r="K492" s="6">
        <f>IF(AND(COUNTIFS('RQ1 analysis'!$H$29:$BE$30,C492)&gt;0,D492&gt;0),1,0)</f>
        <v>0</v>
      </c>
    </row>
    <row r="493" spans="3:11" x14ac:dyDescent="0.2">
      <c r="C493" s="72" t="s">
        <v>6595</v>
      </c>
      <c r="D493" s="6">
        <v>0</v>
      </c>
      <c r="E493" s="6">
        <v>0</v>
      </c>
      <c r="F493" s="6">
        <v>0</v>
      </c>
      <c r="G493" s="6">
        <f>IF(AND(COUNTIFS('RQ1 analysis'!$H$16:$BE$18,C493)&gt;0,D493&gt;0),1,0)</f>
        <v>0</v>
      </c>
      <c r="H493" s="6">
        <f>IF(AND(COUNTIFS('RQ1 analysis'!$H$19:$BE$22,C493)&gt;0,D493&gt;0),1,0)</f>
        <v>0</v>
      </c>
      <c r="I493" s="6">
        <f>IF(AND(COUNTIFS('RQ1 analysis'!$H$23:$BE$25,C493)&gt;0,D493&gt;0),1,0)</f>
        <v>0</v>
      </c>
      <c r="J493" s="6">
        <f>IF(AND(COUNTIFS('RQ1 analysis'!$H$26:$BE$28,C493)&gt;0,D493&gt;0),1,0)</f>
        <v>0</v>
      </c>
      <c r="K493" s="6">
        <f>IF(AND(COUNTIFS('RQ1 analysis'!$H$29:$BE$30,C493)&gt;0,D493&gt;0),1,0)</f>
        <v>0</v>
      </c>
    </row>
    <row r="494" spans="3:11" x14ac:dyDescent="0.2">
      <c r="C494" s="72" t="s">
        <v>6596</v>
      </c>
      <c r="D494" s="6">
        <v>0</v>
      </c>
      <c r="E494" s="6">
        <v>0</v>
      </c>
      <c r="F494" s="6">
        <v>0</v>
      </c>
      <c r="G494" s="6">
        <f>IF(AND(COUNTIFS('RQ1 analysis'!$H$16:$BE$18,C494)&gt;0,D494&gt;0),1,0)</f>
        <v>0</v>
      </c>
      <c r="H494" s="6">
        <f>IF(AND(COUNTIFS('RQ1 analysis'!$H$19:$BE$22,C494)&gt;0,D494&gt;0),1,0)</f>
        <v>0</v>
      </c>
      <c r="I494" s="6">
        <f>IF(AND(COUNTIFS('RQ1 analysis'!$H$23:$BE$25,C494)&gt;0,D494&gt;0),1,0)</f>
        <v>0</v>
      </c>
      <c r="J494" s="6">
        <f>IF(AND(COUNTIFS('RQ1 analysis'!$H$26:$BE$28,C494)&gt;0,D494&gt;0),1,0)</f>
        <v>0</v>
      </c>
      <c r="K494" s="6">
        <f>IF(AND(COUNTIFS('RQ1 analysis'!$H$29:$BE$30,C494)&gt;0,D494&gt;0),1,0)</f>
        <v>0</v>
      </c>
    </row>
    <row r="495" spans="3:11" x14ac:dyDescent="0.2">
      <c r="C495" s="72" t="s">
        <v>6597</v>
      </c>
      <c r="D495" s="6">
        <v>0</v>
      </c>
      <c r="E495" s="6">
        <v>0</v>
      </c>
      <c r="F495" s="6">
        <v>0</v>
      </c>
      <c r="G495" s="6">
        <f>IF(AND(COUNTIFS('RQ1 analysis'!$H$16:$BE$18,C495)&gt;0,D495&gt;0),1,0)</f>
        <v>0</v>
      </c>
      <c r="H495" s="6">
        <f>IF(AND(COUNTIFS('RQ1 analysis'!$H$19:$BE$22,C495)&gt;0,D495&gt;0),1,0)</f>
        <v>0</v>
      </c>
      <c r="I495" s="6">
        <f>IF(AND(COUNTIFS('RQ1 analysis'!$H$23:$BE$25,C495)&gt;0,D495&gt;0),1,0)</f>
        <v>0</v>
      </c>
      <c r="J495" s="6">
        <f>IF(AND(COUNTIFS('RQ1 analysis'!$H$26:$BE$28,C495)&gt;0,D495&gt;0),1,0)</f>
        <v>0</v>
      </c>
      <c r="K495" s="6">
        <f>IF(AND(COUNTIFS('RQ1 analysis'!$H$29:$BE$30,C495)&gt;0,D495&gt;0),1,0)</f>
        <v>0</v>
      </c>
    </row>
    <row r="496" spans="3:11" x14ac:dyDescent="0.2">
      <c r="C496" s="72" t="s">
        <v>6598</v>
      </c>
      <c r="D496" s="6">
        <v>1</v>
      </c>
      <c r="E496" s="6">
        <v>1</v>
      </c>
      <c r="F496" s="6">
        <v>1</v>
      </c>
      <c r="G496" s="6">
        <f>IF(AND(COUNTIFS('RQ1 analysis'!$H$16:$BE$18,C496)&gt;0,D496&gt;0),1,0)</f>
        <v>0</v>
      </c>
      <c r="H496" s="6">
        <f>IF(AND(COUNTIFS('RQ1 analysis'!$H$19:$BE$22,C496)&gt;0,D496&gt;0),1,0)</f>
        <v>1</v>
      </c>
      <c r="I496" s="6">
        <f>IF(AND(COUNTIFS('RQ1 analysis'!$H$23:$BE$25,C496)&gt;0,D496&gt;0),1,0)</f>
        <v>1</v>
      </c>
      <c r="J496" s="6">
        <f>IF(AND(COUNTIFS('RQ1 analysis'!$H$26:$BE$28,C496)&gt;0,D496&gt;0),1,0)</f>
        <v>1</v>
      </c>
      <c r="K496" s="6">
        <f>IF(AND(COUNTIFS('RQ1 analysis'!$H$29:$BE$30,C496)&gt;0,D496&gt;0),1,0)</f>
        <v>0</v>
      </c>
    </row>
    <row r="497" spans="3:11" x14ac:dyDescent="0.2">
      <c r="C497" s="72" t="s">
        <v>6599</v>
      </c>
      <c r="D497" s="6">
        <v>0</v>
      </c>
      <c r="E497" s="6">
        <v>0</v>
      </c>
      <c r="F497" s="6">
        <v>0</v>
      </c>
      <c r="G497" s="6">
        <f>IF(AND(COUNTIFS('RQ1 analysis'!$H$16:$BE$18,C497)&gt;0,D497&gt;0),1,0)</f>
        <v>0</v>
      </c>
      <c r="H497" s="6">
        <f>IF(AND(COUNTIFS('RQ1 analysis'!$H$19:$BE$22,C497)&gt;0,D497&gt;0),1,0)</f>
        <v>0</v>
      </c>
      <c r="I497" s="6">
        <f>IF(AND(COUNTIFS('RQ1 analysis'!$H$23:$BE$25,C497)&gt;0,D497&gt;0),1,0)</f>
        <v>0</v>
      </c>
      <c r="J497" s="6">
        <f>IF(AND(COUNTIFS('RQ1 analysis'!$H$26:$BE$28,C497)&gt;0,D497&gt;0),1,0)</f>
        <v>0</v>
      </c>
      <c r="K497" s="6">
        <f>IF(AND(COUNTIFS('RQ1 analysis'!$H$29:$BE$30,C497)&gt;0,D497&gt;0),1,0)</f>
        <v>0</v>
      </c>
    </row>
    <row r="498" spans="3:11" x14ac:dyDescent="0.2">
      <c r="C498" s="72" t="s">
        <v>6600</v>
      </c>
      <c r="D498" s="6">
        <v>0</v>
      </c>
      <c r="E498" s="6">
        <v>0</v>
      </c>
      <c r="F498" s="6">
        <v>0</v>
      </c>
      <c r="G498" s="6">
        <f>IF(AND(COUNTIFS('RQ1 analysis'!$H$16:$BE$18,C498)&gt;0,D498&gt;0),1,0)</f>
        <v>0</v>
      </c>
      <c r="H498" s="6">
        <f>IF(AND(COUNTIFS('RQ1 analysis'!$H$19:$BE$22,C498)&gt;0,D498&gt;0),1,0)</f>
        <v>0</v>
      </c>
      <c r="I498" s="6">
        <f>IF(AND(COUNTIFS('RQ1 analysis'!$H$23:$BE$25,C498)&gt;0,D498&gt;0),1,0)</f>
        <v>0</v>
      </c>
      <c r="J498" s="6">
        <f>IF(AND(COUNTIFS('RQ1 analysis'!$H$26:$BE$28,C498)&gt;0,D498&gt;0),1,0)</f>
        <v>0</v>
      </c>
      <c r="K498" s="6">
        <f>IF(AND(COUNTIFS('RQ1 analysis'!$H$29:$BE$30,C498)&gt;0,D498&gt;0),1,0)</f>
        <v>0</v>
      </c>
    </row>
    <row r="499" spans="3:11" x14ac:dyDescent="0.2">
      <c r="C499" s="72" t="s">
        <v>6601</v>
      </c>
      <c r="D499" s="6">
        <v>0</v>
      </c>
      <c r="E499" s="6">
        <v>0</v>
      </c>
      <c r="F499" s="6">
        <v>0</v>
      </c>
      <c r="G499" s="6">
        <f>IF(AND(COUNTIFS('RQ1 analysis'!$H$16:$BE$18,C499)&gt;0,D499&gt;0),1,0)</f>
        <v>0</v>
      </c>
      <c r="H499" s="6">
        <f>IF(AND(COUNTIFS('RQ1 analysis'!$H$19:$BE$22,C499)&gt;0,D499&gt;0),1,0)</f>
        <v>0</v>
      </c>
      <c r="I499" s="6">
        <f>IF(AND(COUNTIFS('RQ1 analysis'!$H$23:$BE$25,C499)&gt;0,D499&gt;0),1,0)</f>
        <v>0</v>
      </c>
      <c r="J499" s="6">
        <f>IF(AND(COUNTIFS('RQ1 analysis'!$H$26:$BE$28,C499)&gt;0,D499&gt;0),1,0)</f>
        <v>0</v>
      </c>
      <c r="K499" s="6">
        <f>IF(AND(COUNTIFS('RQ1 analysis'!$H$29:$BE$30,C499)&gt;0,D499&gt;0),1,0)</f>
        <v>0</v>
      </c>
    </row>
    <row r="500" spans="3:11" x14ac:dyDescent="0.2">
      <c r="C500" s="72" t="s">
        <v>6602</v>
      </c>
      <c r="D500" s="6">
        <v>0</v>
      </c>
      <c r="E500" s="6">
        <v>0</v>
      </c>
      <c r="F500" s="6">
        <v>0</v>
      </c>
      <c r="G500" s="6">
        <f>IF(AND(COUNTIFS('RQ1 analysis'!$H$16:$BE$18,C500)&gt;0,D500&gt;0),1,0)</f>
        <v>0</v>
      </c>
      <c r="H500" s="6">
        <f>IF(AND(COUNTIFS('RQ1 analysis'!$H$19:$BE$22,C500)&gt;0,D500&gt;0),1,0)</f>
        <v>0</v>
      </c>
      <c r="I500" s="6">
        <f>IF(AND(COUNTIFS('RQ1 analysis'!$H$23:$BE$25,C500)&gt;0,D500&gt;0),1,0)</f>
        <v>0</v>
      </c>
      <c r="J500" s="6">
        <f>IF(AND(COUNTIFS('RQ1 analysis'!$H$26:$BE$28,C500)&gt;0,D500&gt;0),1,0)</f>
        <v>0</v>
      </c>
      <c r="K500" s="6">
        <f>IF(AND(COUNTIFS('RQ1 analysis'!$H$29:$BE$30,C500)&gt;0,D500&gt;0),1,0)</f>
        <v>0</v>
      </c>
    </row>
    <row r="501" spans="3:11" x14ac:dyDescent="0.2">
      <c r="C501" s="72" t="s">
        <v>6603</v>
      </c>
      <c r="D501" s="6">
        <v>0</v>
      </c>
      <c r="E501" s="6">
        <v>0</v>
      </c>
      <c r="F501" s="6">
        <v>0</v>
      </c>
      <c r="G501" s="6">
        <f>IF(AND(COUNTIFS('RQ1 analysis'!$H$16:$BE$18,C501)&gt;0,D501&gt;0),1,0)</f>
        <v>0</v>
      </c>
      <c r="H501" s="6">
        <f>IF(AND(COUNTIFS('RQ1 analysis'!$H$19:$BE$22,C501)&gt;0,D501&gt;0),1,0)</f>
        <v>0</v>
      </c>
      <c r="I501" s="6">
        <f>IF(AND(COUNTIFS('RQ1 analysis'!$H$23:$BE$25,C501)&gt;0,D501&gt;0),1,0)</f>
        <v>0</v>
      </c>
      <c r="J501" s="6">
        <f>IF(AND(COUNTIFS('RQ1 analysis'!$H$26:$BE$28,C501)&gt;0,D501&gt;0),1,0)</f>
        <v>0</v>
      </c>
      <c r="K501" s="6">
        <f>IF(AND(COUNTIFS('RQ1 analysis'!$H$29:$BE$30,C501)&gt;0,D501&gt;0),1,0)</f>
        <v>0</v>
      </c>
    </row>
    <row r="502" spans="3:11" x14ac:dyDescent="0.2">
      <c r="C502" s="72" t="s">
        <v>6604</v>
      </c>
      <c r="D502" s="6">
        <v>1</v>
      </c>
      <c r="E502" s="6">
        <v>1</v>
      </c>
      <c r="F502" s="6">
        <v>0</v>
      </c>
      <c r="G502" s="6">
        <f>IF(AND(COUNTIFS('RQ1 analysis'!$H$16:$BE$18,C502)&gt;0,D502&gt;0),1,0)</f>
        <v>0</v>
      </c>
      <c r="H502" s="6">
        <f>IF(AND(COUNTIFS('RQ1 analysis'!$H$19:$BE$22,C502)&gt;0,D502&gt;0),1,0)</f>
        <v>1</v>
      </c>
      <c r="I502" s="6">
        <f>IF(AND(COUNTIFS('RQ1 analysis'!$H$23:$BE$25,C502)&gt;0,D502&gt;0),1,0)</f>
        <v>1</v>
      </c>
      <c r="J502" s="6">
        <f>IF(AND(COUNTIFS('RQ1 analysis'!$H$26:$BE$28,C502)&gt;0,D502&gt;0),1,0)</f>
        <v>1</v>
      </c>
      <c r="K502" s="6">
        <f>IF(AND(COUNTIFS('RQ1 analysis'!$H$29:$BE$30,C502)&gt;0,D502&gt;0),1,0)</f>
        <v>0</v>
      </c>
    </row>
    <row r="503" spans="3:11" x14ac:dyDescent="0.2">
      <c r="C503" s="72" t="s">
        <v>6605</v>
      </c>
      <c r="D503" s="6">
        <v>0</v>
      </c>
      <c r="E503" s="6">
        <v>0</v>
      </c>
      <c r="F503" s="6">
        <v>0</v>
      </c>
      <c r="G503" s="6">
        <f>IF(AND(COUNTIFS('RQ1 analysis'!$H$16:$BE$18,C503)&gt;0,D503&gt;0),1,0)</f>
        <v>0</v>
      </c>
      <c r="H503" s="6">
        <f>IF(AND(COUNTIFS('RQ1 analysis'!$H$19:$BE$22,C503)&gt;0,D503&gt;0),1,0)</f>
        <v>0</v>
      </c>
      <c r="I503" s="6">
        <f>IF(AND(COUNTIFS('RQ1 analysis'!$H$23:$BE$25,C503)&gt;0,D503&gt;0),1,0)</f>
        <v>0</v>
      </c>
      <c r="J503" s="6">
        <f>IF(AND(COUNTIFS('RQ1 analysis'!$H$26:$BE$28,C503)&gt;0,D503&gt;0),1,0)</f>
        <v>0</v>
      </c>
      <c r="K503" s="6">
        <f>IF(AND(COUNTIFS('RQ1 analysis'!$H$29:$BE$30,C503)&gt;0,D503&gt;0),1,0)</f>
        <v>0</v>
      </c>
    </row>
    <row r="504" spans="3:11" x14ac:dyDescent="0.2">
      <c r="C504" s="72" t="s">
        <v>6606</v>
      </c>
      <c r="D504" s="6">
        <v>0</v>
      </c>
      <c r="E504" s="6">
        <v>0</v>
      </c>
      <c r="F504" s="6">
        <v>0</v>
      </c>
      <c r="G504" s="6">
        <f>IF(AND(COUNTIFS('RQ1 analysis'!$H$16:$BE$18,C504)&gt;0,D504&gt;0),1,0)</f>
        <v>0</v>
      </c>
      <c r="H504" s="6">
        <f>IF(AND(COUNTIFS('RQ1 analysis'!$H$19:$BE$22,C504)&gt;0,D504&gt;0),1,0)</f>
        <v>0</v>
      </c>
      <c r="I504" s="6">
        <f>IF(AND(COUNTIFS('RQ1 analysis'!$H$23:$BE$25,C504)&gt;0,D504&gt;0),1,0)</f>
        <v>0</v>
      </c>
      <c r="J504" s="6">
        <f>IF(AND(COUNTIFS('RQ1 analysis'!$H$26:$BE$28,C504)&gt;0,D504&gt;0),1,0)</f>
        <v>0</v>
      </c>
      <c r="K504" s="6">
        <f>IF(AND(COUNTIFS('RQ1 analysis'!$H$29:$BE$30,C504)&gt;0,D504&gt;0),1,0)</f>
        <v>0</v>
      </c>
    </row>
    <row r="505" spans="3:11" x14ac:dyDescent="0.2">
      <c r="C505" s="72" t="s">
        <v>6607</v>
      </c>
      <c r="D505" s="6">
        <v>0</v>
      </c>
      <c r="E505" s="6">
        <v>0</v>
      </c>
      <c r="F505" s="6">
        <v>0</v>
      </c>
      <c r="G505" s="6">
        <f>IF(AND(COUNTIFS('RQ1 analysis'!$H$16:$BE$18,C505)&gt;0,D505&gt;0),1,0)</f>
        <v>0</v>
      </c>
      <c r="H505" s="6">
        <f>IF(AND(COUNTIFS('RQ1 analysis'!$H$19:$BE$22,C505)&gt;0,D505&gt;0),1,0)</f>
        <v>0</v>
      </c>
      <c r="I505" s="6">
        <f>IF(AND(COUNTIFS('RQ1 analysis'!$H$23:$BE$25,C505)&gt;0,D505&gt;0),1,0)</f>
        <v>0</v>
      </c>
      <c r="J505" s="6">
        <f>IF(AND(COUNTIFS('RQ1 analysis'!$H$26:$BE$28,C505)&gt;0,D505&gt;0),1,0)</f>
        <v>0</v>
      </c>
      <c r="K505" s="6">
        <f>IF(AND(COUNTIFS('RQ1 analysis'!$H$29:$BE$30,C505)&gt;0,D505&gt;0),1,0)</f>
        <v>0</v>
      </c>
    </row>
    <row r="506" spans="3:11" x14ac:dyDescent="0.2">
      <c r="C506" s="72" t="s">
        <v>6608</v>
      </c>
      <c r="D506" s="6">
        <v>0</v>
      </c>
      <c r="E506" s="6">
        <v>0</v>
      </c>
      <c r="F506" s="6">
        <v>0</v>
      </c>
      <c r="G506" s="6">
        <f>IF(AND(COUNTIFS('RQ1 analysis'!$H$16:$BE$18,C506)&gt;0,D506&gt;0),1,0)</f>
        <v>0</v>
      </c>
      <c r="H506" s="6">
        <f>IF(AND(COUNTIFS('RQ1 analysis'!$H$19:$BE$22,C506)&gt;0,D506&gt;0),1,0)</f>
        <v>0</v>
      </c>
      <c r="I506" s="6">
        <f>IF(AND(COUNTIFS('RQ1 analysis'!$H$23:$BE$25,C506)&gt;0,D506&gt;0),1,0)</f>
        <v>0</v>
      </c>
      <c r="J506" s="6">
        <f>IF(AND(COUNTIFS('RQ1 analysis'!$H$26:$BE$28,C506)&gt;0,D506&gt;0),1,0)</f>
        <v>0</v>
      </c>
      <c r="K506" s="6">
        <f>IF(AND(COUNTIFS('RQ1 analysis'!$H$29:$BE$30,C506)&gt;0,D506&gt;0),1,0)</f>
        <v>0</v>
      </c>
    </row>
    <row r="507" spans="3:11" x14ac:dyDescent="0.2">
      <c r="C507" s="72" t="s">
        <v>6609</v>
      </c>
      <c r="D507" s="6">
        <v>1</v>
      </c>
      <c r="E507" s="6">
        <v>0</v>
      </c>
      <c r="F507" s="6">
        <v>1</v>
      </c>
      <c r="G507" s="6">
        <f>IF(AND(COUNTIFS('RQ1 analysis'!$H$16:$BE$18,C507)&gt;0,D507&gt;0),1,0)</f>
        <v>1</v>
      </c>
      <c r="H507" s="6">
        <f>IF(AND(COUNTIFS('RQ1 analysis'!$H$19:$BE$22,C507)&gt;0,D507&gt;0),1,0)</f>
        <v>1</v>
      </c>
      <c r="I507" s="6">
        <f>IF(AND(COUNTIFS('RQ1 analysis'!$H$23:$BE$25,C507)&gt;0,D507&gt;0),1,0)</f>
        <v>0</v>
      </c>
      <c r="J507" s="6">
        <f>IF(AND(COUNTIFS('RQ1 analysis'!$H$26:$BE$28,C507)&gt;0,D507&gt;0),1,0)</f>
        <v>0</v>
      </c>
      <c r="K507" s="6">
        <f>IF(AND(COUNTIFS('RQ1 analysis'!$H$29:$BE$30,C507)&gt;0,D507&gt;0),1,0)</f>
        <v>0</v>
      </c>
    </row>
    <row r="508" spans="3:11" x14ac:dyDescent="0.2">
      <c r="C508" s="72" t="s">
        <v>6610</v>
      </c>
      <c r="D508" s="6">
        <v>0</v>
      </c>
      <c r="E508" s="6">
        <v>0</v>
      </c>
      <c r="F508" s="6">
        <v>0</v>
      </c>
      <c r="G508" s="6">
        <f>IF(AND(COUNTIFS('RQ1 analysis'!$H$16:$BE$18,C508)&gt;0,D508&gt;0),1,0)</f>
        <v>0</v>
      </c>
      <c r="H508" s="6">
        <f>IF(AND(COUNTIFS('RQ1 analysis'!$H$19:$BE$22,C508)&gt;0,D508&gt;0),1,0)</f>
        <v>0</v>
      </c>
      <c r="I508" s="6">
        <f>IF(AND(COUNTIFS('RQ1 analysis'!$H$23:$BE$25,C508)&gt;0,D508&gt;0),1,0)</f>
        <v>0</v>
      </c>
      <c r="J508" s="6">
        <f>IF(AND(COUNTIFS('RQ1 analysis'!$H$26:$BE$28,C508)&gt;0,D508&gt;0),1,0)</f>
        <v>0</v>
      </c>
      <c r="K508" s="6">
        <f>IF(AND(COUNTIFS('RQ1 analysis'!$H$29:$BE$30,C508)&gt;0,D508&gt;0),1,0)</f>
        <v>0</v>
      </c>
    </row>
    <row r="509" spans="3:11" x14ac:dyDescent="0.2">
      <c r="C509" s="72" t="s">
        <v>6611</v>
      </c>
      <c r="D509" s="6">
        <v>0</v>
      </c>
      <c r="E509" s="6">
        <v>0</v>
      </c>
      <c r="F509" s="6">
        <v>0</v>
      </c>
      <c r="G509" s="6">
        <f>IF(AND(COUNTIFS('RQ1 analysis'!$H$16:$BE$18,C509)&gt;0,D509&gt;0),1,0)</f>
        <v>0</v>
      </c>
      <c r="H509" s="6">
        <f>IF(AND(COUNTIFS('RQ1 analysis'!$H$19:$BE$22,C509)&gt;0,D509&gt;0),1,0)</f>
        <v>0</v>
      </c>
      <c r="I509" s="6">
        <f>IF(AND(COUNTIFS('RQ1 analysis'!$H$23:$BE$25,C509)&gt;0,D509&gt;0),1,0)</f>
        <v>0</v>
      </c>
      <c r="J509" s="6">
        <f>IF(AND(COUNTIFS('RQ1 analysis'!$H$26:$BE$28,C509)&gt;0,D509&gt;0),1,0)</f>
        <v>0</v>
      </c>
      <c r="K509" s="6">
        <f>IF(AND(COUNTIFS('RQ1 analysis'!$H$29:$BE$30,C509)&gt;0,D509&gt;0),1,0)</f>
        <v>0</v>
      </c>
    </row>
    <row r="510" spans="3:11" x14ac:dyDescent="0.2">
      <c r="C510" s="72" t="s">
        <v>6612</v>
      </c>
      <c r="D510" s="6">
        <v>0</v>
      </c>
      <c r="E510" s="6">
        <v>0</v>
      </c>
      <c r="F510" s="6">
        <v>0</v>
      </c>
      <c r="G510" s="6">
        <f>IF(AND(COUNTIFS('RQ1 analysis'!$H$16:$BE$18,C510)&gt;0,D510&gt;0),1,0)</f>
        <v>0</v>
      </c>
      <c r="H510" s="6">
        <f>IF(AND(COUNTIFS('RQ1 analysis'!$H$19:$BE$22,C510)&gt;0,D510&gt;0),1,0)</f>
        <v>0</v>
      </c>
      <c r="I510" s="6">
        <f>IF(AND(COUNTIFS('RQ1 analysis'!$H$23:$BE$25,C510)&gt;0,D510&gt;0),1,0)</f>
        <v>0</v>
      </c>
      <c r="J510" s="6">
        <f>IF(AND(COUNTIFS('RQ1 analysis'!$H$26:$BE$28,C510)&gt;0,D510&gt;0),1,0)</f>
        <v>0</v>
      </c>
      <c r="K510" s="6">
        <f>IF(AND(COUNTIFS('RQ1 analysis'!$H$29:$BE$30,C510)&gt;0,D510&gt;0),1,0)</f>
        <v>0</v>
      </c>
    </row>
    <row r="511" spans="3:11" x14ac:dyDescent="0.2">
      <c r="C511" s="72" t="s">
        <v>12361</v>
      </c>
      <c r="D511" s="6">
        <v>1</v>
      </c>
      <c r="E511" s="6">
        <v>0</v>
      </c>
      <c r="F511" s="6">
        <v>1</v>
      </c>
      <c r="G511" s="6">
        <f>IF(AND(COUNTIFS('RQ1 analysis'!$H$16:$BE$18,C511)&gt;0,D511&gt;0),1,0)</f>
        <v>0</v>
      </c>
      <c r="H511" s="6">
        <f>IF(AND(COUNTIFS('RQ1 analysis'!$H$19:$BE$22,C511)&gt;0,D511&gt;0),1,0)</f>
        <v>1</v>
      </c>
      <c r="I511" s="6">
        <f>IF(AND(COUNTIFS('RQ1 analysis'!$H$23:$BE$25,C511)&gt;0,D511&gt;0),1,0)</f>
        <v>1</v>
      </c>
      <c r="J511" s="6">
        <f>IF(AND(COUNTIFS('RQ1 analysis'!$H$26:$BE$28,C511)&gt;0,D511&gt;0),1,0)</f>
        <v>1</v>
      </c>
      <c r="K511" s="6">
        <f>IF(AND(COUNTIFS('RQ1 analysis'!$H$29:$BE$30,C511)&gt;0,D511&gt;0),1,0)</f>
        <v>0</v>
      </c>
    </row>
    <row r="512" spans="3:11" x14ac:dyDescent="0.2">
      <c r="C512" s="72" t="s">
        <v>12362</v>
      </c>
      <c r="D512" s="6">
        <v>0</v>
      </c>
      <c r="E512" s="6">
        <v>0</v>
      </c>
      <c r="F512" s="6">
        <v>0</v>
      </c>
      <c r="G512" s="6">
        <f>IF(AND(COUNTIFS('RQ1 analysis'!$H$16:$BE$18,C512)&gt;0,D512&gt;0),1,0)</f>
        <v>0</v>
      </c>
      <c r="H512" s="6">
        <f>IF(AND(COUNTIFS('RQ1 analysis'!$H$19:$BE$22,C512)&gt;0,D512&gt;0),1,0)</f>
        <v>0</v>
      </c>
      <c r="I512" s="6">
        <f>IF(AND(COUNTIFS('RQ1 analysis'!$H$23:$BE$25,C512)&gt;0,D512&gt;0),1,0)</f>
        <v>0</v>
      </c>
      <c r="J512" s="6">
        <f>IF(AND(COUNTIFS('RQ1 analysis'!$H$26:$BE$28,C512)&gt;0,D512&gt;0),1,0)</f>
        <v>0</v>
      </c>
      <c r="K512" s="6">
        <f>IF(AND(COUNTIFS('RQ1 analysis'!$H$29:$BE$30,C512)&gt;0,D512&gt;0),1,0)</f>
        <v>0</v>
      </c>
    </row>
    <row r="513" spans="3:11" x14ac:dyDescent="0.2">
      <c r="C513" s="72" t="s">
        <v>12363</v>
      </c>
      <c r="D513" s="6">
        <v>1</v>
      </c>
      <c r="E513" s="6">
        <v>1</v>
      </c>
      <c r="F513" s="6">
        <v>1</v>
      </c>
      <c r="G513" s="6">
        <f>IF(AND(COUNTIFS('RQ1 analysis'!$H$16:$BE$18,C513)&gt;0,D513&gt;0),1,0)</f>
        <v>0</v>
      </c>
      <c r="H513" s="6">
        <f>IF(AND(COUNTIFS('RQ1 analysis'!$H$19:$BE$22,C513)&gt;0,D513&gt;0),1,0)</f>
        <v>1</v>
      </c>
      <c r="I513" s="6">
        <f>IF(AND(COUNTIFS('RQ1 analysis'!$H$23:$BE$25,C513)&gt;0,D513&gt;0),1,0)</f>
        <v>1</v>
      </c>
      <c r="J513" s="6">
        <f>IF(AND(COUNTIFS('RQ1 analysis'!$H$26:$BE$28,C513)&gt;0,D513&gt;0),1,0)</f>
        <v>0</v>
      </c>
      <c r="K513" s="6">
        <f>IF(AND(COUNTIFS('RQ1 analysis'!$H$29:$BE$30,C513)&gt;0,D513&gt;0),1,0)</f>
        <v>0</v>
      </c>
    </row>
    <row r="514" spans="3:11" x14ac:dyDescent="0.2">
      <c r="C514" s="72" t="s">
        <v>12364</v>
      </c>
      <c r="D514" s="6">
        <v>0</v>
      </c>
      <c r="E514" s="6">
        <v>0</v>
      </c>
      <c r="F514" s="6">
        <v>0</v>
      </c>
      <c r="G514" s="6">
        <f>IF(AND(COUNTIFS('RQ1 analysis'!$H$16:$BE$18,C514)&gt;0,D514&gt;0),1,0)</f>
        <v>0</v>
      </c>
      <c r="H514" s="6">
        <f>IF(AND(COUNTIFS('RQ1 analysis'!$H$19:$BE$22,C514)&gt;0,D514&gt;0),1,0)</f>
        <v>0</v>
      </c>
      <c r="I514" s="6">
        <f>IF(AND(COUNTIFS('RQ1 analysis'!$H$23:$BE$25,C514)&gt;0,D514&gt;0),1,0)</f>
        <v>0</v>
      </c>
      <c r="J514" s="6">
        <f>IF(AND(COUNTIFS('RQ1 analysis'!$H$26:$BE$28,C514)&gt;0,D514&gt;0),1,0)</f>
        <v>0</v>
      </c>
      <c r="K514" s="6">
        <f>IF(AND(COUNTIFS('RQ1 analysis'!$H$29:$BE$30,C514)&gt;0,D514&gt;0),1,0)</f>
        <v>0</v>
      </c>
    </row>
    <row r="515" spans="3:11" x14ac:dyDescent="0.2">
      <c r="C515" s="72" t="s">
        <v>12365</v>
      </c>
      <c r="D515" s="6">
        <v>0</v>
      </c>
      <c r="E515" s="6">
        <v>0</v>
      </c>
      <c r="F515" s="6">
        <v>0</v>
      </c>
      <c r="G515" s="6">
        <f>IF(AND(COUNTIFS('RQ1 analysis'!$H$16:$BE$18,C515)&gt;0,D515&gt;0),1,0)</f>
        <v>0</v>
      </c>
      <c r="H515" s="6">
        <f>IF(AND(COUNTIFS('RQ1 analysis'!$H$19:$BE$22,C515)&gt;0,D515&gt;0),1,0)</f>
        <v>0</v>
      </c>
      <c r="I515" s="6">
        <f>IF(AND(COUNTIFS('RQ1 analysis'!$H$23:$BE$25,C515)&gt;0,D515&gt;0),1,0)</f>
        <v>0</v>
      </c>
      <c r="J515" s="6">
        <f>IF(AND(COUNTIFS('RQ1 analysis'!$H$26:$BE$28,C515)&gt;0,D515&gt;0),1,0)</f>
        <v>0</v>
      </c>
      <c r="K515" s="6">
        <f>IF(AND(COUNTIFS('RQ1 analysis'!$H$29:$BE$30,C515)&gt;0,D515&gt;0),1,0)</f>
        <v>0</v>
      </c>
    </row>
    <row r="516" spans="3:11" x14ac:dyDescent="0.2">
      <c r="C516" s="72" t="s">
        <v>12366</v>
      </c>
      <c r="D516" s="6">
        <v>0</v>
      </c>
      <c r="E516" s="6">
        <v>0</v>
      </c>
      <c r="F516" s="6">
        <v>0</v>
      </c>
      <c r="G516" s="6">
        <f>IF(AND(COUNTIFS('RQ1 analysis'!$H$16:$BE$18,C516)&gt;0,D516&gt;0),1,0)</f>
        <v>0</v>
      </c>
      <c r="H516" s="6">
        <f>IF(AND(COUNTIFS('RQ1 analysis'!$H$19:$BE$22,C516)&gt;0,D516&gt;0),1,0)</f>
        <v>0</v>
      </c>
      <c r="I516" s="6">
        <f>IF(AND(COUNTIFS('RQ1 analysis'!$H$23:$BE$25,C516)&gt;0,D516&gt;0),1,0)</f>
        <v>0</v>
      </c>
      <c r="J516" s="6">
        <f>IF(AND(COUNTIFS('RQ1 analysis'!$H$26:$BE$28,C516)&gt;0,D516&gt;0),1,0)</f>
        <v>0</v>
      </c>
      <c r="K516" s="6">
        <f>IF(AND(COUNTIFS('RQ1 analysis'!$H$29:$BE$30,C516)&gt;0,D516&gt;0),1,0)</f>
        <v>0</v>
      </c>
    </row>
    <row r="517" spans="3:11" x14ac:dyDescent="0.2">
      <c r="C517" s="72" t="s">
        <v>12367</v>
      </c>
      <c r="D517" s="6">
        <v>0</v>
      </c>
      <c r="E517" s="6">
        <v>0</v>
      </c>
      <c r="F517" s="6">
        <v>0</v>
      </c>
      <c r="G517" s="6">
        <f>IF(AND(COUNTIFS('RQ1 analysis'!$H$16:$BE$18,C517)&gt;0,D517&gt;0),1,0)</f>
        <v>0</v>
      </c>
      <c r="H517" s="6">
        <f>IF(AND(COUNTIFS('RQ1 analysis'!$H$19:$BE$22,C517)&gt;0,D517&gt;0),1,0)</f>
        <v>0</v>
      </c>
      <c r="I517" s="6">
        <f>IF(AND(COUNTIFS('RQ1 analysis'!$H$23:$BE$25,C517)&gt;0,D517&gt;0),1,0)</f>
        <v>0</v>
      </c>
      <c r="J517" s="6">
        <f>IF(AND(COUNTIFS('RQ1 analysis'!$H$26:$BE$28,C517)&gt;0,D517&gt;0),1,0)</f>
        <v>0</v>
      </c>
      <c r="K517" s="6">
        <f>IF(AND(COUNTIFS('RQ1 analysis'!$H$29:$BE$30,C517)&gt;0,D517&gt;0),1,0)</f>
        <v>0</v>
      </c>
    </row>
    <row r="518" spans="3:11" x14ac:dyDescent="0.2">
      <c r="C518" s="72" t="s">
        <v>12368</v>
      </c>
      <c r="D518" s="75">
        <v>0</v>
      </c>
      <c r="E518" s="6">
        <v>0</v>
      </c>
      <c r="F518" s="6">
        <v>0</v>
      </c>
      <c r="G518" s="6">
        <f>IF(AND(COUNTIFS('RQ1 analysis'!$H$16:$BE$18,C518)&gt;0,D518&gt;0),1,0)</f>
        <v>0</v>
      </c>
      <c r="H518" s="6">
        <f>IF(AND(COUNTIFS('RQ1 analysis'!$H$19:$BE$22,C518)&gt;0,D518&gt;0),1,0)</f>
        <v>0</v>
      </c>
      <c r="I518" s="6">
        <f>IF(AND(COUNTIFS('RQ1 analysis'!$H$23:$BE$25,C518)&gt;0,D518&gt;0),1,0)</f>
        <v>0</v>
      </c>
      <c r="J518" s="6">
        <f>IF(AND(COUNTIFS('RQ1 analysis'!$H$26:$BE$28,C518)&gt;0,D518&gt;0),1,0)</f>
        <v>0</v>
      </c>
      <c r="K518" s="6">
        <f>IF(AND(COUNTIFS('RQ1 analysis'!$H$29:$BE$30,C518)&gt;0,D518&gt;0),1,0)</f>
        <v>0</v>
      </c>
    </row>
    <row r="519" spans="3:11" x14ac:dyDescent="0.2">
      <c r="C519" s="72" t="s">
        <v>12369</v>
      </c>
      <c r="D519" s="6">
        <v>1</v>
      </c>
      <c r="E519" s="6">
        <v>0</v>
      </c>
      <c r="F519" s="6">
        <v>1</v>
      </c>
      <c r="G519" s="6">
        <f>IF(AND(COUNTIFS('RQ1 analysis'!$H$16:$BE$18,C519)&gt;0,D519&gt;0),1,0)</f>
        <v>0</v>
      </c>
      <c r="H519" s="6">
        <f>IF(AND(COUNTIFS('RQ1 analysis'!$H$19:$BE$22,C519)&gt;0,D519&gt;0),1,0)</f>
        <v>0</v>
      </c>
      <c r="I519" s="6">
        <f>IF(AND(COUNTIFS('RQ1 analysis'!$H$23:$BE$25,C519)&gt;0,D519&gt;0),1,0)</f>
        <v>1</v>
      </c>
      <c r="J519" s="6">
        <f>IF(AND(COUNTIFS('RQ1 analysis'!$H$26:$BE$28,C519)&gt;0,D519&gt;0),1,0)</f>
        <v>1</v>
      </c>
      <c r="K519" s="6">
        <f>IF(AND(COUNTIFS('RQ1 analysis'!$H$29:$BE$30,C519)&gt;0,D519&gt;0),1,0)</f>
        <v>0</v>
      </c>
    </row>
    <row r="520" spans="3:11" x14ac:dyDescent="0.2">
      <c r="C520" s="72" t="s">
        <v>12370</v>
      </c>
      <c r="D520" s="6">
        <v>0</v>
      </c>
      <c r="E520" s="6">
        <v>0</v>
      </c>
      <c r="F520" s="6">
        <v>0</v>
      </c>
      <c r="G520" s="6">
        <f>IF(AND(COUNTIFS('RQ1 analysis'!$H$16:$BE$18,C520)&gt;0,D520&gt;0),1,0)</f>
        <v>0</v>
      </c>
      <c r="H520" s="6">
        <f>IF(AND(COUNTIFS('RQ1 analysis'!$H$19:$BE$22,C520)&gt;0,D520&gt;0),1,0)</f>
        <v>0</v>
      </c>
      <c r="I520" s="6">
        <f>IF(AND(COUNTIFS('RQ1 analysis'!$H$23:$BE$25,C520)&gt;0,D520&gt;0),1,0)</f>
        <v>0</v>
      </c>
      <c r="J520" s="6">
        <f>IF(AND(COUNTIFS('RQ1 analysis'!$H$26:$BE$28,C520)&gt;0,D520&gt;0),1,0)</f>
        <v>0</v>
      </c>
      <c r="K520" s="6">
        <f>IF(AND(COUNTIFS('RQ1 analysis'!$H$29:$BE$30,C520)&gt;0,D520&gt;0),1,0)</f>
        <v>0</v>
      </c>
    </row>
    <row r="521" spans="3:11" x14ac:dyDescent="0.2">
      <c r="C521" s="72" t="s">
        <v>12371</v>
      </c>
      <c r="D521" s="6">
        <v>0</v>
      </c>
      <c r="E521" s="6">
        <v>0</v>
      </c>
      <c r="F521" s="6">
        <v>0</v>
      </c>
      <c r="G521" s="6">
        <f>IF(AND(COUNTIFS('RQ1 analysis'!$H$16:$BE$18,C521)&gt;0,D521&gt;0),1,0)</f>
        <v>0</v>
      </c>
      <c r="H521" s="6">
        <f>IF(AND(COUNTIFS('RQ1 analysis'!$H$19:$BE$22,C521)&gt;0,D521&gt;0),1,0)</f>
        <v>0</v>
      </c>
      <c r="I521" s="6">
        <f>IF(AND(COUNTIFS('RQ1 analysis'!$H$23:$BE$25,C521)&gt;0,D521&gt;0),1,0)</f>
        <v>0</v>
      </c>
      <c r="J521" s="6">
        <f>IF(AND(COUNTIFS('RQ1 analysis'!$H$26:$BE$28,C521)&gt;0,D521&gt;0),1,0)</f>
        <v>0</v>
      </c>
      <c r="K521" s="6">
        <f>IF(AND(COUNTIFS('RQ1 analysis'!$H$29:$BE$30,C521)&gt;0,D521&gt;0),1,0)</f>
        <v>0</v>
      </c>
    </row>
    <row r="522" spans="3:11" x14ac:dyDescent="0.2">
      <c r="C522" s="72" t="s">
        <v>12372</v>
      </c>
      <c r="D522" s="6">
        <v>1</v>
      </c>
      <c r="E522" s="6">
        <v>0</v>
      </c>
      <c r="F522" s="6">
        <v>1</v>
      </c>
      <c r="G522" s="6">
        <f>IF(AND(COUNTIFS('RQ1 analysis'!$H$16:$BE$18,C522)&gt;0,D522&gt;0),1,0)</f>
        <v>0</v>
      </c>
      <c r="H522" s="6">
        <f>IF(AND(COUNTIFS('RQ1 analysis'!$H$19:$BE$22,C522)&gt;0,D522&gt;0),1,0)</f>
        <v>1</v>
      </c>
      <c r="I522" s="6">
        <f>IF(AND(COUNTIFS('RQ1 analysis'!$H$23:$BE$25,C522)&gt;0,D522&gt;0),1,0)</f>
        <v>1</v>
      </c>
      <c r="J522" s="6">
        <f>IF(AND(COUNTIFS('RQ1 analysis'!$H$26:$BE$28,C522)&gt;0,D522&gt;0),1,0)</f>
        <v>1</v>
      </c>
      <c r="K522" s="6">
        <f>IF(AND(COUNTIFS('RQ1 analysis'!$H$29:$BE$30,C522)&gt;0,D522&gt;0),1,0)</f>
        <v>0</v>
      </c>
    </row>
    <row r="523" spans="3:11" x14ac:dyDescent="0.2">
      <c r="C523" s="72" t="s">
        <v>12373</v>
      </c>
      <c r="D523" s="6">
        <v>0</v>
      </c>
      <c r="E523" s="6">
        <v>0</v>
      </c>
      <c r="F523" s="6">
        <v>0</v>
      </c>
      <c r="G523" s="6">
        <f>IF(AND(COUNTIFS('RQ1 analysis'!$H$16:$BE$18,C523)&gt;0,D523&gt;0),1,0)</f>
        <v>0</v>
      </c>
      <c r="H523" s="6">
        <f>IF(AND(COUNTIFS('RQ1 analysis'!$H$19:$BE$22,C523)&gt;0,D523&gt;0),1,0)</f>
        <v>0</v>
      </c>
      <c r="I523" s="6">
        <f>IF(AND(COUNTIFS('RQ1 analysis'!$H$23:$BE$25,C523)&gt;0,D523&gt;0),1,0)</f>
        <v>0</v>
      </c>
      <c r="J523" s="6">
        <f>IF(AND(COUNTIFS('RQ1 analysis'!$H$26:$BE$28,C523)&gt;0,D523&gt;0),1,0)</f>
        <v>0</v>
      </c>
      <c r="K523" s="6">
        <f>IF(AND(COUNTIFS('RQ1 analysis'!$H$29:$BE$30,C523)&gt;0,D523&gt;0),1,0)</f>
        <v>0</v>
      </c>
    </row>
    <row r="524" spans="3:11" x14ac:dyDescent="0.2">
      <c r="C524" s="72" t="s">
        <v>12374</v>
      </c>
      <c r="D524" s="6">
        <v>1</v>
      </c>
      <c r="E524" s="6">
        <v>1</v>
      </c>
      <c r="F524" s="6">
        <v>1</v>
      </c>
      <c r="G524" s="6">
        <f>IF(AND(COUNTIFS('RQ1 analysis'!$H$16:$BE$18,C524)&gt;0,D524&gt;0),1,0)</f>
        <v>0</v>
      </c>
      <c r="H524" s="6">
        <f>IF(AND(COUNTIFS('RQ1 analysis'!$H$19:$BE$22,C524)&gt;0,D524&gt;0),1,0)</f>
        <v>0</v>
      </c>
      <c r="I524" s="6">
        <f>IF(AND(COUNTIFS('RQ1 analysis'!$H$23:$BE$25,C524)&gt;0,D524&gt;0),1,0)</f>
        <v>1</v>
      </c>
      <c r="J524" s="6">
        <f>IF(AND(COUNTIFS('RQ1 analysis'!$H$26:$BE$28,C524)&gt;0,D524&gt;0),1,0)</f>
        <v>1</v>
      </c>
      <c r="K524" s="6">
        <f>IF(AND(COUNTIFS('RQ1 analysis'!$H$29:$BE$30,C524)&gt;0,D524&gt;0),1,0)</f>
        <v>0</v>
      </c>
    </row>
    <row r="525" spans="3:11" x14ac:dyDescent="0.2">
      <c r="C525" s="72" t="s">
        <v>12375</v>
      </c>
      <c r="D525" s="6">
        <v>0</v>
      </c>
      <c r="E525" s="6">
        <v>0</v>
      </c>
      <c r="F525" s="6">
        <v>0</v>
      </c>
      <c r="G525" s="6">
        <f>IF(AND(COUNTIFS('RQ1 analysis'!$H$16:$BE$18,C525)&gt;0,D525&gt;0),1,0)</f>
        <v>0</v>
      </c>
      <c r="H525" s="6">
        <f>IF(AND(COUNTIFS('RQ1 analysis'!$H$19:$BE$22,C525)&gt;0,D525&gt;0),1,0)</f>
        <v>0</v>
      </c>
      <c r="I525" s="6">
        <f>IF(AND(COUNTIFS('RQ1 analysis'!$H$23:$BE$25,C525)&gt;0,D525&gt;0),1,0)</f>
        <v>0</v>
      </c>
      <c r="J525" s="6">
        <f>IF(AND(COUNTIFS('RQ1 analysis'!$H$26:$BE$28,C525)&gt;0,D525&gt;0),1,0)</f>
        <v>0</v>
      </c>
      <c r="K525" s="6">
        <f>IF(AND(COUNTIFS('RQ1 analysis'!$H$29:$BE$30,C525)&gt;0,D525&gt;0),1,0)</f>
        <v>0</v>
      </c>
    </row>
    <row r="526" spans="3:11" x14ac:dyDescent="0.2">
      <c r="C526" s="72" t="s">
        <v>12376</v>
      </c>
      <c r="D526" s="6">
        <v>0</v>
      </c>
      <c r="E526" s="6">
        <v>0</v>
      </c>
      <c r="F526" s="6">
        <v>0</v>
      </c>
      <c r="G526" s="6">
        <f>IF(AND(COUNTIFS('RQ1 analysis'!$H$16:$BE$18,C526)&gt;0,D526&gt;0),1,0)</f>
        <v>0</v>
      </c>
      <c r="H526" s="6">
        <f>IF(AND(COUNTIFS('RQ1 analysis'!$H$19:$BE$22,C526)&gt;0,D526&gt;0),1,0)</f>
        <v>0</v>
      </c>
      <c r="I526" s="6">
        <f>IF(AND(COUNTIFS('RQ1 analysis'!$H$23:$BE$25,C526)&gt;0,D526&gt;0),1,0)</f>
        <v>0</v>
      </c>
      <c r="J526" s="6">
        <f>IF(AND(COUNTIFS('RQ1 analysis'!$H$26:$BE$28,C526)&gt;0,D526&gt;0),1,0)</f>
        <v>0</v>
      </c>
      <c r="K526" s="6">
        <f>IF(AND(COUNTIFS('RQ1 analysis'!$H$29:$BE$30,C526)&gt;0,D526&gt;0),1,0)</f>
        <v>0</v>
      </c>
    </row>
    <row r="527" spans="3:11" x14ac:dyDescent="0.2">
      <c r="C527" s="72" t="s">
        <v>12377</v>
      </c>
      <c r="D527" s="6">
        <v>1</v>
      </c>
      <c r="E527" s="6">
        <v>0</v>
      </c>
      <c r="F527" s="6">
        <v>1</v>
      </c>
      <c r="G527" s="6">
        <f>IF(AND(COUNTIFS('RQ1 analysis'!$H$16:$BE$18,C527)&gt;0,D527&gt;0),1,0)</f>
        <v>0</v>
      </c>
      <c r="H527" s="6">
        <f>IF(AND(COUNTIFS('RQ1 analysis'!$H$19:$BE$22,C527)&gt;0,D527&gt;0),1,0)</f>
        <v>1</v>
      </c>
      <c r="I527" s="6">
        <f>IF(AND(COUNTIFS('RQ1 analysis'!$H$23:$BE$25,C527)&gt;0,D527&gt;0),1,0)</f>
        <v>1</v>
      </c>
      <c r="J527" s="6">
        <f>IF(AND(COUNTIFS('RQ1 analysis'!$H$26:$BE$28,C527)&gt;0,D527&gt;0),1,0)</f>
        <v>0</v>
      </c>
      <c r="K527" s="6">
        <f>IF(AND(COUNTIFS('RQ1 analysis'!$H$29:$BE$30,C527)&gt;0,D527&gt;0),1,0)</f>
        <v>0</v>
      </c>
    </row>
    <row r="528" spans="3:11" x14ac:dyDescent="0.2">
      <c r="C528" s="72" t="s">
        <v>12378</v>
      </c>
      <c r="D528" s="6">
        <v>0</v>
      </c>
      <c r="E528" s="6">
        <v>0</v>
      </c>
      <c r="F528" s="6">
        <v>0</v>
      </c>
      <c r="G528" s="6">
        <f>IF(AND(COUNTIFS('RQ1 analysis'!$H$16:$BE$18,C528)&gt;0,D528&gt;0),1,0)</f>
        <v>0</v>
      </c>
      <c r="H528" s="6">
        <f>IF(AND(COUNTIFS('RQ1 analysis'!$H$19:$BE$22,C528)&gt;0,D528&gt;0),1,0)</f>
        <v>0</v>
      </c>
      <c r="I528" s="6">
        <f>IF(AND(COUNTIFS('RQ1 analysis'!$H$23:$BE$25,C528)&gt;0,D528&gt;0),1,0)</f>
        <v>0</v>
      </c>
      <c r="J528" s="6">
        <f>IF(AND(COUNTIFS('RQ1 analysis'!$H$26:$BE$28,C528)&gt;0,D528&gt;0),1,0)</f>
        <v>0</v>
      </c>
      <c r="K528" s="6">
        <f>IF(AND(COUNTIFS('RQ1 analysis'!$H$29:$BE$30,C528)&gt;0,D528&gt;0),1,0)</f>
        <v>0</v>
      </c>
    </row>
    <row r="529" spans="1:25" x14ac:dyDescent="0.2">
      <c r="C529" s="72" t="s">
        <v>12379</v>
      </c>
      <c r="D529" s="6">
        <v>1</v>
      </c>
      <c r="E529" s="6">
        <v>1</v>
      </c>
      <c r="F529" s="6">
        <v>0</v>
      </c>
      <c r="G529" s="6">
        <f>IF(AND(COUNTIFS('RQ1 analysis'!$H$16:$BE$18,C529)&gt;0,D529&gt;0),1,0)</f>
        <v>1</v>
      </c>
      <c r="H529" s="6">
        <f>IF(AND(COUNTIFS('RQ1 analysis'!$H$19:$BE$22,C529)&gt;0,D529&gt;0),1,0)</f>
        <v>1</v>
      </c>
      <c r="I529" s="6">
        <f>IF(AND(COUNTIFS('RQ1 analysis'!$H$23:$BE$25,C529)&gt;0,D529&gt;0),1,0)</f>
        <v>1</v>
      </c>
      <c r="J529" s="6">
        <f>IF(AND(COUNTIFS('RQ1 analysis'!$H$26:$BE$28,C529)&gt;0,D529&gt;0),1,0)</f>
        <v>1</v>
      </c>
      <c r="K529" s="6">
        <f>IF(AND(COUNTIFS('RQ1 analysis'!$H$29:$BE$30,C529)&gt;0,D529&gt;0),1,0)</f>
        <v>0</v>
      </c>
    </row>
    <row r="530" spans="1:25" x14ac:dyDescent="0.2">
      <c r="C530" s="72" t="s">
        <v>12380</v>
      </c>
      <c r="D530" s="6">
        <v>0</v>
      </c>
      <c r="E530" s="6">
        <v>0</v>
      </c>
      <c r="F530" s="6">
        <v>0</v>
      </c>
      <c r="G530" s="6">
        <f>IF(AND(COUNTIFS('RQ1 analysis'!$H$16:$BE$18,C530)&gt;0,D530&gt;0),1,0)</f>
        <v>0</v>
      </c>
      <c r="H530" s="6">
        <f>IF(AND(COUNTIFS('RQ1 analysis'!$H$19:$BE$22,C530)&gt;0,D530&gt;0),1,0)</f>
        <v>0</v>
      </c>
      <c r="I530" s="6">
        <f>IF(AND(COUNTIFS('RQ1 analysis'!$H$23:$BE$25,C530)&gt;0,D530&gt;0),1,0)</f>
        <v>0</v>
      </c>
      <c r="J530" s="6">
        <f>IF(AND(COUNTIFS('RQ1 analysis'!$H$26:$BE$28,C530)&gt;0,D530&gt;0),1,0)</f>
        <v>0</v>
      </c>
      <c r="K530" s="6">
        <f>IF(AND(COUNTIFS('RQ1 analysis'!$H$29:$BE$30,C530)&gt;0,D530&gt;0),1,0)</f>
        <v>0</v>
      </c>
    </row>
    <row r="531" spans="1:25" x14ac:dyDescent="0.2">
      <c r="C531" s="72" t="s">
        <v>12381</v>
      </c>
      <c r="D531" s="6">
        <v>0</v>
      </c>
      <c r="E531" s="6">
        <v>0</v>
      </c>
      <c r="F531" s="6">
        <v>0</v>
      </c>
      <c r="G531" s="6">
        <f>IF(AND(COUNTIFS('RQ1 analysis'!$H$16:$BE$18,C531)&gt;0,D531&gt;0),1,0)</f>
        <v>0</v>
      </c>
      <c r="H531" s="6">
        <f>IF(AND(COUNTIFS('RQ1 analysis'!$H$19:$BE$22,C531)&gt;0,D531&gt;0),1,0)</f>
        <v>0</v>
      </c>
      <c r="I531" s="6">
        <f>IF(AND(COUNTIFS('RQ1 analysis'!$H$23:$BE$25,C531)&gt;0,D531&gt;0),1,0)</f>
        <v>0</v>
      </c>
      <c r="J531" s="6">
        <f>IF(AND(COUNTIFS('RQ1 analysis'!$H$26:$BE$28,C531)&gt;0,D531&gt;0),1,0)</f>
        <v>0</v>
      </c>
      <c r="K531" s="6">
        <f>IF(AND(COUNTIFS('RQ1 analysis'!$H$29:$BE$30,C531)&gt;0,D531&gt;0),1,0)</f>
        <v>0</v>
      </c>
    </row>
    <row r="532" spans="1:25" x14ac:dyDescent="0.2">
      <c r="C532" s="72" t="s">
        <v>12382</v>
      </c>
      <c r="D532" s="6">
        <v>0</v>
      </c>
      <c r="E532" s="6">
        <v>0</v>
      </c>
      <c r="F532" s="6">
        <v>0</v>
      </c>
      <c r="G532" s="6">
        <f>IF(AND(COUNTIFS('RQ1 analysis'!$H$16:$BE$18,C532)&gt;0,D532&gt;0),1,0)</f>
        <v>0</v>
      </c>
      <c r="H532" s="6">
        <f>IF(AND(COUNTIFS('RQ1 analysis'!$H$19:$BE$22,C532)&gt;0,D532&gt;0),1,0)</f>
        <v>0</v>
      </c>
      <c r="I532" s="6">
        <f>IF(AND(COUNTIFS('RQ1 analysis'!$H$23:$BE$25,C532)&gt;0,D532&gt;0),1,0)</f>
        <v>0</v>
      </c>
      <c r="J532" s="6">
        <f>IF(AND(COUNTIFS('RQ1 analysis'!$H$26:$BE$28,C532)&gt;0,D532&gt;0),1,0)</f>
        <v>0</v>
      </c>
      <c r="K532" s="6">
        <f>IF(AND(COUNTIFS('RQ1 analysis'!$H$29:$BE$30,C532)&gt;0,D532&gt;0),1,0)</f>
        <v>0</v>
      </c>
    </row>
    <row r="533" spans="1:25" x14ac:dyDescent="0.2">
      <c r="C533" s="72" t="s">
        <v>12383</v>
      </c>
      <c r="D533" s="6">
        <v>0</v>
      </c>
      <c r="E533" s="6">
        <v>0</v>
      </c>
      <c r="F533" s="6">
        <v>0</v>
      </c>
      <c r="G533" s="6">
        <f>IF(AND(COUNTIFS('RQ1 analysis'!$H$16:$BE$18,C533)&gt;0,D533&gt;0),1,0)</f>
        <v>0</v>
      </c>
      <c r="H533" s="6">
        <f>IF(AND(COUNTIFS('RQ1 analysis'!$H$19:$BE$22,C533)&gt;0,D533&gt;0),1,0)</f>
        <v>0</v>
      </c>
      <c r="I533" s="6">
        <f>IF(AND(COUNTIFS('RQ1 analysis'!$H$23:$BE$25,C533)&gt;0,D533&gt;0),1,0)</f>
        <v>0</v>
      </c>
      <c r="J533" s="6">
        <f>IF(AND(COUNTIFS('RQ1 analysis'!$H$26:$BE$28,C533)&gt;0,D533&gt;0),1,0)</f>
        <v>0</v>
      </c>
      <c r="K533" s="6">
        <f>IF(AND(COUNTIFS('RQ1 analysis'!$H$29:$BE$30,C533)&gt;0,D533&gt;0),1,0)</f>
        <v>0</v>
      </c>
    </row>
    <row r="534" spans="1:25" x14ac:dyDescent="0.2">
      <c r="D534" s="83">
        <f>SUM(D479:D533)/55</f>
        <v>0.25454545454545452</v>
      </c>
      <c r="E534" s="83">
        <f>SUM(E479:E533)/55</f>
        <v>0.16363636363636364</v>
      </c>
      <c r="F534" s="83">
        <f>SUM(F479:F533)/55</f>
        <v>0.14545454545454545</v>
      </c>
      <c r="G534" s="83">
        <f>SUM(G479:G533)/'RQ1 analysis'!AF3</f>
        <v>0.15</v>
      </c>
      <c r="H534" s="83">
        <f>SUM(H479:H533)/'RQ1 analysis'!AF4</f>
        <v>0.25</v>
      </c>
      <c r="I534" s="83">
        <f>SUM(I479:I533)/'RQ1 analysis'!AF5</f>
        <v>0.27659574468085107</v>
      </c>
      <c r="J534" s="83">
        <f>SUM(J479:J533)/'RQ1 analysis'!AF6</f>
        <v>0.3125</v>
      </c>
      <c r="K534" s="83">
        <f>SUM(K479:K533)/'RQ1 analysis'!AF7</f>
        <v>0.14285714285714285</v>
      </c>
    </row>
    <row r="537" spans="1:25" ht="24" x14ac:dyDescent="0.3">
      <c r="C537" s="118" t="s">
        <v>12706</v>
      </c>
      <c r="D537" s="118"/>
      <c r="E537" s="118"/>
      <c r="F537" s="118"/>
      <c r="G537" s="118"/>
      <c r="H537" s="118"/>
      <c r="I537" s="118"/>
      <c r="J537" s="118"/>
      <c r="K537" s="118"/>
      <c r="L537" s="118"/>
      <c r="M537" s="118"/>
      <c r="N537" s="118"/>
      <c r="O537" s="118"/>
      <c r="P537" s="118"/>
      <c r="Q537" s="118"/>
    </row>
    <row r="539" spans="1:25" ht="17" customHeight="1" x14ac:dyDescent="0.2">
      <c r="E539" s="108" t="s">
        <v>6625</v>
      </c>
      <c r="F539" s="108"/>
      <c r="G539" s="108"/>
      <c r="H539" s="119" t="s">
        <v>6626</v>
      </c>
      <c r="I539" s="120"/>
      <c r="J539" s="119" t="s">
        <v>12785</v>
      </c>
      <c r="K539" s="121"/>
      <c r="L539" s="120"/>
      <c r="M539" s="115" t="s">
        <v>6615</v>
      </c>
      <c r="N539" s="116"/>
      <c r="O539" s="116"/>
      <c r="P539" s="116"/>
      <c r="Q539" s="117"/>
    </row>
    <row r="540" spans="1:25" ht="68" x14ac:dyDescent="0.2">
      <c r="C540" s="38" t="s">
        <v>13144</v>
      </c>
      <c r="D540" s="38" t="s">
        <v>13337</v>
      </c>
      <c r="E540" s="76" t="s">
        <v>13341</v>
      </c>
      <c r="F540" s="76" t="s">
        <v>13346</v>
      </c>
      <c r="G540" s="65" t="s">
        <v>13345</v>
      </c>
      <c r="H540" s="76" t="s">
        <v>13340</v>
      </c>
      <c r="I540" s="76" t="s">
        <v>13339</v>
      </c>
      <c r="J540" s="76" t="s">
        <v>13338</v>
      </c>
      <c r="K540" s="65" t="s">
        <v>13344</v>
      </c>
      <c r="L540" s="65" t="s">
        <v>13342</v>
      </c>
      <c r="M540" s="67" t="s">
        <v>12667</v>
      </c>
      <c r="N540" s="67" t="s">
        <v>12670</v>
      </c>
      <c r="O540" s="67" t="s">
        <v>12675</v>
      </c>
      <c r="P540" s="67" t="s">
        <v>12679</v>
      </c>
      <c r="Q540" s="67" t="s">
        <v>12682</v>
      </c>
      <c r="T540" s="65" t="s">
        <v>13348</v>
      </c>
      <c r="U540" s="67" t="s">
        <v>12667</v>
      </c>
      <c r="V540" s="67" t="s">
        <v>12670</v>
      </c>
      <c r="W540" s="67" t="s">
        <v>12675</v>
      </c>
      <c r="X540" s="67" t="s">
        <v>12679</v>
      </c>
      <c r="Y540" s="67" t="s">
        <v>12682</v>
      </c>
    </row>
    <row r="541" spans="1:25" x14ac:dyDescent="0.2">
      <c r="A541">
        <f>IF(OR(H541&gt;0,I541&gt;0),1,0)</f>
        <v>1</v>
      </c>
      <c r="B541" s="77">
        <f>IF(OR(E541&gt;0,F541&gt;0,G541&gt;0),1,0)</f>
        <v>1</v>
      </c>
      <c r="C541" s="72" t="s">
        <v>6581</v>
      </c>
      <c r="D541" s="6">
        <f>IF(OR(E541&gt;0,H541&gt;0,J541&gt;0,K541&gt;0,I541&gt;0,F541&gt;0,L541&gt;0,G541&gt;0),1,0)</f>
        <v>1</v>
      </c>
      <c r="E541" s="6">
        <v>1</v>
      </c>
      <c r="F541" s="6">
        <v>0</v>
      </c>
      <c r="G541" s="6">
        <v>0</v>
      </c>
      <c r="H541" s="6">
        <v>1</v>
      </c>
      <c r="I541" s="6">
        <v>0</v>
      </c>
      <c r="J541" s="6">
        <v>1</v>
      </c>
      <c r="K541" s="6">
        <v>0</v>
      </c>
      <c r="L541" s="6">
        <v>0</v>
      </c>
      <c r="M541" s="6">
        <f>IF(COUNTIFS('RQ1 analysis'!$H$16:$BE$18,C541)&gt;0,1,0)</f>
        <v>1</v>
      </c>
      <c r="N541" s="6">
        <f>IF(COUNTIFS('RQ1 analysis'!$H$19:$BE$22,C541)&gt;0,1,0)</f>
        <v>0</v>
      </c>
      <c r="O541" s="6">
        <f>IF(COUNTIFS('RQ1 analysis'!$H$23:$BE$25,C541)&gt;0,1,0)</f>
        <v>1</v>
      </c>
      <c r="P541" s="6">
        <f>IF(COUNTIFS('RQ1 analysis'!$H$26:$BE$28,C541)&gt;0,1,0)</f>
        <v>0</v>
      </c>
      <c r="Q541" s="6">
        <f>IF(COUNTIFS('RQ1 analysis'!$H$29:$BE$30,C541)&gt;0,1,0)</f>
        <v>1</v>
      </c>
      <c r="T541" s="6" t="str">
        <f>E540</f>
        <v>Public Dataset or documents</v>
      </c>
      <c r="U541" s="55">
        <f>COUNTIFS($M$541:$M$595,"&gt;0",E541:E595,"&gt;0")/'RQ1 analysis'!$AF$3</f>
        <v>0.6</v>
      </c>
      <c r="V541" s="55">
        <f>COUNTIFS($N$541:$N$595,"&gt;0",E541:E595,"&gt;0")/'RQ1 analysis'!$AF$4</f>
        <v>0.5</v>
      </c>
      <c r="W541" s="55">
        <f>COUNTIFS($O$541:$O$595,"&gt;0",E541:E595,"&gt;0")/'RQ1 analysis'!AF5</f>
        <v>0.48936170212765956</v>
      </c>
      <c r="X541" s="55">
        <f>COUNTIFS($P$541:$P$595,"&gt;0",E541:E595,"&gt;0")/'RQ1 analysis'!AF6</f>
        <v>0.375</v>
      </c>
      <c r="Y541" s="55">
        <f>COUNTIFS($Q$541:$Q$595,"&gt;0",E541:E595,"&gt;0")/'RQ1 analysis'!AF7</f>
        <v>0.42857142857142855</v>
      </c>
    </row>
    <row r="542" spans="1:25" x14ac:dyDescent="0.2">
      <c r="A542">
        <f t="shared" ref="A542:A595" si="49">IF(OR(H542&gt;0,I542&gt;0),1,0)</f>
        <v>1</v>
      </c>
      <c r="B542" s="77">
        <f t="shared" ref="B542:B595" si="50">IF(OR(E542&gt;0,F542&gt;0,G542&gt;0),1,0)</f>
        <v>1</v>
      </c>
      <c r="C542" s="72" t="s">
        <v>6582</v>
      </c>
      <c r="D542" s="6">
        <f t="shared" ref="D542:D595" si="51">IF(OR(E542&gt;0,H542&gt;0,J542&gt;0,K542&gt;0,I542&gt;0,F542&gt;0,L542&gt;0,G542&gt;0),1,0)</f>
        <v>1</v>
      </c>
      <c r="E542" s="6">
        <v>0</v>
      </c>
      <c r="F542" s="6">
        <v>1</v>
      </c>
      <c r="G542" s="6">
        <v>0</v>
      </c>
      <c r="H542" s="6">
        <v>0</v>
      </c>
      <c r="I542" s="6">
        <v>1</v>
      </c>
      <c r="J542" s="6">
        <v>0</v>
      </c>
      <c r="K542" s="6">
        <v>0</v>
      </c>
      <c r="L542" s="6">
        <v>0</v>
      </c>
      <c r="M542" s="6">
        <f>IF(COUNTIFS('RQ1 analysis'!$H$16:$BE$18,C542)&gt;0,1,0)</f>
        <v>1</v>
      </c>
      <c r="N542" s="6">
        <f>IF(COUNTIFS('RQ1 analysis'!$H$19:$BE$22,C542)&gt;0,1,0)</f>
        <v>1</v>
      </c>
      <c r="O542" s="6">
        <f>IF(COUNTIFS('RQ1 analysis'!$H$23:$BE$25,C542)&gt;0,1,0)</f>
        <v>1</v>
      </c>
      <c r="P542" s="6">
        <f>IF(COUNTIFS('RQ1 analysis'!$H$26:$BE$28,C542)&gt;0,1,0)</f>
        <v>1</v>
      </c>
      <c r="Q542" s="6">
        <f>IF(COUNTIFS('RQ1 analysis'!$H$29:$BE$30,C542)&gt;0,1,0)</f>
        <v>0</v>
      </c>
      <c r="T542" s="6" t="str">
        <f>F540</f>
        <v>Data automatically gathered from IS or IoT dev.</v>
      </c>
      <c r="U542" s="55">
        <f>COUNTIFS($M$541:$M$595,"&gt;0",F541:F595,"&gt;0")/'RQ1 analysis'!$AF$3</f>
        <v>0.25</v>
      </c>
      <c r="V542" s="55">
        <f>COUNTIFS($N$541:$N$595,"&gt;0",F541:F595,"&gt;0")/'RQ1 analysis'!$AF$4</f>
        <v>0.41666666666666669</v>
      </c>
      <c r="W542" s="55">
        <f>COUNTIFS($O$541:$O$595,"&gt;0",F541:F595,"&gt;0")/'RQ1 analysis'!AF5</f>
        <v>0.38297872340425532</v>
      </c>
      <c r="X542" s="55">
        <f>COUNTIFS($P$541:$P$595,"&gt;0",F541:F595,"&gt;0")/'RQ1 analysis'!AF6</f>
        <v>0.4375</v>
      </c>
      <c r="Y542" s="55">
        <f>COUNTIFS($Q$541:$Q$595,"&gt;0",F541:F595,"&gt;0")/'RQ1 analysis'!AF7</f>
        <v>0.5714285714285714</v>
      </c>
    </row>
    <row r="543" spans="1:25" x14ac:dyDescent="0.2">
      <c r="A543">
        <f t="shared" si="49"/>
        <v>1</v>
      </c>
      <c r="B543" s="77">
        <f t="shared" si="50"/>
        <v>0</v>
      </c>
      <c r="C543" s="72" t="s">
        <v>6583</v>
      </c>
      <c r="D543" s="6">
        <f t="shared" si="51"/>
        <v>1</v>
      </c>
      <c r="E543" s="6">
        <v>0</v>
      </c>
      <c r="F543" s="6">
        <v>0</v>
      </c>
      <c r="G543" s="6">
        <v>0</v>
      </c>
      <c r="H543" s="6">
        <v>1</v>
      </c>
      <c r="I543" s="6">
        <v>0</v>
      </c>
      <c r="J543" s="6">
        <v>0</v>
      </c>
      <c r="K543" s="6">
        <v>0</v>
      </c>
      <c r="L543" s="6">
        <v>1</v>
      </c>
      <c r="M543" s="6">
        <f>IF(COUNTIFS('RQ1 analysis'!$H$16:$BE$18,C543)&gt;0,1,0)</f>
        <v>0</v>
      </c>
      <c r="N543" s="6">
        <f>IF(COUNTIFS('RQ1 analysis'!$H$19:$BE$22,C543)&gt;0,1,0)</f>
        <v>1</v>
      </c>
      <c r="O543" s="6">
        <f>IF(COUNTIFS('RQ1 analysis'!$H$23:$BE$25,C543)&gt;0,1,0)</f>
        <v>1</v>
      </c>
      <c r="P543" s="6">
        <f>IF(COUNTIFS('RQ1 analysis'!$H$26:$BE$28,C543)&gt;0,1,0)</f>
        <v>1</v>
      </c>
      <c r="Q543" s="6">
        <f>IF(COUNTIFS('RQ1 analysis'!$H$29:$BE$30,C543)&gt;0,1,0)</f>
        <v>0</v>
      </c>
      <c r="T543" s="6" t="str">
        <f>G540</f>
        <v>Manually Created Dataset</v>
      </c>
      <c r="U543" s="55">
        <f>COUNTIFS($M$541:$M$595,"&gt;0",G541:G595,"&gt;0")/'RQ1 analysis'!$AF$3</f>
        <v>0.05</v>
      </c>
      <c r="V543" s="55">
        <f>COUNTIFS($N$541:$N$595,"&gt;0",G541:G595,"&gt;0")/'RQ1 analysis'!$AF$4</f>
        <v>0</v>
      </c>
      <c r="W543" s="55">
        <f>COUNTIFS($O$541:$O$595,"&gt;0",G541:G595,"&gt;0")/'RQ1 analysis'!AF5</f>
        <v>2.1276595744680851E-2</v>
      </c>
      <c r="X543" s="55">
        <f>COUNTIFS($P$541:$P$595,"&gt;0",G541:G595,"&gt;0")/'RQ1 analysis'!AF6</f>
        <v>3.125E-2</v>
      </c>
      <c r="Y543" s="55">
        <f>COUNTIFS($Q$541:$Q$595,"&gt;0",G541:G595,"&gt;0")/'RQ1 analysis'!AF7</f>
        <v>0</v>
      </c>
    </row>
    <row r="544" spans="1:25" x14ac:dyDescent="0.2">
      <c r="A544">
        <f t="shared" si="49"/>
        <v>1</v>
      </c>
      <c r="B544" s="77">
        <f t="shared" si="50"/>
        <v>1</v>
      </c>
      <c r="C544" s="72" t="s">
        <v>6584</v>
      </c>
      <c r="D544" s="6">
        <f t="shared" si="51"/>
        <v>1</v>
      </c>
      <c r="E544" s="6">
        <v>0</v>
      </c>
      <c r="F544" s="6">
        <v>1</v>
      </c>
      <c r="G544" s="6">
        <v>0</v>
      </c>
      <c r="H544" s="6">
        <v>1</v>
      </c>
      <c r="I544" s="6">
        <v>0</v>
      </c>
      <c r="J544" s="6">
        <v>0</v>
      </c>
      <c r="K544" s="6">
        <v>0</v>
      </c>
      <c r="L544" s="6">
        <v>0</v>
      </c>
      <c r="M544" s="6">
        <f>IF(COUNTIFS('RQ1 analysis'!$H$16:$BE$18,C544)&gt;0,1,0)</f>
        <v>0</v>
      </c>
      <c r="N544" s="6">
        <f>IF(COUNTIFS('RQ1 analysis'!$H$19:$BE$22,C544)&gt;0,1,0)</f>
        <v>1</v>
      </c>
      <c r="O544" s="6">
        <f>IF(COUNTIFS('RQ1 analysis'!$H$23:$BE$25,C544)&gt;0,1,0)</f>
        <v>1</v>
      </c>
      <c r="P544" s="6">
        <f>IF(COUNTIFS('RQ1 analysis'!$H$26:$BE$28,C544)&gt;0,1,0)</f>
        <v>1</v>
      </c>
      <c r="Q544" s="6">
        <f>IF(COUNTIFS('RQ1 analysis'!$H$29:$BE$30,C544)&gt;0,1,0)</f>
        <v>0</v>
      </c>
    </row>
    <row r="545" spans="1:25" x14ac:dyDescent="0.2">
      <c r="A545">
        <f t="shared" si="49"/>
        <v>1</v>
      </c>
      <c r="B545" s="77">
        <f t="shared" si="50"/>
        <v>1</v>
      </c>
      <c r="C545" s="72" t="s">
        <v>6585</v>
      </c>
      <c r="D545" s="6">
        <f t="shared" si="51"/>
        <v>1</v>
      </c>
      <c r="E545" s="6">
        <v>1</v>
      </c>
      <c r="F545" s="6">
        <v>0</v>
      </c>
      <c r="G545" s="6">
        <v>0</v>
      </c>
      <c r="H545" s="6">
        <v>1</v>
      </c>
      <c r="I545" s="6">
        <v>0</v>
      </c>
      <c r="J545" s="6">
        <v>0</v>
      </c>
      <c r="K545" s="6">
        <v>0</v>
      </c>
      <c r="L545" s="6">
        <v>1</v>
      </c>
      <c r="M545" s="6">
        <f>IF(COUNTIFS('RQ1 analysis'!$H$16:$BE$18,C545)&gt;0,1,0)</f>
        <v>0</v>
      </c>
      <c r="N545" s="6">
        <f>IF(COUNTIFS('RQ1 analysis'!$H$19:$BE$22,C545)&gt;0,1,0)</f>
        <v>1</v>
      </c>
      <c r="O545" s="6">
        <f>IF(COUNTIFS('RQ1 analysis'!$H$23:$BE$25,C545)&gt;0,1,0)</f>
        <v>1</v>
      </c>
      <c r="P545" s="6">
        <f>IF(COUNTIFS('RQ1 analysis'!$H$26:$BE$28,C545)&gt;0,1,0)</f>
        <v>0</v>
      </c>
      <c r="Q545" s="6">
        <f>IF(COUNTIFS('RQ1 analysis'!$H$29:$BE$30,C545)&gt;0,1,0)</f>
        <v>0</v>
      </c>
    </row>
    <row r="546" spans="1:25" x14ac:dyDescent="0.2">
      <c r="A546">
        <f t="shared" si="49"/>
        <v>1</v>
      </c>
      <c r="B546" s="77">
        <f t="shared" si="50"/>
        <v>1</v>
      </c>
      <c r="C546" s="72" t="s">
        <v>6586</v>
      </c>
      <c r="D546" s="6">
        <f t="shared" si="51"/>
        <v>1</v>
      </c>
      <c r="E546" s="6">
        <v>0</v>
      </c>
      <c r="F546" s="6">
        <v>1</v>
      </c>
      <c r="G546" s="6">
        <v>0</v>
      </c>
      <c r="H546" s="6">
        <v>1</v>
      </c>
      <c r="I546" s="6">
        <v>1</v>
      </c>
      <c r="J546" s="6">
        <v>1</v>
      </c>
      <c r="K546" s="6">
        <v>1</v>
      </c>
      <c r="L546" s="6">
        <v>0</v>
      </c>
      <c r="M546" s="6">
        <f>IF(COUNTIFS('RQ1 analysis'!$H$16:$BE$18,C546)&gt;0,1,0)</f>
        <v>0</v>
      </c>
      <c r="N546" s="6">
        <f>IF(COUNTIFS('RQ1 analysis'!$H$19:$BE$22,C546)&gt;0,1,0)</f>
        <v>1</v>
      </c>
      <c r="O546" s="6">
        <f>IF(COUNTIFS('RQ1 analysis'!$H$23:$BE$25,C546)&gt;0,1,0)</f>
        <v>1</v>
      </c>
      <c r="P546" s="6">
        <f>IF(COUNTIFS('RQ1 analysis'!$H$26:$BE$28,C546)&gt;0,1,0)</f>
        <v>1</v>
      </c>
      <c r="Q546" s="6">
        <f>IF(COUNTIFS('RQ1 analysis'!$H$29:$BE$30,C546)&gt;0,1,0)</f>
        <v>0</v>
      </c>
    </row>
    <row r="547" spans="1:25" x14ac:dyDescent="0.2">
      <c r="A547">
        <f t="shared" si="49"/>
        <v>1</v>
      </c>
      <c r="B547" s="77">
        <f t="shared" si="50"/>
        <v>1</v>
      </c>
      <c r="C547" s="72" t="s">
        <v>6587</v>
      </c>
      <c r="D547" s="6">
        <f t="shared" si="51"/>
        <v>1</v>
      </c>
      <c r="E547" s="6">
        <v>1</v>
      </c>
      <c r="F547" s="6">
        <v>1</v>
      </c>
      <c r="G547" s="6">
        <v>0</v>
      </c>
      <c r="H547" s="6">
        <v>1</v>
      </c>
      <c r="I547" s="6">
        <v>0</v>
      </c>
      <c r="J547" s="6">
        <v>0</v>
      </c>
      <c r="K547" s="6">
        <v>0</v>
      </c>
      <c r="L547" s="6">
        <v>1</v>
      </c>
      <c r="M547" s="6">
        <f>IF(COUNTIFS('RQ1 analysis'!$H$16:$BE$18,C547)&gt;0,1,0)</f>
        <v>0</v>
      </c>
      <c r="N547" s="6">
        <f>IF(COUNTIFS('RQ1 analysis'!$H$19:$BE$22,C547)&gt;0,1,0)</f>
        <v>1</v>
      </c>
      <c r="O547" s="6">
        <f>IF(COUNTIFS('RQ1 analysis'!$H$23:$BE$25,C547)&gt;0,1,0)</f>
        <v>1</v>
      </c>
      <c r="P547" s="6">
        <f>IF(COUNTIFS('RQ1 analysis'!$H$26:$BE$28,C547)&gt;0,1,0)</f>
        <v>1</v>
      </c>
      <c r="Q547" s="6">
        <f>IF(COUNTIFS('RQ1 analysis'!$H$29:$BE$30,C547)&gt;0,1,0)</f>
        <v>0</v>
      </c>
    </row>
    <row r="548" spans="1:25" x14ac:dyDescent="0.2">
      <c r="A548">
        <f t="shared" si="49"/>
        <v>1</v>
      </c>
      <c r="B548" s="77">
        <f t="shared" si="50"/>
        <v>1</v>
      </c>
      <c r="C548" s="72" t="s">
        <v>6588</v>
      </c>
      <c r="D548" s="6">
        <f t="shared" si="51"/>
        <v>1</v>
      </c>
      <c r="E548" s="6">
        <v>0</v>
      </c>
      <c r="F548" s="6">
        <v>1</v>
      </c>
      <c r="G548" s="6">
        <v>0</v>
      </c>
      <c r="H548" s="6">
        <v>1</v>
      </c>
      <c r="I548" s="6">
        <v>1</v>
      </c>
      <c r="J548" s="6">
        <v>1</v>
      </c>
      <c r="K548" s="6">
        <v>0</v>
      </c>
      <c r="L548" s="6">
        <v>0</v>
      </c>
      <c r="M548" s="6">
        <f>IF(COUNTIFS('RQ1 analysis'!$H$16:$BE$18,C548)&gt;0,1,0)</f>
        <v>1</v>
      </c>
      <c r="N548" s="6">
        <f>IF(COUNTIFS('RQ1 analysis'!$H$19:$BE$22,C548)&gt;0,1,0)</f>
        <v>1</v>
      </c>
      <c r="O548" s="6">
        <f>IF(COUNTIFS('RQ1 analysis'!$H$23:$BE$25,C548)&gt;0,1,0)</f>
        <v>1</v>
      </c>
      <c r="P548" s="6">
        <f>IF(COUNTIFS('RQ1 analysis'!$H$26:$BE$28,C548)&gt;0,1,0)</f>
        <v>1</v>
      </c>
      <c r="Q548" s="6">
        <f>IF(COUNTIFS('RQ1 analysis'!$H$29:$BE$30,C548)&gt;0,1,0)</f>
        <v>0</v>
      </c>
    </row>
    <row r="549" spans="1:25" x14ac:dyDescent="0.2">
      <c r="A549">
        <f t="shared" si="49"/>
        <v>0</v>
      </c>
      <c r="B549" s="77">
        <f t="shared" si="50"/>
        <v>1</v>
      </c>
      <c r="C549" s="72" t="s">
        <v>6589</v>
      </c>
      <c r="D549" s="6">
        <f t="shared" si="51"/>
        <v>1</v>
      </c>
      <c r="E549" s="6">
        <v>0</v>
      </c>
      <c r="F549" s="6">
        <v>1</v>
      </c>
      <c r="G549" s="6">
        <v>0</v>
      </c>
      <c r="H549" s="6">
        <v>0</v>
      </c>
      <c r="I549" s="6">
        <v>0</v>
      </c>
      <c r="J549" s="6">
        <v>0</v>
      </c>
      <c r="K549" s="6">
        <v>0</v>
      </c>
      <c r="L549" s="6">
        <v>1</v>
      </c>
      <c r="M549" s="6">
        <f>IF(COUNTIFS('RQ1 analysis'!$H$16:$BE$18,C549)&gt;0,1,0)</f>
        <v>0</v>
      </c>
      <c r="N549" s="6">
        <f>IF(COUNTIFS('RQ1 analysis'!$H$19:$BE$22,C549)&gt;0,1,0)</f>
        <v>1</v>
      </c>
      <c r="O549" s="6">
        <f>IF(COUNTIFS('RQ1 analysis'!$H$23:$BE$25,C549)&gt;0,1,0)</f>
        <v>1</v>
      </c>
      <c r="P549" s="6">
        <f>IF(COUNTIFS('RQ1 analysis'!$H$26:$BE$28,C549)&gt;0,1,0)</f>
        <v>1</v>
      </c>
      <c r="Q549" s="6">
        <f>IF(COUNTIFS('RQ1 analysis'!$H$29:$BE$30,C549)&gt;0,1,0)</f>
        <v>0</v>
      </c>
    </row>
    <row r="550" spans="1:25" x14ac:dyDescent="0.2">
      <c r="A550">
        <f t="shared" si="49"/>
        <v>1</v>
      </c>
      <c r="B550" s="77">
        <f t="shared" si="50"/>
        <v>1</v>
      </c>
      <c r="C550" s="72" t="s">
        <v>6590</v>
      </c>
      <c r="D550" s="6">
        <f t="shared" si="51"/>
        <v>1</v>
      </c>
      <c r="E550" s="6">
        <v>1</v>
      </c>
      <c r="F550" s="6">
        <v>0</v>
      </c>
      <c r="G550" s="6">
        <v>0</v>
      </c>
      <c r="H550" s="6">
        <v>1</v>
      </c>
      <c r="I550" s="6">
        <v>0</v>
      </c>
      <c r="J550" s="6">
        <v>1</v>
      </c>
      <c r="K550" s="6">
        <v>0</v>
      </c>
      <c r="L550" s="6">
        <v>0</v>
      </c>
      <c r="M550" s="6">
        <f>IF(COUNTIFS('RQ1 analysis'!$H$16:$BE$18,C550)&gt;0,1,0)</f>
        <v>1</v>
      </c>
      <c r="N550" s="6">
        <f>IF(COUNTIFS('RQ1 analysis'!$H$19:$BE$22,C550)&gt;0,1,0)</f>
        <v>0</v>
      </c>
      <c r="O550" s="6">
        <f>IF(COUNTIFS('RQ1 analysis'!$H$23:$BE$25,C550)&gt;0,1,0)</f>
        <v>1</v>
      </c>
      <c r="P550" s="6">
        <f>IF(COUNTIFS('RQ1 analysis'!$H$26:$BE$28,C550)&gt;0,1,0)</f>
        <v>0</v>
      </c>
      <c r="Q550" s="6">
        <f>IF(COUNTIFS('RQ1 analysis'!$H$29:$BE$30,C550)&gt;0,1,0)</f>
        <v>0</v>
      </c>
    </row>
    <row r="551" spans="1:25" x14ac:dyDescent="0.2">
      <c r="A551">
        <f t="shared" si="49"/>
        <v>1</v>
      </c>
      <c r="B551" s="77">
        <f t="shared" si="50"/>
        <v>1</v>
      </c>
      <c r="C551" s="72" t="s">
        <v>6591</v>
      </c>
      <c r="D551" s="6">
        <f t="shared" si="51"/>
        <v>1</v>
      </c>
      <c r="E551" s="6">
        <v>0</v>
      </c>
      <c r="F551" s="6">
        <v>1</v>
      </c>
      <c r="G551" s="6">
        <v>0</v>
      </c>
      <c r="H551" s="6">
        <v>1</v>
      </c>
      <c r="I551" s="6">
        <v>0</v>
      </c>
      <c r="J551" s="6">
        <v>1</v>
      </c>
      <c r="K551" s="6">
        <v>0</v>
      </c>
      <c r="L551" s="6">
        <v>0</v>
      </c>
      <c r="M551" s="6">
        <f>IF(COUNTIFS('RQ1 analysis'!$H$16:$BE$18,C551)&gt;0,1,0)</f>
        <v>0</v>
      </c>
      <c r="N551" s="6">
        <f>IF(COUNTIFS('RQ1 analysis'!$H$19:$BE$22,C551)&gt;0,1,0)</f>
        <v>1</v>
      </c>
      <c r="O551" s="6">
        <f>IF(COUNTIFS('RQ1 analysis'!$H$23:$BE$25,C551)&gt;0,1,0)</f>
        <v>1</v>
      </c>
      <c r="P551" s="6">
        <f>IF(COUNTIFS('RQ1 analysis'!$H$26:$BE$28,C551)&gt;0,1,0)</f>
        <v>1</v>
      </c>
      <c r="Q551" s="6">
        <f>IF(COUNTIFS('RQ1 analysis'!$H$29:$BE$30,C551)&gt;0,1,0)</f>
        <v>1</v>
      </c>
    </row>
    <row r="552" spans="1:25" x14ac:dyDescent="0.2">
      <c r="A552">
        <f t="shared" si="49"/>
        <v>1</v>
      </c>
      <c r="B552" s="77">
        <f t="shared" si="50"/>
        <v>1</v>
      </c>
      <c r="C552" s="72" t="s">
        <v>6592</v>
      </c>
      <c r="D552" s="6">
        <f t="shared" si="51"/>
        <v>1</v>
      </c>
      <c r="E552" s="6">
        <v>0</v>
      </c>
      <c r="F552" s="6">
        <v>1</v>
      </c>
      <c r="G552" s="6">
        <v>0</v>
      </c>
      <c r="H552" s="6">
        <v>1</v>
      </c>
      <c r="I552" s="6">
        <v>0</v>
      </c>
      <c r="J552" s="6">
        <v>1</v>
      </c>
      <c r="K552" s="6">
        <v>0</v>
      </c>
      <c r="L552" s="6">
        <v>0</v>
      </c>
      <c r="M552" s="6">
        <f>IF(COUNTIFS('RQ1 analysis'!$H$16:$BE$18,C552)&gt;0,1,0)</f>
        <v>0</v>
      </c>
      <c r="N552" s="6">
        <f>IF(COUNTIFS('RQ1 analysis'!$H$19:$BE$22,C552)&gt;0,1,0)</f>
        <v>1</v>
      </c>
      <c r="O552" s="6">
        <f>IF(COUNTIFS('RQ1 analysis'!$H$23:$BE$25,C552)&gt;0,1,0)</f>
        <v>1</v>
      </c>
      <c r="P552" s="6">
        <f>IF(COUNTIFS('RQ1 analysis'!$H$26:$BE$28,C552)&gt;0,1,0)</f>
        <v>1</v>
      </c>
      <c r="Q552" s="6">
        <f>IF(COUNTIFS('RQ1 analysis'!$H$29:$BE$30,C552)&gt;0,1,0)</f>
        <v>1</v>
      </c>
    </row>
    <row r="553" spans="1:25" x14ac:dyDescent="0.2">
      <c r="A553">
        <f t="shared" si="49"/>
        <v>1</v>
      </c>
      <c r="B553" s="77">
        <f t="shared" si="50"/>
        <v>1</v>
      </c>
      <c r="C553" s="72" t="s">
        <v>6593</v>
      </c>
      <c r="D553" s="6">
        <f t="shared" si="51"/>
        <v>1</v>
      </c>
      <c r="E553" s="6">
        <v>1</v>
      </c>
      <c r="F553" s="6">
        <v>0</v>
      </c>
      <c r="G553" s="6">
        <v>0</v>
      </c>
      <c r="H553" s="6">
        <v>1</v>
      </c>
      <c r="I553" s="6">
        <v>0</v>
      </c>
      <c r="J553" s="6">
        <v>0</v>
      </c>
      <c r="K553" s="6">
        <v>1</v>
      </c>
      <c r="L553" s="6">
        <v>0</v>
      </c>
      <c r="M553" s="6">
        <f>IF(COUNTIFS('RQ1 analysis'!$H$16:$BE$18,C553)&gt;0,1,0)</f>
        <v>0</v>
      </c>
      <c r="N553" s="6">
        <f>IF(COUNTIFS('RQ1 analysis'!$H$19:$BE$22,C553)&gt;0,1,0)</f>
        <v>1</v>
      </c>
      <c r="O553" s="6">
        <f>IF(COUNTIFS('RQ1 analysis'!$H$23:$BE$25,C553)&gt;0,1,0)</f>
        <v>1</v>
      </c>
      <c r="P553" s="6">
        <f>IF(COUNTIFS('RQ1 analysis'!$H$26:$BE$28,C553)&gt;0,1,0)</f>
        <v>0</v>
      </c>
      <c r="Q553" s="6">
        <f>IF(COUNTIFS('RQ1 analysis'!$H$29:$BE$30,C553)&gt;0,1,0)</f>
        <v>1</v>
      </c>
    </row>
    <row r="554" spans="1:25" x14ac:dyDescent="0.2">
      <c r="A554">
        <f t="shared" si="49"/>
        <v>1</v>
      </c>
      <c r="B554" s="77">
        <f t="shared" si="50"/>
        <v>1</v>
      </c>
      <c r="C554" s="72" t="s">
        <v>6594</v>
      </c>
      <c r="D554" s="6">
        <f t="shared" si="51"/>
        <v>1</v>
      </c>
      <c r="E554" s="6">
        <v>1</v>
      </c>
      <c r="F554" s="6">
        <v>0</v>
      </c>
      <c r="G554" s="6">
        <v>0</v>
      </c>
      <c r="H554" s="6">
        <v>1</v>
      </c>
      <c r="I554" s="6">
        <v>1</v>
      </c>
      <c r="J554" s="6">
        <v>0</v>
      </c>
      <c r="K554" s="6">
        <v>1</v>
      </c>
      <c r="L554" s="6">
        <v>1</v>
      </c>
      <c r="M554" s="6">
        <f>IF(COUNTIFS('RQ1 analysis'!$H$16:$BE$18,C554)&gt;0,1,0)</f>
        <v>1</v>
      </c>
      <c r="N554" s="6">
        <f>IF(COUNTIFS('RQ1 analysis'!$H$19:$BE$22,C554)&gt;0,1,0)</f>
        <v>1</v>
      </c>
      <c r="O554" s="6">
        <f>IF(COUNTIFS('RQ1 analysis'!$H$23:$BE$25,C554)&gt;0,1,0)</f>
        <v>0</v>
      </c>
      <c r="P554" s="6">
        <f>IF(COUNTIFS('RQ1 analysis'!$H$26:$BE$28,C554)&gt;0,1,0)</f>
        <v>0</v>
      </c>
      <c r="Q554" s="6">
        <f>IF(COUNTIFS('RQ1 analysis'!$H$29:$BE$30,C554)&gt;0,1,0)</f>
        <v>0</v>
      </c>
    </row>
    <row r="555" spans="1:25" x14ac:dyDescent="0.2">
      <c r="A555">
        <f t="shared" si="49"/>
        <v>1</v>
      </c>
      <c r="B555" s="77">
        <f t="shared" si="50"/>
        <v>1</v>
      </c>
      <c r="C555" s="72" t="s">
        <v>6595</v>
      </c>
      <c r="D555" s="6">
        <f t="shared" si="51"/>
        <v>1</v>
      </c>
      <c r="E555" s="6">
        <v>1</v>
      </c>
      <c r="F555" s="6">
        <v>0</v>
      </c>
      <c r="G555" s="6">
        <v>0</v>
      </c>
      <c r="H555" s="6">
        <v>1</v>
      </c>
      <c r="I555" s="6">
        <v>1</v>
      </c>
      <c r="J555" s="6">
        <v>0</v>
      </c>
      <c r="K555" s="6">
        <v>0</v>
      </c>
      <c r="L555" s="6">
        <v>1</v>
      </c>
      <c r="M555" s="6">
        <f>IF(COUNTIFS('RQ1 analysis'!$H$16:$BE$18,C555)&gt;0,1,0)</f>
        <v>0</v>
      </c>
      <c r="N555" s="6">
        <f>IF(COUNTIFS('RQ1 analysis'!$H$19:$BE$22,C555)&gt;0,1,0)</f>
        <v>1</v>
      </c>
      <c r="O555" s="6">
        <f>IF(COUNTIFS('RQ1 analysis'!$H$23:$BE$25,C555)&gt;0,1,0)</f>
        <v>1</v>
      </c>
      <c r="P555" s="6">
        <f>IF(COUNTIFS('RQ1 analysis'!$H$26:$BE$28,C555)&gt;0,1,0)</f>
        <v>1</v>
      </c>
      <c r="Q555" s="6">
        <f>IF(COUNTIFS('RQ1 analysis'!$H$29:$BE$30,C555)&gt;0,1,0)</f>
        <v>0</v>
      </c>
    </row>
    <row r="556" spans="1:25" x14ac:dyDescent="0.2">
      <c r="A556">
        <f t="shared" si="49"/>
        <v>1</v>
      </c>
      <c r="B556" s="77">
        <f t="shared" si="50"/>
        <v>1</v>
      </c>
      <c r="C556" s="72" t="s">
        <v>6596</v>
      </c>
      <c r="D556" s="6">
        <f t="shared" si="51"/>
        <v>1</v>
      </c>
      <c r="E556" s="6">
        <v>1</v>
      </c>
      <c r="F556" s="6">
        <v>0</v>
      </c>
      <c r="G556" s="6">
        <v>0</v>
      </c>
      <c r="H556" s="6">
        <v>1</v>
      </c>
      <c r="I556" s="6">
        <v>0</v>
      </c>
      <c r="J556" s="6">
        <v>1</v>
      </c>
      <c r="K556" s="6">
        <v>0</v>
      </c>
      <c r="L556" s="6">
        <v>1</v>
      </c>
      <c r="M556" s="6">
        <f>IF(COUNTIFS('RQ1 analysis'!$H$16:$BE$18,C556)&gt;0,1,0)</f>
        <v>0</v>
      </c>
      <c r="N556" s="6">
        <f>IF(COUNTIFS('RQ1 analysis'!$H$19:$BE$22,C556)&gt;0,1,0)</f>
        <v>1</v>
      </c>
      <c r="O556" s="6">
        <f>IF(COUNTIFS('RQ1 analysis'!$H$23:$BE$25,C556)&gt;0,1,0)</f>
        <v>1</v>
      </c>
      <c r="P556" s="6">
        <f>IF(COUNTIFS('RQ1 analysis'!$H$26:$BE$28,C556)&gt;0,1,0)</f>
        <v>0</v>
      </c>
      <c r="Q556" s="6">
        <f>IF(COUNTIFS('RQ1 analysis'!$H$29:$BE$30,C556)&gt;0,1,0)</f>
        <v>0</v>
      </c>
    </row>
    <row r="557" spans="1:25" x14ac:dyDescent="0.2">
      <c r="A557">
        <f t="shared" si="49"/>
        <v>1</v>
      </c>
      <c r="B557" s="77">
        <f t="shared" si="50"/>
        <v>1</v>
      </c>
      <c r="C557" s="72" t="s">
        <v>6597</v>
      </c>
      <c r="D557" s="6">
        <f t="shared" si="51"/>
        <v>1</v>
      </c>
      <c r="E557" s="6">
        <v>1</v>
      </c>
      <c r="F557" s="6">
        <v>0</v>
      </c>
      <c r="G557" s="6">
        <v>0</v>
      </c>
      <c r="H557" s="6">
        <v>1</v>
      </c>
      <c r="I557" s="6">
        <v>0</v>
      </c>
      <c r="J557" s="6">
        <v>1</v>
      </c>
      <c r="K557" s="6">
        <v>0</v>
      </c>
      <c r="L557" s="6">
        <v>0</v>
      </c>
      <c r="M557" s="6">
        <f>IF(COUNTIFS('RQ1 analysis'!$H$16:$BE$18,C557)&gt;0,1,0)</f>
        <v>1</v>
      </c>
      <c r="N557" s="6">
        <f>IF(COUNTIFS('RQ1 analysis'!$H$19:$BE$22,C557)&gt;0,1,0)</f>
        <v>1</v>
      </c>
      <c r="O557" s="6">
        <f>IF(COUNTIFS('RQ1 analysis'!$H$23:$BE$25,C557)&gt;0,1,0)</f>
        <v>1</v>
      </c>
      <c r="P557" s="6">
        <f>IF(COUNTIFS('RQ1 analysis'!$H$26:$BE$28,C557)&gt;0,1,0)</f>
        <v>1</v>
      </c>
      <c r="Q557" s="6">
        <f>IF(COUNTIFS('RQ1 analysis'!$H$29:$BE$30,C557)&gt;0,1,0)</f>
        <v>0</v>
      </c>
    </row>
    <row r="558" spans="1:25" x14ac:dyDescent="0.2">
      <c r="A558">
        <f t="shared" si="49"/>
        <v>1</v>
      </c>
      <c r="B558" s="77">
        <f t="shared" si="50"/>
        <v>1</v>
      </c>
      <c r="C558" s="72" t="s">
        <v>6598</v>
      </c>
      <c r="D558" s="6">
        <f t="shared" si="51"/>
        <v>1</v>
      </c>
      <c r="E558" s="6">
        <v>1</v>
      </c>
      <c r="F558" s="6">
        <v>0</v>
      </c>
      <c r="G558" s="6">
        <v>0</v>
      </c>
      <c r="H558" s="6">
        <v>1</v>
      </c>
      <c r="I558" s="6">
        <v>0</v>
      </c>
      <c r="J558" s="6">
        <v>1</v>
      </c>
      <c r="K558" s="6">
        <v>0</v>
      </c>
      <c r="L558" s="6">
        <v>0</v>
      </c>
      <c r="M558" s="6">
        <f>IF(COUNTIFS('RQ1 analysis'!$H$16:$BE$18,C558)&gt;0,1,0)</f>
        <v>0</v>
      </c>
      <c r="N558" s="6">
        <f>IF(COUNTIFS('RQ1 analysis'!$H$19:$BE$22,C558)&gt;0,1,0)</f>
        <v>1</v>
      </c>
      <c r="O558" s="6">
        <f>IF(COUNTIFS('RQ1 analysis'!$H$23:$BE$25,C558)&gt;0,1,0)</f>
        <v>1</v>
      </c>
      <c r="P558" s="6">
        <f>IF(COUNTIFS('RQ1 analysis'!$H$26:$BE$28,C558)&gt;0,1,0)</f>
        <v>1</v>
      </c>
      <c r="Q558" s="6">
        <f>IF(COUNTIFS('RQ1 analysis'!$H$29:$BE$30,C558)&gt;0,1,0)</f>
        <v>0</v>
      </c>
    </row>
    <row r="559" spans="1:25" ht="68" x14ac:dyDescent="0.2">
      <c r="A559">
        <f t="shared" si="49"/>
        <v>1</v>
      </c>
      <c r="B559" s="77">
        <f t="shared" si="50"/>
        <v>1</v>
      </c>
      <c r="C559" s="72" t="s">
        <v>6599</v>
      </c>
      <c r="D559" s="6">
        <f t="shared" si="51"/>
        <v>1</v>
      </c>
      <c r="E559" s="6">
        <v>0</v>
      </c>
      <c r="F559" s="6">
        <v>0</v>
      </c>
      <c r="G559" s="6">
        <v>1</v>
      </c>
      <c r="H559" s="6">
        <v>1</v>
      </c>
      <c r="I559" s="6">
        <v>0</v>
      </c>
      <c r="J559" s="6">
        <v>1</v>
      </c>
      <c r="K559" s="6">
        <v>0</v>
      </c>
      <c r="L559" s="6">
        <v>0</v>
      </c>
      <c r="M559" s="6">
        <f>IF(COUNTIFS('RQ1 analysis'!$H$16:$BE$18,C559)&gt;0,1,0)</f>
        <v>1</v>
      </c>
      <c r="N559" s="6">
        <f>IF(COUNTIFS('RQ1 analysis'!$H$19:$BE$22,C559)&gt;0,1,0)</f>
        <v>0</v>
      </c>
      <c r="O559" s="6">
        <f>IF(COUNTIFS('RQ1 analysis'!$H$23:$BE$25,C559)&gt;0,1,0)</f>
        <v>1</v>
      </c>
      <c r="P559" s="6">
        <f>IF(COUNTIFS('RQ1 analysis'!$H$26:$BE$28,C559)&gt;0,1,0)</f>
        <v>1</v>
      </c>
      <c r="Q559" s="6">
        <f>IF(COUNTIFS('RQ1 analysis'!$H$29:$BE$30,C559)&gt;0,1,0)</f>
        <v>0</v>
      </c>
      <c r="T559" s="65" t="s">
        <v>13347</v>
      </c>
      <c r="U559" s="67" t="s">
        <v>12667</v>
      </c>
      <c r="V559" s="67" t="s">
        <v>12670</v>
      </c>
      <c r="W559" s="67" t="s">
        <v>12675</v>
      </c>
      <c r="X559" s="67" t="s">
        <v>12679</v>
      </c>
      <c r="Y559" s="67" t="s">
        <v>12682</v>
      </c>
    </row>
    <row r="560" spans="1:25" x14ac:dyDescent="0.2">
      <c r="A560">
        <f t="shared" si="49"/>
        <v>1</v>
      </c>
      <c r="B560" s="77">
        <f t="shared" si="50"/>
        <v>1</v>
      </c>
      <c r="C560" s="72" t="s">
        <v>6600</v>
      </c>
      <c r="D560" s="6">
        <f t="shared" si="51"/>
        <v>1</v>
      </c>
      <c r="E560" s="6">
        <v>0</v>
      </c>
      <c r="F560" s="6">
        <v>1</v>
      </c>
      <c r="G560" s="6">
        <v>0</v>
      </c>
      <c r="H560" s="6">
        <v>1</v>
      </c>
      <c r="I560" s="6">
        <v>0</v>
      </c>
      <c r="J560" s="6">
        <v>1</v>
      </c>
      <c r="K560" s="6">
        <v>0</v>
      </c>
      <c r="L560" s="6">
        <v>0</v>
      </c>
      <c r="M560" s="6">
        <f>IF(COUNTIFS('RQ1 analysis'!$H$16:$BE$18,C560)&gt;0,1,0)</f>
        <v>0</v>
      </c>
      <c r="N560" s="6">
        <f>IF(COUNTIFS('RQ1 analysis'!$H$19:$BE$22,C560)&gt;0,1,0)</f>
        <v>1</v>
      </c>
      <c r="O560" s="6">
        <f>IF(COUNTIFS('RQ1 analysis'!$H$23:$BE$25,C560)&gt;0,1,0)</f>
        <v>1</v>
      </c>
      <c r="P560" s="6">
        <f>IF(COUNTIFS('RQ1 analysis'!$H$26:$BE$28,C560)&gt;0,1,0)</f>
        <v>1</v>
      </c>
      <c r="Q560" s="6">
        <f>IF(COUNTIFS('RQ1 analysis'!$H$29:$BE$30,C560)&gt;0,1,0)</f>
        <v>0</v>
      </c>
      <c r="T560" s="6" t="str">
        <f>H540</f>
        <v>Data Transformation</v>
      </c>
      <c r="U560" s="55">
        <f>COUNTIFS($M$541:$M$595,"&gt;0",H541:H595,"&gt;0")/'RQ1 analysis'!$AF$3</f>
        <v>0.9</v>
      </c>
      <c r="V560" s="55">
        <f>COUNTIFS($N$541:$N$595,"&gt;0",H541:H595,"&gt;0")/'RQ1 analysis'!$AF$4</f>
        <v>0.83333333333333337</v>
      </c>
      <c r="W560" s="55">
        <f>COUNTIFS($O$541:$O$595,"&gt;0",H541:H595,"&gt;0")/'RQ1 analysis'!AF5</f>
        <v>0.80851063829787229</v>
      </c>
      <c r="X560" s="55">
        <f>COUNTIFS($P$541:$P$595,"&gt;0",H541:H595,"&gt;0")/'RQ1 analysis'!AF6</f>
        <v>0.75</v>
      </c>
      <c r="Y560" s="55">
        <f>COUNTIFS($Q$541:$Q$595,"&gt;0",H541:H595,"&gt;0")/'RQ1 analysis'!AF7</f>
        <v>1</v>
      </c>
    </row>
    <row r="561" spans="1:25" x14ac:dyDescent="0.2">
      <c r="A561">
        <f t="shared" si="49"/>
        <v>1</v>
      </c>
      <c r="B561" s="77">
        <f t="shared" si="50"/>
        <v>1</v>
      </c>
      <c r="C561" s="72" t="s">
        <v>6601</v>
      </c>
      <c r="D561" s="6">
        <f t="shared" si="51"/>
        <v>1</v>
      </c>
      <c r="E561" s="6">
        <v>1</v>
      </c>
      <c r="F561" s="6">
        <v>0</v>
      </c>
      <c r="G561" s="6">
        <v>0</v>
      </c>
      <c r="H561" s="6">
        <v>1</v>
      </c>
      <c r="I561" s="6">
        <v>0</v>
      </c>
      <c r="J561" s="6">
        <v>1</v>
      </c>
      <c r="K561" s="6">
        <v>0</v>
      </c>
      <c r="L561" s="6">
        <v>0</v>
      </c>
      <c r="M561" s="6">
        <f>IF(COUNTIFS('RQ1 analysis'!$H$16:$BE$18,C561)&gt;0,1,0)</f>
        <v>1</v>
      </c>
      <c r="N561" s="6">
        <f>IF(COUNTIFS('RQ1 analysis'!$H$19:$BE$22,C561)&gt;0,1,0)</f>
        <v>1</v>
      </c>
      <c r="O561" s="6">
        <f>IF(COUNTIFS('RQ1 analysis'!$H$23:$BE$25,C561)&gt;0,1,0)</f>
        <v>0</v>
      </c>
      <c r="P561" s="6">
        <f>IF(COUNTIFS('RQ1 analysis'!$H$26:$BE$28,C561)&gt;0,1,0)</f>
        <v>0</v>
      </c>
      <c r="Q561" s="6">
        <f>IF(COUNTIFS('RQ1 analysis'!$H$29:$BE$30,C561)&gt;0,1,0)</f>
        <v>0</v>
      </c>
      <c r="T561" s="6" t="str">
        <f>I540</f>
        <v>Data Cleaning</v>
      </c>
      <c r="U561" s="55">
        <f>COUNTIFS($M$541:$M$595,"&gt;0",I541:I595,"&gt;0")/'RQ1 analysis'!$AF$3</f>
        <v>0.35</v>
      </c>
      <c r="V561" s="55">
        <f>COUNTIFS($N$541:$N$595,"&gt;0",I541:I595,"&gt;0")/'RQ1 analysis'!$AF$4</f>
        <v>0.29166666666666669</v>
      </c>
      <c r="W561" s="55">
        <f>COUNTIFS($O$541:$O$595,"&gt;0",I541:I595,"&gt;0")/'RQ1 analysis'!AF5</f>
        <v>0.25531914893617019</v>
      </c>
      <c r="X561" s="55">
        <f>COUNTIFS($P$541:$P$595,"&gt;0",I541:I595,"&gt;0")/'RQ1 analysis'!AF6</f>
        <v>0.3125</v>
      </c>
      <c r="Y561" s="55">
        <f>COUNTIFS($Q$541:$Q$595,"&gt;0",I541:I595,"&gt;0")/'RQ1 analysis'!AF7</f>
        <v>0.14285714285714285</v>
      </c>
    </row>
    <row r="562" spans="1:25" x14ac:dyDescent="0.2">
      <c r="A562">
        <f t="shared" si="49"/>
        <v>0</v>
      </c>
      <c r="B562" s="77">
        <f t="shared" si="50"/>
        <v>1</v>
      </c>
      <c r="C562" s="72" t="s">
        <v>6602</v>
      </c>
      <c r="D562" s="6">
        <f t="shared" si="51"/>
        <v>1</v>
      </c>
      <c r="E562" s="6">
        <v>1</v>
      </c>
      <c r="F562" s="6">
        <v>0</v>
      </c>
      <c r="G562" s="6">
        <v>0</v>
      </c>
      <c r="H562" s="6">
        <v>0</v>
      </c>
      <c r="I562" s="6">
        <v>0</v>
      </c>
      <c r="J562" s="6">
        <v>1</v>
      </c>
      <c r="K562" s="6">
        <v>0</v>
      </c>
      <c r="L562" s="6">
        <v>0</v>
      </c>
      <c r="M562" s="6">
        <f>IF(COUNTIFS('RQ1 analysis'!$H$16:$BE$18,C562)&gt;0,1,0)</f>
        <v>0</v>
      </c>
      <c r="N562" s="6">
        <f>IF(COUNTIFS('RQ1 analysis'!$H$19:$BE$22,C562)&gt;0,1,0)</f>
        <v>1</v>
      </c>
      <c r="O562" s="6">
        <f>IF(COUNTIFS('RQ1 analysis'!$H$23:$BE$25,C562)&gt;0,1,0)</f>
        <v>1</v>
      </c>
      <c r="P562" s="6">
        <f>IF(COUNTIFS('RQ1 analysis'!$H$26:$BE$28,C562)&gt;0,1,0)</f>
        <v>1</v>
      </c>
      <c r="Q562" s="6">
        <f>IF(COUNTIFS('RQ1 analysis'!$H$29:$BE$30,C562)&gt;0,1,0)</f>
        <v>0</v>
      </c>
    </row>
    <row r="563" spans="1:25" x14ac:dyDescent="0.2">
      <c r="A563">
        <f t="shared" si="49"/>
        <v>1</v>
      </c>
      <c r="B563" s="77">
        <f t="shared" si="50"/>
        <v>1</v>
      </c>
      <c r="C563" s="72" t="s">
        <v>6603</v>
      </c>
      <c r="D563" s="6">
        <f t="shared" si="51"/>
        <v>1</v>
      </c>
      <c r="E563" s="6">
        <v>1</v>
      </c>
      <c r="F563" s="6">
        <v>0</v>
      </c>
      <c r="G563" s="6">
        <v>0</v>
      </c>
      <c r="H563" s="6">
        <v>1</v>
      </c>
      <c r="I563" s="6">
        <v>0</v>
      </c>
      <c r="J563" s="6">
        <v>0</v>
      </c>
      <c r="K563" s="6">
        <v>0</v>
      </c>
      <c r="L563" s="6">
        <v>1</v>
      </c>
      <c r="M563" s="6">
        <f>IF(COUNTIFS('RQ1 analysis'!$H$16:$BE$18,C563)&gt;0,1,0)</f>
        <v>0</v>
      </c>
      <c r="N563" s="6">
        <f>IF(COUNTIFS('RQ1 analysis'!$H$19:$BE$22,C563)&gt;0,1,0)</f>
        <v>1</v>
      </c>
      <c r="O563" s="6">
        <f>IF(COUNTIFS('RQ1 analysis'!$H$23:$BE$25,C563)&gt;0,1,0)</f>
        <v>1</v>
      </c>
      <c r="P563" s="6">
        <f>IF(COUNTIFS('RQ1 analysis'!$H$26:$BE$28,C563)&gt;0,1,0)</f>
        <v>0</v>
      </c>
      <c r="Q563" s="6">
        <f>IF(COUNTIFS('RQ1 analysis'!$H$29:$BE$30,C563)&gt;0,1,0)</f>
        <v>0</v>
      </c>
    </row>
    <row r="564" spans="1:25" x14ac:dyDescent="0.2">
      <c r="A564">
        <f t="shared" si="49"/>
        <v>1</v>
      </c>
      <c r="B564" s="77">
        <f t="shared" si="50"/>
        <v>1</v>
      </c>
      <c r="C564" s="72" t="s">
        <v>6604</v>
      </c>
      <c r="D564" s="6">
        <f t="shared" si="51"/>
        <v>1</v>
      </c>
      <c r="E564" s="6">
        <v>0</v>
      </c>
      <c r="F564" s="6">
        <v>1</v>
      </c>
      <c r="G564" s="6">
        <v>0</v>
      </c>
      <c r="H564" s="6">
        <v>1</v>
      </c>
      <c r="I564" s="6">
        <v>1</v>
      </c>
      <c r="J564" s="6">
        <v>0</v>
      </c>
      <c r="K564" s="6">
        <v>0</v>
      </c>
      <c r="L564" s="6">
        <v>1</v>
      </c>
      <c r="M564" s="6">
        <f>IF(COUNTIFS('RQ1 analysis'!$H$16:$BE$18,C564)&gt;0,1,0)</f>
        <v>0</v>
      </c>
      <c r="N564" s="6">
        <f>IF(COUNTIFS('RQ1 analysis'!$H$19:$BE$22,C564)&gt;0,1,0)</f>
        <v>1</v>
      </c>
      <c r="O564" s="6">
        <f>IF(COUNTIFS('RQ1 analysis'!$H$23:$BE$25,C564)&gt;0,1,0)</f>
        <v>1</v>
      </c>
      <c r="P564" s="6">
        <f>IF(COUNTIFS('RQ1 analysis'!$H$26:$BE$28,C564)&gt;0,1,0)</f>
        <v>1</v>
      </c>
      <c r="Q564" s="6">
        <f>IF(COUNTIFS('RQ1 analysis'!$H$29:$BE$30,C564)&gt;0,1,0)</f>
        <v>0</v>
      </c>
    </row>
    <row r="565" spans="1:25" x14ac:dyDescent="0.2">
      <c r="A565">
        <f t="shared" si="49"/>
        <v>1</v>
      </c>
      <c r="B565" s="77">
        <f t="shared" si="50"/>
        <v>1</v>
      </c>
      <c r="C565" s="72" t="s">
        <v>6605</v>
      </c>
      <c r="D565" s="6">
        <f t="shared" si="51"/>
        <v>1</v>
      </c>
      <c r="E565" s="6">
        <v>0</v>
      </c>
      <c r="F565" s="6">
        <v>1</v>
      </c>
      <c r="G565" s="6">
        <v>0</v>
      </c>
      <c r="H565" s="6">
        <v>1</v>
      </c>
      <c r="I565" s="6">
        <v>1</v>
      </c>
      <c r="J565" s="6">
        <v>1</v>
      </c>
      <c r="K565" s="6">
        <v>0</v>
      </c>
      <c r="L565" s="6">
        <v>0</v>
      </c>
      <c r="M565" s="6">
        <f>IF(COUNTIFS('RQ1 analysis'!$H$16:$BE$18,C565)&gt;0,1,0)</f>
        <v>0</v>
      </c>
      <c r="N565" s="6">
        <f>IF(COUNTIFS('RQ1 analysis'!$H$19:$BE$22,C565)&gt;0,1,0)</f>
        <v>1</v>
      </c>
      <c r="O565" s="6">
        <f>IF(COUNTIFS('RQ1 analysis'!$H$23:$BE$25,C565)&gt;0,1,0)</f>
        <v>1</v>
      </c>
      <c r="P565" s="6">
        <f>IF(COUNTIFS('RQ1 analysis'!$H$26:$BE$28,C565)&gt;0,1,0)</f>
        <v>1</v>
      </c>
      <c r="Q565" s="6">
        <f>IF(COUNTIFS('RQ1 analysis'!$H$29:$BE$30,C565)&gt;0,1,0)</f>
        <v>0</v>
      </c>
    </row>
    <row r="566" spans="1:25" x14ac:dyDescent="0.2">
      <c r="A566">
        <f t="shared" si="49"/>
        <v>0</v>
      </c>
      <c r="B566" s="77">
        <f t="shared" si="50"/>
        <v>0</v>
      </c>
      <c r="C566" s="72" t="s">
        <v>6606</v>
      </c>
      <c r="D566" s="6">
        <f t="shared" si="51"/>
        <v>0</v>
      </c>
      <c r="E566" s="6">
        <v>0</v>
      </c>
      <c r="F566" s="6">
        <v>0</v>
      </c>
      <c r="G566" s="6">
        <v>0</v>
      </c>
      <c r="H566" s="6">
        <v>0</v>
      </c>
      <c r="I566" s="6">
        <v>0</v>
      </c>
      <c r="J566" s="6">
        <v>0</v>
      </c>
      <c r="K566" s="6">
        <v>0</v>
      </c>
      <c r="L566" s="6">
        <v>0</v>
      </c>
      <c r="M566" s="6">
        <f>IF(COUNTIFS('RQ1 analysis'!$H$16:$BE$18,C566)&gt;0,1,0)</f>
        <v>0</v>
      </c>
      <c r="N566" s="6">
        <f>IF(COUNTIFS('RQ1 analysis'!$H$19:$BE$22,C566)&gt;0,1,0)</f>
        <v>0</v>
      </c>
      <c r="O566" s="6">
        <f>IF(COUNTIFS('RQ1 analysis'!$H$23:$BE$25,C566)&gt;0,1,0)</f>
        <v>1</v>
      </c>
      <c r="P566" s="6">
        <f>IF(COUNTIFS('RQ1 analysis'!$H$26:$BE$28,C566)&gt;0,1,0)</f>
        <v>1</v>
      </c>
      <c r="Q566" s="6">
        <f>IF(COUNTIFS('RQ1 analysis'!$H$29:$BE$30,C566)&gt;0,1,0)</f>
        <v>0</v>
      </c>
    </row>
    <row r="567" spans="1:25" x14ac:dyDescent="0.2">
      <c r="A567">
        <f t="shared" si="49"/>
        <v>1</v>
      </c>
      <c r="B567" s="77">
        <f t="shared" si="50"/>
        <v>1</v>
      </c>
      <c r="C567" s="72" t="s">
        <v>6607</v>
      </c>
      <c r="D567" s="6">
        <f t="shared" si="51"/>
        <v>1</v>
      </c>
      <c r="E567" s="6">
        <v>1</v>
      </c>
      <c r="F567" s="6">
        <v>0</v>
      </c>
      <c r="G567" s="6">
        <v>0</v>
      </c>
      <c r="H567" s="6">
        <v>1</v>
      </c>
      <c r="I567" s="6">
        <v>1</v>
      </c>
      <c r="J567" s="6">
        <v>0</v>
      </c>
      <c r="K567" s="6">
        <v>1</v>
      </c>
      <c r="L567" s="6">
        <v>0</v>
      </c>
      <c r="M567" s="6">
        <f>IF(COUNTIFS('RQ1 analysis'!$H$16:$BE$18,C567)&gt;0,1,0)</f>
        <v>0</v>
      </c>
      <c r="N567" s="6">
        <f>IF(COUNTIFS('RQ1 analysis'!$H$19:$BE$22,C567)&gt;0,1,0)</f>
        <v>1</v>
      </c>
      <c r="O567" s="6">
        <f>IF(COUNTIFS('RQ1 analysis'!$H$23:$BE$25,C567)&gt;0,1,0)</f>
        <v>1</v>
      </c>
      <c r="P567" s="6">
        <f>IF(COUNTIFS('RQ1 analysis'!$H$26:$BE$28,C567)&gt;0,1,0)</f>
        <v>0</v>
      </c>
      <c r="Q567" s="6">
        <f>IF(COUNTIFS('RQ1 analysis'!$H$29:$BE$30,C567)&gt;0,1,0)</f>
        <v>0</v>
      </c>
    </row>
    <row r="568" spans="1:25" x14ac:dyDescent="0.2">
      <c r="A568">
        <f t="shared" si="49"/>
        <v>1</v>
      </c>
      <c r="B568" s="77">
        <f t="shared" si="50"/>
        <v>1</v>
      </c>
      <c r="C568" s="72" t="s">
        <v>6608</v>
      </c>
      <c r="D568" s="6">
        <f t="shared" si="51"/>
        <v>1</v>
      </c>
      <c r="E568" s="6">
        <v>0</v>
      </c>
      <c r="F568" s="6">
        <v>1</v>
      </c>
      <c r="G568" s="6">
        <v>0</v>
      </c>
      <c r="H568" s="6">
        <v>1</v>
      </c>
      <c r="I568" s="6">
        <v>1</v>
      </c>
      <c r="J568" s="6">
        <v>0</v>
      </c>
      <c r="K568" s="6">
        <v>0</v>
      </c>
      <c r="L568" s="6">
        <v>0</v>
      </c>
      <c r="M568" s="6">
        <f>IF(COUNTIFS('RQ1 analysis'!$H$16:$BE$18,C568)&gt;0,1,0)</f>
        <v>1</v>
      </c>
      <c r="N568" s="6">
        <f>IF(COUNTIFS('RQ1 analysis'!$H$19:$BE$22,C568)&gt;0,1,0)</f>
        <v>1</v>
      </c>
      <c r="O568" s="6">
        <f>IF(COUNTIFS('RQ1 analysis'!$H$23:$BE$25,C568)&gt;0,1,0)</f>
        <v>1</v>
      </c>
      <c r="P568" s="6">
        <f>IF(COUNTIFS('RQ1 analysis'!$H$26:$BE$28,C568)&gt;0,1,0)</f>
        <v>1</v>
      </c>
      <c r="Q568" s="6">
        <f>IF(COUNTIFS('RQ1 analysis'!$H$29:$BE$30,C568)&gt;0,1,0)</f>
        <v>0</v>
      </c>
    </row>
    <row r="569" spans="1:25" x14ac:dyDescent="0.2">
      <c r="A569">
        <f t="shared" si="49"/>
        <v>1</v>
      </c>
      <c r="B569" s="77">
        <f t="shared" si="50"/>
        <v>1</v>
      </c>
      <c r="C569" s="72" t="s">
        <v>6609</v>
      </c>
      <c r="D569" s="6">
        <f t="shared" si="51"/>
        <v>1</v>
      </c>
      <c r="E569" s="6">
        <v>0</v>
      </c>
      <c r="F569" s="6">
        <v>1</v>
      </c>
      <c r="G569" s="6">
        <v>0</v>
      </c>
      <c r="H569" s="6">
        <v>1</v>
      </c>
      <c r="I569" s="6">
        <v>0</v>
      </c>
      <c r="J569" s="6">
        <v>1</v>
      </c>
      <c r="K569" s="6">
        <v>0</v>
      </c>
      <c r="L569" s="6">
        <v>0</v>
      </c>
      <c r="M569" s="6">
        <f>IF(COUNTIFS('RQ1 analysis'!$H$16:$BE$18,C569)&gt;0,1,0)</f>
        <v>1</v>
      </c>
      <c r="N569" s="6">
        <f>IF(COUNTIFS('RQ1 analysis'!$H$19:$BE$22,C569)&gt;0,1,0)</f>
        <v>1</v>
      </c>
      <c r="O569" s="6">
        <f>IF(COUNTIFS('RQ1 analysis'!$H$23:$BE$25,C569)&gt;0,1,0)</f>
        <v>0</v>
      </c>
      <c r="P569" s="6">
        <f>IF(COUNTIFS('RQ1 analysis'!$H$26:$BE$28,C569)&gt;0,1,0)</f>
        <v>0</v>
      </c>
      <c r="Q569" s="6">
        <f>IF(COUNTIFS('RQ1 analysis'!$H$29:$BE$30,C569)&gt;0,1,0)</f>
        <v>0</v>
      </c>
    </row>
    <row r="570" spans="1:25" x14ac:dyDescent="0.2">
      <c r="A570">
        <f t="shared" si="49"/>
        <v>0</v>
      </c>
      <c r="B570" s="77">
        <f t="shared" si="50"/>
        <v>1</v>
      </c>
      <c r="C570" s="72" t="s">
        <v>6610</v>
      </c>
      <c r="D570" s="6">
        <f t="shared" si="51"/>
        <v>1</v>
      </c>
      <c r="E570" s="6">
        <v>1</v>
      </c>
      <c r="F570" s="6">
        <v>0</v>
      </c>
      <c r="G570" s="6">
        <v>0</v>
      </c>
      <c r="H570" s="6">
        <v>0</v>
      </c>
      <c r="I570" s="6">
        <v>0</v>
      </c>
      <c r="J570" s="6">
        <v>0</v>
      </c>
      <c r="K570" s="6">
        <v>0</v>
      </c>
      <c r="L570" s="6">
        <v>1</v>
      </c>
      <c r="M570" s="6">
        <f>IF(COUNTIFS('RQ1 analysis'!$H$16:$BE$18,C570)&gt;0,1,0)</f>
        <v>0</v>
      </c>
      <c r="N570" s="6">
        <f>IF(COUNTIFS('RQ1 analysis'!$H$19:$BE$22,C570)&gt;0,1,0)</f>
        <v>1</v>
      </c>
      <c r="O570" s="6">
        <f>IF(COUNTIFS('RQ1 analysis'!$H$23:$BE$25,C570)&gt;0,1,0)</f>
        <v>1</v>
      </c>
      <c r="P570" s="6">
        <f>IF(COUNTIFS('RQ1 analysis'!$H$26:$BE$28,C570)&gt;0,1,0)</f>
        <v>1</v>
      </c>
      <c r="Q570" s="6">
        <f>IF(COUNTIFS('RQ1 analysis'!$H$29:$BE$30,C570)&gt;0,1,0)</f>
        <v>0</v>
      </c>
    </row>
    <row r="571" spans="1:25" x14ac:dyDescent="0.2">
      <c r="A571">
        <f t="shared" si="49"/>
        <v>1</v>
      </c>
      <c r="B571" s="77">
        <f t="shared" si="50"/>
        <v>1</v>
      </c>
      <c r="C571" s="72" t="s">
        <v>6611</v>
      </c>
      <c r="D571" s="6">
        <f t="shared" si="51"/>
        <v>1</v>
      </c>
      <c r="E571" s="6">
        <v>1</v>
      </c>
      <c r="F571" s="6">
        <v>0</v>
      </c>
      <c r="G571" s="6">
        <v>0</v>
      </c>
      <c r="H571" s="6">
        <v>1</v>
      </c>
      <c r="I571" s="6">
        <v>0</v>
      </c>
      <c r="J571" s="6">
        <v>0</v>
      </c>
      <c r="K571" s="6">
        <v>0</v>
      </c>
      <c r="L571" s="6">
        <v>0</v>
      </c>
      <c r="M571" s="6">
        <f>IF(COUNTIFS('RQ1 analysis'!$H$16:$BE$18,C571)&gt;0,1,0)</f>
        <v>0</v>
      </c>
      <c r="N571" s="6">
        <f>IF(COUNTIFS('RQ1 analysis'!$H$19:$BE$22,C571)&gt;0,1,0)</f>
        <v>1</v>
      </c>
      <c r="O571" s="6">
        <f>IF(COUNTIFS('RQ1 analysis'!$H$23:$BE$25,C571)&gt;0,1,0)</f>
        <v>1</v>
      </c>
      <c r="P571" s="6">
        <f>IF(COUNTIFS('RQ1 analysis'!$H$26:$BE$28,C571)&gt;0,1,0)</f>
        <v>0</v>
      </c>
      <c r="Q571" s="6">
        <f>IF(COUNTIFS('RQ1 analysis'!$H$29:$BE$30,C571)&gt;0,1,0)</f>
        <v>1</v>
      </c>
    </row>
    <row r="572" spans="1:25" x14ac:dyDescent="0.2">
      <c r="A572">
        <f t="shared" si="49"/>
        <v>1</v>
      </c>
      <c r="B572" s="77">
        <f t="shared" si="50"/>
        <v>1</v>
      </c>
      <c r="C572" s="72" t="s">
        <v>6612</v>
      </c>
      <c r="D572" s="6">
        <f t="shared" si="51"/>
        <v>1</v>
      </c>
      <c r="E572" s="6">
        <v>1</v>
      </c>
      <c r="F572" s="6">
        <v>0</v>
      </c>
      <c r="G572" s="6">
        <v>0</v>
      </c>
      <c r="H572" s="6">
        <v>1</v>
      </c>
      <c r="I572" s="6">
        <v>0</v>
      </c>
      <c r="J572" s="6">
        <v>1</v>
      </c>
      <c r="K572" s="6">
        <v>1</v>
      </c>
      <c r="L572" s="6">
        <v>0</v>
      </c>
      <c r="M572" s="6">
        <f>IF(COUNTIFS('RQ1 analysis'!$H$16:$BE$18,C572)&gt;0,1,0)</f>
        <v>1</v>
      </c>
      <c r="N572" s="6">
        <f>IF(COUNTIFS('RQ1 analysis'!$H$19:$BE$22,C572)&gt;0,1,0)</f>
        <v>1</v>
      </c>
      <c r="O572" s="6">
        <f>IF(COUNTIFS('RQ1 analysis'!$H$23:$BE$25,C572)&gt;0,1,0)</f>
        <v>0</v>
      </c>
      <c r="P572" s="6">
        <f>IF(COUNTIFS('RQ1 analysis'!$H$26:$BE$28,C572)&gt;0,1,0)</f>
        <v>0</v>
      </c>
      <c r="Q572" s="6">
        <f>IF(COUNTIFS('RQ1 analysis'!$H$29:$BE$30,C572)&gt;0,1,0)</f>
        <v>0</v>
      </c>
    </row>
    <row r="573" spans="1:25" x14ac:dyDescent="0.2">
      <c r="A573">
        <f t="shared" si="49"/>
        <v>1</v>
      </c>
      <c r="B573" s="77">
        <f t="shared" si="50"/>
        <v>1</v>
      </c>
      <c r="C573" s="72" t="s">
        <v>12361</v>
      </c>
      <c r="D573" s="6">
        <f t="shared" si="51"/>
        <v>1</v>
      </c>
      <c r="E573" s="6">
        <v>1</v>
      </c>
      <c r="F573" s="6">
        <v>0</v>
      </c>
      <c r="G573" s="6">
        <v>0</v>
      </c>
      <c r="H573" s="6">
        <v>1</v>
      </c>
      <c r="I573" s="6">
        <v>1</v>
      </c>
      <c r="J573" s="6">
        <v>1</v>
      </c>
      <c r="K573" s="6">
        <v>0</v>
      </c>
      <c r="L573" s="6">
        <v>0</v>
      </c>
      <c r="M573" s="6">
        <f>IF(COUNTIFS('RQ1 analysis'!$H$16:$BE$18,C573)&gt;0,1,0)</f>
        <v>0</v>
      </c>
      <c r="N573" s="6">
        <f>IF(COUNTIFS('RQ1 analysis'!$H$19:$BE$22,C573)&gt;0,1,0)</f>
        <v>1</v>
      </c>
      <c r="O573" s="6">
        <f>IF(COUNTIFS('RQ1 analysis'!$H$23:$BE$25,C573)&gt;0,1,0)</f>
        <v>1</v>
      </c>
      <c r="P573" s="6">
        <f>IF(COUNTIFS('RQ1 analysis'!$H$26:$BE$28,C573)&gt;0,1,0)</f>
        <v>1</v>
      </c>
      <c r="Q573" s="6">
        <f>IF(COUNTIFS('RQ1 analysis'!$H$29:$BE$30,C573)&gt;0,1,0)</f>
        <v>0</v>
      </c>
    </row>
    <row r="574" spans="1:25" x14ac:dyDescent="0.2">
      <c r="A574">
        <f t="shared" si="49"/>
        <v>1</v>
      </c>
      <c r="B574" s="77">
        <f t="shared" si="50"/>
        <v>1</v>
      </c>
      <c r="C574" s="72" t="s">
        <v>12362</v>
      </c>
      <c r="D574" s="6">
        <f t="shared" si="51"/>
        <v>1</v>
      </c>
      <c r="E574" s="6">
        <v>1</v>
      </c>
      <c r="F574" s="6">
        <v>0</v>
      </c>
      <c r="G574" s="6">
        <v>0</v>
      </c>
      <c r="H574" s="6">
        <v>1</v>
      </c>
      <c r="I574" s="6">
        <v>1</v>
      </c>
      <c r="J574" s="6">
        <v>1</v>
      </c>
      <c r="K574" s="6">
        <v>0</v>
      </c>
      <c r="L574" s="6">
        <v>0</v>
      </c>
      <c r="M574" s="6">
        <f>IF(COUNTIFS('RQ1 analysis'!$H$16:$BE$18,C574)&gt;0,1,0)</f>
        <v>1</v>
      </c>
      <c r="N574" s="6">
        <f>IF(COUNTIFS('RQ1 analysis'!$H$19:$BE$22,C574)&gt;0,1,0)</f>
        <v>1</v>
      </c>
      <c r="O574" s="6">
        <f>IF(COUNTIFS('RQ1 analysis'!$H$23:$BE$25,C574)&gt;0,1,0)</f>
        <v>1</v>
      </c>
      <c r="P574" s="6">
        <f>IF(COUNTIFS('RQ1 analysis'!$H$26:$BE$28,C574)&gt;0,1,0)</f>
        <v>1</v>
      </c>
      <c r="Q574" s="6">
        <f>IF(COUNTIFS('RQ1 analysis'!$H$29:$BE$30,C574)&gt;0,1,0)</f>
        <v>0</v>
      </c>
    </row>
    <row r="575" spans="1:25" x14ac:dyDescent="0.2">
      <c r="A575">
        <f t="shared" si="49"/>
        <v>1</v>
      </c>
      <c r="B575" s="77">
        <f t="shared" si="50"/>
        <v>1</v>
      </c>
      <c r="C575" s="72" t="s">
        <v>12363</v>
      </c>
      <c r="D575" s="6">
        <f t="shared" si="51"/>
        <v>1</v>
      </c>
      <c r="E575" s="6">
        <v>0</v>
      </c>
      <c r="F575" s="6">
        <v>1</v>
      </c>
      <c r="G575" s="6">
        <v>0</v>
      </c>
      <c r="H575" s="6">
        <v>1</v>
      </c>
      <c r="I575" s="6">
        <v>0</v>
      </c>
      <c r="J575" s="6">
        <v>0</v>
      </c>
      <c r="K575" s="6">
        <v>1</v>
      </c>
      <c r="L575" s="6">
        <v>0</v>
      </c>
      <c r="M575" s="6">
        <f>IF(COUNTIFS('RQ1 analysis'!$H$16:$BE$18,C575)&gt;0,1,0)</f>
        <v>0</v>
      </c>
      <c r="N575" s="6">
        <f>IF(COUNTIFS('RQ1 analysis'!$H$19:$BE$22,C575)&gt;0,1,0)</f>
        <v>1</v>
      </c>
      <c r="O575" s="6">
        <f>IF(COUNTIFS('RQ1 analysis'!$H$23:$BE$25,C575)&gt;0,1,0)</f>
        <v>1</v>
      </c>
      <c r="P575" s="6">
        <f>IF(COUNTIFS('RQ1 analysis'!$H$26:$BE$28,C575)&gt;0,1,0)</f>
        <v>0</v>
      </c>
      <c r="Q575" s="6">
        <f>IF(COUNTIFS('RQ1 analysis'!$H$29:$BE$30,C575)&gt;0,1,0)</f>
        <v>0</v>
      </c>
    </row>
    <row r="576" spans="1:25" x14ac:dyDescent="0.2">
      <c r="A576">
        <f t="shared" si="49"/>
        <v>1</v>
      </c>
      <c r="B576" s="77">
        <f t="shared" si="50"/>
        <v>1</v>
      </c>
      <c r="C576" s="72" t="s">
        <v>12364</v>
      </c>
      <c r="D576" s="6">
        <f t="shared" si="51"/>
        <v>1</v>
      </c>
      <c r="E576" s="6">
        <v>1</v>
      </c>
      <c r="F576" s="6">
        <v>0</v>
      </c>
      <c r="G576" s="6">
        <v>0</v>
      </c>
      <c r="H576" s="6">
        <v>1</v>
      </c>
      <c r="I576" s="6">
        <v>0</v>
      </c>
      <c r="J576" s="6">
        <v>0</v>
      </c>
      <c r="K576" s="6">
        <v>0</v>
      </c>
      <c r="L576" s="6">
        <v>1</v>
      </c>
      <c r="M576" s="6">
        <f>IF(COUNTIFS('RQ1 analysis'!$H$16:$BE$18,C576)&gt;0,1,0)</f>
        <v>1</v>
      </c>
      <c r="N576" s="6">
        <f>IF(COUNTIFS('RQ1 analysis'!$H$19:$BE$22,C576)&gt;0,1,0)</f>
        <v>1</v>
      </c>
      <c r="O576" s="6">
        <f>IF(COUNTIFS('RQ1 analysis'!$H$23:$BE$25,C576)&gt;0,1,0)</f>
        <v>1</v>
      </c>
      <c r="P576" s="6">
        <f>IF(COUNTIFS('RQ1 analysis'!$H$26:$BE$28,C576)&gt;0,1,0)</f>
        <v>0</v>
      </c>
      <c r="Q576" s="6">
        <f>IF(COUNTIFS('RQ1 analysis'!$H$29:$BE$30,C576)&gt;0,1,0)</f>
        <v>0</v>
      </c>
    </row>
    <row r="577" spans="1:25" x14ac:dyDescent="0.2">
      <c r="A577">
        <f t="shared" si="49"/>
        <v>1</v>
      </c>
      <c r="B577" s="77">
        <f t="shared" si="50"/>
        <v>1</v>
      </c>
      <c r="C577" s="72" t="s">
        <v>12365</v>
      </c>
      <c r="D577" s="6">
        <f t="shared" si="51"/>
        <v>1</v>
      </c>
      <c r="E577" s="6">
        <v>0</v>
      </c>
      <c r="F577" s="6">
        <v>1</v>
      </c>
      <c r="G577" s="6">
        <v>0</v>
      </c>
      <c r="H577" s="6">
        <v>1</v>
      </c>
      <c r="I577" s="6">
        <v>0</v>
      </c>
      <c r="J577" s="6">
        <v>0</v>
      </c>
      <c r="K577" s="6">
        <v>0</v>
      </c>
      <c r="L577" s="6">
        <v>0</v>
      </c>
      <c r="M577" s="6">
        <f>IF(COUNTIFS('RQ1 analysis'!$H$16:$BE$18,C577)&gt;0,1,0)</f>
        <v>0</v>
      </c>
      <c r="N577" s="6">
        <f>IF(COUNTIFS('RQ1 analysis'!$H$19:$BE$22,C577)&gt;0,1,0)</f>
        <v>1</v>
      </c>
      <c r="O577" s="6">
        <f>IF(COUNTIFS('RQ1 analysis'!$H$23:$BE$25,C577)&gt;0,1,0)</f>
        <v>1</v>
      </c>
      <c r="P577" s="6">
        <f>IF(COUNTIFS('RQ1 analysis'!$H$26:$BE$28,C577)&gt;0,1,0)</f>
        <v>0</v>
      </c>
      <c r="Q577" s="6">
        <f>IF(COUNTIFS('RQ1 analysis'!$H$29:$BE$30,C577)&gt;0,1,0)</f>
        <v>0</v>
      </c>
    </row>
    <row r="578" spans="1:25" x14ac:dyDescent="0.2">
      <c r="A578">
        <f t="shared" si="49"/>
        <v>1</v>
      </c>
      <c r="B578" s="77">
        <f t="shared" si="50"/>
        <v>1</v>
      </c>
      <c r="C578" s="72" t="s">
        <v>12366</v>
      </c>
      <c r="D578" s="6">
        <f t="shared" si="51"/>
        <v>1</v>
      </c>
      <c r="E578" s="6">
        <v>1</v>
      </c>
      <c r="F578" s="6">
        <v>0</v>
      </c>
      <c r="G578" s="6">
        <v>0</v>
      </c>
      <c r="H578" s="6">
        <v>1</v>
      </c>
      <c r="I578" s="6">
        <v>0</v>
      </c>
      <c r="J578" s="6">
        <v>0</v>
      </c>
      <c r="K578" s="6">
        <v>0</v>
      </c>
      <c r="L578" s="6">
        <v>1</v>
      </c>
      <c r="M578" s="6">
        <f>IF(COUNTIFS('RQ1 analysis'!$H$16:$BE$18,C578)&gt;0,1,0)</f>
        <v>1</v>
      </c>
      <c r="N578" s="6">
        <f>IF(COUNTIFS('RQ1 analysis'!$H$19:$BE$22,C578)&gt;0,1,0)</f>
        <v>1</v>
      </c>
      <c r="O578" s="6">
        <f>IF(COUNTIFS('RQ1 analysis'!$H$23:$BE$25,C578)&gt;0,1,0)</f>
        <v>1</v>
      </c>
      <c r="P578" s="6">
        <f>IF(COUNTIFS('RQ1 analysis'!$H$26:$BE$28,C578)&gt;0,1,0)</f>
        <v>0</v>
      </c>
      <c r="Q578" s="6">
        <f>IF(COUNTIFS('RQ1 analysis'!$H$29:$BE$30,C578)&gt;0,1,0)</f>
        <v>0</v>
      </c>
    </row>
    <row r="579" spans="1:25" ht="68" x14ac:dyDescent="0.2">
      <c r="A579">
        <f t="shared" si="49"/>
        <v>1</v>
      </c>
      <c r="B579" s="77">
        <f t="shared" si="50"/>
        <v>1</v>
      </c>
      <c r="C579" s="72" t="s">
        <v>12367</v>
      </c>
      <c r="D579" s="6">
        <f t="shared" si="51"/>
        <v>1</v>
      </c>
      <c r="E579" s="6">
        <v>1</v>
      </c>
      <c r="F579" s="6">
        <v>0</v>
      </c>
      <c r="G579" s="6">
        <v>0</v>
      </c>
      <c r="H579" s="6">
        <v>1</v>
      </c>
      <c r="I579" s="6">
        <v>0</v>
      </c>
      <c r="J579" s="6">
        <v>0</v>
      </c>
      <c r="K579" s="6">
        <v>0</v>
      </c>
      <c r="L579" s="6">
        <v>1</v>
      </c>
      <c r="M579" s="6">
        <f>IF(COUNTIFS('RQ1 analysis'!$H$16:$BE$18,C579)&gt;0,1,0)</f>
        <v>1</v>
      </c>
      <c r="N579" s="6">
        <f>IF(COUNTIFS('RQ1 analysis'!$H$19:$BE$22,C579)&gt;0,1,0)</f>
        <v>0</v>
      </c>
      <c r="O579" s="6">
        <f>IF(COUNTIFS('RQ1 analysis'!$H$23:$BE$25,C579)&gt;0,1,0)</f>
        <v>1</v>
      </c>
      <c r="P579" s="6">
        <f>IF(COUNTIFS('RQ1 analysis'!$H$26:$BE$28,C579)&gt;0,1,0)</f>
        <v>1</v>
      </c>
      <c r="Q579" s="6">
        <f>IF(COUNTIFS('RQ1 analysis'!$H$29:$BE$30,C579)&gt;0,1,0)</f>
        <v>0</v>
      </c>
      <c r="T579" s="65" t="s">
        <v>12785</v>
      </c>
      <c r="U579" s="67" t="s">
        <v>12667</v>
      </c>
      <c r="V579" s="67" t="s">
        <v>12670</v>
      </c>
      <c r="W579" s="67" t="s">
        <v>12675</v>
      </c>
      <c r="X579" s="67" t="s">
        <v>12679</v>
      </c>
      <c r="Y579" s="67" t="s">
        <v>12682</v>
      </c>
    </row>
    <row r="580" spans="1:25" x14ac:dyDescent="0.2">
      <c r="A580">
        <f t="shared" si="49"/>
        <v>1</v>
      </c>
      <c r="B580" s="77">
        <f t="shared" si="50"/>
        <v>1</v>
      </c>
      <c r="C580" s="72" t="s">
        <v>12368</v>
      </c>
      <c r="D580" s="6">
        <f t="shared" si="51"/>
        <v>1</v>
      </c>
      <c r="E580" s="6">
        <v>0</v>
      </c>
      <c r="F580" s="6">
        <v>1</v>
      </c>
      <c r="G580" s="6">
        <v>0</v>
      </c>
      <c r="H580" s="6">
        <v>1</v>
      </c>
      <c r="I580" s="6">
        <v>1</v>
      </c>
      <c r="J580" s="6">
        <v>0</v>
      </c>
      <c r="K580" s="6">
        <v>0</v>
      </c>
      <c r="L580" s="6">
        <v>0</v>
      </c>
      <c r="M580" s="6">
        <f>IF(COUNTIFS('RQ1 analysis'!$H$16:$BE$18,C580)&gt;0,1,0)</f>
        <v>0</v>
      </c>
      <c r="N580" s="6">
        <f>IF(COUNTIFS('RQ1 analysis'!$H$19:$BE$22,C580)&gt;0,1,0)</f>
        <v>1</v>
      </c>
      <c r="O580" s="6">
        <f>IF(COUNTIFS('RQ1 analysis'!$H$23:$BE$25,C580)&gt;0,1,0)</f>
        <v>0</v>
      </c>
      <c r="P580" s="6">
        <f>IF(COUNTIFS('RQ1 analysis'!$H$26:$BE$28,C580)&gt;0,1,0)</f>
        <v>1</v>
      </c>
      <c r="Q580" s="6">
        <f>IF(COUNTIFS('RQ1 analysis'!$H$29:$BE$30,C580)&gt;0,1,0)</f>
        <v>1</v>
      </c>
      <c r="T580" s="6" t="s">
        <v>13349</v>
      </c>
      <c r="U580" s="55">
        <f>COUNTIFS($M$541:$M$595,"&gt;0",J541:J595,"&gt;0")/'RQ1 analysis'!$AF$3</f>
        <v>0.55000000000000004</v>
      </c>
      <c r="V580" s="55">
        <f>COUNTIFS($N$541:$N$595,"&gt;0",J541:J595,"&gt;0")/'RQ1 analysis'!$AF$4</f>
        <v>0.45833333333333331</v>
      </c>
      <c r="W580" s="55">
        <f>COUNTIFS($O$541:$O$595,"&gt;0",J541:J595,"&gt;0")/'RQ1 analysis'!AF5</f>
        <v>0.44680851063829785</v>
      </c>
      <c r="X580" s="55">
        <f>COUNTIFS($P$541:$P$595,"&gt;0",J541:J595,"&gt;0")/'RQ1 analysis'!AF6</f>
        <v>0.53125</v>
      </c>
      <c r="Y580" s="55">
        <f>COUNTIFS($Q$541:$Q$595,"&gt;0",J541:J595,"&gt;0")/'RQ1 analysis'!AF7</f>
        <v>0.5714285714285714</v>
      </c>
    </row>
    <row r="581" spans="1:25" x14ac:dyDescent="0.2">
      <c r="A581">
        <f t="shared" si="49"/>
        <v>1</v>
      </c>
      <c r="B581" s="77">
        <f t="shared" si="50"/>
        <v>1</v>
      </c>
      <c r="C581" s="72" t="s">
        <v>12369</v>
      </c>
      <c r="D581" s="6">
        <f t="shared" si="51"/>
        <v>1</v>
      </c>
      <c r="E581" s="6">
        <v>1</v>
      </c>
      <c r="F581" s="6">
        <v>0</v>
      </c>
      <c r="G581" s="6">
        <v>0</v>
      </c>
      <c r="H581" s="6">
        <v>1</v>
      </c>
      <c r="I581" s="6">
        <v>0</v>
      </c>
      <c r="J581" s="6">
        <v>0</v>
      </c>
      <c r="K581" s="6">
        <v>0</v>
      </c>
      <c r="L581" s="6">
        <v>1</v>
      </c>
      <c r="M581" s="6">
        <f>IF(COUNTIFS('RQ1 analysis'!$H$16:$BE$18,C581)&gt;0,1,0)</f>
        <v>0</v>
      </c>
      <c r="N581" s="6">
        <f>IF(COUNTIFS('RQ1 analysis'!$H$19:$BE$22,C581)&gt;0,1,0)</f>
        <v>0</v>
      </c>
      <c r="O581" s="6">
        <f>IF(COUNTIFS('RQ1 analysis'!$H$23:$BE$25,C581)&gt;0,1,0)</f>
        <v>1</v>
      </c>
      <c r="P581" s="6">
        <f>IF(COUNTIFS('RQ1 analysis'!$H$26:$BE$28,C581)&gt;0,1,0)</f>
        <v>1</v>
      </c>
      <c r="Q581" s="6">
        <f>IF(COUNTIFS('RQ1 analysis'!$H$29:$BE$30,C581)&gt;0,1,0)</f>
        <v>0</v>
      </c>
      <c r="T581" s="6" t="s">
        <v>13350</v>
      </c>
      <c r="U581" s="55">
        <f>COUNTIFS($M$541:$M$595,"&gt;0",K541:K595,"&gt;0")/'RQ1 analysis'!$AF$3</f>
        <v>0.1</v>
      </c>
      <c r="V581" s="55">
        <f>COUNTIFS($N$541:$N$595,"&gt;0",K541:K595,"&gt;0")/'RQ1 analysis'!$AF$4</f>
        <v>0.14583333333333334</v>
      </c>
      <c r="W581" s="55">
        <f>COUNTIFS($O$541:$O$595,"&gt;0",K541:K595,"&gt;0")/'RQ1 analysis'!AF5</f>
        <v>0.10638297872340426</v>
      </c>
      <c r="X581" s="55">
        <f>COUNTIFS($P$541:$P$595,"&gt;0",K541:K595,"&gt;0")/'RQ1 analysis'!AF6</f>
        <v>3.125E-2</v>
      </c>
      <c r="Y581" s="55">
        <f>COUNTIFS($Q$541:$Q$595,"&gt;0",K541:K595,"&gt;0")/'RQ1 analysis'!AF7</f>
        <v>0.14285714285714285</v>
      </c>
    </row>
    <row r="582" spans="1:25" x14ac:dyDescent="0.2">
      <c r="A582">
        <f t="shared" si="49"/>
        <v>0</v>
      </c>
      <c r="B582" s="77">
        <f t="shared" si="50"/>
        <v>1</v>
      </c>
      <c r="C582" s="72" t="s">
        <v>12370</v>
      </c>
      <c r="D582" s="6">
        <f t="shared" si="51"/>
        <v>1</v>
      </c>
      <c r="E582" s="6">
        <v>0</v>
      </c>
      <c r="F582" s="6">
        <v>1</v>
      </c>
      <c r="G582" s="6">
        <v>0</v>
      </c>
      <c r="H582" s="6">
        <v>0</v>
      </c>
      <c r="I582" s="6">
        <v>0</v>
      </c>
      <c r="J582" s="6">
        <v>1</v>
      </c>
      <c r="K582" s="6">
        <v>0</v>
      </c>
      <c r="L582" s="6">
        <v>0</v>
      </c>
      <c r="M582" s="6">
        <f>IF(COUNTIFS('RQ1 analysis'!$H$16:$BE$18,C582)&gt;0,1,0)</f>
        <v>0</v>
      </c>
      <c r="N582" s="6">
        <f>IF(COUNTIFS('RQ1 analysis'!$H$19:$BE$22,C582)&gt;0,1,0)</f>
        <v>1</v>
      </c>
      <c r="O582" s="6">
        <f>IF(COUNTIFS('RQ1 analysis'!$H$23:$BE$25,C582)&gt;0,1,0)</f>
        <v>1</v>
      </c>
      <c r="P582" s="6">
        <f>IF(COUNTIFS('RQ1 analysis'!$H$26:$BE$28,C582)&gt;0,1,0)</f>
        <v>0</v>
      </c>
      <c r="Q582" s="6">
        <f>IF(COUNTIFS('RQ1 analysis'!$H$29:$BE$30,C582)&gt;0,1,0)</f>
        <v>0</v>
      </c>
      <c r="T582" s="6" t="s">
        <v>13351</v>
      </c>
      <c r="U582" s="55">
        <f>COUNTIFS($M$541:$M$595,"&gt;0",L541:L595,"&gt;0")/'RQ1 analysis'!$AF$3</f>
        <v>0.3</v>
      </c>
      <c r="V582" s="55">
        <f>COUNTIFS($N$541:$N$595,"&gt;0",L541:L595,"&gt;0")/'RQ1 analysis'!$AF$4</f>
        <v>0.3125</v>
      </c>
      <c r="W582" s="55">
        <f>COUNTIFS($O$541:$O$595,"&gt;0",L541:L595,"&gt;0")/'RQ1 analysis'!AF5</f>
        <v>0.31914893617021278</v>
      </c>
      <c r="X582" s="55">
        <f>COUNTIFS($P$541:$P$595,"&gt;0",L541:L595,"&gt;0")/'RQ1 analysis'!AF6</f>
        <v>0.28125</v>
      </c>
      <c r="Y582" s="55">
        <f>COUNTIFS($Q$541:$Q$595,"&gt;0",L541:L595,"&gt;0")/'RQ1 analysis'!AF7</f>
        <v>0</v>
      </c>
    </row>
    <row r="583" spans="1:25" x14ac:dyDescent="0.2">
      <c r="A583">
        <f t="shared" si="49"/>
        <v>1</v>
      </c>
      <c r="B583" s="77">
        <f t="shared" si="50"/>
        <v>1</v>
      </c>
      <c r="C583" s="72" t="s">
        <v>12371</v>
      </c>
      <c r="D583" s="6">
        <f t="shared" si="51"/>
        <v>1</v>
      </c>
      <c r="E583" s="6">
        <v>0</v>
      </c>
      <c r="F583" s="6">
        <v>1</v>
      </c>
      <c r="G583" s="6">
        <v>0</v>
      </c>
      <c r="H583" s="6">
        <v>1</v>
      </c>
      <c r="I583" s="6">
        <v>1</v>
      </c>
      <c r="J583" s="6">
        <v>1</v>
      </c>
      <c r="K583" s="6">
        <v>0</v>
      </c>
      <c r="L583" s="6">
        <v>0</v>
      </c>
      <c r="M583" s="6">
        <f>IF(COUNTIFS('RQ1 analysis'!$H$16:$BE$18,C583)&gt;0,1,0)</f>
        <v>1</v>
      </c>
      <c r="N583" s="6">
        <f>IF(COUNTIFS('RQ1 analysis'!$H$19:$BE$22,C583)&gt;0,1,0)</f>
        <v>1</v>
      </c>
      <c r="O583" s="6">
        <f>IF(COUNTIFS('RQ1 analysis'!$H$23:$BE$25,C583)&gt;0,1,0)</f>
        <v>1</v>
      </c>
      <c r="P583" s="6">
        <f>IF(COUNTIFS('RQ1 analysis'!$H$26:$BE$28,C583)&gt;0,1,0)</f>
        <v>0</v>
      </c>
      <c r="Q583" s="6">
        <f>IF(COUNTIFS('RQ1 analysis'!$H$29:$BE$30,C583)&gt;0,1,0)</f>
        <v>0</v>
      </c>
    </row>
    <row r="584" spans="1:25" x14ac:dyDescent="0.2">
      <c r="A584">
        <f t="shared" si="49"/>
        <v>0</v>
      </c>
      <c r="B584" s="77">
        <f t="shared" si="50"/>
        <v>0</v>
      </c>
      <c r="C584" s="72" t="s">
        <v>12372</v>
      </c>
      <c r="D584" s="6">
        <f t="shared" si="51"/>
        <v>0</v>
      </c>
      <c r="E584" s="6">
        <v>0</v>
      </c>
      <c r="F584" s="6">
        <v>0</v>
      </c>
      <c r="G584" s="6">
        <v>0</v>
      </c>
      <c r="H584" s="6">
        <v>0</v>
      </c>
      <c r="I584" s="6">
        <v>0</v>
      </c>
      <c r="J584" s="6">
        <v>0</v>
      </c>
      <c r="K584" s="6">
        <v>0</v>
      </c>
      <c r="L584" s="6">
        <v>0</v>
      </c>
      <c r="M584" s="6">
        <f>IF(COUNTIFS('RQ1 analysis'!$H$16:$BE$18,C584)&gt;0,1,0)</f>
        <v>0</v>
      </c>
      <c r="N584" s="6">
        <f>IF(COUNTIFS('RQ1 analysis'!$H$19:$BE$22,C584)&gt;0,1,0)</f>
        <v>1</v>
      </c>
      <c r="O584" s="6">
        <f>IF(COUNTIFS('RQ1 analysis'!$H$23:$BE$25,C584)&gt;0,1,0)</f>
        <v>1</v>
      </c>
      <c r="P584" s="6">
        <f>IF(COUNTIFS('RQ1 analysis'!$H$26:$BE$28,C584)&gt;0,1,0)</f>
        <v>1</v>
      </c>
      <c r="Q584" s="6">
        <f>IF(COUNTIFS('RQ1 analysis'!$H$29:$BE$30,C584)&gt;0,1,0)</f>
        <v>0</v>
      </c>
    </row>
    <row r="585" spans="1:25" x14ac:dyDescent="0.2">
      <c r="A585">
        <f t="shared" si="49"/>
        <v>0</v>
      </c>
      <c r="B585" s="77">
        <f t="shared" si="50"/>
        <v>0</v>
      </c>
      <c r="C585" s="72" t="s">
        <v>12373</v>
      </c>
      <c r="D585" s="6">
        <f t="shared" si="51"/>
        <v>1</v>
      </c>
      <c r="E585" s="6">
        <v>0</v>
      </c>
      <c r="F585" s="6">
        <v>0</v>
      </c>
      <c r="G585" s="6">
        <v>0</v>
      </c>
      <c r="H585" s="6">
        <v>0</v>
      </c>
      <c r="I585" s="6">
        <v>0</v>
      </c>
      <c r="J585" s="6">
        <v>1</v>
      </c>
      <c r="K585" s="6">
        <v>0</v>
      </c>
      <c r="L585" s="6">
        <v>0</v>
      </c>
      <c r="M585" s="6">
        <f>IF(COUNTIFS('RQ1 analysis'!$H$16:$BE$18,C585)&gt;0,1,0)</f>
        <v>0</v>
      </c>
      <c r="N585" s="6">
        <f>IF(COUNTIFS('RQ1 analysis'!$H$19:$BE$22,C585)&gt;0,1,0)</f>
        <v>1</v>
      </c>
      <c r="O585" s="6">
        <f>IF(COUNTIFS('RQ1 analysis'!$H$23:$BE$25,C585)&gt;0,1,0)</f>
        <v>0</v>
      </c>
      <c r="P585" s="6">
        <f>IF(COUNTIFS('RQ1 analysis'!$H$26:$BE$28,C585)&gt;0,1,0)</f>
        <v>1</v>
      </c>
      <c r="Q585" s="6">
        <f>IF(COUNTIFS('RQ1 analysis'!$H$29:$BE$30,C585)&gt;0,1,0)</f>
        <v>0</v>
      </c>
    </row>
    <row r="586" spans="1:25" x14ac:dyDescent="0.2">
      <c r="A586">
        <f t="shared" si="49"/>
        <v>0</v>
      </c>
      <c r="B586" s="77">
        <f t="shared" si="50"/>
        <v>0</v>
      </c>
      <c r="C586" s="72" t="s">
        <v>12374</v>
      </c>
      <c r="D586" s="6">
        <f t="shared" si="51"/>
        <v>1</v>
      </c>
      <c r="E586" s="6">
        <v>0</v>
      </c>
      <c r="F586" s="6">
        <v>0</v>
      </c>
      <c r="G586" s="6">
        <v>0</v>
      </c>
      <c r="H586" s="6">
        <v>0</v>
      </c>
      <c r="I586" s="6">
        <v>0</v>
      </c>
      <c r="J586" s="6">
        <v>1</v>
      </c>
      <c r="K586" s="6">
        <v>0</v>
      </c>
      <c r="L586" s="6">
        <v>0</v>
      </c>
      <c r="M586" s="6">
        <f>IF(COUNTIFS('RQ1 analysis'!$H$16:$BE$18,C586)&gt;0,1,0)</f>
        <v>0</v>
      </c>
      <c r="N586" s="6">
        <f>IF(COUNTIFS('RQ1 analysis'!$H$19:$BE$22,C586)&gt;0,1,0)</f>
        <v>0</v>
      </c>
      <c r="O586" s="6">
        <f>IF(COUNTIFS('RQ1 analysis'!$H$23:$BE$25,C586)&gt;0,1,0)</f>
        <v>1</v>
      </c>
      <c r="P586" s="6">
        <f>IF(COUNTIFS('RQ1 analysis'!$H$26:$BE$28,C586)&gt;0,1,0)</f>
        <v>1</v>
      </c>
      <c r="Q586" s="6">
        <f>IF(COUNTIFS('RQ1 analysis'!$H$29:$BE$30,C586)&gt;0,1,0)</f>
        <v>0</v>
      </c>
    </row>
    <row r="587" spans="1:25" x14ac:dyDescent="0.2">
      <c r="A587">
        <f t="shared" si="49"/>
        <v>1</v>
      </c>
      <c r="B587" s="77">
        <f t="shared" si="50"/>
        <v>1</v>
      </c>
      <c r="C587" s="72" t="s">
        <v>12375</v>
      </c>
      <c r="D587" s="6">
        <f t="shared" si="51"/>
        <v>1</v>
      </c>
      <c r="E587" s="6">
        <v>1</v>
      </c>
      <c r="F587" s="6">
        <v>0</v>
      </c>
      <c r="G587" s="6">
        <v>0</v>
      </c>
      <c r="H587" s="6">
        <v>1</v>
      </c>
      <c r="I587" s="6">
        <v>1</v>
      </c>
      <c r="J587" s="6">
        <v>0</v>
      </c>
      <c r="K587" s="6">
        <v>0</v>
      </c>
      <c r="L587" s="6">
        <v>1</v>
      </c>
      <c r="M587" s="6">
        <f>IF(COUNTIFS('RQ1 analysis'!$H$16:$BE$18,C587)&gt;0,1,0)</f>
        <v>1</v>
      </c>
      <c r="N587" s="6">
        <f>IF(COUNTIFS('RQ1 analysis'!$H$19:$BE$22,C587)&gt;0,1,0)</f>
        <v>1</v>
      </c>
      <c r="O587" s="6">
        <f>IF(COUNTIFS('RQ1 analysis'!$H$23:$BE$25,C587)&gt;0,1,0)</f>
        <v>1</v>
      </c>
      <c r="P587" s="6">
        <f>IF(COUNTIFS('RQ1 analysis'!$H$26:$BE$28,C587)&gt;0,1,0)</f>
        <v>0</v>
      </c>
      <c r="Q587" s="6">
        <f>IF(COUNTIFS('RQ1 analysis'!$H$29:$BE$30,C587)&gt;0,1,0)</f>
        <v>0</v>
      </c>
    </row>
    <row r="588" spans="1:25" x14ac:dyDescent="0.2">
      <c r="A588">
        <f t="shared" si="49"/>
        <v>0</v>
      </c>
      <c r="B588" s="77">
        <f t="shared" si="50"/>
        <v>0</v>
      </c>
      <c r="C588" s="72" t="s">
        <v>12376</v>
      </c>
      <c r="D588" s="6">
        <f t="shared" si="51"/>
        <v>0</v>
      </c>
      <c r="E588" s="6">
        <v>0</v>
      </c>
      <c r="F588" s="6">
        <v>0</v>
      </c>
      <c r="G588" s="6">
        <v>0</v>
      </c>
      <c r="H588" s="6">
        <v>0</v>
      </c>
      <c r="I588" s="6">
        <v>0</v>
      </c>
      <c r="J588" s="6">
        <v>0</v>
      </c>
      <c r="K588" s="6">
        <v>0</v>
      </c>
      <c r="L588" s="6">
        <v>0</v>
      </c>
      <c r="M588" s="6">
        <f>IF(COUNTIFS('RQ1 analysis'!$H$16:$BE$18,C588)&gt;0,1,0)</f>
        <v>1</v>
      </c>
      <c r="N588" s="6">
        <f>IF(COUNTIFS('RQ1 analysis'!$H$19:$BE$22,C588)&gt;0,1,0)</f>
        <v>1</v>
      </c>
      <c r="O588" s="6">
        <f>IF(COUNTIFS('RQ1 analysis'!$H$23:$BE$25,C588)&gt;0,1,0)</f>
        <v>1</v>
      </c>
      <c r="P588" s="6">
        <f>IF(COUNTIFS('RQ1 analysis'!$H$26:$BE$28,C588)&gt;0,1,0)</f>
        <v>0</v>
      </c>
      <c r="Q588" s="6">
        <f>IF(COUNTIFS('RQ1 analysis'!$H$29:$BE$30,C588)&gt;0,1,0)</f>
        <v>0</v>
      </c>
    </row>
    <row r="589" spans="1:25" x14ac:dyDescent="0.2">
      <c r="A589">
        <f t="shared" si="49"/>
        <v>1</v>
      </c>
      <c r="B589" s="77">
        <f t="shared" si="50"/>
        <v>1</v>
      </c>
      <c r="C589" s="72" t="s">
        <v>12377</v>
      </c>
      <c r="D589" s="6">
        <f t="shared" si="51"/>
        <v>1</v>
      </c>
      <c r="E589" s="6">
        <v>1</v>
      </c>
      <c r="F589" s="6">
        <v>0</v>
      </c>
      <c r="G589" s="6">
        <v>0</v>
      </c>
      <c r="H589" s="6">
        <v>1</v>
      </c>
      <c r="I589" s="6">
        <v>0</v>
      </c>
      <c r="J589" s="6">
        <v>0</v>
      </c>
      <c r="K589" s="6">
        <v>1</v>
      </c>
      <c r="L589" s="6">
        <v>0</v>
      </c>
      <c r="M589" s="6">
        <f>IF(COUNTIFS('RQ1 analysis'!$H$16:$BE$18,C589)&gt;0,1,0)</f>
        <v>0</v>
      </c>
      <c r="N589" s="6">
        <f>IF(COUNTIFS('RQ1 analysis'!$H$19:$BE$22,C589)&gt;0,1,0)</f>
        <v>1</v>
      </c>
      <c r="O589" s="6">
        <f>IF(COUNTIFS('RQ1 analysis'!$H$23:$BE$25,C589)&gt;0,1,0)</f>
        <v>1</v>
      </c>
      <c r="P589" s="6">
        <f>IF(COUNTIFS('RQ1 analysis'!$H$26:$BE$28,C589)&gt;0,1,0)</f>
        <v>0</v>
      </c>
      <c r="Q589" s="6">
        <f>IF(COUNTIFS('RQ1 analysis'!$H$29:$BE$30,C589)&gt;0,1,0)</f>
        <v>0</v>
      </c>
    </row>
    <row r="590" spans="1:25" x14ac:dyDescent="0.2">
      <c r="A590">
        <f t="shared" si="49"/>
        <v>1</v>
      </c>
      <c r="B590" s="77">
        <f t="shared" si="50"/>
        <v>1</v>
      </c>
      <c r="C590" s="72" t="s">
        <v>12378</v>
      </c>
      <c r="D590" s="6">
        <f t="shared" si="51"/>
        <v>1</v>
      </c>
      <c r="E590" s="6">
        <v>1</v>
      </c>
      <c r="F590" s="6">
        <v>0</v>
      </c>
      <c r="G590" s="6">
        <v>0</v>
      </c>
      <c r="H590" s="6">
        <v>1</v>
      </c>
      <c r="I590" s="6">
        <v>0</v>
      </c>
      <c r="J590" s="6">
        <v>0</v>
      </c>
      <c r="K590" s="6">
        <v>0</v>
      </c>
      <c r="L590" s="6">
        <v>1</v>
      </c>
      <c r="M590" s="6">
        <f>IF(COUNTIFS('RQ1 analysis'!$H$16:$BE$18,C590)&gt;0,1,0)</f>
        <v>0</v>
      </c>
      <c r="N590" s="6">
        <f>IF(COUNTIFS('RQ1 analysis'!$H$19:$BE$22,C590)&gt;0,1,0)</f>
        <v>1</v>
      </c>
      <c r="O590" s="6">
        <f>IF(COUNTIFS('RQ1 analysis'!$H$23:$BE$25,C590)&gt;0,1,0)</f>
        <v>0</v>
      </c>
      <c r="P590" s="6">
        <f>IF(COUNTIFS('RQ1 analysis'!$H$26:$BE$28,C590)&gt;0,1,0)</f>
        <v>1</v>
      </c>
      <c r="Q590" s="6">
        <f>IF(COUNTIFS('RQ1 analysis'!$H$29:$BE$30,C590)&gt;0,1,0)</f>
        <v>0</v>
      </c>
    </row>
    <row r="591" spans="1:25" x14ac:dyDescent="0.2">
      <c r="A591">
        <f t="shared" si="49"/>
        <v>1</v>
      </c>
      <c r="B591" s="77">
        <f t="shared" si="50"/>
        <v>0</v>
      </c>
      <c r="C591" s="72" t="s">
        <v>12379</v>
      </c>
      <c r="D591" s="6">
        <f t="shared" si="51"/>
        <v>1</v>
      </c>
      <c r="E591" s="6">
        <v>0</v>
      </c>
      <c r="F591" s="6">
        <v>0</v>
      </c>
      <c r="G591" s="6">
        <v>0</v>
      </c>
      <c r="H591" s="6">
        <v>1</v>
      </c>
      <c r="I591" s="6">
        <v>0</v>
      </c>
      <c r="J591" s="6">
        <v>1</v>
      </c>
      <c r="K591" s="6">
        <v>0</v>
      </c>
      <c r="L591" s="6">
        <v>0</v>
      </c>
      <c r="M591" s="6">
        <f>IF(COUNTIFS('RQ1 analysis'!$H$16:$BE$18,C591)&gt;0,1,0)</f>
        <v>1</v>
      </c>
      <c r="N591" s="6">
        <f>IF(COUNTIFS('RQ1 analysis'!$H$19:$BE$22,C591)&gt;0,1,0)</f>
        <v>1</v>
      </c>
      <c r="O591" s="6">
        <f>IF(COUNTIFS('RQ1 analysis'!$H$23:$BE$25,C591)&gt;0,1,0)</f>
        <v>1</v>
      </c>
      <c r="P591" s="6">
        <f>IF(COUNTIFS('RQ1 analysis'!$H$26:$BE$28,C591)&gt;0,1,0)</f>
        <v>1</v>
      </c>
      <c r="Q591" s="6">
        <f>IF(COUNTIFS('RQ1 analysis'!$H$29:$BE$30,C591)&gt;0,1,0)</f>
        <v>0</v>
      </c>
    </row>
    <row r="592" spans="1:25" x14ac:dyDescent="0.2">
      <c r="A592">
        <f t="shared" si="49"/>
        <v>1</v>
      </c>
      <c r="B592" s="77">
        <f t="shared" si="50"/>
        <v>1</v>
      </c>
      <c r="C592" s="72" t="s">
        <v>12380</v>
      </c>
      <c r="D592" s="6">
        <f t="shared" si="51"/>
        <v>1</v>
      </c>
      <c r="E592" s="6">
        <v>1</v>
      </c>
      <c r="F592" s="6">
        <v>0</v>
      </c>
      <c r="G592" s="6">
        <v>0</v>
      </c>
      <c r="H592" s="6">
        <v>1</v>
      </c>
      <c r="I592" s="6">
        <v>0</v>
      </c>
      <c r="J592" s="6">
        <v>1</v>
      </c>
      <c r="K592" s="6">
        <v>0</v>
      </c>
      <c r="L592" s="6">
        <v>0</v>
      </c>
      <c r="M592" s="6">
        <f>IF(COUNTIFS('RQ1 analysis'!$H$16:$BE$18,C592)&gt;0,1,0)</f>
        <v>0</v>
      </c>
      <c r="N592" s="6">
        <f>IF(COUNTIFS('RQ1 analysis'!$H$19:$BE$22,C592)&gt;0,1,0)</f>
        <v>1</v>
      </c>
      <c r="O592" s="6">
        <f>IF(COUNTIFS('RQ1 analysis'!$H$23:$BE$25,C592)&gt;0,1,0)</f>
        <v>0</v>
      </c>
      <c r="P592" s="6">
        <f>IF(COUNTIFS('RQ1 analysis'!$H$26:$BE$28,C592)&gt;0,1,0)</f>
        <v>1</v>
      </c>
      <c r="Q592" s="6">
        <f>IF(COUNTIFS('RQ1 analysis'!$H$29:$BE$30,C592)&gt;0,1,0)</f>
        <v>0</v>
      </c>
    </row>
    <row r="593" spans="1:17" x14ac:dyDescent="0.2">
      <c r="A593">
        <f t="shared" si="49"/>
        <v>1</v>
      </c>
      <c r="B593" s="77">
        <f t="shared" si="50"/>
        <v>1</v>
      </c>
      <c r="C593" s="72" t="s">
        <v>12381</v>
      </c>
      <c r="D593" s="6">
        <f t="shared" si="51"/>
        <v>1</v>
      </c>
      <c r="E593" s="6">
        <v>0</v>
      </c>
      <c r="F593" s="6">
        <v>1</v>
      </c>
      <c r="G593" s="6">
        <v>0</v>
      </c>
      <c r="H593" s="6">
        <v>1</v>
      </c>
      <c r="I593" s="6">
        <v>0</v>
      </c>
      <c r="J593" s="6">
        <v>1</v>
      </c>
      <c r="K593" s="6">
        <v>0</v>
      </c>
      <c r="L593" s="6">
        <v>0</v>
      </c>
      <c r="M593" s="6">
        <f>IF(COUNTIFS('RQ1 analysis'!$H$16:$BE$18,C593)&gt;0,1,0)</f>
        <v>0</v>
      </c>
      <c r="N593" s="6">
        <f>IF(COUNTIFS('RQ1 analysis'!$H$19:$BE$22,C593)&gt;0,1,0)</f>
        <v>1</v>
      </c>
      <c r="O593" s="6">
        <f>IF(COUNTIFS('RQ1 analysis'!$H$23:$BE$25,C593)&gt;0,1,0)</f>
        <v>1</v>
      </c>
      <c r="P593" s="6">
        <f>IF(COUNTIFS('RQ1 analysis'!$H$26:$BE$28,C593)&gt;0,1,0)</f>
        <v>1</v>
      </c>
      <c r="Q593" s="6">
        <f>IF(COUNTIFS('RQ1 analysis'!$H$29:$BE$30,C593)&gt;0,1,0)</f>
        <v>1</v>
      </c>
    </row>
    <row r="594" spans="1:17" x14ac:dyDescent="0.2">
      <c r="A594">
        <f t="shared" si="49"/>
        <v>1</v>
      </c>
      <c r="B594" s="77">
        <f t="shared" si="50"/>
        <v>1</v>
      </c>
      <c r="C594" s="72" t="s">
        <v>12382</v>
      </c>
      <c r="D594" s="6">
        <f t="shared" si="51"/>
        <v>1</v>
      </c>
      <c r="E594" s="6">
        <v>0</v>
      </c>
      <c r="F594" s="6">
        <v>1</v>
      </c>
      <c r="G594" s="6">
        <v>0</v>
      </c>
      <c r="H594" s="6">
        <v>1</v>
      </c>
      <c r="I594" s="6">
        <v>0</v>
      </c>
      <c r="J594" s="6">
        <v>1</v>
      </c>
      <c r="K594" s="6">
        <v>0</v>
      </c>
      <c r="L594" s="6">
        <v>0</v>
      </c>
      <c r="M594" s="6">
        <f>IF(COUNTIFS('RQ1 analysis'!$H$16:$BE$18,C594)&gt;0,1,0)</f>
        <v>0</v>
      </c>
      <c r="N594" s="6">
        <f>IF(COUNTIFS('RQ1 analysis'!$H$19:$BE$22,C594)&gt;0,1,0)</f>
        <v>1</v>
      </c>
      <c r="O594" s="6">
        <f>IF(COUNTIFS('RQ1 analysis'!$H$23:$BE$25,C594)&gt;0,1,0)</f>
        <v>1</v>
      </c>
      <c r="P594" s="6">
        <f>IF(COUNTIFS('RQ1 analysis'!$H$26:$BE$28,C594)&gt;0,1,0)</f>
        <v>0</v>
      </c>
      <c r="Q594" s="6">
        <f>IF(COUNTIFS('RQ1 analysis'!$H$29:$BE$30,C594)&gt;0,1,0)</f>
        <v>0</v>
      </c>
    </row>
    <row r="595" spans="1:17" x14ac:dyDescent="0.2">
      <c r="A595">
        <f t="shared" si="49"/>
        <v>1</v>
      </c>
      <c r="B595" s="77">
        <f t="shared" si="50"/>
        <v>1</v>
      </c>
      <c r="C595" s="72" t="s">
        <v>12383</v>
      </c>
      <c r="D595" s="6">
        <f t="shared" si="51"/>
        <v>1</v>
      </c>
      <c r="E595" s="6">
        <v>1</v>
      </c>
      <c r="F595" s="6">
        <v>0</v>
      </c>
      <c r="G595" s="6">
        <v>0</v>
      </c>
      <c r="H595" s="6">
        <v>1</v>
      </c>
      <c r="I595" s="6">
        <v>0</v>
      </c>
      <c r="J595" s="6">
        <v>0</v>
      </c>
      <c r="K595" s="6">
        <v>0</v>
      </c>
      <c r="L595" s="6">
        <v>1</v>
      </c>
      <c r="M595" s="6">
        <f>IF(COUNTIFS('RQ1 analysis'!$H$16:$BE$18,C595)&gt;0,1,0)</f>
        <v>1</v>
      </c>
      <c r="N595" s="6">
        <f>IF(COUNTIFS('RQ1 analysis'!$H$19:$BE$22,C595)&gt;0,1,0)</f>
        <v>1</v>
      </c>
      <c r="O595" s="6">
        <f>IF(COUNTIFS('RQ1 analysis'!$H$23:$BE$25,C595)&gt;0,1,0)</f>
        <v>1</v>
      </c>
      <c r="P595" s="6">
        <f>IF(COUNTIFS('RQ1 analysis'!$H$26:$BE$28,C595)&gt;0,1,0)</f>
        <v>0</v>
      </c>
      <c r="Q595" s="6">
        <f>IF(COUNTIFS('RQ1 analysis'!$H$29:$BE$30,C595)&gt;0,1,0)</f>
        <v>0</v>
      </c>
    </row>
    <row r="596" spans="1:17" x14ac:dyDescent="0.2">
      <c r="A596" s="85">
        <f>SUM(A541:A595)/55</f>
        <v>0.83636363636363631</v>
      </c>
      <c r="B596" s="85">
        <f>SUM(B541:B595)/55</f>
        <v>0.87272727272727268</v>
      </c>
      <c r="D596" s="68">
        <f>SUM(D541:D595)/55</f>
        <v>0.94545454545454544</v>
      </c>
      <c r="E596" s="84">
        <f t="shared" ref="E596:L596" si="52">SUM(E541:E595)/55</f>
        <v>0.50909090909090904</v>
      </c>
      <c r="F596" s="84">
        <f t="shared" si="52"/>
        <v>0.36363636363636365</v>
      </c>
      <c r="G596" s="84">
        <f t="shared" si="52"/>
        <v>1.8181818181818181E-2</v>
      </c>
      <c r="H596" s="84">
        <f t="shared" si="52"/>
        <v>0.81818181818181823</v>
      </c>
      <c r="I596" s="84">
        <f t="shared" si="52"/>
        <v>0.25454545454545452</v>
      </c>
      <c r="J596" s="84">
        <f t="shared" si="52"/>
        <v>0.47272727272727272</v>
      </c>
      <c r="K596" s="84">
        <f t="shared" si="52"/>
        <v>0.12727272727272726</v>
      </c>
      <c r="L596" s="84">
        <f t="shared" si="52"/>
        <v>0.30909090909090908</v>
      </c>
    </row>
    <row r="600" spans="1:17" x14ac:dyDescent="0.2">
      <c r="C600" s="86"/>
    </row>
  </sheetData>
  <mergeCells count="37">
    <mergeCell ref="C2:AK2"/>
    <mergeCell ref="D85:E85"/>
    <mergeCell ref="I85:Q85"/>
    <mergeCell ref="Y85:AC85"/>
    <mergeCell ref="T85:X85"/>
    <mergeCell ref="H153:L153"/>
    <mergeCell ref="M153:Q153"/>
    <mergeCell ref="D211:E211"/>
    <mergeCell ref="G219:K219"/>
    <mergeCell ref="C217:K217"/>
    <mergeCell ref="C150:K150"/>
    <mergeCell ref="C83:AC83"/>
    <mergeCell ref="Q4:T4"/>
    <mergeCell ref="U4:AK4"/>
    <mergeCell ref="G143:H143"/>
    <mergeCell ref="D4:L4"/>
    <mergeCell ref="M4:P4"/>
    <mergeCell ref="AU349:BA349"/>
    <mergeCell ref="U365:Y365"/>
    <mergeCell ref="C347:O347"/>
    <mergeCell ref="E284:I284"/>
    <mergeCell ref="C281:I281"/>
    <mergeCell ref="K349:O349"/>
    <mergeCell ref="S349:Y349"/>
    <mergeCell ref="AN218:AR218"/>
    <mergeCell ref="M539:Q539"/>
    <mergeCell ref="C411:U411"/>
    <mergeCell ref="C537:Q537"/>
    <mergeCell ref="H539:I539"/>
    <mergeCell ref="J539:L539"/>
    <mergeCell ref="E539:G539"/>
    <mergeCell ref="Q413:U413"/>
    <mergeCell ref="G477:K477"/>
    <mergeCell ref="C475:K475"/>
    <mergeCell ref="Z349:AF349"/>
    <mergeCell ref="AG349:AM349"/>
    <mergeCell ref="AN349:AT349"/>
  </mergeCells>
  <pageMargins left="0.7" right="0.7" top="0.75" bottom="0.75" header="0.3" footer="0.3"/>
  <pageSetup paperSize="9" orientation="portrait" horizontalDpi="0" verticalDpi="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321EA-C548-6F4A-8D7B-82C00550EB09}">
  <dimension ref="B1:AD64"/>
  <sheetViews>
    <sheetView topLeftCell="J11" workbookViewId="0">
      <selection activeCell="P64" sqref="P64"/>
    </sheetView>
  </sheetViews>
  <sheetFormatPr baseColWidth="10" defaultRowHeight="16" x14ac:dyDescent="0.2"/>
  <cols>
    <col min="17" max="17" width="15.6640625" customWidth="1"/>
  </cols>
  <sheetData>
    <row r="1" spans="2:30" x14ac:dyDescent="0.2">
      <c r="P1" s="108" t="s">
        <v>6558</v>
      </c>
      <c r="Q1" s="108"/>
      <c r="R1" s="108"/>
      <c r="S1" s="108"/>
      <c r="T1" s="108"/>
      <c r="U1" s="108" t="s">
        <v>13359</v>
      </c>
      <c r="V1" s="108"/>
      <c r="W1" s="108"/>
      <c r="X1" s="108"/>
      <c r="Y1" s="108"/>
      <c r="Z1" s="108" t="s">
        <v>12392</v>
      </c>
      <c r="AA1" s="108"/>
      <c r="AB1" s="108"/>
      <c r="AC1" s="108"/>
      <c r="AD1" s="108"/>
    </row>
    <row r="2" spans="2:30" x14ac:dyDescent="0.2">
      <c r="C2" s="108" t="s">
        <v>13154</v>
      </c>
      <c r="D2" s="108"/>
      <c r="E2" s="108"/>
      <c r="F2" s="108"/>
      <c r="G2" s="108"/>
      <c r="H2" s="108"/>
      <c r="I2" s="108"/>
      <c r="J2" s="108"/>
      <c r="K2" s="108"/>
      <c r="L2" s="108" t="s">
        <v>13357</v>
      </c>
      <c r="M2" s="108"/>
      <c r="N2" s="108"/>
      <c r="O2" s="108"/>
      <c r="P2" s="129" t="s">
        <v>13358</v>
      </c>
      <c r="Q2" s="129"/>
      <c r="R2" s="129"/>
      <c r="S2" s="129"/>
      <c r="T2" s="129"/>
      <c r="U2" s="129" t="s">
        <v>13358</v>
      </c>
      <c r="V2" s="129"/>
      <c r="W2" s="129"/>
      <c r="X2" s="129"/>
      <c r="Y2" s="129"/>
      <c r="Z2" s="129" t="s">
        <v>13358</v>
      </c>
      <c r="AA2" s="129"/>
      <c r="AB2" s="129"/>
      <c r="AC2" s="129"/>
      <c r="AD2" s="129"/>
    </row>
    <row r="3" spans="2:30" ht="68" x14ac:dyDescent="0.2">
      <c r="B3" s="38" t="s">
        <v>13144</v>
      </c>
      <c r="C3" s="65" t="s">
        <v>13145</v>
      </c>
      <c r="D3" s="38" t="s">
        <v>13146</v>
      </c>
      <c r="E3" s="38" t="s">
        <v>13147</v>
      </c>
      <c r="F3" s="38" t="s">
        <v>13148</v>
      </c>
      <c r="G3" s="65" t="s">
        <v>6567</v>
      </c>
      <c r="H3" s="38" t="s">
        <v>13149</v>
      </c>
      <c r="I3" s="38" t="s">
        <v>13150</v>
      </c>
      <c r="J3" s="38" t="s">
        <v>13151</v>
      </c>
      <c r="K3" s="38" t="s">
        <v>13152</v>
      </c>
      <c r="L3" s="88" t="s">
        <v>13220</v>
      </c>
      <c r="M3" s="89" t="s">
        <v>13218</v>
      </c>
      <c r="N3" s="67" t="s">
        <v>13229</v>
      </c>
      <c r="O3" s="67" t="s">
        <v>13226</v>
      </c>
      <c r="P3" s="67" t="s">
        <v>12667</v>
      </c>
      <c r="Q3" s="67" t="s">
        <v>12670</v>
      </c>
      <c r="R3" s="67" t="s">
        <v>12675</v>
      </c>
      <c r="S3" s="67" t="s">
        <v>12679</v>
      </c>
      <c r="T3" s="67" t="s">
        <v>12682</v>
      </c>
      <c r="U3" s="67" t="s">
        <v>12667</v>
      </c>
      <c r="V3" s="67" t="s">
        <v>12670</v>
      </c>
      <c r="W3" s="67" t="s">
        <v>12675</v>
      </c>
      <c r="X3" s="67" t="s">
        <v>12679</v>
      </c>
      <c r="Y3" s="67" t="s">
        <v>12682</v>
      </c>
      <c r="Z3" s="67" t="s">
        <v>12667</v>
      </c>
      <c r="AA3" s="67" t="s">
        <v>12670</v>
      </c>
      <c r="AB3" s="67" t="s">
        <v>12675</v>
      </c>
      <c r="AC3" s="67" t="s">
        <v>12679</v>
      </c>
      <c r="AD3" s="67" t="s">
        <v>12682</v>
      </c>
    </row>
    <row r="4" spans="2:30" x14ac:dyDescent="0.2">
      <c r="B4" s="6" t="s">
        <v>6581</v>
      </c>
      <c r="C4" s="6">
        <v>1</v>
      </c>
      <c r="D4" s="6">
        <v>1</v>
      </c>
      <c r="E4" s="6">
        <v>0</v>
      </c>
      <c r="F4" s="6">
        <v>0</v>
      </c>
      <c r="G4" s="6">
        <v>0</v>
      </c>
      <c r="H4" s="6">
        <v>0</v>
      </c>
      <c r="I4" s="6">
        <v>0</v>
      </c>
      <c r="J4" s="6">
        <v>0</v>
      </c>
      <c r="K4" s="6">
        <v>0</v>
      </c>
      <c r="L4" s="6">
        <v>0</v>
      </c>
      <c r="M4" s="6">
        <v>1</v>
      </c>
      <c r="N4" s="6">
        <v>0</v>
      </c>
      <c r="O4" s="6">
        <v>0</v>
      </c>
      <c r="P4" s="6">
        <f>IF(AND(C4&gt;0,COUNTIFS('RQ1 analysis'!$H$16:$BE$18,B4)&gt;0),1,0)</f>
        <v>1</v>
      </c>
      <c r="Q4" s="6">
        <f>IF(AND(C4&gt;0,COUNTIFS('RQ1 analysis'!$H$19:$BE$22,B4)&gt;0),1,0)</f>
        <v>0</v>
      </c>
      <c r="R4" s="6">
        <f>IF(AND(C4&gt;0,COUNTIFS('RQ1 analysis'!$H$23:$BE$25,B4)&gt;0),1,0)</f>
        <v>1</v>
      </c>
      <c r="S4" s="6">
        <f>IF(AND(C4&gt;0,COUNTIFS('RQ1 analysis'!$H$26:$BE$28,B4)&gt;0),1,0)</f>
        <v>0</v>
      </c>
      <c r="T4" s="6">
        <f>IF(AND(C4&gt;0,COUNTIFS('RQ1 analysis'!$H$29:$BE$30,B4)&gt;0),1,0)</f>
        <v>1</v>
      </c>
      <c r="U4">
        <f>IF(AND(D4+E4+F4&gt;0,COUNTIFS('RQ1 analysis'!$H$16:$BE$18,B4)&gt;0),1,0)</f>
        <v>1</v>
      </c>
      <c r="V4">
        <f>IF(AND(D4+E4+F4&gt;0,COUNTIFS('RQ1 analysis'!$H$19:$BE$22,B4)&gt;0),1,0)</f>
        <v>0</v>
      </c>
      <c r="W4">
        <f>IF(AND(D4+E4+F4&gt;0,COUNTIFS('RQ1 analysis'!$H$23:$BE$25,B4)&gt;0),1,0)</f>
        <v>1</v>
      </c>
      <c r="X4">
        <f>IF(AND(D4+E4+F4&gt;0,COUNTIFS('RQ1 analysis'!$H$26:$BE$28,B4)&gt;0),1,0)</f>
        <v>0</v>
      </c>
      <c r="Y4">
        <f>IF(AND(D4+E4+F4&gt;0,COUNTIFS('RQ1 analysis'!$H$29:$BE$30,B4)&gt;0),1,0)</f>
        <v>1</v>
      </c>
      <c r="Z4">
        <f>IF(AND(G4+H4+I4+J4+K4&gt;0,COUNTIFS('RQ1 analysis'!$H$16:$BE$18,B4)&gt;0),1,0)</f>
        <v>0</v>
      </c>
      <c r="AA4">
        <f>IF(AND(G4+H4+I4+J4+K4&gt;0,COUNTIFS('RQ1 analysis'!$H$19:$BE$22,B4)&gt;0),1,0)</f>
        <v>0</v>
      </c>
      <c r="AB4">
        <f>IF(AND(G4+H4+I4+J4+K4&gt;0,COUNTIFS('RQ1 analysis'!$H$23:$BE$25,B4)&gt;0),1,0)</f>
        <v>0</v>
      </c>
      <c r="AC4">
        <f>IF(AND(G4+H4+I4+J4+K4&gt;0,COUNTIFS('RQ1 analysis'!$H$26:$BE$28,B4)&gt;0),1,0)</f>
        <v>0</v>
      </c>
      <c r="AD4">
        <f>IF(AND(G4+H4+I4+J4+K4&gt;0,COUNTIFS('RQ1 analysis'!$H$29:$BE$30,B4)&gt;0),1,0)</f>
        <v>0</v>
      </c>
    </row>
    <row r="5" spans="2:30" x14ac:dyDescent="0.2">
      <c r="B5" s="6" t="s">
        <v>6582</v>
      </c>
      <c r="C5" s="6">
        <v>1</v>
      </c>
      <c r="D5" s="6">
        <v>0</v>
      </c>
      <c r="E5" s="6">
        <v>0</v>
      </c>
      <c r="F5" s="6">
        <v>0</v>
      </c>
      <c r="G5" s="6">
        <v>0</v>
      </c>
      <c r="H5" s="6">
        <v>0</v>
      </c>
      <c r="I5" s="6">
        <v>0</v>
      </c>
      <c r="J5" s="6">
        <v>0</v>
      </c>
      <c r="K5" s="6">
        <v>0</v>
      </c>
      <c r="L5" s="6">
        <v>1</v>
      </c>
      <c r="M5" s="6">
        <v>1</v>
      </c>
      <c r="N5" s="6">
        <v>0</v>
      </c>
      <c r="O5" s="6">
        <v>0</v>
      </c>
      <c r="P5" s="6">
        <f>IF(AND(C5&gt;0,COUNTIFS('RQ1 analysis'!$H$16:$BE$18,B5)&gt;0),1,0)</f>
        <v>1</v>
      </c>
      <c r="Q5" s="6">
        <f>IF(AND(C5&gt;0,COUNTIFS('RQ1 analysis'!$H$19:$BE$22,B5)&gt;0),1,0)</f>
        <v>1</v>
      </c>
      <c r="R5" s="6">
        <f>IF(AND(C5&gt;0,COUNTIFS('RQ1 analysis'!$H$23:$BE$25,B5)&gt;0),1,0)</f>
        <v>1</v>
      </c>
      <c r="S5" s="6">
        <f>IF(AND(C5&gt;0,COUNTIFS('RQ1 analysis'!$H$26:$BE$28,B5)&gt;0),1,0)</f>
        <v>1</v>
      </c>
      <c r="T5" s="6">
        <f>IF(AND(C5&gt;0,COUNTIFS('RQ1 analysis'!$H$29:$BE$30,B5)&gt;0),1,0)</f>
        <v>0</v>
      </c>
      <c r="U5">
        <f>IF(AND(D5+E5+F5&gt;0,COUNTIFS('RQ1 analysis'!$H$16:$BE$18,B5)&gt;0),1,0)</f>
        <v>0</v>
      </c>
      <c r="V5">
        <f>IF(AND(D5+E5+F5&gt;0,COUNTIFS('RQ1 analysis'!$H$19:$BE$22,B5)&gt;0),1,0)</f>
        <v>0</v>
      </c>
      <c r="W5">
        <f>IF(AND(D5+E5+F5&gt;0,COUNTIFS('RQ1 analysis'!$H$23:$BE$25,B5)&gt;0),1,0)</f>
        <v>0</v>
      </c>
      <c r="X5">
        <f>IF(AND(D5+E5+F5&gt;0,COUNTIFS('RQ1 analysis'!$H$26:$BE$28,B5)&gt;0),1,0)</f>
        <v>0</v>
      </c>
      <c r="Y5">
        <f>IF(AND(D5+E5+F5&gt;0,COUNTIFS('RQ1 analysis'!$H$29:$BE$30,B5)&gt;0),1,0)</f>
        <v>0</v>
      </c>
      <c r="Z5">
        <f>IF(AND(G5+H5+I5+J5+K5&gt;0,COUNTIFS('RQ1 analysis'!$H$16:$BE$18,B5)&gt;0),1,0)</f>
        <v>0</v>
      </c>
      <c r="AA5">
        <f>IF(AND(G5+H5+I5+J5+K5&gt;0,COUNTIFS('RQ1 analysis'!$H$19:$BE$22,B5)&gt;0),1,0)</f>
        <v>0</v>
      </c>
      <c r="AB5">
        <f>IF(AND(G5+H5+I5+J5+K5&gt;0,COUNTIFS('RQ1 analysis'!$H$23:$BE$25,B5)&gt;0),1,0)</f>
        <v>0</v>
      </c>
      <c r="AC5">
        <f>IF(AND(G5+H5+I5+J5+K5&gt;0,COUNTIFS('RQ1 analysis'!$H$26:$BE$28,B5)&gt;0),1,0)</f>
        <v>0</v>
      </c>
      <c r="AD5">
        <f>IF(AND(G5+H5+I5+J5+K5&gt;0,COUNTIFS('RQ1 analysis'!$H$29:$BE$30,B5)&gt;0),1,0)</f>
        <v>0</v>
      </c>
    </row>
    <row r="6" spans="2:30" x14ac:dyDescent="0.2">
      <c r="B6" s="6" t="s">
        <v>6583</v>
      </c>
      <c r="C6" s="6">
        <v>1</v>
      </c>
      <c r="D6" s="6">
        <v>0</v>
      </c>
      <c r="E6" s="6">
        <v>0</v>
      </c>
      <c r="F6" s="6">
        <v>0</v>
      </c>
      <c r="G6" s="6">
        <v>0</v>
      </c>
      <c r="H6" s="6">
        <v>0</v>
      </c>
      <c r="I6" s="6">
        <v>0</v>
      </c>
      <c r="J6" s="6">
        <v>0</v>
      </c>
      <c r="K6" s="6">
        <v>0</v>
      </c>
      <c r="L6" s="6">
        <v>0</v>
      </c>
      <c r="M6" s="6">
        <v>1</v>
      </c>
      <c r="N6" s="6">
        <v>0</v>
      </c>
      <c r="O6" s="6">
        <v>0</v>
      </c>
      <c r="P6" s="6">
        <f>IF(AND(C6&gt;0,COUNTIFS('RQ1 analysis'!$H$16:$BE$18,B6)&gt;0),1,0)</f>
        <v>0</v>
      </c>
      <c r="Q6" s="6">
        <f>IF(AND(C6&gt;0,COUNTIFS('RQ1 analysis'!$H$19:$BE$22,B6)&gt;0),1,0)</f>
        <v>1</v>
      </c>
      <c r="R6" s="6">
        <f>IF(AND(C6&gt;0,COUNTIFS('RQ1 analysis'!$H$23:$BE$25,B6)&gt;0),1,0)</f>
        <v>1</v>
      </c>
      <c r="S6" s="6">
        <f>IF(AND(C6&gt;0,COUNTIFS('RQ1 analysis'!$H$26:$BE$28,B6)&gt;0),1,0)</f>
        <v>1</v>
      </c>
      <c r="T6" s="6">
        <f>IF(AND(C6&gt;0,COUNTIFS('RQ1 analysis'!$H$29:$BE$30,B6)&gt;0),1,0)</f>
        <v>0</v>
      </c>
      <c r="U6">
        <f>IF(AND(D6+E6+F6&gt;0,COUNTIFS('RQ1 analysis'!$H$16:$BE$18,B6)&gt;0),1,0)</f>
        <v>0</v>
      </c>
      <c r="V6">
        <f>IF(AND(D6+E6+F6&gt;0,COUNTIFS('RQ1 analysis'!$H$19:$BE$22,B6)&gt;0),1,0)</f>
        <v>0</v>
      </c>
      <c r="W6">
        <f>IF(AND(D6+E6+F6&gt;0,COUNTIFS('RQ1 analysis'!$H$23:$BE$25,B6)&gt;0),1,0)</f>
        <v>0</v>
      </c>
      <c r="X6">
        <f>IF(AND(D6+E6+F6&gt;0,COUNTIFS('RQ1 analysis'!$H$26:$BE$28,B6)&gt;0),1,0)</f>
        <v>0</v>
      </c>
      <c r="Y6">
        <f>IF(AND(D6+E6+F6&gt;0,COUNTIFS('RQ1 analysis'!$H$29:$BE$30,B6)&gt;0),1,0)</f>
        <v>0</v>
      </c>
      <c r="Z6">
        <f>IF(AND(G6+H6+I6+J6+K6&gt;0,COUNTIFS('RQ1 analysis'!$H$16:$BE$18,B6)&gt;0),1,0)</f>
        <v>0</v>
      </c>
      <c r="AA6">
        <f>IF(AND(G6+H6+I6+J6+K6&gt;0,COUNTIFS('RQ1 analysis'!$H$19:$BE$22,B6)&gt;0),1,0)</f>
        <v>0</v>
      </c>
      <c r="AB6">
        <f>IF(AND(G6+H6+I6+J6+K6&gt;0,COUNTIFS('RQ1 analysis'!$H$23:$BE$25,B6)&gt;0),1,0)</f>
        <v>0</v>
      </c>
      <c r="AC6">
        <f>IF(AND(G6+H6+I6+J6+K6&gt;0,COUNTIFS('RQ1 analysis'!$H$26:$BE$28,B6)&gt;0),1,0)</f>
        <v>0</v>
      </c>
      <c r="AD6">
        <f>IF(AND(G6+H6+I6+J6+K6&gt;0,COUNTIFS('RQ1 analysis'!$H$29:$BE$30,B6)&gt;0),1,0)</f>
        <v>0</v>
      </c>
    </row>
    <row r="7" spans="2:30" x14ac:dyDescent="0.2">
      <c r="B7" s="6" t="s">
        <v>6584</v>
      </c>
      <c r="C7" s="6">
        <v>0</v>
      </c>
      <c r="D7" s="6">
        <v>0</v>
      </c>
      <c r="E7" s="6">
        <v>1</v>
      </c>
      <c r="F7" s="6">
        <v>1</v>
      </c>
      <c r="G7" s="6">
        <v>0</v>
      </c>
      <c r="H7" s="6">
        <v>0</v>
      </c>
      <c r="I7" s="6">
        <v>0</v>
      </c>
      <c r="J7" s="6">
        <v>0</v>
      </c>
      <c r="K7" s="6">
        <v>0</v>
      </c>
      <c r="L7" s="6">
        <v>0</v>
      </c>
      <c r="M7" s="6">
        <v>0</v>
      </c>
      <c r="N7" s="6">
        <v>0</v>
      </c>
      <c r="O7" s="6">
        <v>0</v>
      </c>
      <c r="P7" s="6">
        <f>IF(AND(C7&gt;0,COUNTIFS('RQ1 analysis'!$H$16:$BE$18,B7)&gt;0),1,0)</f>
        <v>0</v>
      </c>
      <c r="Q7" s="6">
        <f>IF(AND(C7&gt;0,COUNTIFS('RQ1 analysis'!$H$19:$BE$22,B7)&gt;0),1,0)</f>
        <v>0</v>
      </c>
      <c r="R7" s="6">
        <f>IF(AND(C7&gt;0,COUNTIFS('RQ1 analysis'!$H$23:$BE$25,B7)&gt;0),1,0)</f>
        <v>0</v>
      </c>
      <c r="S7" s="6">
        <f>IF(AND(C7&gt;0,COUNTIFS('RQ1 analysis'!$H$26:$BE$28,B7)&gt;0),1,0)</f>
        <v>0</v>
      </c>
      <c r="T7" s="6">
        <f>IF(AND(C7&gt;0,COUNTIFS('RQ1 analysis'!$H$29:$BE$30,B7)&gt;0),1,0)</f>
        <v>0</v>
      </c>
      <c r="U7">
        <f>IF(AND(D7+E7+F7&gt;0,COUNTIFS('RQ1 analysis'!$H$16:$BE$18,B7)&gt;0),1,0)</f>
        <v>0</v>
      </c>
      <c r="V7">
        <f>IF(AND(D7+E7+F7&gt;0,COUNTIFS('RQ1 analysis'!$H$19:$BE$22,B7)&gt;0),1,0)</f>
        <v>1</v>
      </c>
      <c r="W7">
        <f>IF(AND(D7+E7+F7&gt;0,COUNTIFS('RQ1 analysis'!$H$23:$BE$25,B7)&gt;0),1,0)</f>
        <v>1</v>
      </c>
      <c r="X7">
        <f>IF(AND(D7+E7+F7&gt;0,COUNTIFS('RQ1 analysis'!$H$26:$BE$28,B7)&gt;0),1,0)</f>
        <v>1</v>
      </c>
      <c r="Y7">
        <f>IF(AND(D7+E7+F7&gt;0,COUNTIFS('RQ1 analysis'!$H$29:$BE$30,B7)&gt;0),1,0)</f>
        <v>0</v>
      </c>
      <c r="Z7">
        <f>IF(AND(G7+H7+I7+J7+K7&gt;0,COUNTIFS('RQ1 analysis'!$H$16:$BE$18,B7)&gt;0),1,0)</f>
        <v>0</v>
      </c>
      <c r="AA7">
        <f>IF(AND(G7+H7+I7+J7+K7&gt;0,COUNTIFS('RQ1 analysis'!$H$19:$BE$22,B7)&gt;0),1,0)</f>
        <v>0</v>
      </c>
      <c r="AB7">
        <f>IF(AND(G7+H7+I7+J7+K7&gt;0,COUNTIFS('RQ1 analysis'!$H$23:$BE$25,B7)&gt;0),1,0)</f>
        <v>0</v>
      </c>
      <c r="AC7">
        <f>IF(AND(G7+H7+I7+J7+K7&gt;0,COUNTIFS('RQ1 analysis'!$H$26:$BE$28,B7)&gt;0),1,0)</f>
        <v>0</v>
      </c>
      <c r="AD7">
        <f>IF(AND(G7+H7+I7+J7+K7&gt;0,COUNTIFS('RQ1 analysis'!$H$29:$BE$30,B7)&gt;0),1,0)</f>
        <v>0</v>
      </c>
    </row>
    <row r="8" spans="2:30" x14ac:dyDescent="0.2">
      <c r="B8" s="6" t="s">
        <v>6585</v>
      </c>
      <c r="C8" s="6">
        <v>1</v>
      </c>
      <c r="D8" s="6">
        <v>0</v>
      </c>
      <c r="E8" s="6">
        <v>0</v>
      </c>
      <c r="F8" s="6">
        <v>0</v>
      </c>
      <c r="G8" s="6">
        <v>0</v>
      </c>
      <c r="H8" s="6">
        <v>0</v>
      </c>
      <c r="I8" s="6">
        <v>0</v>
      </c>
      <c r="J8" s="6">
        <v>0</v>
      </c>
      <c r="K8" s="6">
        <v>0</v>
      </c>
      <c r="L8" s="6">
        <v>0</v>
      </c>
      <c r="M8" s="6">
        <v>0</v>
      </c>
      <c r="N8" s="6">
        <v>0</v>
      </c>
      <c r="O8" s="6">
        <v>0</v>
      </c>
      <c r="P8" s="6">
        <f>IF(AND(C8&gt;0,COUNTIFS('RQ1 analysis'!$H$16:$BE$18,B8)&gt;0),1,0)</f>
        <v>0</v>
      </c>
      <c r="Q8" s="6">
        <f>IF(AND(C8&gt;0,COUNTIFS('RQ1 analysis'!$H$19:$BE$22,B8)&gt;0),1,0)</f>
        <v>1</v>
      </c>
      <c r="R8" s="6">
        <f>IF(AND(C8&gt;0,COUNTIFS('RQ1 analysis'!$H$23:$BE$25,B8)&gt;0),1,0)</f>
        <v>1</v>
      </c>
      <c r="S8" s="6">
        <f>IF(AND(C8&gt;0,COUNTIFS('RQ1 analysis'!$H$26:$BE$28,B8)&gt;0),1,0)</f>
        <v>0</v>
      </c>
      <c r="T8" s="6">
        <f>IF(AND(C8&gt;0,COUNTIFS('RQ1 analysis'!$H$29:$BE$30,B8)&gt;0),1,0)</f>
        <v>0</v>
      </c>
      <c r="U8">
        <f>IF(AND(D8+E8+F8&gt;0,COUNTIFS('RQ1 analysis'!$H$16:$BE$18,B8)&gt;0),1,0)</f>
        <v>0</v>
      </c>
      <c r="V8">
        <f>IF(AND(D8+E8+F8&gt;0,COUNTIFS('RQ1 analysis'!$H$19:$BE$22,B8)&gt;0),1,0)</f>
        <v>0</v>
      </c>
      <c r="W8">
        <f>IF(AND(D8+E8+F8&gt;0,COUNTIFS('RQ1 analysis'!$H$23:$BE$25,B8)&gt;0),1,0)</f>
        <v>0</v>
      </c>
      <c r="X8">
        <f>IF(AND(D8+E8+F8&gt;0,COUNTIFS('RQ1 analysis'!$H$26:$BE$28,B8)&gt;0),1,0)</f>
        <v>0</v>
      </c>
      <c r="Y8">
        <f>IF(AND(D8+E8+F8&gt;0,COUNTIFS('RQ1 analysis'!$H$29:$BE$30,B8)&gt;0),1,0)</f>
        <v>0</v>
      </c>
      <c r="Z8">
        <f>IF(AND(G8+H8+I8+J8+K8&gt;0,COUNTIFS('RQ1 analysis'!$H$16:$BE$18,B8)&gt;0),1,0)</f>
        <v>0</v>
      </c>
      <c r="AA8">
        <f>IF(AND(G8+H8+I8+J8+K8&gt;0,COUNTIFS('RQ1 analysis'!$H$19:$BE$22,B8)&gt;0),1,0)</f>
        <v>0</v>
      </c>
      <c r="AB8">
        <f>IF(AND(G8+H8+I8+J8+K8&gt;0,COUNTIFS('RQ1 analysis'!$H$23:$BE$25,B8)&gt;0),1,0)</f>
        <v>0</v>
      </c>
      <c r="AC8">
        <f>IF(AND(G8+H8+I8+J8+K8&gt;0,COUNTIFS('RQ1 analysis'!$H$26:$BE$28,B8)&gt;0),1,0)</f>
        <v>0</v>
      </c>
      <c r="AD8">
        <f>IF(AND(G8+H8+I8+J8+K8&gt;0,COUNTIFS('RQ1 analysis'!$H$29:$BE$30,B8)&gt;0),1,0)</f>
        <v>0</v>
      </c>
    </row>
    <row r="9" spans="2:30" x14ac:dyDescent="0.2">
      <c r="B9" s="6" t="s">
        <v>6586</v>
      </c>
      <c r="C9" s="6">
        <v>1</v>
      </c>
      <c r="D9" s="6">
        <v>0</v>
      </c>
      <c r="E9" s="6">
        <v>0</v>
      </c>
      <c r="F9" s="6">
        <v>0</v>
      </c>
      <c r="G9" s="6">
        <v>0</v>
      </c>
      <c r="H9" s="6">
        <v>0</v>
      </c>
      <c r="I9" s="6">
        <v>0</v>
      </c>
      <c r="J9" s="6">
        <v>0</v>
      </c>
      <c r="K9" s="6">
        <v>0</v>
      </c>
      <c r="L9" s="6">
        <v>1</v>
      </c>
      <c r="M9" s="6">
        <v>1</v>
      </c>
      <c r="N9" s="6">
        <v>0</v>
      </c>
      <c r="O9" s="6">
        <v>0</v>
      </c>
      <c r="P9" s="6">
        <f>IF(AND(C9&gt;0,COUNTIFS('RQ1 analysis'!$H$16:$BE$18,B9)&gt;0),1,0)</f>
        <v>0</v>
      </c>
      <c r="Q9" s="6">
        <f>IF(AND(C9&gt;0,COUNTIFS('RQ1 analysis'!$H$19:$BE$22,B9)&gt;0),1,0)</f>
        <v>1</v>
      </c>
      <c r="R9" s="6">
        <f>IF(AND(C9&gt;0,COUNTIFS('RQ1 analysis'!$H$23:$BE$25,B9)&gt;0),1,0)</f>
        <v>1</v>
      </c>
      <c r="S9" s="6">
        <f>IF(AND(C9&gt;0,COUNTIFS('RQ1 analysis'!$H$26:$BE$28,B9)&gt;0),1,0)</f>
        <v>1</v>
      </c>
      <c r="T9" s="6">
        <f>IF(AND(C9&gt;0,COUNTIFS('RQ1 analysis'!$H$29:$BE$30,B9)&gt;0),1,0)</f>
        <v>0</v>
      </c>
      <c r="U9">
        <f>IF(AND(D9+E9+F9&gt;0,COUNTIFS('RQ1 analysis'!$H$16:$BE$18,B9)&gt;0),1,0)</f>
        <v>0</v>
      </c>
      <c r="V9">
        <f>IF(AND(D9+E9+F9&gt;0,COUNTIFS('RQ1 analysis'!$H$19:$BE$22,B9)&gt;0),1,0)</f>
        <v>0</v>
      </c>
      <c r="W9">
        <f>IF(AND(D9+E9+F9&gt;0,COUNTIFS('RQ1 analysis'!$H$23:$BE$25,B9)&gt;0),1,0)</f>
        <v>0</v>
      </c>
      <c r="X9">
        <f>IF(AND(D9+E9+F9&gt;0,COUNTIFS('RQ1 analysis'!$H$26:$BE$28,B9)&gt;0),1,0)</f>
        <v>0</v>
      </c>
      <c r="Y9">
        <f>IF(AND(D9+E9+F9&gt;0,COUNTIFS('RQ1 analysis'!$H$29:$BE$30,B9)&gt;0),1,0)</f>
        <v>0</v>
      </c>
      <c r="Z9">
        <f>IF(AND(G9+H9+I9+J9+K9&gt;0,COUNTIFS('RQ1 analysis'!$H$16:$BE$18,B9)&gt;0),1,0)</f>
        <v>0</v>
      </c>
      <c r="AA9">
        <f>IF(AND(G9+H9+I9+J9+K9&gt;0,COUNTIFS('RQ1 analysis'!$H$19:$BE$22,B9)&gt;0),1,0)</f>
        <v>0</v>
      </c>
      <c r="AB9">
        <f>IF(AND(G9+H9+I9+J9+K9&gt;0,COUNTIFS('RQ1 analysis'!$H$23:$BE$25,B9)&gt;0),1,0)</f>
        <v>0</v>
      </c>
      <c r="AC9">
        <f>IF(AND(G9+H9+I9+J9+K9&gt;0,COUNTIFS('RQ1 analysis'!$H$26:$BE$28,B9)&gt;0),1,0)</f>
        <v>0</v>
      </c>
      <c r="AD9">
        <f>IF(AND(G9+H9+I9+J9+K9&gt;0,COUNTIFS('RQ1 analysis'!$H$29:$BE$30,B9)&gt;0),1,0)</f>
        <v>0</v>
      </c>
    </row>
    <row r="10" spans="2:30" x14ac:dyDescent="0.2">
      <c r="B10" s="6" t="s">
        <v>6587</v>
      </c>
      <c r="C10" s="6">
        <v>1</v>
      </c>
      <c r="D10" s="6">
        <v>0</v>
      </c>
      <c r="E10" s="6">
        <v>0</v>
      </c>
      <c r="F10" s="6">
        <v>0</v>
      </c>
      <c r="G10" s="6">
        <v>0</v>
      </c>
      <c r="H10" s="6">
        <v>0</v>
      </c>
      <c r="I10" s="6">
        <v>0</v>
      </c>
      <c r="J10" s="6">
        <v>0</v>
      </c>
      <c r="K10" s="6">
        <v>0</v>
      </c>
      <c r="L10" s="6">
        <v>0</v>
      </c>
      <c r="M10" s="6">
        <v>0</v>
      </c>
      <c r="N10" s="6">
        <v>0</v>
      </c>
      <c r="O10" s="6">
        <v>0</v>
      </c>
      <c r="P10" s="6">
        <f>IF(AND(C10&gt;0,COUNTIFS('RQ1 analysis'!$H$16:$BE$18,B10)&gt;0),1,0)</f>
        <v>0</v>
      </c>
      <c r="Q10" s="6">
        <f>IF(AND(C10&gt;0,COUNTIFS('RQ1 analysis'!$H$19:$BE$22,B10)&gt;0),1,0)</f>
        <v>1</v>
      </c>
      <c r="R10" s="6">
        <f>IF(AND(C10&gt;0,COUNTIFS('RQ1 analysis'!$H$23:$BE$25,B10)&gt;0),1,0)</f>
        <v>1</v>
      </c>
      <c r="S10" s="6">
        <f>IF(AND(C10&gt;0,COUNTIFS('RQ1 analysis'!$H$26:$BE$28,B10)&gt;0),1,0)</f>
        <v>1</v>
      </c>
      <c r="T10" s="6">
        <f>IF(AND(C10&gt;0,COUNTIFS('RQ1 analysis'!$H$29:$BE$30,B10)&gt;0),1,0)</f>
        <v>0</v>
      </c>
      <c r="U10">
        <f>IF(AND(D10+E10+F10&gt;0,COUNTIFS('RQ1 analysis'!$H$16:$BE$18,B10)&gt;0),1,0)</f>
        <v>0</v>
      </c>
      <c r="V10">
        <f>IF(AND(D10+E10+F10&gt;0,COUNTIFS('RQ1 analysis'!$H$19:$BE$22,B10)&gt;0),1,0)</f>
        <v>0</v>
      </c>
      <c r="W10">
        <f>IF(AND(D10+E10+F10&gt;0,COUNTIFS('RQ1 analysis'!$H$23:$BE$25,B10)&gt;0),1,0)</f>
        <v>0</v>
      </c>
      <c r="X10">
        <f>IF(AND(D10+E10+F10&gt;0,COUNTIFS('RQ1 analysis'!$H$26:$BE$28,B10)&gt;0),1,0)</f>
        <v>0</v>
      </c>
      <c r="Y10">
        <f>IF(AND(D10+E10+F10&gt;0,COUNTIFS('RQ1 analysis'!$H$29:$BE$30,B10)&gt;0),1,0)</f>
        <v>0</v>
      </c>
      <c r="Z10">
        <f>IF(AND(G10+H10+I10+J10+K10&gt;0,COUNTIFS('RQ1 analysis'!$H$16:$BE$18,B10)&gt;0),1,0)</f>
        <v>0</v>
      </c>
      <c r="AA10">
        <f>IF(AND(G10+H10+I10+J10+K10&gt;0,COUNTIFS('RQ1 analysis'!$H$19:$BE$22,B10)&gt;0),1,0)</f>
        <v>0</v>
      </c>
      <c r="AB10">
        <f>IF(AND(G10+H10+I10+J10+K10&gt;0,COUNTIFS('RQ1 analysis'!$H$23:$BE$25,B10)&gt;0),1,0)</f>
        <v>0</v>
      </c>
      <c r="AC10">
        <f>IF(AND(G10+H10+I10+J10+K10&gt;0,COUNTIFS('RQ1 analysis'!$H$26:$BE$28,B10)&gt;0),1,0)</f>
        <v>0</v>
      </c>
      <c r="AD10">
        <f>IF(AND(G10+H10+I10+J10+K10&gt;0,COUNTIFS('RQ1 analysis'!$H$29:$BE$30,B10)&gt;0),1,0)</f>
        <v>0</v>
      </c>
    </row>
    <row r="11" spans="2:30" x14ac:dyDescent="0.2">
      <c r="B11" s="6" t="s">
        <v>6588</v>
      </c>
      <c r="C11" s="6">
        <v>1</v>
      </c>
      <c r="D11" s="6">
        <v>0</v>
      </c>
      <c r="E11" s="6">
        <v>0</v>
      </c>
      <c r="F11" s="6">
        <v>0</v>
      </c>
      <c r="G11" s="6">
        <v>0</v>
      </c>
      <c r="H11" s="6">
        <v>0</v>
      </c>
      <c r="I11" s="6">
        <v>0</v>
      </c>
      <c r="J11" s="6">
        <v>0</v>
      </c>
      <c r="K11" s="6">
        <v>0</v>
      </c>
      <c r="L11" s="6">
        <v>0</v>
      </c>
      <c r="M11" s="6">
        <v>1</v>
      </c>
      <c r="N11" s="6">
        <v>0</v>
      </c>
      <c r="O11" s="6">
        <v>0</v>
      </c>
      <c r="P11" s="6">
        <f>IF(AND(C11&gt;0,COUNTIFS('RQ1 analysis'!$H$16:$BE$18,B11)&gt;0),1,0)</f>
        <v>1</v>
      </c>
      <c r="Q11" s="6">
        <f>IF(AND(C11&gt;0,COUNTIFS('RQ1 analysis'!$H$19:$BE$22,B11)&gt;0),1,0)</f>
        <v>1</v>
      </c>
      <c r="R11" s="6">
        <f>IF(AND(C11&gt;0,COUNTIFS('RQ1 analysis'!$H$23:$BE$25,B11)&gt;0),1,0)</f>
        <v>1</v>
      </c>
      <c r="S11" s="6">
        <f>IF(AND(C11&gt;0,COUNTIFS('RQ1 analysis'!$H$26:$BE$28,B11)&gt;0),1,0)</f>
        <v>1</v>
      </c>
      <c r="T11" s="6">
        <f>IF(AND(C11&gt;0,COUNTIFS('RQ1 analysis'!$H$29:$BE$30,B11)&gt;0),1,0)</f>
        <v>0</v>
      </c>
      <c r="U11">
        <f>IF(AND(D11+E11+F11&gt;0,COUNTIFS('RQ1 analysis'!$H$16:$BE$18,B11)&gt;0),1,0)</f>
        <v>0</v>
      </c>
      <c r="V11">
        <f>IF(AND(D11+E11+F11&gt;0,COUNTIFS('RQ1 analysis'!$H$19:$BE$22,B11)&gt;0),1,0)</f>
        <v>0</v>
      </c>
      <c r="W11">
        <f>IF(AND(D11+E11+F11&gt;0,COUNTIFS('RQ1 analysis'!$H$23:$BE$25,B11)&gt;0),1,0)</f>
        <v>0</v>
      </c>
      <c r="X11">
        <f>IF(AND(D11+E11+F11&gt;0,COUNTIFS('RQ1 analysis'!$H$26:$BE$28,B11)&gt;0),1,0)</f>
        <v>0</v>
      </c>
      <c r="Y11">
        <f>IF(AND(D11+E11+F11&gt;0,COUNTIFS('RQ1 analysis'!$H$29:$BE$30,B11)&gt;0),1,0)</f>
        <v>0</v>
      </c>
      <c r="Z11">
        <f>IF(AND(G11+H11+I11+J11+K11&gt;0,COUNTIFS('RQ1 analysis'!$H$16:$BE$18,B11)&gt;0),1,0)</f>
        <v>0</v>
      </c>
      <c r="AA11">
        <f>IF(AND(G11+H11+I11+J11+K11&gt;0,COUNTIFS('RQ1 analysis'!$H$19:$BE$22,B11)&gt;0),1,0)</f>
        <v>0</v>
      </c>
      <c r="AB11">
        <f>IF(AND(G11+H11+I11+J11+K11&gt;0,COUNTIFS('RQ1 analysis'!$H$23:$BE$25,B11)&gt;0),1,0)</f>
        <v>0</v>
      </c>
      <c r="AC11">
        <f>IF(AND(G11+H11+I11+J11+K11&gt;0,COUNTIFS('RQ1 analysis'!$H$26:$BE$28,B11)&gt;0),1,0)</f>
        <v>0</v>
      </c>
      <c r="AD11">
        <f>IF(AND(G11+H11+I11+J11+K11&gt;0,COUNTIFS('RQ1 analysis'!$H$29:$BE$30,B11)&gt;0),1,0)</f>
        <v>0</v>
      </c>
    </row>
    <row r="12" spans="2:30" x14ac:dyDescent="0.2">
      <c r="B12" s="6" t="s">
        <v>6589</v>
      </c>
      <c r="C12" s="6">
        <v>1</v>
      </c>
      <c r="D12" s="6">
        <v>0</v>
      </c>
      <c r="E12" s="6">
        <v>0</v>
      </c>
      <c r="F12" s="6">
        <v>0</v>
      </c>
      <c r="G12" s="6">
        <v>0</v>
      </c>
      <c r="H12" s="6">
        <v>0</v>
      </c>
      <c r="I12" s="6">
        <v>0</v>
      </c>
      <c r="J12" s="6">
        <v>0</v>
      </c>
      <c r="K12" s="6">
        <v>0</v>
      </c>
      <c r="L12" s="6">
        <v>0</v>
      </c>
      <c r="M12" s="6">
        <v>1</v>
      </c>
      <c r="N12" s="6">
        <v>0</v>
      </c>
      <c r="O12" s="6">
        <v>0</v>
      </c>
      <c r="P12" s="6">
        <f>IF(AND(C12&gt;0,COUNTIFS('RQ1 analysis'!$H$16:$BE$18,B12)&gt;0),1,0)</f>
        <v>0</v>
      </c>
      <c r="Q12" s="6">
        <f>IF(AND(C12&gt;0,COUNTIFS('RQ1 analysis'!$H$19:$BE$22,B12)&gt;0),1,0)</f>
        <v>1</v>
      </c>
      <c r="R12" s="6">
        <f>IF(AND(C12&gt;0,COUNTIFS('RQ1 analysis'!$H$23:$BE$25,B12)&gt;0),1,0)</f>
        <v>1</v>
      </c>
      <c r="S12" s="6">
        <f>IF(AND(C12&gt;0,COUNTIFS('RQ1 analysis'!$H$26:$BE$28,B12)&gt;0),1,0)</f>
        <v>1</v>
      </c>
      <c r="T12" s="6">
        <f>IF(AND(C12&gt;0,COUNTIFS('RQ1 analysis'!$H$29:$BE$30,B12)&gt;0),1,0)</f>
        <v>0</v>
      </c>
      <c r="U12">
        <f>IF(AND(D12+E12+F12&gt;0,COUNTIFS('RQ1 analysis'!$H$16:$BE$18,B12)&gt;0),1,0)</f>
        <v>0</v>
      </c>
      <c r="V12">
        <f>IF(AND(D12+E12+F12&gt;0,COUNTIFS('RQ1 analysis'!$H$19:$BE$22,B12)&gt;0),1,0)</f>
        <v>0</v>
      </c>
      <c r="W12">
        <f>IF(AND(D12+E12+F12&gt;0,COUNTIFS('RQ1 analysis'!$H$23:$BE$25,B12)&gt;0),1,0)</f>
        <v>0</v>
      </c>
      <c r="X12">
        <f>IF(AND(D12+E12+F12&gt;0,COUNTIFS('RQ1 analysis'!$H$26:$BE$28,B12)&gt;0),1,0)</f>
        <v>0</v>
      </c>
      <c r="Y12">
        <f>IF(AND(D12+E12+F12&gt;0,COUNTIFS('RQ1 analysis'!$H$29:$BE$30,B12)&gt;0),1,0)</f>
        <v>0</v>
      </c>
      <c r="Z12">
        <f>IF(AND(G12+H12+I12+J12+K12&gt;0,COUNTIFS('RQ1 analysis'!$H$16:$BE$18,B12)&gt;0),1,0)</f>
        <v>0</v>
      </c>
      <c r="AA12">
        <f>IF(AND(G12+H12+I12+J12+K12&gt;0,COUNTIFS('RQ1 analysis'!$H$19:$BE$22,B12)&gt;0),1,0)</f>
        <v>0</v>
      </c>
      <c r="AB12">
        <f>IF(AND(G12+H12+I12+J12+K12&gt;0,COUNTIFS('RQ1 analysis'!$H$23:$BE$25,B12)&gt;0),1,0)</f>
        <v>0</v>
      </c>
      <c r="AC12">
        <f>IF(AND(G12+H12+I12+J12+K12&gt;0,COUNTIFS('RQ1 analysis'!$H$26:$BE$28,B12)&gt;0),1,0)</f>
        <v>0</v>
      </c>
      <c r="AD12">
        <f>IF(AND(G12+H12+I12+J12+K12&gt;0,COUNTIFS('RQ1 analysis'!$H$29:$BE$30,B12)&gt;0),1,0)</f>
        <v>0</v>
      </c>
    </row>
    <row r="13" spans="2:30" x14ac:dyDescent="0.2">
      <c r="B13" s="6" t="s">
        <v>6590</v>
      </c>
      <c r="C13" s="6">
        <v>1</v>
      </c>
      <c r="D13" s="6">
        <v>0</v>
      </c>
      <c r="E13" s="6">
        <v>0</v>
      </c>
      <c r="F13" s="6">
        <v>0</v>
      </c>
      <c r="G13" s="6">
        <v>0</v>
      </c>
      <c r="H13" s="6">
        <v>0</v>
      </c>
      <c r="I13" s="6">
        <v>0</v>
      </c>
      <c r="J13" s="6">
        <v>0</v>
      </c>
      <c r="K13" s="6">
        <v>0</v>
      </c>
      <c r="L13" s="6">
        <v>1</v>
      </c>
      <c r="M13" s="6">
        <v>0</v>
      </c>
      <c r="N13" s="6">
        <v>0</v>
      </c>
      <c r="O13" s="6">
        <v>0</v>
      </c>
      <c r="P13" s="6">
        <f>IF(AND(C13&gt;0,COUNTIFS('RQ1 analysis'!$H$16:$BE$18,B13)&gt;0),1,0)</f>
        <v>1</v>
      </c>
      <c r="Q13" s="6">
        <f>IF(AND(C13&gt;0,COUNTIFS('RQ1 analysis'!$H$19:$BE$22,B13)&gt;0),1,0)</f>
        <v>0</v>
      </c>
      <c r="R13" s="6">
        <f>IF(AND(C13&gt;0,COUNTIFS('RQ1 analysis'!$H$23:$BE$25,B13)&gt;0),1,0)</f>
        <v>1</v>
      </c>
      <c r="S13" s="6">
        <f>IF(AND(C13&gt;0,COUNTIFS('RQ1 analysis'!$H$26:$BE$28,B13)&gt;0),1,0)</f>
        <v>0</v>
      </c>
      <c r="T13" s="6">
        <f>IF(AND(C13&gt;0,COUNTIFS('RQ1 analysis'!$H$29:$BE$30,B13)&gt;0),1,0)</f>
        <v>0</v>
      </c>
      <c r="U13">
        <f>IF(AND(D13+E13+F13&gt;0,COUNTIFS('RQ1 analysis'!$H$16:$BE$18,B13)&gt;0),1,0)</f>
        <v>0</v>
      </c>
      <c r="V13">
        <f>IF(AND(D13+E13+F13&gt;0,COUNTIFS('RQ1 analysis'!$H$19:$BE$22,B13)&gt;0),1,0)</f>
        <v>0</v>
      </c>
      <c r="W13">
        <f>IF(AND(D13+E13+F13&gt;0,COUNTIFS('RQ1 analysis'!$H$23:$BE$25,B13)&gt;0),1,0)</f>
        <v>0</v>
      </c>
      <c r="X13">
        <f>IF(AND(D13+E13+F13&gt;0,COUNTIFS('RQ1 analysis'!$H$26:$BE$28,B13)&gt;0),1,0)</f>
        <v>0</v>
      </c>
      <c r="Y13">
        <f>IF(AND(D13+E13+F13&gt;0,COUNTIFS('RQ1 analysis'!$H$29:$BE$30,B13)&gt;0),1,0)</f>
        <v>0</v>
      </c>
      <c r="Z13">
        <f>IF(AND(G13+H13+I13+J13+K13&gt;0,COUNTIFS('RQ1 analysis'!$H$16:$BE$18,B13)&gt;0),1,0)</f>
        <v>0</v>
      </c>
      <c r="AA13">
        <f>IF(AND(G13+H13+I13+J13+K13&gt;0,COUNTIFS('RQ1 analysis'!$H$19:$BE$22,B13)&gt;0),1,0)</f>
        <v>0</v>
      </c>
      <c r="AB13">
        <f>IF(AND(G13+H13+I13+J13+K13&gt;0,COUNTIFS('RQ1 analysis'!$H$23:$BE$25,B13)&gt;0),1,0)</f>
        <v>0</v>
      </c>
      <c r="AC13">
        <f>IF(AND(G13+H13+I13+J13+K13&gt;0,COUNTIFS('RQ1 analysis'!$H$26:$BE$28,B13)&gt;0),1,0)</f>
        <v>0</v>
      </c>
      <c r="AD13">
        <f>IF(AND(G13+H13+I13+J13+K13&gt;0,COUNTIFS('RQ1 analysis'!$H$29:$BE$30,B13)&gt;0),1,0)</f>
        <v>0</v>
      </c>
    </row>
    <row r="14" spans="2:30" x14ac:dyDescent="0.2">
      <c r="B14" s="6" t="s">
        <v>6591</v>
      </c>
      <c r="C14" s="6">
        <v>1</v>
      </c>
      <c r="D14" s="6">
        <v>0</v>
      </c>
      <c r="E14" s="6">
        <v>0</v>
      </c>
      <c r="F14" s="6">
        <v>0</v>
      </c>
      <c r="G14" s="6">
        <v>0</v>
      </c>
      <c r="H14" s="6">
        <v>0</v>
      </c>
      <c r="I14" s="6">
        <v>0</v>
      </c>
      <c r="J14" s="6">
        <v>0</v>
      </c>
      <c r="K14" s="6">
        <v>0</v>
      </c>
      <c r="L14" s="6">
        <v>0</v>
      </c>
      <c r="M14" s="6">
        <v>1</v>
      </c>
      <c r="N14" s="6">
        <v>0</v>
      </c>
      <c r="O14" s="6">
        <v>0</v>
      </c>
      <c r="P14" s="6">
        <f>IF(AND(C14&gt;0,COUNTIFS('RQ1 analysis'!$H$16:$BE$18,B14)&gt;0),1,0)</f>
        <v>0</v>
      </c>
      <c r="Q14" s="6">
        <f>IF(AND(C14&gt;0,COUNTIFS('RQ1 analysis'!$H$19:$BE$22,B14)&gt;0),1,0)</f>
        <v>1</v>
      </c>
      <c r="R14" s="6">
        <f>IF(AND(C14&gt;0,COUNTIFS('RQ1 analysis'!$H$23:$BE$25,B14)&gt;0),1,0)</f>
        <v>1</v>
      </c>
      <c r="S14" s="6">
        <f>IF(AND(C14&gt;0,COUNTIFS('RQ1 analysis'!$H$26:$BE$28,B14)&gt;0),1,0)</f>
        <v>1</v>
      </c>
      <c r="T14" s="6">
        <f>IF(AND(C14&gt;0,COUNTIFS('RQ1 analysis'!$H$29:$BE$30,B14)&gt;0),1,0)</f>
        <v>1</v>
      </c>
      <c r="U14">
        <f>IF(AND(D14+E14+F14&gt;0,COUNTIFS('RQ1 analysis'!$H$16:$BE$18,B14)&gt;0),1,0)</f>
        <v>0</v>
      </c>
      <c r="V14">
        <f>IF(AND(D14+E14+F14&gt;0,COUNTIFS('RQ1 analysis'!$H$19:$BE$22,B14)&gt;0),1,0)</f>
        <v>0</v>
      </c>
      <c r="W14">
        <f>IF(AND(D14+E14+F14&gt;0,COUNTIFS('RQ1 analysis'!$H$23:$BE$25,B14)&gt;0),1,0)</f>
        <v>0</v>
      </c>
      <c r="X14">
        <f>IF(AND(D14+E14+F14&gt;0,COUNTIFS('RQ1 analysis'!$H$26:$BE$28,B14)&gt;0),1,0)</f>
        <v>0</v>
      </c>
      <c r="Y14">
        <f>IF(AND(D14+E14+F14&gt;0,COUNTIFS('RQ1 analysis'!$H$29:$BE$30,B14)&gt;0),1,0)</f>
        <v>0</v>
      </c>
      <c r="Z14">
        <f>IF(AND(G14+H14+I14+J14+K14&gt;0,COUNTIFS('RQ1 analysis'!$H$16:$BE$18,B14)&gt;0),1,0)</f>
        <v>0</v>
      </c>
      <c r="AA14">
        <f>IF(AND(G14+H14+I14+J14+K14&gt;0,COUNTIFS('RQ1 analysis'!$H$19:$BE$22,B14)&gt;0),1,0)</f>
        <v>0</v>
      </c>
      <c r="AB14">
        <f>IF(AND(G14+H14+I14+J14+K14&gt;0,COUNTIFS('RQ1 analysis'!$H$23:$BE$25,B14)&gt;0),1,0)</f>
        <v>0</v>
      </c>
      <c r="AC14">
        <f>IF(AND(G14+H14+I14+J14+K14&gt;0,COUNTIFS('RQ1 analysis'!$H$26:$BE$28,B14)&gt;0),1,0)</f>
        <v>0</v>
      </c>
      <c r="AD14">
        <f>IF(AND(G14+H14+I14+J14+K14&gt;0,COUNTIFS('RQ1 analysis'!$H$29:$BE$30,B14)&gt;0),1,0)</f>
        <v>0</v>
      </c>
    </row>
    <row r="15" spans="2:30" x14ac:dyDescent="0.2">
      <c r="B15" s="6" t="s">
        <v>6592</v>
      </c>
      <c r="C15" s="6">
        <v>1</v>
      </c>
      <c r="D15" s="6">
        <v>0</v>
      </c>
      <c r="E15" s="6">
        <v>0</v>
      </c>
      <c r="F15" s="6">
        <v>0</v>
      </c>
      <c r="G15" s="6">
        <v>0</v>
      </c>
      <c r="H15" s="6">
        <v>0</v>
      </c>
      <c r="I15" s="6">
        <v>0</v>
      </c>
      <c r="J15" s="6">
        <v>0</v>
      </c>
      <c r="K15" s="6">
        <v>0</v>
      </c>
      <c r="L15" s="66">
        <v>0</v>
      </c>
      <c r="M15" s="66">
        <v>0</v>
      </c>
      <c r="N15" s="66">
        <v>0</v>
      </c>
      <c r="O15" s="66">
        <v>0</v>
      </c>
      <c r="P15" s="6">
        <f>IF(AND(C15&gt;0,COUNTIFS('RQ1 analysis'!$H$16:$BE$18,B15)&gt;0),1,0)</f>
        <v>0</v>
      </c>
      <c r="Q15" s="6">
        <f>IF(AND(C15&gt;0,COUNTIFS('RQ1 analysis'!$H$19:$BE$22,B15)&gt;0),1,0)</f>
        <v>1</v>
      </c>
      <c r="R15" s="6">
        <f>IF(AND(C15&gt;0,COUNTIFS('RQ1 analysis'!$H$23:$BE$25,B15)&gt;0),1,0)</f>
        <v>1</v>
      </c>
      <c r="S15" s="6">
        <f>IF(AND(C15&gt;0,COUNTIFS('RQ1 analysis'!$H$26:$BE$28,B15)&gt;0),1,0)</f>
        <v>1</v>
      </c>
      <c r="T15" s="6">
        <f>IF(AND(C15&gt;0,COUNTIFS('RQ1 analysis'!$H$29:$BE$30,B15)&gt;0),1,0)</f>
        <v>1</v>
      </c>
      <c r="U15">
        <f>IF(AND(D15+E15+F15&gt;0,COUNTIFS('RQ1 analysis'!$H$16:$BE$18,B15)&gt;0),1,0)</f>
        <v>0</v>
      </c>
      <c r="V15">
        <f>IF(AND(D15+E15+F15&gt;0,COUNTIFS('RQ1 analysis'!$H$19:$BE$22,B15)&gt;0),1,0)</f>
        <v>0</v>
      </c>
      <c r="W15">
        <f>IF(AND(D15+E15+F15&gt;0,COUNTIFS('RQ1 analysis'!$H$23:$BE$25,B15)&gt;0),1,0)</f>
        <v>0</v>
      </c>
      <c r="X15">
        <f>IF(AND(D15+E15+F15&gt;0,COUNTIFS('RQ1 analysis'!$H$26:$BE$28,B15)&gt;0),1,0)</f>
        <v>0</v>
      </c>
      <c r="Y15">
        <f>IF(AND(D15+E15+F15&gt;0,COUNTIFS('RQ1 analysis'!$H$29:$BE$30,B15)&gt;0),1,0)</f>
        <v>0</v>
      </c>
      <c r="Z15">
        <f>IF(AND(G15+H15+I15+J15+K15&gt;0,COUNTIFS('RQ1 analysis'!$H$16:$BE$18,B15)&gt;0),1,0)</f>
        <v>0</v>
      </c>
      <c r="AA15">
        <f>IF(AND(G15+H15+I15+J15+K15&gt;0,COUNTIFS('RQ1 analysis'!$H$19:$BE$22,B15)&gt;0),1,0)</f>
        <v>0</v>
      </c>
      <c r="AB15">
        <f>IF(AND(G15+H15+I15+J15+K15&gt;0,COUNTIFS('RQ1 analysis'!$H$23:$BE$25,B15)&gt;0),1,0)</f>
        <v>0</v>
      </c>
      <c r="AC15">
        <f>IF(AND(G15+H15+I15+J15+K15&gt;0,COUNTIFS('RQ1 analysis'!$H$26:$BE$28,B15)&gt;0),1,0)</f>
        <v>0</v>
      </c>
      <c r="AD15">
        <f>IF(AND(G15+H15+I15+J15+K15&gt;0,COUNTIFS('RQ1 analysis'!$H$29:$BE$30,B15)&gt;0),1,0)</f>
        <v>0</v>
      </c>
    </row>
    <row r="16" spans="2:30" x14ac:dyDescent="0.2">
      <c r="B16" s="6" t="s">
        <v>6593</v>
      </c>
      <c r="C16" s="6">
        <v>1</v>
      </c>
      <c r="D16" s="6">
        <v>0</v>
      </c>
      <c r="E16" s="6">
        <v>0</v>
      </c>
      <c r="F16" s="6">
        <v>0</v>
      </c>
      <c r="G16" s="6">
        <v>0</v>
      </c>
      <c r="H16" s="6">
        <v>0</v>
      </c>
      <c r="I16" s="6">
        <v>0</v>
      </c>
      <c r="J16" s="6">
        <v>0</v>
      </c>
      <c r="K16" s="6">
        <v>0</v>
      </c>
      <c r="L16" s="6">
        <v>0</v>
      </c>
      <c r="M16" s="6">
        <v>1</v>
      </c>
      <c r="N16" s="6">
        <v>0</v>
      </c>
      <c r="O16" s="6">
        <v>0</v>
      </c>
      <c r="P16" s="6">
        <f>IF(AND(C16&gt;0,COUNTIFS('RQ1 analysis'!$H$16:$BE$18,B16)&gt;0),1,0)</f>
        <v>0</v>
      </c>
      <c r="Q16" s="6">
        <f>IF(AND(C16&gt;0,COUNTIFS('RQ1 analysis'!$H$19:$BE$22,B16)&gt;0),1,0)</f>
        <v>1</v>
      </c>
      <c r="R16" s="6">
        <f>IF(AND(C16&gt;0,COUNTIFS('RQ1 analysis'!$H$23:$BE$25,B16)&gt;0),1,0)</f>
        <v>1</v>
      </c>
      <c r="S16" s="6">
        <f>IF(AND(C16&gt;0,COUNTIFS('RQ1 analysis'!$H$26:$BE$28,B16)&gt;0),1,0)</f>
        <v>0</v>
      </c>
      <c r="T16" s="6">
        <f>IF(AND(C16&gt;0,COUNTIFS('RQ1 analysis'!$H$29:$BE$30,B16)&gt;0),1,0)</f>
        <v>1</v>
      </c>
      <c r="U16">
        <f>IF(AND(D16+E16+F16&gt;0,COUNTIFS('RQ1 analysis'!$H$16:$BE$18,B16)&gt;0),1,0)</f>
        <v>0</v>
      </c>
      <c r="V16">
        <f>IF(AND(D16+E16+F16&gt;0,COUNTIFS('RQ1 analysis'!$H$19:$BE$22,B16)&gt;0),1,0)</f>
        <v>0</v>
      </c>
      <c r="W16">
        <f>IF(AND(D16+E16+F16&gt;0,COUNTIFS('RQ1 analysis'!$H$23:$BE$25,B16)&gt;0),1,0)</f>
        <v>0</v>
      </c>
      <c r="X16">
        <f>IF(AND(D16+E16+F16&gt;0,COUNTIFS('RQ1 analysis'!$H$26:$BE$28,B16)&gt;0),1,0)</f>
        <v>0</v>
      </c>
      <c r="Y16">
        <f>IF(AND(D16+E16+F16&gt;0,COUNTIFS('RQ1 analysis'!$H$29:$BE$30,B16)&gt;0),1,0)</f>
        <v>0</v>
      </c>
      <c r="Z16">
        <f>IF(AND(G16+H16+I16+J16+K16&gt;0,COUNTIFS('RQ1 analysis'!$H$16:$BE$18,B16)&gt;0),1,0)</f>
        <v>0</v>
      </c>
      <c r="AA16">
        <f>IF(AND(G16+H16+I16+J16+K16&gt;0,COUNTIFS('RQ1 analysis'!$H$19:$BE$22,B16)&gt;0),1,0)</f>
        <v>0</v>
      </c>
      <c r="AB16">
        <f>IF(AND(G16+H16+I16+J16+K16&gt;0,COUNTIFS('RQ1 analysis'!$H$23:$BE$25,B16)&gt;0),1,0)</f>
        <v>0</v>
      </c>
      <c r="AC16">
        <f>IF(AND(G16+H16+I16+J16+K16&gt;0,COUNTIFS('RQ1 analysis'!$H$26:$BE$28,B16)&gt;0),1,0)</f>
        <v>0</v>
      </c>
      <c r="AD16">
        <f>IF(AND(G16+H16+I16+J16+K16&gt;0,COUNTIFS('RQ1 analysis'!$H$29:$BE$30,B16)&gt;0),1,0)</f>
        <v>0</v>
      </c>
    </row>
    <row r="17" spans="2:30" x14ac:dyDescent="0.2">
      <c r="B17" s="6" t="s">
        <v>6594</v>
      </c>
      <c r="C17" s="6">
        <v>1</v>
      </c>
      <c r="D17" s="6">
        <v>0</v>
      </c>
      <c r="E17" s="6">
        <v>0</v>
      </c>
      <c r="F17" s="6">
        <v>0</v>
      </c>
      <c r="G17" s="6">
        <v>0</v>
      </c>
      <c r="H17" s="6">
        <v>0</v>
      </c>
      <c r="I17" s="6">
        <v>0</v>
      </c>
      <c r="J17" s="6">
        <v>0</v>
      </c>
      <c r="K17" s="6">
        <v>0</v>
      </c>
      <c r="L17" s="6">
        <v>0</v>
      </c>
      <c r="M17" s="6">
        <v>1</v>
      </c>
      <c r="N17" s="6">
        <v>0</v>
      </c>
      <c r="O17" s="6">
        <v>0</v>
      </c>
      <c r="P17" s="6">
        <f>IF(AND(C17&gt;0,COUNTIFS('RQ1 analysis'!$H$16:$BE$18,B17)&gt;0),1,0)</f>
        <v>1</v>
      </c>
      <c r="Q17" s="6">
        <f>IF(AND(C17&gt;0,COUNTIFS('RQ1 analysis'!$H$19:$BE$22,B17)&gt;0),1,0)</f>
        <v>1</v>
      </c>
      <c r="R17" s="6">
        <f>IF(AND(C17&gt;0,COUNTIFS('RQ1 analysis'!$H$23:$BE$25,B17)&gt;0),1,0)</f>
        <v>0</v>
      </c>
      <c r="S17" s="6">
        <f>IF(AND(C17&gt;0,COUNTIFS('RQ1 analysis'!$H$26:$BE$28,B17)&gt;0),1,0)</f>
        <v>0</v>
      </c>
      <c r="T17" s="6">
        <f>IF(AND(C17&gt;0,COUNTIFS('RQ1 analysis'!$H$29:$BE$30,B17)&gt;0),1,0)</f>
        <v>0</v>
      </c>
      <c r="U17">
        <f>IF(AND(D17+E17+F17&gt;0,COUNTIFS('RQ1 analysis'!$H$16:$BE$18,B17)&gt;0),1,0)</f>
        <v>0</v>
      </c>
      <c r="V17">
        <f>IF(AND(D17+E17+F17&gt;0,COUNTIFS('RQ1 analysis'!$H$19:$BE$22,B17)&gt;0),1,0)</f>
        <v>0</v>
      </c>
      <c r="W17">
        <f>IF(AND(D17+E17+F17&gt;0,COUNTIFS('RQ1 analysis'!$H$23:$BE$25,B17)&gt;0),1,0)</f>
        <v>0</v>
      </c>
      <c r="X17">
        <f>IF(AND(D17+E17+F17&gt;0,COUNTIFS('RQ1 analysis'!$H$26:$BE$28,B17)&gt;0),1,0)</f>
        <v>0</v>
      </c>
      <c r="Y17">
        <f>IF(AND(D17+E17+F17&gt;0,COUNTIFS('RQ1 analysis'!$H$29:$BE$30,B17)&gt;0),1,0)</f>
        <v>0</v>
      </c>
      <c r="Z17">
        <f>IF(AND(G17+H17+I17+J17+K17&gt;0,COUNTIFS('RQ1 analysis'!$H$16:$BE$18,B17)&gt;0),1,0)</f>
        <v>0</v>
      </c>
      <c r="AA17">
        <f>IF(AND(G17+H17+I17+J17+K17&gt;0,COUNTIFS('RQ1 analysis'!$H$19:$BE$22,B17)&gt;0),1,0)</f>
        <v>0</v>
      </c>
      <c r="AB17">
        <f>IF(AND(G17+H17+I17+J17+K17&gt;0,COUNTIFS('RQ1 analysis'!$H$23:$BE$25,B17)&gt;0),1,0)</f>
        <v>0</v>
      </c>
      <c r="AC17">
        <f>IF(AND(G17+H17+I17+J17+K17&gt;0,COUNTIFS('RQ1 analysis'!$H$26:$BE$28,B17)&gt;0),1,0)</f>
        <v>0</v>
      </c>
      <c r="AD17">
        <f>IF(AND(G17+H17+I17+J17+K17&gt;0,COUNTIFS('RQ1 analysis'!$H$29:$BE$30,B17)&gt;0),1,0)</f>
        <v>0</v>
      </c>
    </row>
    <row r="18" spans="2:30" x14ac:dyDescent="0.2">
      <c r="B18" s="6" t="s">
        <v>6595</v>
      </c>
      <c r="C18" s="6">
        <v>1</v>
      </c>
      <c r="D18" s="6">
        <v>0</v>
      </c>
      <c r="E18" s="6">
        <v>0</v>
      </c>
      <c r="F18" s="6">
        <v>0</v>
      </c>
      <c r="G18" s="6">
        <v>0</v>
      </c>
      <c r="H18" s="6">
        <v>0</v>
      </c>
      <c r="I18" s="6">
        <v>0</v>
      </c>
      <c r="J18" s="6">
        <v>0</v>
      </c>
      <c r="K18" s="6">
        <v>0</v>
      </c>
      <c r="L18" s="6">
        <v>0</v>
      </c>
      <c r="M18" s="6">
        <v>1</v>
      </c>
      <c r="N18" s="6">
        <v>0</v>
      </c>
      <c r="O18" s="6">
        <v>0</v>
      </c>
      <c r="P18" s="6">
        <f>IF(AND(C18&gt;0,COUNTIFS('RQ1 analysis'!$H$16:$BE$18,B18)&gt;0),1,0)</f>
        <v>0</v>
      </c>
      <c r="Q18" s="6">
        <f>IF(AND(C18&gt;0,COUNTIFS('RQ1 analysis'!$H$19:$BE$22,B18)&gt;0),1,0)</f>
        <v>1</v>
      </c>
      <c r="R18" s="6">
        <f>IF(AND(C18&gt;0,COUNTIFS('RQ1 analysis'!$H$23:$BE$25,B18)&gt;0),1,0)</f>
        <v>1</v>
      </c>
      <c r="S18" s="6">
        <f>IF(AND(C18&gt;0,COUNTIFS('RQ1 analysis'!$H$26:$BE$28,B18)&gt;0),1,0)</f>
        <v>1</v>
      </c>
      <c r="T18" s="6">
        <f>IF(AND(C18&gt;0,COUNTIFS('RQ1 analysis'!$H$29:$BE$30,B18)&gt;0),1,0)</f>
        <v>0</v>
      </c>
      <c r="U18">
        <f>IF(AND(D18+E18+F18&gt;0,COUNTIFS('RQ1 analysis'!$H$16:$BE$18,B18)&gt;0),1,0)</f>
        <v>0</v>
      </c>
      <c r="V18">
        <f>IF(AND(D18+E18+F18&gt;0,COUNTIFS('RQ1 analysis'!$H$19:$BE$22,B18)&gt;0),1,0)</f>
        <v>0</v>
      </c>
      <c r="W18">
        <f>IF(AND(D18+E18+F18&gt;0,COUNTIFS('RQ1 analysis'!$H$23:$BE$25,B18)&gt;0),1,0)</f>
        <v>0</v>
      </c>
      <c r="X18">
        <f>IF(AND(D18+E18+F18&gt;0,COUNTIFS('RQ1 analysis'!$H$26:$BE$28,B18)&gt;0),1,0)</f>
        <v>0</v>
      </c>
      <c r="Y18">
        <f>IF(AND(D18+E18+F18&gt;0,COUNTIFS('RQ1 analysis'!$H$29:$BE$30,B18)&gt;0),1,0)</f>
        <v>0</v>
      </c>
      <c r="Z18">
        <f>IF(AND(G18+H18+I18+J18+K18&gt;0,COUNTIFS('RQ1 analysis'!$H$16:$BE$18,B18)&gt;0),1,0)</f>
        <v>0</v>
      </c>
      <c r="AA18">
        <f>IF(AND(G18+H18+I18+J18+K18&gt;0,COUNTIFS('RQ1 analysis'!$H$19:$BE$22,B18)&gt;0),1,0)</f>
        <v>0</v>
      </c>
      <c r="AB18">
        <f>IF(AND(G18+H18+I18+J18+K18&gt;0,COUNTIFS('RQ1 analysis'!$H$23:$BE$25,B18)&gt;0),1,0)</f>
        <v>0</v>
      </c>
      <c r="AC18">
        <f>IF(AND(G18+H18+I18+J18+K18&gt;0,COUNTIFS('RQ1 analysis'!$H$26:$BE$28,B18)&gt;0),1,0)</f>
        <v>0</v>
      </c>
      <c r="AD18">
        <f>IF(AND(G18+H18+I18+J18+K18&gt;0,COUNTIFS('RQ1 analysis'!$H$29:$BE$30,B18)&gt;0),1,0)</f>
        <v>0</v>
      </c>
    </row>
    <row r="19" spans="2:30" x14ac:dyDescent="0.2">
      <c r="B19" s="6" t="s">
        <v>6596</v>
      </c>
      <c r="C19" s="6">
        <v>0</v>
      </c>
      <c r="D19" s="6">
        <v>0</v>
      </c>
      <c r="E19" s="6">
        <v>0</v>
      </c>
      <c r="F19" s="6">
        <v>0</v>
      </c>
      <c r="G19" s="6">
        <v>1</v>
      </c>
      <c r="H19" s="6">
        <v>0</v>
      </c>
      <c r="I19" s="6">
        <v>0</v>
      </c>
      <c r="J19" s="6">
        <v>0</v>
      </c>
      <c r="K19" s="6">
        <v>0</v>
      </c>
      <c r="L19" s="66">
        <v>0</v>
      </c>
      <c r="M19" s="66">
        <v>0</v>
      </c>
      <c r="N19" s="66">
        <v>0</v>
      </c>
      <c r="O19" s="66">
        <v>0</v>
      </c>
      <c r="P19" s="6">
        <f>IF(AND(C19&gt;0,COUNTIFS('RQ1 analysis'!$H$16:$BE$18,B19)&gt;0),1,0)</f>
        <v>0</v>
      </c>
      <c r="Q19" s="6">
        <f>IF(AND(C19&gt;0,COUNTIFS('RQ1 analysis'!$H$19:$BE$22,B19)&gt;0),1,0)</f>
        <v>0</v>
      </c>
      <c r="R19" s="6">
        <f>IF(AND(C19&gt;0,COUNTIFS('RQ1 analysis'!$H$23:$BE$25,B19)&gt;0),1,0)</f>
        <v>0</v>
      </c>
      <c r="S19" s="6">
        <f>IF(AND(C19&gt;0,COUNTIFS('RQ1 analysis'!$H$26:$BE$28,B19)&gt;0),1,0)</f>
        <v>0</v>
      </c>
      <c r="T19" s="6">
        <f>IF(AND(C19&gt;0,COUNTIFS('RQ1 analysis'!$H$29:$BE$30,B19)&gt;0),1,0)</f>
        <v>0</v>
      </c>
      <c r="U19">
        <f>IF(AND(D19+E19+F19&gt;0,COUNTIFS('RQ1 analysis'!$H$16:$BE$18,B19)&gt;0),1,0)</f>
        <v>0</v>
      </c>
      <c r="V19">
        <f>IF(AND(D19+E19+F19&gt;0,COUNTIFS('RQ1 analysis'!$H$19:$BE$22,B19)&gt;0),1,0)</f>
        <v>0</v>
      </c>
      <c r="W19">
        <f>IF(AND(D19+E19+F19&gt;0,COUNTIFS('RQ1 analysis'!$H$23:$BE$25,B19)&gt;0),1,0)</f>
        <v>0</v>
      </c>
      <c r="X19">
        <f>IF(AND(D19+E19+F19&gt;0,COUNTIFS('RQ1 analysis'!$H$26:$BE$28,B19)&gt;0),1,0)</f>
        <v>0</v>
      </c>
      <c r="Y19">
        <f>IF(AND(D19+E19+F19&gt;0,COUNTIFS('RQ1 analysis'!$H$29:$BE$30,B19)&gt;0),1,0)</f>
        <v>0</v>
      </c>
      <c r="Z19">
        <f>IF(AND(G19+H19+I19+J19+K19&gt;0,COUNTIFS('RQ1 analysis'!$H$16:$BE$18,B19)&gt;0),1,0)</f>
        <v>0</v>
      </c>
      <c r="AA19">
        <f>IF(AND(G19+H19+I19+J19+K19&gt;0,COUNTIFS('RQ1 analysis'!$H$19:$BE$22,B19)&gt;0),1,0)</f>
        <v>1</v>
      </c>
      <c r="AB19">
        <f>IF(AND(G19+H19+I19+J19+K19&gt;0,COUNTIFS('RQ1 analysis'!$H$23:$BE$25,B19)&gt;0),1,0)</f>
        <v>1</v>
      </c>
      <c r="AC19">
        <f>IF(AND(G19+H19+I19+J19+K19&gt;0,COUNTIFS('RQ1 analysis'!$H$26:$BE$28,B19)&gt;0),1,0)</f>
        <v>0</v>
      </c>
      <c r="AD19">
        <f>IF(AND(G19+H19+I19+J19+K19&gt;0,COUNTIFS('RQ1 analysis'!$H$29:$BE$30,B19)&gt;0),1,0)</f>
        <v>0</v>
      </c>
    </row>
    <row r="20" spans="2:30" x14ac:dyDescent="0.2">
      <c r="B20" s="6" t="s">
        <v>6597</v>
      </c>
      <c r="C20" s="6">
        <v>1</v>
      </c>
      <c r="D20" s="6">
        <v>0</v>
      </c>
      <c r="E20" s="6">
        <v>0</v>
      </c>
      <c r="F20" s="6">
        <v>0</v>
      </c>
      <c r="G20" s="6">
        <v>0</v>
      </c>
      <c r="H20" s="6">
        <v>0</v>
      </c>
      <c r="I20" s="6">
        <v>0</v>
      </c>
      <c r="J20" s="6">
        <v>0</v>
      </c>
      <c r="K20" s="6">
        <v>0</v>
      </c>
      <c r="L20" s="6">
        <v>1</v>
      </c>
      <c r="M20" s="6">
        <v>1</v>
      </c>
      <c r="N20" s="6">
        <v>0</v>
      </c>
      <c r="O20" s="6">
        <v>0</v>
      </c>
      <c r="P20" s="6">
        <f>IF(AND(C20&gt;0,COUNTIFS('RQ1 analysis'!$H$16:$BE$18,B20)&gt;0),1,0)</f>
        <v>1</v>
      </c>
      <c r="Q20" s="6">
        <f>IF(AND(C20&gt;0,COUNTIFS('RQ1 analysis'!$H$19:$BE$22,B20)&gt;0),1,0)</f>
        <v>1</v>
      </c>
      <c r="R20" s="6">
        <f>IF(AND(C20&gt;0,COUNTIFS('RQ1 analysis'!$H$23:$BE$25,B20)&gt;0),1,0)</f>
        <v>1</v>
      </c>
      <c r="S20" s="6">
        <f>IF(AND(C20&gt;0,COUNTIFS('RQ1 analysis'!$H$26:$BE$28,B20)&gt;0),1,0)</f>
        <v>1</v>
      </c>
      <c r="T20" s="6">
        <f>IF(AND(C20&gt;0,COUNTIFS('RQ1 analysis'!$H$29:$BE$30,B20)&gt;0),1,0)</f>
        <v>0</v>
      </c>
      <c r="U20">
        <f>IF(AND(D20+E20+F20&gt;0,COUNTIFS('RQ1 analysis'!$H$16:$BE$18,B20)&gt;0),1,0)</f>
        <v>0</v>
      </c>
      <c r="V20">
        <f>IF(AND(D20+E20+F20&gt;0,COUNTIFS('RQ1 analysis'!$H$19:$BE$22,B20)&gt;0),1,0)</f>
        <v>0</v>
      </c>
      <c r="W20">
        <f>IF(AND(D20+E20+F20&gt;0,COUNTIFS('RQ1 analysis'!$H$23:$BE$25,B20)&gt;0),1,0)</f>
        <v>0</v>
      </c>
      <c r="X20">
        <f>IF(AND(D20+E20+F20&gt;0,COUNTIFS('RQ1 analysis'!$H$26:$BE$28,B20)&gt;0),1,0)</f>
        <v>0</v>
      </c>
      <c r="Y20">
        <f>IF(AND(D20+E20+F20&gt;0,COUNTIFS('RQ1 analysis'!$H$29:$BE$30,B20)&gt;0),1,0)</f>
        <v>0</v>
      </c>
      <c r="Z20">
        <f>IF(AND(G20+H20+I20+J20+K20&gt;0,COUNTIFS('RQ1 analysis'!$H$16:$BE$18,B20)&gt;0),1,0)</f>
        <v>0</v>
      </c>
      <c r="AA20">
        <f>IF(AND(G20+H20+I20+J20+K20&gt;0,COUNTIFS('RQ1 analysis'!$H$19:$BE$22,B20)&gt;0),1,0)</f>
        <v>0</v>
      </c>
      <c r="AB20">
        <f>IF(AND(G20+H20+I20+J20+K20&gt;0,COUNTIFS('RQ1 analysis'!$H$23:$BE$25,B20)&gt;0),1,0)</f>
        <v>0</v>
      </c>
      <c r="AC20">
        <f>IF(AND(G20+H20+I20+J20+K20&gt;0,COUNTIFS('RQ1 analysis'!$H$26:$BE$28,B20)&gt;0),1,0)</f>
        <v>0</v>
      </c>
      <c r="AD20">
        <f>IF(AND(G20+H20+I20+J20+K20&gt;0,COUNTIFS('RQ1 analysis'!$H$29:$BE$30,B20)&gt;0),1,0)</f>
        <v>0</v>
      </c>
    </row>
    <row r="21" spans="2:30" x14ac:dyDescent="0.2">
      <c r="B21" s="6" t="s">
        <v>6598</v>
      </c>
      <c r="C21" s="6">
        <v>1</v>
      </c>
      <c r="D21" s="6">
        <v>0</v>
      </c>
      <c r="E21" s="6">
        <v>0</v>
      </c>
      <c r="F21" s="6">
        <v>0</v>
      </c>
      <c r="G21" s="6">
        <v>0</v>
      </c>
      <c r="H21" s="6">
        <v>0</v>
      </c>
      <c r="I21" s="6">
        <v>0</v>
      </c>
      <c r="J21" s="6">
        <v>0</v>
      </c>
      <c r="K21" s="6">
        <v>0</v>
      </c>
      <c r="L21" s="6">
        <v>1</v>
      </c>
      <c r="M21" s="6">
        <v>0</v>
      </c>
      <c r="N21" s="6">
        <v>0</v>
      </c>
      <c r="O21" s="6">
        <v>0</v>
      </c>
      <c r="P21" s="6">
        <f>IF(AND(C21&gt;0,COUNTIFS('RQ1 analysis'!$H$16:$BE$18,B21)&gt;0),1,0)</f>
        <v>0</v>
      </c>
      <c r="Q21" s="6">
        <f>IF(AND(C21&gt;0,COUNTIFS('RQ1 analysis'!$H$19:$BE$22,B21)&gt;0),1,0)</f>
        <v>1</v>
      </c>
      <c r="R21" s="6">
        <f>IF(AND(C21&gt;0,COUNTIFS('RQ1 analysis'!$H$23:$BE$25,B21)&gt;0),1,0)</f>
        <v>1</v>
      </c>
      <c r="S21" s="6">
        <f>IF(AND(C21&gt;0,COUNTIFS('RQ1 analysis'!$H$26:$BE$28,B21)&gt;0),1,0)</f>
        <v>1</v>
      </c>
      <c r="T21" s="6">
        <f>IF(AND(C21&gt;0,COUNTIFS('RQ1 analysis'!$H$29:$BE$30,B21)&gt;0),1,0)</f>
        <v>0</v>
      </c>
      <c r="U21">
        <f>IF(AND(D21+E21+F21&gt;0,COUNTIFS('RQ1 analysis'!$H$16:$BE$18,B21)&gt;0),1,0)</f>
        <v>0</v>
      </c>
      <c r="V21">
        <f>IF(AND(D21+E21+F21&gt;0,COUNTIFS('RQ1 analysis'!$H$19:$BE$22,B21)&gt;0),1,0)</f>
        <v>0</v>
      </c>
      <c r="W21">
        <f>IF(AND(D21+E21+F21&gt;0,COUNTIFS('RQ1 analysis'!$H$23:$BE$25,B21)&gt;0),1,0)</f>
        <v>0</v>
      </c>
      <c r="X21">
        <f>IF(AND(D21+E21+F21&gt;0,COUNTIFS('RQ1 analysis'!$H$26:$BE$28,B21)&gt;0),1,0)</f>
        <v>0</v>
      </c>
      <c r="Y21">
        <f>IF(AND(D21+E21+F21&gt;0,COUNTIFS('RQ1 analysis'!$H$29:$BE$30,B21)&gt;0),1,0)</f>
        <v>0</v>
      </c>
      <c r="Z21">
        <f>IF(AND(G21+H21+I21+J21+K21&gt;0,COUNTIFS('RQ1 analysis'!$H$16:$BE$18,B21)&gt;0),1,0)</f>
        <v>0</v>
      </c>
      <c r="AA21">
        <f>IF(AND(G21+H21+I21+J21+K21&gt;0,COUNTIFS('RQ1 analysis'!$H$19:$BE$22,B21)&gt;0),1,0)</f>
        <v>0</v>
      </c>
      <c r="AB21">
        <f>IF(AND(G21+H21+I21+J21+K21&gt;0,COUNTIFS('RQ1 analysis'!$H$23:$BE$25,B21)&gt;0),1,0)</f>
        <v>0</v>
      </c>
      <c r="AC21">
        <f>IF(AND(G21+H21+I21+J21+K21&gt;0,COUNTIFS('RQ1 analysis'!$H$26:$BE$28,B21)&gt;0),1,0)</f>
        <v>0</v>
      </c>
      <c r="AD21">
        <f>IF(AND(G21+H21+I21+J21+K21&gt;0,COUNTIFS('RQ1 analysis'!$H$29:$BE$30,B21)&gt;0),1,0)</f>
        <v>0</v>
      </c>
    </row>
    <row r="22" spans="2:30" x14ac:dyDescent="0.2">
      <c r="B22" s="6" t="s">
        <v>6599</v>
      </c>
      <c r="C22" s="6">
        <v>1</v>
      </c>
      <c r="D22" s="6">
        <v>0</v>
      </c>
      <c r="E22" s="6">
        <v>0</v>
      </c>
      <c r="F22" s="6">
        <v>0</v>
      </c>
      <c r="G22" s="6">
        <v>0</v>
      </c>
      <c r="H22" s="6">
        <v>0</v>
      </c>
      <c r="I22" s="6">
        <v>0</v>
      </c>
      <c r="J22" s="6">
        <v>0</v>
      </c>
      <c r="K22" s="6">
        <v>0</v>
      </c>
      <c r="L22" s="66">
        <v>0</v>
      </c>
      <c r="M22" s="66">
        <v>0</v>
      </c>
      <c r="N22" s="66">
        <v>0</v>
      </c>
      <c r="O22" s="66">
        <v>0</v>
      </c>
      <c r="P22" s="6">
        <f>IF(AND(C22&gt;0,COUNTIFS('RQ1 analysis'!$H$16:$BE$18,B22)&gt;0),1,0)</f>
        <v>1</v>
      </c>
      <c r="Q22" s="6">
        <f>IF(AND(C22&gt;0,COUNTIFS('RQ1 analysis'!$H$19:$BE$22,B22)&gt;0),1,0)</f>
        <v>0</v>
      </c>
      <c r="R22" s="6">
        <f>IF(AND(C22&gt;0,COUNTIFS('RQ1 analysis'!$H$23:$BE$25,B22)&gt;0),1,0)</f>
        <v>1</v>
      </c>
      <c r="S22" s="6">
        <f>IF(AND(C22&gt;0,COUNTIFS('RQ1 analysis'!$H$26:$BE$28,B22)&gt;0),1,0)</f>
        <v>1</v>
      </c>
      <c r="T22" s="6">
        <f>IF(AND(C22&gt;0,COUNTIFS('RQ1 analysis'!$H$29:$BE$30,B22)&gt;0),1,0)</f>
        <v>0</v>
      </c>
      <c r="U22">
        <f>IF(AND(D22+E22+F22&gt;0,COUNTIFS('RQ1 analysis'!$H$16:$BE$18,B22)&gt;0),1,0)</f>
        <v>0</v>
      </c>
      <c r="V22">
        <f>IF(AND(D22+E22+F22&gt;0,COUNTIFS('RQ1 analysis'!$H$19:$BE$22,B22)&gt;0),1,0)</f>
        <v>0</v>
      </c>
      <c r="W22">
        <f>IF(AND(D22+E22+F22&gt;0,COUNTIFS('RQ1 analysis'!$H$23:$BE$25,B22)&gt;0),1,0)</f>
        <v>0</v>
      </c>
      <c r="X22">
        <f>IF(AND(D22+E22+F22&gt;0,COUNTIFS('RQ1 analysis'!$H$26:$BE$28,B22)&gt;0),1,0)</f>
        <v>0</v>
      </c>
      <c r="Y22">
        <f>IF(AND(D22+E22+F22&gt;0,COUNTIFS('RQ1 analysis'!$H$29:$BE$30,B22)&gt;0),1,0)</f>
        <v>0</v>
      </c>
      <c r="Z22">
        <f>IF(AND(G22+H22+I22+J22+K22&gt;0,COUNTIFS('RQ1 analysis'!$H$16:$BE$18,B22)&gt;0),1,0)</f>
        <v>0</v>
      </c>
      <c r="AA22">
        <f>IF(AND(G22+H22+I22+J22+K22&gt;0,COUNTIFS('RQ1 analysis'!$H$19:$BE$22,B22)&gt;0),1,0)</f>
        <v>0</v>
      </c>
      <c r="AB22">
        <f>IF(AND(G22+H22+I22+J22+K22&gt;0,COUNTIFS('RQ1 analysis'!$H$23:$BE$25,B22)&gt;0),1,0)</f>
        <v>0</v>
      </c>
      <c r="AC22">
        <f>IF(AND(G22+H22+I22+J22+K22&gt;0,COUNTIFS('RQ1 analysis'!$H$26:$BE$28,B22)&gt;0),1,0)</f>
        <v>0</v>
      </c>
      <c r="AD22">
        <f>IF(AND(G22+H22+I22+J22+K22&gt;0,COUNTIFS('RQ1 analysis'!$H$29:$BE$30,B22)&gt;0),1,0)</f>
        <v>0</v>
      </c>
    </row>
    <row r="23" spans="2:30" x14ac:dyDescent="0.2">
      <c r="B23" s="6" t="s">
        <v>6600</v>
      </c>
      <c r="C23" s="6">
        <v>0</v>
      </c>
      <c r="D23" s="6">
        <v>0</v>
      </c>
      <c r="E23" s="6">
        <v>0</v>
      </c>
      <c r="F23" s="6">
        <v>0</v>
      </c>
      <c r="G23" s="6">
        <v>0</v>
      </c>
      <c r="H23" s="6">
        <v>1</v>
      </c>
      <c r="I23" s="6">
        <v>0</v>
      </c>
      <c r="J23" s="6">
        <v>0</v>
      </c>
      <c r="K23" s="6">
        <v>0</v>
      </c>
      <c r="L23" s="66">
        <v>0</v>
      </c>
      <c r="M23" s="66">
        <v>0</v>
      </c>
      <c r="N23" s="66">
        <v>0</v>
      </c>
      <c r="O23" s="66">
        <v>0</v>
      </c>
      <c r="P23" s="6">
        <f>IF(AND(C23&gt;0,COUNTIFS('RQ1 analysis'!$H$16:$BE$18,B23)&gt;0),1,0)</f>
        <v>0</v>
      </c>
      <c r="Q23" s="6">
        <f>IF(AND(C23&gt;0,COUNTIFS('RQ1 analysis'!$H$19:$BE$22,B23)&gt;0),1,0)</f>
        <v>0</v>
      </c>
      <c r="R23" s="6">
        <f>IF(AND(C23&gt;0,COUNTIFS('RQ1 analysis'!$H$23:$BE$25,B23)&gt;0),1,0)</f>
        <v>0</v>
      </c>
      <c r="S23" s="6">
        <f>IF(AND(C23&gt;0,COUNTIFS('RQ1 analysis'!$H$26:$BE$28,B23)&gt;0),1,0)</f>
        <v>0</v>
      </c>
      <c r="T23" s="6">
        <f>IF(AND(C23&gt;0,COUNTIFS('RQ1 analysis'!$H$29:$BE$30,B23)&gt;0),1,0)</f>
        <v>0</v>
      </c>
      <c r="U23">
        <f>IF(AND(D23+E23+F23&gt;0,COUNTIFS('RQ1 analysis'!$H$16:$BE$18,B23)&gt;0),1,0)</f>
        <v>0</v>
      </c>
      <c r="V23">
        <f>IF(AND(D23+E23+F23&gt;0,COUNTIFS('RQ1 analysis'!$H$19:$BE$22,B23)&gt;0),1,0)</f>
        <v>0</v>
      </c>
      <c r="W23">
        <f>IF(AND(D23+E23+F23&gt;0,COUNTIFS('RQ1 analysis'!$H$23:$BE$25,B23)&gt;0),1,0)</f>
        <v>0</v>
      </c>
      <c r="X23">
        <f>IF(AND(D23+E23+F23&gt;0,COUNTIFS('RQ1 analysis'!$H$26:$BE$28,B23)&gt;0),1,0)</f>
        <v>0</v>
      </c>
      <c r="Y23">
        <f>IF(AND(D23+E23+F23&gt;0,COUNTIFS('RQ1 analysis'!$H$29:$BE$30,B23)&gt;0),1,0)</f>
        <v>0</v>
      </c>
      <c r="Z23">
        <f>IF(AND(G23+H23+I23+J23+K23&gt;0,COUNTIFS('RQ1 analysis'!$H$16:$BE$18,B23)&gt;0),1,0)</f>
        <v>0</v>
      </c>
      <c r="AA23">
        <f>IF(AND(G23+H23+I23+J23+K23&gt;0,COUNTIFS('RQ1 analysis'!$H$19:$BE$22,B23)&gt;0),1,0)</f>
        <v>1</v>
      </c>
      <c r="AB23">
        <f>IF(AND(G23+H23+I23+J23+K23&gt;0,COUNTIFS('RQ1 analysis'!$H$23:$BE$25,B23)&gt;0),1,0)</f>
        <v>1</v>
      </c>
      <c r="AC23">
        <f>IF(AND(G23+H23+I23+J23+K23&gt;0,COUNTIFS('RQ1 analysis'!$H$26:$BE$28,B23)&gt;0),1,0)</f>
        <v>1</v>
      </c>
      <c r="AD23">
        <f>IF(AND(G23+H23+I23+J23+K23&gt;0,COUNTIFS('RQ1 analysis'!$H$29:$BE$30,B23)&gt;0),1,0)</f>
        <v>0</v>
      </c>
    </row>
    <row r="24" spans="2:30" x14ac:dyDescent="0.2">
      <c r="B24" s="6" t="s">
        <v>6601</v>
      </c>
      <c r="C24" s="6">
        <v>0</v>
      </c>
      <c r="D24" s="6">
        <v>0</v>
      </c>
      <c r="E24" s="6">
        <v>1</v>
      </c>
      <c r="F24" s="6">
        <v>0</v>
      </c>
      <c r="G24" s="6">
        <v>0</v>
      </c>
      <c r="H24" s="6">
        <v>0</v>
      </c>
      <c r="I24" s="6">
        <v>0</v>
      </c>
      <c r="J24" s="6">
        <v>0</v>
      </c>
      <c r="K24" s="6">
        <v>0</v>
      </c>
      <c r="L24" s="66">
        <v>0</v>
      </c>
      <c r="M24" s="66">
        <v>0</v>
      </c>
      <c r="N24" s="66">
        <v>0</v>
      </c>
      <c r="O24" s="66">
        <v>0</v>
      </c>
      <c r="P24" s="6">
        <f>IF(AND(C24&gt;0,COUNTIFS('RQ1 analysis'!$H$16:$BE$18,B24)&gt;0),1,0)</f>
        <v>0</v>
      </c>
      <c r="Q24" s="6">
        <f>IF(AND(C24&gt;0,COUNTIFS('RQ1 analysis'!$H$19:$BE$22,B24)&gt;0),1,0)</f>
        <v>0</v>
      </c>
      <c r="R24" s="6">
        <f>IF(AND(C24&gt;0,COUNTIFS('RQ1 analysis'!$H$23:$BE$25,B24)&gt;0),1,0)</f>
        <v>0</v>
      </c>
      <c r="S24" s="6">
        <f>IF(AND(C24&gt;0,COUNTIFS('RQ1 analysis'!$H$26:$BE$28,B24)&gt;0),1,0)</f>
        <v>0</v>
      </c>
      <c r="T24" s="6">
        <f>IF(AND(C24&gt;0,COUNTIFS('RQ1 analysis'!$H$29:$BE$30,B24)&gt;0),1,0)</f>
        <v>0</v>
      </c>
      <c r="U24">
        <f>IF(AND(D24+E24+F24&gt;0,COUNTIFS('RQ1 analysis'!$H$16:$BE$18,B24)&gt;0),1,0)</f>
        <v>1</v>
      </c>
      <c r="V24">
        <f>IF(AND(D24+E24+F24&gt;0,COUNTIFS('RQ1 analysis'!$H$19:$BE$22,B24)&gt;0),1,0)</f>
        <v>1</v>
      </c>
      <c r="W24">
        <f>IF(AND(D24+E24+F24&gt;0,COUNTIFS('RQ1 analysis'!$H$23:$BE$25,B24)&gt;0),1,0)</f>
        <v>0</v>
      </c>
      <c r="X24">
        <f>IF(AND(D24+E24+F24&gt;0,COUNTIFS('RQ1 analysis'!$H$26:$BE$28,B24)&gt;0),1,0)</f>
        <v>0</v>
      </c>
      <c r="Y24">
        <f>IF(AND(D24+E24+F24&gt;0,COUNTIFS('RQ1 analysis'!$H$29:$BE$30,B24)&gt;0),1,0)</f>
        <v>0</v>
      </c>
      <c r="Z24">
        <f>IF(AND(G24+H24+I24+J24+K24&gt;0,COUNTIFS('RQ1 analysis'!$H$16:$BE$18,B24)&gt;0),1,0)</f>
        <v>0</v>
      </c>
      <c r="AA24">
        <f>IF(AND(G24+H24+I24+J24+K24&gt;0,COUNTIFS('RQ1 analysis'!$H$19:$BE$22,B24)&gt;0),1,0)</f>
        <v>0</v>
      </c>
      <c r="AB24">
        <f>IF(AND(G24+H24+I24+J24+K24&gt;0,COUNTIFS('RQ1 analysis'!$H$23:$BE$25,B24)&gt;0),1,0)</f>
        <v>0</v>
      </c>
      <c r="AC24">
        <f>IF(AND(G24+H24+I24+J24+K24&gt;0,COUNTIFS('RQ1 analysis'!$H$26:$BE$28,B24)&gt;0),1,0)</f>
        <v>0</v>
      </c>
      <c r="AD24">
        <f>IF(AND(G24+H24+I24+J24+K24&gt;0,COUNTIFS('RQ1 analysis'!$H$29:$BE$30,B24)&gt;0),1,0)</f>
        <v>0</v>
      </c>
    </row>
    <row r="25" spans="2:30" x14ac:dyDescent="0.2">
      <c r="B25" s="6" t="s">
        <v>6602</v>
      </c>
      <c r="C25" s="6">
        <v>1</v>
      </c>
      <c r="D25" s="6">
        <v>0</v>
      </c>
      <c r="E25" s="6">
        <v>0</v>
      </c>
      <c r="F25" s="6">
        <v>0</v>
      </c>
      <c r="G25" s="6">
        <v>0</v>
      </c>
      <c r="H25" s="6">
        <v>0</v>
      </c>
      <c r="I25" s="6">
        <v>0</v>
      </c>
      <c r="J25" s="6">
        <v>0</v>
      </c>
      <c r="K25" s="6">
        <v>0</v>
      </c>
      <c r="L25" s="66">
        <v>0</v>
      </c>
      <c r="M25" s="66">
        <v>0</v>
      </c>
      <c r="N25" s="66">
        <v>0</v>
      </c>
      <c r="O25" s="66">
        <v>0</v>
      </c>
      <c r="P25" s="6">
        <f>IF(AND(C25&gt;0,COUNTIFS('RQ1 analysis'!$H$16:$BE$18,B25)&gt;0),1,0)</f>
        <v>0</v>
      </c>
      <c r="Q25" s="6">
        <f>IF(AND(C25&gt;0,COUNTIFS('RQ1 analysis'!$H$19:$BE$22,B25)&gt;0),1,0)</f>
        <v>1</v>
      </c>
      <c r="R25" s="6">
        <f>IF(AND(C25&gt;0,COUNTIFS('RQ1 analysis'!$H$23:$BE$25,B25)&gt;0),1,0)</f>
        <v>1</v>
      </c>
      <c r="S25" s="6">
        <f>IF(AND(C25&gt;0,COUNTIFS('RQ1 analysis'!$H$26:$BE$28,B25)&gt;0),1,0)</f>
        <v>1</v>
      </c>
      <c r="T25" s="6">
        <f>IF(AND(C25&gt;0,COUNTIFS('RQ1 analysis'!$H$29:$BE$30,B25)&gt;0),1,0)</f>
        <v>0</v>
      </c>
      <c r="U25">
        <f>IF(AND(D25+E25+F25&gt;0,COUNTIFS('RQ1 analysis'!$H$16:$BE$18,B25)&gt;0),1,0)</f>
        <v>0</v>
      </c>
      <c r="V25">
        <f>IF(AND(D25+E25+F25&gt;0,COUNTIFS('RQ1 analysis'!$H$19:$BE$22,B25)&gt;0),1,0)</f>
        <v>0</v>
      </c>
      <c r="W25">
        <f>IF(AND(D25+E25+F25&gt;0,COUNTIFS('RQ1 analysis'!$H$23:$BE$25,B25)&gt;0),1,0)</f>
        <v>0</v>
      </c>
      <c r="X25">
        <f>IF(AND(D25+E25+F25&gt;0,COUNTIFS('RQ1 analysis'!$H$26:$BE$28,B25)&gt;0),1,0)</f>
        <v>0</v>
      </c>
      <c r="Y25">
        <f>IF(AND(D25+E25+F25&gt;0,COUNTIFS('RQ1 analysis'!$H$29:$BE$30,B25)&gt;0),1,0)</f>
        <v>0</v>
      </c>
      <c r="Z25">
        <f>IF(AND(G25+H25+I25+J25+K25&gt;0,COUNTIFS('RQ1 analysis'!$H$16:$BE$18,B25)&gt;0),1,0)</f>
        <v>0</v>
      </c>
      <c r="AA25">
        <f>IF(AND(G25+H25+I25+J25+K25&gt;0,COUNTIFS('RQ1 analysis'!$H$19:$BE$22,B25)&gt;0),1,0)</f>
        <v>0</v>
      </c>
      <c r="AB25">
        <f>IF(AND(G25+H25+I25+J25+K25&gt;0,COUNTIFS('RQ1 analysis'!$H$23:$BE$25,B25)&gt;0),1,0)</f>
        <v>0</v>
      </c>
      <c r="AC25">
        <f>IF(AND(G25+H25+I25+J25+K25&gt;0,COUNTIFS('RQ1 analysis'!$H$26:$BE$28,B25)&gt;0),1,0)</f>
        <v>0</v>
      </c>
      <c r="AD25">
        <f>IF(AND(G25+H25+I25+J25+K25&gt;0,COUNTIFS('RQ1 analysis'!$H$29:$BE$30,B25)&gt;0),1,0)</f>
        <v>0</v>
      </c>
    </row>
    <row r="26" spans="2:30" x14ac:dyDescent="0.2">
      <c r="B26" s="6" t="s">
        <v>6603</v>
      </c>
      <c r="C26" s="6">
        <v>1</v>
      </c>
      <c r="D26" s="6">
        <v>0</v>
      </c>
      <c r="E26" s="6">
        <v>0</v>
      </c>
      <c r="F26" s="6">
        <v>0</v>
      </c>
      <c r="G26" s="6">
        <v>0</v>
      </c>
      <c r="H26" s="6">
        <v>0</v>
      </c>
      <c r="I26" s="6">
        <v>0</v>
      </c>
      <c r="J26" s="6">
        <v>0</v>
      </c>
      <c r="K26" s="6">
        <v>0</v>
      </c>
      <c r="L26" s="6">
        <v>1</v>
      </c>
      <c r="M26" s="6">
        <v>1</v>
      </c>
      <c r="N26" s="6">
        <v>0</v>
      </c>
      <c r="O26" s="6">
        <v>0</v>
      </c>
      <c r="P26" s="6">
        <f>IF(AND(C26&gt;0,COUNTIFS('RQ1 analysis'!$H$16:$BE$18,B26)&gt;0),1,0)</f>
        <v>0</v>
      </c>
      <c r="Q26" s="6">
        <f>IF(AND(C26&gt;0,COUNTIFS('RQ1 analysis'!$H$19:$BE$22,B26)&gt;0),1,0)</f>
        <v>1</v>
      </c>
      <c r="R26" s="6">
        <f>IF(AND(C26&gt;0,COUNTIFS('RQ1 analysis'!$H$23:$BE$25,B26)&gt;0),1,0)</f>
        <v>1</v>
      </c>
      <c r="S26" s="6">
        <f>IF(AND(C26&gt;0,COUNTIFS('RQ1 analysis'!$H$26:$BE$28,B26)&gt;0),1,0)</f>
        <v>0</v>
      </c>
      <c r="T26" s="6">
        <f>IF(AND(C26&gt;0,COUNTIFS('RQ1 analysis'!$H$29:$BE$30,B26)&gt;0),1,0)</f>
        <v>0</v>
      </c>
      <c r="U26">
        <f>IF(AND(D26+E26+F26&gt;0,COUNTIFS('RQ1 analysis'!$H$16:$BE$18,B26)&gt;0),1,0)</f>
        <v>0</v>
      </c>
      <c r="V26">
        <f>IF(AND(D26+E26+F26&gt;0,COUNTIFS('RQ1 analysis'!$H$19:$BE$22,B26)&gt;0),1,0)</f>
        <v>0</v>
      </c>
      <c r="W26">
        <f>IF(AND(D26+E26+F26&gt;0,COUNTIFS('RQ1 analysis'!$H$23:$BE$25,B26)&gt;0),1,0)</f>
        <v>0</v>
      </c>
      <c r="X26">
        <f>IF(AND(D26+E26+F26&gt;0,COUNTIFS('RQ1 analysis'!$H$26:$BE$28,B26)&gt;0),1,0)</f>
        <v>0</v>
      </c>
      <c r="Y26">
        <f>IF(AND(D26+E26+F26&gt;0,COUNTIFS('RQ1 analysis'!$H$29:$BE$30,B26)&gt;0),1,0)</f>
        <v>0</v>
      </c>
      <c r="Z26">
        <f>IF(AND(G26+H26+I26+J26+K26&gt;0,COUNTIFS('RQ1 analysis'!$H$16:$BE$18,B26)&gt;0),1,0)</f>
        <v>0</v>
      </c>
      <c r="AA26">
        <f>IF(AND(G26+H26+I26+J26+K26&gt;0,COUNTIFS('RQ1 analysis'!$H$19:$BE$22,B26)&gt;0),1,0)</f>
        <v>0</v>
      </c>
      <c r="AB26">
        <f>IF(AND(G26+H26+I26+J26+K26&gt;0,COUNTIFS('RQ1 analysis'!$H$23:$BE$25,B26)&gt;0),1,0)</f>
        <v>0</v>
      </c>
      <c r="AC26">
        <f>IF(AND(G26+H26+I26+J26+K26&gt;0,COUNTIFS('RQ1 analysis'!$H$26:$BE$28,B26)&gt;0),1,0)</f>
        <v>0</v>
      </c>
      <c r="AD26">
        <f>IF(AND(G26+H26+I26+J26+K26&gt;0,COUNTIFS('RQ1 analysis'!$H$29:$BE$30,B26)&gt;0),1,0)</f>
        <v>0</v>
      </c>
    </row>
    <row r="27" spans="2:30" x14ac:dyDescent="0.2">
      <c r="B27" s="6" t="s">
        <v>6604</v>
      </c>
      <c r="C27" s="6">
        <v>1</v>
      </c>
      <c r="D27" s="6">
        <v>0</v>
      </c>
      <c r="E27" s="6">
        <v>0</v>
      </c>
      <c r="F27" s="6">
        <v>0</v>
      </c>
      <c r="G27" s="6">
        <v>0</v>
      </c>
      <c r="H27" s="6">
        <v>0</v>
      </c>
      <c r="I27" s="6">
        <v>0</v>
      </c>
      <c r="J27" s="6">
        <v>0</v>
      </c>
      <c r="K27" s="6">
        <v>0</v>
      </c>
      <c r="L27" s="6">
        <v>0</v>
      </c>
      <c r="M27" s="6">
        <v>0</v>
      </c>
      <c r="N27" s="6">
        <v>0</v>
      </c>
      <c r="O27" s="6">
        <v>0</v>
      </c>
      <c r="P27" s="6">
        <f>IF(AND(C27&gt;0,COUNTIFS('RQ1 analysis'!$H$16:$BE$18,B27)&gt;0),1,0)</f>
        <v>0</v>
      </c>
      <c r="Q27" s="6">
        <f>IF(AND(C27&gt;0,COUNTIFS('RQ1 analysis'!$H$19:$BE$22,B27)&gt;0),1,0)</f>
        <v>1</v>
      </c>
      <c r="R27" s="6">
        <f>IF(AND(C27&gt;0,COUNTIFS('RQ1 analysis'!$H$23:$BE$25,B27)&gt;0),1,0)</f>
        <v>1</v>
      </c>
      <c r="S27" s="6">
        <f>IF(AND(C27&gt;0,COUNTIFS('RQ1 analysis'!$H$26:$BE$28,B27)&gt;0),1,0)</f>
        <v>1</v>
      </c>
      <c r="T27" s="6">
        <f>IF(AND(C27&gt;0,COUNTIFS('RQ1 analysis'!$H$29:$BE$30,B27)&gt;0),1,0)</f>
        <v>0</v>
      </c>
      <c r="U27">
        <f>IF(AND(D27+E27+F27&gt;0,COUNTIFS('RQ1 analysis'!$H$16:$BE$18,B27)&gt;0),1,0)</f>
        <v>0</v>
      </c>
      <c r="V27">
        <f>IF(AND(D27+E27+F27&gt;0,COUNTIFS('RQ1 analysis'!$H$19:$BE$22,B27)&gt;0),1,0)</f>
        <v>0</v>
      </c>
      <c r="W27">
        <f>IF(AND(D27+E27+F27&gt;0,COUNTIFS('RQ1 analysis'!$H$23:$BE$25,B27)&gt;0),1,0)</f>
        <v>0</v>
      </c>
      <c r="X27">
        <f>IF(AND(D27+E27+F27&gt;0,COUNTIFS('RQ1 analysis'!$H$26:$BE$28,B27)&gt;0),1,0)</f>
        <v>0</v>
      </c>
      <c r="Y27">
        <f>IF(AND(D27+E27+F27&gt;0,COUNTIFS('RQ1 analysis'!$H$29:$BE$30,B27)&gt;0),1,0)</f>
        <v>0</v>
      </c>
      <c r="Z27">
        <f>IF(AND(G27+H27+I27+J27+K27&gt;0,COUNTIFS('RQ1 analysis'!$H$16:$BE$18,B27)&gt;0),1,0)</f>
        <v>0</v>
      </c>
      <c r="AA27">
        <f>IF(AND(G27+H27+I27+J27+K27&gt;0,COUNTIFS('RQ1 analysis'!$H$19:$BE$22,B27)&gt;0),1,0)</f>
        <v>0</v>
      </c>
      <c r="AB27">
        <f>IF(AND(G27+H27+I27+J27+K27&gt;0,COUNTIFS('RQ1 analysis'!$H$23:$BE$25,B27)&gt;0),1,0)</f>
        <v>0</v>
      </c>
      <c r="AC27">
        <f>IF(AND(G27+H27+I27+J27+K27&gt;0,COUNTIFS('RQ1 analysis'!$H$26:$BE$28,B27)&gt;0),1,0)</f>
        <v>0</v>
      </c>
      <c r="AD27">
        <f>IF(AND(G27+H27+I27+J27+K27&gt;0,COUNTIFS('RQ1 analysis'!$H$29:$BE$30,B27)&gt;0),1,0)</f>
        <v>0</v>
      </c>
    </row>
    <row r="28" spans="2:30" x14ac:dyDescent="0.2">
      <c r="B28" s="6" t="s">
        <v>6605</v>
      </c>
      <c r="C28" s="6">
        <v>1</v>
      </c>
      <c r="D28" s="6">
        <v>0</v>
      </c>
      <c r="E28" s="6">
        <v>0</v>
      </c>
      <c r="F28" s="6">
        <v>0</v>
      </c>
      <c r="G28" s="6">
        <v>0</v>
      </c>
      <c r="H28" s="6">
        <v>0</v>
      </c>
      <c r="I28" s="6">
        <v>0</v>
      </c>
      <c r="J28" s="6">
        <v>0</v>
      </c>
      <c r="K28" s="6">
        <v>0</v>
      </c>
      <c r="L28" s="6">
        <v>1</v>
      </c>
      <c r="M28" s="6">
        <v>1</v>
      </c>
      <c r="N28" s="6">
        <v>0</v>
      </c>
      <c r="O28" s="6">
        <v>0</v>
      </c>
      <c r="P28" s="6">
        <f>IF(AND(C28&gt;0,COUNTIFS('RQ1 analysis'!$H$16:$BE$18,B28)&gt;0),1,0)</f>
        <v>0</v>
      </c>
      <c r="Q28" s="6">
        <f>IF(AND(C28&gt;0,COUNTIFS('RQ1 analysis'!$H$19:$BE$22,B28)&gt;0),1,0)</f>
        <v>1</v>
      </c>
      <c r="R28" s="6">
        <f>IF(AND(C28&gt;0,COUNTIFS('RQ1 analysis'!$H$23:$BE$25,B28)&gt;0),1,0)</f>
        <v>1</v>
      </c>
      <c r="S28" s="6">
        <f>IF(AND(C28&gt;0,COUNTIFS('RQ1 analysis'!$H$26:$BE$28,B28)&gt;0),1,0)</f>
        <v>1</v>
      </c>
      <c r="T28" s="6">
        <f>IF(AND(C28&gt;0,COUNTIFS('RQ1 analysis'!$H$29:$BE$30,B28)&gt;0),1,0)</f>
        <v>0</v>
      </c>
      <c r="U28">
        <f>IF(AND(D28+E28+F28&gt;0,COUNTIFS('RQ1 analysis'!$H$16:$BE$18,B28)&gt;0),1,0)</f>
        <v>0</v>
      </c>
      <c r="V28">
        <f>IF(AND(D28+E28+F28&gt;0,COUNTIFS('RQ1 analysis'!$H$19:$BE$22,B28)&gt;0),1,0)</f>
        <v>0</v>
      </c>
      <c r="W28">
        <f>IF(AND(D28+E28+F28&gt;0,COUNTIFS('RQ1 analysis'!$H$23:$BE$25,B28)&gt;0),1,0)</f>
        <v>0</v>
      </c>
      <c r="X28">
        <f>IF(AND(D28+E28+F28&gt;0,COUNTIFS('RQ1 analysis'!$H$26:$BE$28,B28)&gt;0),1,0)</f>
        <v>0</v>
      </c>
      <c r="Y28">
        <f>IF(AND(D28+E28+F28&gt;0,COUNTIFS('RQ1 analysis'!$H$29:$BE$30,B28)&gt;0),1,0)</f>
        <v>0</v>
      </c>
      <c r="Z28">
        <f>IF(AND(G28+H28+I28+J28+K28&gt;0,COUNTIFS('RQ1 analysis'!$H$16:$BE$18,B28)&gt;0),1,0)</f>
        <v>0</v>
      </c>
      <c r="AA28">
        <f>IF(AND(G28+H28+I28+J28+K28&gt;0,COUNTIFS('RQ1 analysis'!$H$19:$BE$22,B28)&gt;0),1,0)</f>
        <v>0</v>
      </c>
      <c r="AB28">
        <f>IF(AND(G28+H28+I28+J28+K28&gt;0,COUNTIFS('RQ1 analysis'!$H$23:$BE$25,B28)&gt;0),1,0)</f>
        <v>0</v>
      </c>
      <c r="AC28">
        <f>IF(AND(G28+H28+I28+J28+K28&gt;0,COUNTIFS('RQ1 analysis'!$H$26:$BE$28,B28)&gt;0),1,0)</f>
        <v>0</v>
      </c>
      <c r="AD28">
        <f>IF(AND(G28+H28+I28+J28+K28&gt;0,COUNTIFS('RQ1 analysis'!$H$29:$BE$30,B28)&gt;0),1,0)</f>
        <v>0</v>
      </c>
    </row>
    <row r="29" spans="2:30" x14ac:dyDescent="0.2">
      <c r="B29" s="6" t="s">
        <v>6606</v>
      </c>
      <c r="C29" s="6">
        <v>1</v>
      </c>
      <c r="D29" s="6">
        <v>0</v>
      </c>
      <c r="E29" s="6">
        <v>0</v>
      </c>
      <c r="F29" s="6">
        <v>0</v>
      </c>
      <c r="G29" s="6">
        <v>0</v>
      </c>
      <c r="H29" s="6">
        <v>0</v>
      </c>
      <c r="I29" s="6">
        <v>0</v>
      </c>
      <c r="J29" s="6">
        <v>0</v>
      </c>
      <c r="K29" s="6">
        <v>0</v>
      </c>
      <c r="L29" s="6">
        <v>0</v>
      </c>
      <c r="M29" s="6">
        <v>0</v>
      </c>
      <c r="N29" s="6">
        <v>0</v>
      </c>
      <c r="O29" s="6">
        <v>0</v>
      </c>
      <c r="P29" s="6">
        <f>IF(AND(C29&gt;0,COUNTIFS('RQ1 analysis'!$H$16:$BE$18,B29)&gt;0),1,0)</f>
        <v>0</v>
      </c>
      <c r="Q29" s="6">
        <f>IF(AND(C29&gt;0,COUNTIFS('RQ1 analysis'!$H$19:$BE$22,B29)&gt;0),1,0)</f>
        <v>0</v>
      </c>
      <c r="R29" s="6">
        <f>IF(AND(C29&gt;0,COUNTIFS('RQ1 analysis'!$H$23:$BE$25,B29)&gt;0),1,0)</f>
        <v>1</v>
      </c>
      <c r="S29" s="6">
        <f>IF(AND(C29&gt;0,COUNTIFS('RQ1 analysis'!$H$26:$BE$28,B29)&gt;0),1,0)</f>
        <v>1</v>
      </c>
      <c r="T29" s="6">
        <f>IF(AND(C29&gt;0,COUNTIFS('RQ1 analysis'!$H$29:$BE$30,B29)&gt;0),1,0)</f>
        <v>0</v>
      </c>
      <c r="U29">
        <f>IF(AND(D29+E29+F29&gt;0,COUNTIFS('RQ1 analysis'!$H$16:$BE$18,B29)&gt;0),1,0)</f>
        <v>0</v>
      </c>
      <c r="V29">
        <f>IF(AND(D29+E29+F29&gt;0,COUNTIFS('RQ1 analysis'!$H$19:$BE$22,B29)&gt;0),1,0)</f>
        <v>0</v>
      </c>
      <c r="W29">
        <f>IF(AND(D29+E29+F29&gt;0,COUNTIFS('RQ1 analysis'!$H$23:$BE$25,B29)&gt;0),1,0)</f>
        <v>0</v>
      </c>
      <c r="X29">
        <f>IF(AND(D29+E29+F29&gt;0,COUNTIFS('RQ1 analysis'!$H$26:$BE$28,B29)&gt;0),1,0)</f>
        <v>0</v>
      </c>
      <c r="Y29">
        <f>IF(AND(D29+E29+F29&gt;0,COUNTIFS('RQ1 analysis'!$H$29:$BE$30,B29)&gt;0),1,0)</f>
        <v>0</v>
      </c>
      <c r="Z29">
        <f>IF(AND(G29+H29+I29+J29+K29&gt;0,COUNTIFS('RQ1 analysis'!$H$16:$BE$18,B29)&gt;0),1,0)</f>
        <v>0</v>
      </c>
      <c r="AA29">
        <f>IF(AND(G29+H29+I29+J29+K29&gt;0,COUNTIFS('RQ1 analysis'!$H$19:$BE$22,B29)&gt;0),1,0)</f>
        <v>0</v>
      </c>
      <c r="AB29">
        <f>IF(AND(G29+H29+I29+J29+K29&gt;0,COUNTIFS('RQ1 analysis'!$H$23:$BE$25,B29)&gt;0),1,0)</f>
        <v>0</v>
      </c>
      <c r="AC29">
        <f>IF(AND(G29+H29+I29+J29+K29&gt;0,COUNTIFS('RQ1 analysis'!$H$26:$BE$28,B29)&gt;0),1,0)</f>
        <v>0</v>
      </c>
      <c r="AD29">
        <f>IF(AND(G29+H29+I29+J29+K29&gt;0,COUNTIFS('RQ1 analysis'!$H$29:$BE$30,B29)&gt;0),1,0)</f>
        <v>0</v>
      </c>
    </row>
    <row r="30" spans="2:30" x14ac:dyDescent="0.2">
      <c r="B30" s="6" t="s">
        <v>6607</v>
      </c>
      <c r="C30" s="6">
        <v>1</v>
      </c>
      <c r="D30" s="6">
        <v>0</v>
      </c>
      <c r="E30" s="6">
        <v>0</v>
      </c>
      <c r="F30" s="6">
        <v>0</v>
      </c>
      <c r="G30" s="6">
        <v>0</v>
      </c>
      <c r="H30" s="6">
        <v>0</v>
      </c>
      <c r="I30" s="6">
        <v>0</v>
      </c>
      <c r="J30" s="6">
        <v>0</v>
      </c>
      <c r="K30" s="6">
        <v>0</v>
      </c>
      <c r="L30" s="6">
        <v>1</v>
      </c>
      <c r="M30" s="6">
        <v>1</v>
      </c>
      <c r="N30" s="6">
        <v>0</v>
      </c>
      <c r="O30" s="6">
        <v>0</v>
      </c>
      <c r="P30" s="6">
        <f>IF(AND(C30&gt;0,COUNTIFS('RQ1 analysis'!$H$16:$BE$18,B30)&gt;0),1,0)</f>
        <v>0</v>
      </c>
      <c r="Q30" s="6">
        <f>IF(AND(C30&gt;0,COUNTIFS('RQ1 analysis'!$H$19:$BE$22,B30)&gt;0),1,0)</f>
        <v>1</v>
      </c>
      <c r="R30" s="6">
        <f>IF(AND(C30&gt;0,COUNTIFS('RQ1 analysis'!$H$23:$BE$25,B30)&gt;0),1,0)</f>
        <v>1</v>
      </c>
      <c r="S30" s="6">
        <f>IF(AND(C30&gt;0,COUNTIFS('RQ1 analysis'!$H$26:$BE$28,B30)&gt;0),1,0)</f>
        <v>0</v>
      </c>
      <c r="T30" s="6">
        <f>IF(AND(C30&gt;0,COUNTIFS('RQ1 analysis'!$H$29:$BE$30,B30)&gt;0),1,0)</f>
        <v>0</v>
      </c>
      <c r="U30">
        <f>IF(AND(D30+E30+F30&gt;0,COUNTIFS('RQ1 analysis'!$H$16:$BE$18,B30)&gt;0),1,0)</f>
        <v>0</v>
      </c>
      <c r="V30">
        <f>IF(AND(D30+E30+F30&gt;0,COUNTIFS('RQ1 analysis'!$H$19:$BE$22,B30)&gt;0),1,0)</f>
        <v>0</v>
      </c>
      <c r="W30">
        <f>IF(AND(D30+E30+F30&gt;0,COUNTIFS('RQ1 analysis'!$H$23:$BE$25,B30)&gt;0),1,0)</f>
        <v>0</v>
      </c>
      <c r="X30">
        <f>IF(AND(D30+E30+F30&gt;0,COUNTIFS('RQ1 analysis'!$H$26:$BE$28,B30)&gt;0),1,0)</f>
        <v>0</v>
      </c>
      <c r="Y30">
        <f>IF(AND(D30+E30+F30&gt;0,COUNTIFS('RQ1 analysis'!$H$29:$BE$30,B30)&gt;0),1,0)</f>
        <v>0</v>
      </c>
      <c r="Z30">
        <f>IF(AND(G30+H30+I30+J30+K30&gt;0,COUNTIFS('RQ1 analysis'!$H$16:$BE$18,B30)&gt;0),1,0)</f>
        <v>0</v>
      </c>
      <c r="AA30">
        <f>IF(AND(G30+H30+I30+J30+K30&gt;0,COUNTIFS('RQ1 analysis'!$H$19:$BE$22,B30)&gt;0),1,0)</f>
        <v>0</v>
      </c>
      <c r="AB30">
        <f>IF(AND(G30+H30+I30+J30+K30&gt;0,COUNTIFS('RQ1 analysis'!$H$23:$BE$25,B30)&gt;0),1,0)</f>
        <v>0</v>
      </c>
      <c r="AC30">
        <f>IF(AND(G30+H30+I30+J30+K30&gt;0,COUNTIFS('RQ1 analysis'!$H$26:$BE$28,B30)&gt;0),1,0)</f>
        <v>0</v>
      </c>
      <c r="AD30">
        <f>IF(AND(G30+H30+I30+J30+K30&gt;0,COUNTIFS('RQ1 analysis'!$H$29:$BE$30,B30)&gt;0),1,0)</f>
        <v>0</v>
      </c>
    </row>
    <row r="31" spans="2:30" x14ac:dyDescent="0.2">
      <c r="B31" s="6" t="s">
        <v>6608</v>
      </c>
      <c r="C31" s="6">
        <v>1</v>
      </c>
      <c r="D31" s="6">
        <v>0</v>
      </c>
      <c r="E31" s="6">
        <v>0</v>
      </c>
      <c r="F31" s="6">
        <v>0</v>
      </c>
      <c r="G31" s="6">
        <v>0</v>
      </c>
      <c r="H31" s="6">
        <v>0</v>
      </c>
      <c r="I31" s="6">
        <v>0</v>
      </c>
      <c r="J31" s="6">
        <v>0</v>
      </c>
      <c r="K31" s="6">
        <v>0</v>
      </c>
      <c r="L31" s="6">
        <v>0</v>
      </c>
      <c r="M31" s="6">
        <v>1</v>
      </c>
      <c r="N31" s="6">
        <v>0</v>
      </c>
      <c r="O31" s="6">
        <v>0</v>
      </c>
      <c r="P31" s="6">
        <f>IF(AND(C31&gt;0,COUNTIFS('RQ1 analysis'!$H$16:$BE$18,B31)&gt;0),1,0)</f>
        <v>1</v>
      </c>
      <c r="Q31" s="6">
        <f>IF(AND(C31&gt;0,COUNTIFS('RQ1 analysis'!$H$19:$BE$22,B31)&gt;0),1,0)</f>
        <v>1</v>
      </c>
      <c r="R31" s="6">
        <f>IF(AND(C31&gt;0,COUNTIFS('RQ1 analysis'!$H$23:$BE$25,B31)&gt;0),1,0)</f>
        <v>1</v>
      </c>
      <c r="S31" s="6">
        <f>IF(AND(C31&gt;0,COUNTIFS('RQ1 analysis'!$H$26:$BE$28,B31)&gt;0),1,0)</f>
        <v>1</v>
      </c>
      <c r="T31" s="6">
        <f>IF(AND(C31&gt;0,COUNTIFS('RQ1 analysis'!$H$29:$BE$30,B31)&gt;0),1,0)</f>
        <v>0</v>
      </c>
      <c r="U31">
        <f>IF(AND(D31+E31+F31&gt;0,COUNTIFS('RQ1 analysis'!$H$16:$BE$18,B31)&gt;0),1,0)</f>
        <v>0</v>
      </c>
      <c r="V31">
        <f>IF(AND(D31+E31+F31&gt;0,COUNTIFS('RQ1 analysis'!$H$19:$BE$22,B31)&gt;0),1,0)</f>
        <v>0</v>
      </c>
      <c r="W31">
        <f>IF(AND(D31+E31+F31&gt;0,COUNTIFS('RQ1 analysis'!$H$23:$BE$25,B31)&gt;0),1,0)</f>
        <v>0</v>
      </c>
      <c r="X31">
        <f>IF(AND(D31+E31+F31&gt;0,COUNTIFS('RQ1 analysis'!$H$26:$BE$28,B31)&gt;0),1,0)</f>
        <v>0</v>
      </c>
      <c r="Y31">
        <f>IF(AND(D31+E31+F31&gt;0,COUNTIFS('RQ1 analysis'!$H$29:$BE$30,B31)&gt;0),1,0)</f>
        <v>0</v>
      </c>
      <c r="Z31">
        <f>IF(AND(G31+H31+I31+J31+K31&gt;0,COUNTIFS('RQ1 analysis'!$H$16:$BE$18,B31)&gt;0),1,0)</f>
        <v>0</v>
      </c>
      <c r="AA31">
        <f>IF(AND(G31+H31+I31+J31+K31&gt;0,COUNTIFS('RQ1 analysis'!$H$19:$BE$22,B31)&gt;0),1,0)</f>
        <v>0</v>
      </c>
      <c r="AB31">
        <f>IF(AND(G31+H31+I31+J31+K31&gt;0,COUNTIFS('RQ1 analysis'!$H$23:$BE$25,B31)&gt;0),1,0)</f>
        <v>0</v>
      </c>
      <c r="AC31">
        <f>IF(AND(G31+H31+I31+J31+K31&gt;0,COUNTIFS('RQ1 analysis'!$H$26:$BE$28,B31)&gt;0),1,0)</f>
        <v>0</v>
      </c>
      <c r="AD31">
        <f>IF(AND(G31+H31+I31+J31+K31&gt;0,COUNTIFS('RQ1 analysis'!$H$29:$BE$30,B31)&gt;0),1,0)</f>
        <v>0</v>
      </c>
    </row>
    <row r="32" spans="2:30" x14ac:dyDescent="0.2">
      <c r="B32" s="6" t="s">
        <v>6609</v>
      </c>
      <c r="C32" s="6">
        <v>1</v>
      </c>
      <c r="D32" s="6">
        <v>0</v>
      </c>
      <c r="E32" s="6">
        <v>0</v>
      </c>
      <c r="F32" s="6">
        <v>0</v>
      </c>
      <c r="G32" s="6">
        <v>0</v>
      </c>
      <c r="H32" s="6">
        <v>0</v>
      </c>
      <c r="I32" s="6">
        <v>0</v>
      </c>
      <c r="J32" s="6">
        <v>0</v>
      </c>
      <c r="K32" s="6">
        <v>0</v>
      </c>
      <c r="L32" s="66">
        <v>0</v>
      </c>
      <c r="M32" s="66">
        <v>0</v>
      </c>
      <c r="N32" s="66">
        <v>0</v>
      </c>
      <c r="O32" s="66">
        <v>0</v>
      </c>
      <c r="P32" s="6">
        <f>IF(AND(C32&gt;0,COUNTIFS('RQ1 analysis'!$H$16:$BE$18,B32)&gt;0),1,0)</f>
        <v>1</v>
      </c>
      <c r="Q32" s="6">
        <f>IF(AND(C32&gt;0,COUNTIFS('RQ1 analysis'!$H$19:$BE$22,B32)&gt;0),1,0)</f>
        <v>1</v>
      </c>
      <c r="R32" s="6">
        <f>IF(AND(C32&gt;0,COUNTIFS('RQ1 analysis'!$H$23:$BE$25,B32)&gt;0),1,0)</f>
        <v>0</v>
      </c>
      <c r="S32" s="6">
        <f>IF(AND(C32&gt;0,COUNTIFS('RQ1 analysis'!$H$26:$BE$28,B32)&gt;0),1,0)</f>
        <v>0</v>
      </c>
      <c r="T32" s="6">
        <f>IF(AND(C32&gt;0,COUNTIFS('RQ1 analysis'!$H$29:$BE$30,B32)&gt;0),1,0)</f>
        <v>0</v>
      </c>
      <c r="U32">
        <f>IF(AND(D32+E32+F32&gt;0,COUNTIFS('RQ1 analysis'!$H$16:$BE$18,B32)&gt;0),1,0)</f>
        <v>0</v>
      </c>
      <c r="V32">
        <f>IF(AND(D32+E32+F32&gt;0,COUNTIFS('RQ1 analysis'!$H$19:$BE$22,B32)&gt;0),1,0)</f>
        <v>0</v>
      </c>
      <c r="W32">
        <f>IF(AND(D32+E32+F32&gt;0,COUNTIFS('RQ1 analysis'!$H$23:$BE$25,B32)&gt;0),1,0)</f>
        <v>0</v>
      </c>
      <c r="X32">
        <f>IF(AND(D32+E32+F32&gt;0,COUNTIFS('RQ1 analysis'!$H$26:$BE$28,B32)&gt;0),1,0)</f>
        <v>0</v>
      </c>
      <c r="Y32">
        <f>IF(AND(D32+E32+F32&gt;0,COUNTIFS('RQ1 analysis'!$H$29:$BE$30,B32)&gt;0),1,0)</f>
        <v>0</v>
      </c>
      <c r="Z32">
        <f>IF(AND(G32+H32+I32+J32+K32&gt;0,COUNTIFS('RQ1 analysis'!$H$16:$BE$18,B32)&gt;0),1,0)</f>
        <v>0</v>
      </c>
      <c r="AA32">
        <f>IF(AND(G32+H32+I32+J32+K32&gt;0,COUNTIFS('RQ1 analysis'!$H$19:$BE$22,B32)&gt;0),1,0)</f>
        <v>0</v>
      </c>
      <c r="AB32">
        <f>IF(AND(G32+H32+I32+J32+K32&gt;0,COUNTIFS('RQ1 analysis'!$H$23:$BE$25,B32)&gt;0),1,0)</f>
        <v>0</v>
      </c>
      <c r="AC32">
        <f>IF(AND(G32+H32+I32+J32+K32&gt;0,COUNTIFS('RQ1 analysis'!$H$26:$BE$28,B32)&gt;0),1,0)</f>
        <v>0</v>
      </c>
      <c r="AD32">
        <f>IF(AND(G32+H32+I32+J32+K32&gt;0,COUNTIFS('RQ1 analysis'!$H$29:$BE$30,B32)&gt;0),1,0)</f>
        <v>0</v>
      </c>
    </row>
    <row r="33" spans="2:30" x14ac:dyDescent="0.2">
      <c r="B33" s="6" t="s">
        <v>6610</v>
      </c>
      <c r="C33" s="6">
        <v>1</v>
      </c>
      <c r="D33" s="6">
        <v>0</v>
      </c>
      <c r="E33" s="6">
        <v>0</v>
      </c>
      <c r="F33" s="6">
        <v>0</v>
      </c>
      <c r="G33" s="6">
        <v>0</v>
      </c>
      <c r="H33" s="6">
        <v>0</v>
      </c>
      <c r="I33" s="6">
        <v>0</v>
      </c>
      <c r="J33" s="6">
        <v>0</v>
      </c>
      <c r="K33" s="6">
        <v>0</v>
      </c>
      <c r="L33" s="66">
        <v>0</v>
      </c>
      <c r="M33" s="66">
        <v>0</v>
      </c>
      <c r="N33" s="66">
        <v>0</v>
      </c>
      <c r="O33" s="66">
        <v>0</v>
      </c>
      <c r="P33" s="6">
        <f>IF(AND(C33&gt;0,COUNTIFS('RQ1 analysis'!$H$16:$BE$18,B33)&gt;0),1,0)</f>
        <v>0</v>
      </c>
      <c r="Q33" s="6">
        <f>IF(AND(C33&gt;0,COUNTIFS('RQ1 analysis'!$H$19:$BE$22,B33)&gt;0),1,0)</f>
        <v>1</v>
      </c>
      <c r="R33" s="6">
        <f>IF(AND(C33&gt;0,COUNTIFS('RQ1 analysis'!$H$23:$BE$25,B33)&gt;0),1,0)</f>
        <v>1</v>
      </c>
      <c r="S33" s="6">
        <f>IF(AND(C33&gt;0,COUNTIFS('RQ1 analysis'!$H$26:$BE$28,B33)&gt;0),1,0)</f>
        <v>1</v>
      </c>
      <c r="T33" s="6">
        <f>IF(AND(C33&gt;0,COUNTIFS('RQ1 analysis'!$H$29:$BE$30,B33)&gt;0),1,0)</f>
        <v>0</v>
      </c>
      <c r="U33">
        <f>IF(AND(D33+E33+F33&gt;0,COUNTIFS('RQ1 analysis'!$H$16:$BE$18,B33)&gt;0),1,0)</f>
        <v>0</v>
      </c>
      <c r="V33">
        <f>IF(AND(D33+E33+F33&gt;0,COUNTIFS('RQ1 analysis'!$H$19:$BE$22,B33)&gt;0),1,0)</f>
        <v>0</v>
      </c>
      <c r="W33">
        <f>IF(AND(D33+E33+F33&gt;0,COUNTIFS('RQ1 analysis'!$H$23:$BE$25,B33)&gt;0),1,0)</f>
        <v>0</v>
      </c>
      <c r="X33">
        <f>IF(AND(D33+E33+F33&gt;0,COUNTIFS('RQ1 analysis'!$H$26:$BE$28,B33)&gt;0),1,0)</f>
        <v>0</v>
      </c>
      <c r="Y33">
        <f>IF(AND(D33+E33+F33&gt;0,COUNTIFS('RQ1 analysis'!$H$29:$BE$30,B33)&gt;0),1,0)</f>
        <v>0</v>
      </c>
      <c r="Z33">
        <f>IF(AND(G33+H33+I33+J33+K33&gt;0,COUNTIFS('RQ1 analysis'!$H$16:$BE$18,B33)&gt;0),1,0)</f>
        <v>0</v>
      </c>
      <c r="AA33">
        <f>IF(AND(G33+H33+I33+J33+K33&gt;0,COUNTIFS('RQ1 analysis'!$H$19:$BE$22,B33)&gt;0),1,0)</f>
        <v>0</v>
      </c>
      <c r="AB33">
        <f>IF(AND(G33+H33+I33+J33+K33&gt;0,COUNTIFS('RQ1 analysis'!$H$23:$BE$25,B33)&gt;0),1,0)</f>
        <v>0</v>
      </c>
      <c r="AC33">
        <f>IF(AND(G33+H33+I33+J33+K33&gt;0,COUNTIFS('RQ1 analysis'!$H$26:$BE$28,B33)&gt;0),1,0)</f>
        <v>0</v>
      </c>
      <c r="AD33">
        <f>IF(AND(G33+H33+I33+J33+K33&gt;0,COUNTIFS('RQ1 analysis'!$H$29:$BE$30,B33)&gt;0),1,0)</f>
        <v>0</v>
      </c>
    </row>
    <row r="34" spans="2:30" x14ac:dyDescent="0.2">
      <c r="B34" s="6" t="s">
        <v>6611</v>
      </c>
      <c r="C34" s="6">
        <v>1</v>
      </c>
      <c r="D34" s="6">
        <v>0</v>
      </c>
      <c r="E34" s="6">
        <v>0</v>
      </c>
      <c r="F34" s="6">
        <v>0</v>
      </c>
      <c r="G34" s="6">
        <v>0</v>
      </c>
      <c r="H34" s="6">
        <v>0</v>
      </c>
      <c r="I34" s="6">
        <v>0</v>
      </c>
      <c r="J34" s="6">
        <v>0</v>
      </c>
      <c r="K34" s="6">
        <v>0</v>
      </c>
      <c r="L34" s="6">
        <v>0</v>
      </c>
      <c r="M34" s="6">
        <v>1</v>
      </c>
      <c r="N34" s="6">
        <v>0</v>
      </c>
      <c r="O34" s="6">
        <v>0</v>
      </c>
      <c r="P34" s="6">
        <f>IF(AND(C34&gt;0,COUNTIFS('RQ1 analysis'!$H$16:$BE$18,B34)&gt;0),1,0)</f>
        <v>0</v>
      </c>
      <c r="Q34" s="6">
        <f>IF(AND(C34&gt;0,COUNTIFS('RQ1 analysis'!$H$19:$BE$22,B34)&gt;0),1,0)</f>
        <v>1</v>
      </c>
      <c r="R34" s="6">
        <f>IF(AND(C34&gt;0,COUNTIFS('RQ1 analysis'!$H$23:$BE$25,B34)&gt;0),1,0)</f>
        <v>1</v>
      </c>
      <c r="S34" s="6">
        <f>IF(AND(C34&gt;0,COUNTIFS('RQ1 analysis'!$H$26:$BE$28,B34)&gt;0),1,0)</f>
        <v>0</v>
      </c>
      <c r="T34" s="6">
        <f>IF(AND(C34&gt;0,COUNTIFS('RQ1 analysis'!$H$29:$BE$30,B34)&gt;0),1,0)</f>
        <v>1</v>
      </c>
      <c r="U34">
        <f>IF(AND(D34+E34+F34&gt;0,COUNTIFS('RQ1 analysis'!$H$16:$BE$18,B34)&gt;0),1,0)</f>
        <v>0</v>
      </c>
      <c r="V34">
        <f>IF(AND(D34+E34+F34&gt;0,COUNTIFS('RQ1 analysis'!$H$19:$BE$22,B34)&gt;0),1,0)</f>
        <v>0</v>
      </c>
      <c r="W34">
        <f>IF(AND(D34+E34+F34&gt;0,COUNTIFS('RQ1 analysis'!$H$23:$BE$25,B34)&gt;0),1,0)</f>
        <v>0</v>
      </c>
      <c r="X34">
        <f>IF(AND(D34+E34+F34&gt;0,COUNTIFS('RQ1 analysis'!$H$26:$BE$28,B34)&gt;0),1,0)</f>
        <v>0</v>
      </c>
      <c r="Y34">
        <f>IF(AND(D34+E34+F34&gt;0,COUNTIFS('RQ1 analysis'!$H$29:$BE$30,B34)&gt;0),1,0)</f>
        <v>0</v>
      </c>
      <c r="Z34">
        <f>IF(AND(G34+H34+I34+J34+K34&gt;0,COUNTIFS('RQ1 analysis'!$H$16:$BE$18,B34)&gt;0),1,0)</f>
        <v>0</v>
      </c>
      <c r="AA34">
        <f>IF(AND(G34+H34+I34+J34+K34&gt;0,COUNTIFS('RQ1 analysis'!$H$19:$BE$22,B34)&gt;0),1,0)</f>
        <v>0</v>
      </c>
      <c r="AB34">
        <f>IF(AND(G34+H34+I34+J34+K34&gt;0,COUNTIFS('RQ1 analysis'!$H$23:$BE$25,B34)&gt;0),1,0)</f>
        <v>0</v>
      </c>
      <c r="AC34">
        <f>IF(AND(G34+H34+I34+J34+K34&gt;0,COUNTIFS('RQ1 analysis'!$H$26:$BE$28,B34)&gt;0),1,0)</f>
        <v>0</v>
      </c>
      <c r="AD34">
        <f>IF(AND(G34+H34+I34+J34+K34&gt;0,COUNTIFS('RQ1 analysis'!$H$29:$BE$30,B34)&gt;0),1,0)</f>
        <v>0</v>
      </c>
    </row>
    <row r="35" spans="2:30" x14ac:dyDescent="0.2">
      <c r="B35" s="6" t="s">
        <v>6612</v>
      </c>
      <c r="C35" s="6">
        <v>1</v>
      </c>
      <c r="D35" s="6">
        <v>0</v>
      </c>
      <c r="E35" s="6">
        <v>0</v>
      </c>
      <c r="F35" s="6">
        <v>0</v>
      </c>
      <c r="G35" s="6">
        <v>0</v>
      </c>
      <c r="H35" s="6">
        <v>0</v>
      </c>
      <c r="I35" s="6">
        <v>0</v>
      </c>
      <c r="J35" s="6">
        <v>0</v>
      </c>
      <c r="K35" s="6">
        <v>0</v>
      </c>
      <c r="L35" s="6">
        <v>0</v>
      </c>
      <c r="M35" s="6">
        <v>0</v>
      </c>
      <c r="N35" s="6">
        <v>0</v>
      </c>
      <c r="O35" s="6">
        <v>0</v>
      </c>
      <c r="P35" s="6">
        <f>IF(AND(C35&gt;0,COUNTIFS('RQ1 analysis'!$H$16:$BE$18,B35)&gt;0),1,0)</f>
        <v>1</v>
      </c>
      <c r="Q35" s="6">
        <f>IF(AND(C35&gt;0,COUNTIFS('RQ1 analysis'!$H$19:$BE$22,B35)&gt;0),1,0)</f>
        <v>1</v>
      </c>
      <c r="R35" s="6">
        <f>IF(AND(C35&gt;0,COUNTIFS('RQ1 analysis'!$H$23:$BE$25,B35)&gt;0),1,0)</f>
        <v>0</v>
      </c>
      <c r="S35" s="6">
        <f>IF(AND(C35&gt;0,COUNTIFS('RQ1 analysis'!$H$26:$BE$28,B35)&gt;0),1,0)</f>
        <v>0</v>
      </c>
      <c r="T35" s="6">
        <f>IF(AND(C35&gt;0,COUNTIFS('RQ1 analysis'!$H$29:$BE$30,B35)&gt;0),1,0)</f>
        <v>0</v>
      </c>
      <c r="U35">
        <f>IF(AND(D35+E35+F35&gt;0,COUNTIFS('RQ1 analysis'!$H$16:$BE$18,B35)&gt;0),1,0)</f>
        <v>0</v>
      </c>
      <c r="V35">
        <f>IF(AND(D35+E35+F35&gt;0,COUNTIFS('RQ1 analysis'!$H$19:$BE$22,B35)&gt;0),1,0)</f>
        <v>0</v>
      </c>
      <c r="W35">
        <f>IF(AND(D35+E35+F35&gt;0,COUNTIFS('RQ1 analysis'!$H$23:$BE$25,B35)&gt;0),1,0)</f>
        <v>0</v>
      </c>
      <c r="X35">
        <f>IF(AND(D35+E35+F35&gt;0,COUNTIFS('RQ1 analysis'!$H$26:$BE$28,B35)&gt;0),1,0)</f>
        <v>0</v>
      </c>
      <c r="Y35">
        <f>IF(AND(D35+E35+F35&gt;0,COUNTIFS('RQ1 analysis'!$H$29:$BE$30,B35)&gt;0),1,0)</f>
        <v>0</v>
      </c>
      <c r="Z35">
        <f>IF(AND(G35+H35+I35+J35+K35&gt;0,COUNTIFS('RQ1 analysis'!$H$16:$BE$18,B35)&gt;0),1,0)</f>
        <v>0</v>
      </c>
      <c r="AA35">
        <f>IF(AND(G35+H35+I35+J35+K35&gt;0,COUNTIFS('RQ1 analysis'!$H$19:$BE$22,B35)&gt;0),1,0)</f>
        <v>0</v>
      </c>
      <c r="AB35">
        <f>IF(AND(G35+H35+I35+J35+K35&gt;0,COUNTIFS('RQ1 analysis'!$H$23:$BE$25,B35)&gt;0),1,0)</f>
        <v>0</v>
      </c>
      <c r="AC35">
        <f>IF(AND(G35+H35+I35+J35+K35&gt;0,COUNTIFS('RQ1 analysis'!$H$26:$BE$28,B35)&gt;0),1,0)</f>
        <v>0</v>
      </c>
      <c r="AD35">
        <f>IF(AND(G35+H35+I35+J35+K35&gt;0,COUNTIFS('RQ1 analysis'!$H$29:$BE$30,B35)&gt;0),1,0)</f>
        <v>0</v>
      </c>
    </row>
    <row r="36" spans="2:30" x14ac:dyDescent="0.2">
      <c r="B36" s="6" t="s">
        <v>12361</v>
      </c>
      <c r="C36" s="6">
        <v>0</v>
      </c>
      <c r="D36" s="6">
        <v>0</v>
      </c>
      <c r="E36" s="6">
        <v>1</v>
      </c>
      <c r="F36" s="6">
        <v>1</v>
      </c>
      <c r="G36" s="6">
        <v>0</v>
      </c>
      <c r="H36" s="6">
        <v>0</v>
      </c>
      <c r="I36" s="6">
        <v>0</v>
      </c>
      <c r="J36" s="6">
        <v>0</v>
      </c>
      <c r="K36" s="6">
        <v>0</v>
      </c>
      <c r="L36" s="6">
        <v>0</v>
      </c>
      <c r="M36" s="6">
        <v>0</v>
      </c>
      <c r="N36" s="6">
        <v>0</v>
      </c>
      <c r="O36" s="6">
        <v>0</v>
      </c>
      <c r="P36" s="6">
        <f>IF(AND(C36&gt;0,COUNTIFS('RQ1 analysis'!$H$16:$BE$18,B36)&gt;0),1,0)</f>
        <v>0</v>
      </c>
      <c r="Q36" s="6">
        <f>IF(AND(C36&gt;0,COUNTIFS('RQ1 analysis'!$H$19:$BE$22,B36)&gt;0),1,0)</f>
        <v>0</v>
      </c>
      <c r="R36" s="6">
        <f>IF(AND(C36&gt;0,COUNTIFS('RQ1 analysis'!$H$23:$BE$25,B36)&gt;0),1,0)</f>
        <v>0</v>
      </c>
      <c r="S36" s="6">
        <f>IF(AND(C36&gt;0,COUNTIFS('RQ1 analysis'!$H$26:$BE$28,B36)&gt;0),1,0)</f>
        <v>0</v>
      </c>
      <c r="T36" s="6">
        <f>IF(AND(C36&gt;0,COUNTIFS('RQ1 analysis'!$H$29:$BE$30,B36)&gt;0),1,0)</f>
        <v>0</v>
      </c>
      <c r="U36">
        <f>IF(AND(D36+E36+F36&gt;0,COUNTIFS('RQ1 analysis'!$H$16:$BE$18,B36)&gt;0),1,0)</f>
        <v>0</v>
      </c>
      <c r="V36">
        <f>IF(AND(D36+E36+F36&gt;0,COUNTIFS('RQ1 analysis'!$H$19:$BE$22,B36)&gt;0),1,0)</f>
        <v>1</v>
      </c>
      <c r="W36">
        <f>IF(AND(D36+E36+F36&gt;0,COUNTIFS('RQ1 analysis'!$H$23:$BE$25,B36)&gt;0),1,0)</f>
        <v>1</v>
      </c>
      <c r="X36">
        <f>IF(AND(D36+E36+F36&gt;0,COUNTIFS('RQ1 analysis'!$H$26:$BE$28,B36)&gt;0),1,0)</f>
        <v>1</v>
      </c>
      <c r="Y36">
        <f>IF(AND(D36+E36+F36&gt;0,COUNTIFS('RQ1 analysis'!$H$29:$BE$30,B36)&gt;0),1,0)</f>
        <v>0</v>
      </c>
      <c r="Z36">
        <f>IF(AND(G36+H36+I36+J36+K36&gt;0,COUNTIFS('RQ1 analysis'!$H$16:$BE$18,B36)&gt;0),1,0)</f>
        <v>0</v>
      </c>
      <c r="AA36">
        <f>IF(AND(G36+H36+I36+J36+K36&gt;0,COUNTIFS('RQ1 analysis'!$H$19:$BE$22,B36)&gt;0),1,0)</f>
        <v>0</v>
      </c>
      <c r="AB36">
        <f>IF(AND(G36+H36+I36+J36+K36&gt;0,COUNTIFS('RQ1 analysis'!$H$23:$BE$25,B36)&gt;0),1,0)</f>
        <v>0</v>
      </c>
      <c r="AC36">
        <f>IF(AND(G36+H36+I36+J36+K36&gt;0,COUNTIFS('RQ1 analysis'!$H$26:$BE$28,B36)&gt;0),1,0)</f>
        <v>0</v>
      </c>
      <c r="AD36">
        <f>IF(AND(G36+H36+I36+J36+K36&gt;0,COUNTIFS('RQ1 analysis'!$H$29:$BE$30,B36)&gt;0),1,0)</f>
        <v>0</v>
      </c>
    </row>
    <row r="37" spans="2:30" x14ac:dyDescent="0.2">
      <c r="B37" s="6" t="s">
        <v>12362</v>
      </c>
      <c r="C37" s="6">
        <v>1</v>
      </c>
      <c r="D37" s="6">
        <v>0</v>
      </c>
      <c r="E37" s="6">
        <v>0</v>
      </c>
      <c r="F37" s="6">
        <v>1</v>
      </c>
      <c r="G37" s="6">
        <v>0</v>
      </c>
      <c r="H37" s="6">
        <v>0</v>
      </c>
      <c r="I37" s="6">
        <v>0</v>
      </c>
      <c r="J37" s="6">
        <v>0</v>
      </c>
      <c r="K37" s="6">
        <v>0</v>
      </c>
      <c r="L37" s="6">
        <v>0</v>
      </c>
      <c r="M37" s="6">
        <v>0</v>
      </c>
      <c r="N37" s="6">
        <v>0</v>
      </c>
      <c r="O37" s="6">
        <v>0</v>
      </c>
      <c r="P37" s="6">
        <f>IF(AND(C37&gt;0,COUNTIFS('RQ1 analysis'!$H$16:$BE$18,B37)&gt;0),1,0)</f>
        <v>1</v>
      </c>
      <c r="Q37" s="6">
        <f>IF(AND(C37&gt;0,COUNTIFS('RQ1 analysis'!$H$19:$BE$22,B37)&gt;0),1,0)</f>
        <v>1</v>
      </c>
      <c r="R37" s="6">
        <f>IF(AND(C37&gt;0,COUNTIFS('RQ1 analysis'!$H$23:$BE$25,B37)&gt;0),1,0)</f>
        <v>1</v>
      </c>
      <c r="S37" s="6">
        <f>IF(AND(C37&gt;0,COUNTIFS('RQ1 analysis'!$H$26:$BE$28,B37)&gt;0),1,0)</f>
        <v>1</v>
      </c>
      <c r="T37" s="6">
        <f>IF(AND(C37&gt;0,COUNTIFS('RQ1 analysis'!$H$29:$BE$30,B37)&gt;0),1,0)</f>
        <v>0</v>
      </c>
      <c r="U37">
        <f>IF(AND(D37+E37+F37&gt;0,COUNTIFS('RQ1 analysis'!$H$16:$BE$18,B37)&gt;0),1,0)</f>
        <v>1</v>
      </c>
      <c r="V37">
        <f>IF(AND(D37+E37+F37&gt;0,COUNTIFS('RQ1 analysis'!$H$19:$BE$22,B37)&gt;0),1,0)</f>
        <v>1</v>
      </c>
      <c r="W37">
        <f>IF(AND(D37+E37+F37&gt;0,COUNTIFS('RQ1 analysis'!$H$23:$BE$25,B37)&gt;0),1,0)</f>
        <v>1</v>
      </c>
      <c r="X37">
        <f>IF(AND(D37+E37+F37&gt;0,COUNTIFS('RQ1 analysis'!$H$26:$BE$28,B37)&gt;0),1,0)</f>
        <v>1</v>
      </c>
      <c r="Y37">
        <f>IF(AND(D37+E37+F37&gt;0,COUNTIFS('RQ1 analysis'!$H$29:$BE$30,B37)&gt;0),1,0)</f>
        <v>0</v>
      </c>
      <c r="Z37">
        <f>IF(AND(G37+H37+I37+J37+K37&gt;0,COUNTIFS('RQ1 analysis'!$H$16:$BE$18,B37)&gt;0),1,0)</f>
        <v>0</v>
      </c>
      <c r="AA37">
        <f>IF(AND(G37+H37+I37+J37+K37&gt;0,COUNTIFS('RQ1 analysis'!$H$19:$BE$22,B37)&gt;0),1,0)</f>
        <v>0</v>
      </c>
      <c r="AB37">
        <f>IF(AND(G37+H37+I37+J37+K37&gt;0,COUNTIFS('RQ1 analysis'!$H$23:$BE$25,B37)&gt;0),1,0)</f>
        <v>0</v>
      </c>
      <c r="AC37">
        <f>IF(AND(G37+H37+I37+J37+K37&gt;0,COUNTIFS('RQ1 analysis'!$H$26:$BE$28,B37)&gt;0),1,0)</f>
        <v>0</v>
      </c>
      <c r="AD37">
        <f>IF(AND(G37+H37+I37+J37+K37&gt;0,COUNTIFS('RQ1 analysis'!$H$29:$BE$30,B37)&gt;0),1,0)</f>
        <v>0</v>
      </c>
    </row>
    <row r="38" spans="2:30" x14ac:dyDescent="0.2">
      <c r="B38" s="6" t="s">
        <v>12363</v>
      </c>
      <c r="C38" s="6">
        <v>0</v>
      </c>
      <c r="D38" s="6">
        <v>0</v>
      </c>
      <c r="E38" s="6">
        <v>0</v>
      </c>
      <c r="F38" s="6">
        <v>0</v>
      </c>
      <c r="G38" s="6">
        <v>0</v>
      </c>
      <c r="H38" s="6">
        <v>0</v>
      </c>
      <c r="I38" s="6">
        <v>1</v>
      </c>
      <c r="J38" s="6">
        <v>0</v>
      </c>
      <c r="K38" s="6">
        <v>0</v>
      </c>
      <c r="L38" s="6">
        <v>0</v>
      </c>
      <c r="M38" s="6">
        <v>0</v>
      </c>
      <c r="N38" s="6">
        <v>0</v>
      </c>
      <c r="O38" s="6">
        <v>0</v>
      </c>
      <c r="P38" s="6">
        <f>IF(AND(C38&gt;0,COUNTIFS('RQ1 analysis'!$H$16:$BE$18,B38)&gt;0),1,0)</f>
        <v>0</v>
      </c>
      <c r="Q38" s="6">
        <f>IF(AND(C38&gt;0,COUNTIFS('RQ1 analysis'!$H$19:$BE$22,B38)&gt;0),1,0)</f>
        <v>0</v>
      </c>
      <c r="R38" s="6">
        <f>IF(AND(C38&gt;0,COUNTIFS('RQ1 analysis'!$H$23:$BE$25,B38)&gt;0),1,0)</f>
        <v>0</v>
      </c>
      <c r="S38" s="6">
        <f>IF(AND(C38&gt;0,COUNTIFS('RQ1 analysis'!$H$26:$BE$28,B38)&gt;0),1,0)</f>
        <v>0</v>
      </c>
      <c r="T38" s="6">
        <f>IF(AND(C38&gt;0,COUNTIFS('RQ1 analysis'!$H$29:$BE$30,B38)&gt;0),1,0)</f>
        <v>0</v>
      </c>
      <c r="U38">
        <f>IF(AND(D38+E38+F38&gt;0,COUNTIFS('RQ1 analysis'!$H$16:$BE$18,B38)&gt;0),1,0)</f>
        <v>0</v>
      </c>
      <c r="V38">
        <f>IF(AND(D38+E38+F38&gt;0,COUNTIFS('RQ1 analysis'!$H$19:$BE$22,B38)&gt;0),1,0)</f>
        <v>0</v>
      </c>
      <c r="W38">
        <f>IF(AND(D38+E38+F38&gt;0,COUNTIFS('RQ1 analysis'!$H$23:$BE$25,B38)&gt;0),1,0)</f>
        <v>0</v>
      </c>
      <c r="X38">
        <f>IF(AND(D38+E38+F38&gt;0,COUNTIFS('RQ1 analysis'!$H$26:$BE$28,B38)&gt;0),1,0)</f>
        <v>0</v>
      </c>
      <c r="Y38">
        <f>IF(AND(D38+E38+F38&gt;0,COUNTIFS('RQ1 analysis'!$H$29:$BE$30,B38)&gt;0),1,0)</f>
        <v>0</v>
      </c>
      <c r="Z38">
        <f>IF(AND(G38+H38+I38+J38+K38&gt;0,COUNTIFS('RQ1 analysis'!$H$16:$BE$18,B38)&gt;0),1,0)</f>
        <v>0</v>
      </c>
      <c r="AA38">
        <f>IF(AND(G38+H38+I38+J38+K38&gt;0,COUNTIFS('RQ1 analysis'!$H$19:$BE$22,B38)&gt;0),1,0)</f>
        <v>1</v>
      </c>
      <c r="AB38">
        <f>IF(AND(G38+H38+I38+J38+K38&gt;0,COUNTIFS('RQ1 analysis'!$H$23:$BE$25,B38)&gt;0),1,0)</f>
        <v>1</v>
      </c>
      <c r="AC38">
        <f>IF(AND(G38+H38+I38+J38+K38&gt;0,COUNTIFS('RQ1 analysis'!$H$26:$BE$28,B38)&gt;0),1,0)</f>
        <v>0</v>
      </c>
      <c r="AD38">
        <f>IF(AND(G38+H38+I38+J38+K38&gt;0,COUNTIFS('RQ1 analysis'!$H$29:$BE$30,B38)&gt;0),1,0)</f>
        <v>0</v>
      </c>
    </row>
    <row r="39" spans="2:30" x14ac:dyDescent="0.2">
      <c r="B39" s="6" t="s">
        <v>12364</v>
      </c>
      <c r="C39" s="6">
        <v>0</v>
      </c>
      <c r="D39" s="6">
        <v>0</v>
      </c>
      <c r="E39" s="6">
        <v>1</v>
      </c>
      <c r="F39" s="6">
        <v>1</v>
      </c>
      <c r="G39" s="6">
        <v>0</v>
      </c>
      <c r="H39" s="6">
        <v>0</v>
      </c>
      <c r="I39" s="6">
        <v>0</v>
      </c>
      <c r="J39" s="6">
        <v>0</v>
      </c>
      <c r="K39" s="6">
        <v>0</v>
      </c>
      <c r="L39" s="66">
        <v>0</v>
      </c>
      <c r="M39" s="66">
        <v>0</v>
      </c>
      <c r="N39" s="66">
        <v>0</v>
      </c>
      <c r="O39" s="66">
        <v>0</v>
      </c>
      <c r="P39" s="6">
        <f>IF(AND(C39&gt;0,COUNTIFS('RQ1 analysis'!$H$16:$BE$18,B39)&gt;0),1,0)</f>
        <v>0</v>
      </c>
      <c r="Q39" s="6">
        <f>IF(AND(C39&gt;0,COUNTIFS('RQ1 analysis'!$H$19:$BE$22,B39)&gt;0),1,0)</f>
        <v>0</v>
      </c>
      <c r="R39" s="6">
        <f>IF(AND(C39&gt;0,COUNTIFS('RQ1 analysis'!$H$23:$BE$25,B39)&gt;0),1,0)</f>
        <v>0</v>
      </c>
      <c r="S39" s="6">
        <f>IF(AND(C39&gt;0,COUNTIFS('RQ1 analysis'!$H$26:$BE$28,B39)&gt;0),1,0)</f>
        <v>0</v>
      </c>
      <c r="T39" s="6">
        <f>IF(AND(C39&gt;0,COUNTIFS('RQ1 analysis'!$H$29:$BE$30,B39)&gt;0),1,0)</f>
        <v>0</v>
      </c>
      <c r="U39">
        <f>IF(AND(D39+E39+F39&gt;0,COUNTIFS('RQ1 analysis'!$H$16:$BE$18,B39)&gt;0),1,0)</f>
        <v>1</v>
      </c>
      <c r="V39">
        <f>IF(AND(D39+E39+F39&gt;0,COUNTIFS('RQ1 analysis'!$H$19:$BE$22,B39)&gt;0),1,0)</f>
        <v>1</v>
      </c>
      <c r="W39">
        <f>IF(AND(D39+E39+F39&gt;0,COUNTIFS('RQ1 analysis'!$H$23:$BE$25,B39)&gt;0),1,0)</f>
        <v>1</v>
      </c>
      <c r="X39">
        <f>IF(AND(D39+E39+F39&gt;0,COUNTIFS('RQ1 analysis'!$H$26:$BE$28,B39)&gt;0),1,0)</f>
        <v>0</v>
      </c>
      <c r="Y39">
        <f>IF(AND(D39+E39+F39&gt;0,COUNTIFS('RQ1 analysis'!$H$29:$BE$30,B39)&gt;0),1,0)</f>
        <v>0</v>
      </c>
      <c r="Z39">
        <f>IF(AND(G39+H39+I39+J39+K39&gt;0,COUNTIFS('RQ1 analysis'!$H$16:$BE$18,B39)&gt;0),1,0)</f>
        <v>0</v>
      </c>
      <c r="AA39">
        <f>IF(AND(G39+H39+I39+J39+K39&gt;0,COUNTIFS('RQ1 analysis'!$H$19:$BE$22,B39)&gt;0),1,0)</f>
        <v>0</v>
      </c>
      <c r="AB39">
        <f>IF(AND(G39+H39+I39+J39+K39&gt;0,COUNTIFS('RQ1 analysis'!$H$23:$BE$25,B39)&gt;0),1,0)</f>
        <v>0</v>
      </c>
      <c r="AC39">
        <f>IF(AND(G39+H39+I39+J39+K39&gt;0,COUNTIFS('RQ1 analysis'!$H$26:$BE$28,B39)&gt;0),1,0)</f>
        <v>0</v>
      </c>
      <c r="AD39">
        <f>IF(AND(G39+H39+I39+J39+K39&gt;0,COUNTIFS('RQ1 analysis'!$H$29:$BE$30,B39)&gt;0),1,0)</f>
        <v>0</v>
      </c>
    </row>
    <row r="40" spans="2:30" x14ac:dyDescent="0.2">
      <c r="B40" s="6" t="s">
        <v>12365</v>
      </c>
      <c r="C40" s="6">
        <v>1</v>
      </c>
      <c r="D40" s="6">
        <v>0</v>
      </c>
      <c r="E40" s="6">
        <v>0</v>
      </c>
      <c r="F40" s="6">
        <v>0</v>
      </c>
      <c r="G40" s="6">
        <v>0</v>
      </c>
      <c r="H40" s="6">
        <v>0</v>
      </c>
      <c r="I40" s="6">
        <v>0</v>
      </c>
      <c r="J40" s="6">
        <v>0</v>
      </c>
      <c r="K40" s="6">
        <v>0</v>
      </c>
      <c r="L40" s="66">
        <v>0</v>
      </c>
      <c r="M40" s="66">
        <v>0</v>
      </c>
      <c r="N40" s="66">
        <v>0</v>
      </c>
      <c r="O40" s="66">
        <v>0</v>
      </c>
      <c r="P40" s="6">
        <f>IF(AND(C40&gt;0,COUNTIFS('RQ1 analysis'!$H$16:$BE$18,B40)&gt;0),1,0)</f>
        <v>0</v>
      </c>
      <c r="Q40" s="6">
        <f>IF(AND(C40&gt;0,COUNTIFS('RQ1 analysis'!$H$19:$BE$22,B40)&gt;0),1,0)</f>
        <v>1</v>
      </c>
      <c r="R40" s="6">
        <f>IF(AND(C40&gt;0,COUNTIFS('RQ1 analysis'!$H$23:$BE$25,B40)&gt;0),1,0)</f>
        <v>1</v>
      </c>
      <c r="S40" s="6">
        <f>IF(AND(C40&gt;0,COUNTIFS('RQ1 analysis'!$H$26:$BE$28,B40)&gt;0),1,0)</f>
        <v>0</v>
      </c>
      <c r="T40" s="6">
        <f>IF(AND(C40&gt;0,COUNTIFS('RQ1 analysis'!$H$29:$BE$30,B40)&gt;0),1,0)</f>
        <v>0</v>
      </c>
      <c r="U40">
        <f>IF(AND(D40+E40+F40&gt;0,COUNTIFS('RQ1 analysis'!$H$16:$BE$18,B40)&gt;0),1,0)</f>
        <v>0</v>
      </c>
      <c r="V40">
        <f>IF(AND(D40+E40+F40&gt;0,COUNTIFS('RQ1 analysis'!$H$19:$BE$22,B40)&gt;0),1,0)</f>
        <v>0</v>
      </c>
      <c r="W40">
        <f>IF(AND(D40+E40+F40&gt;0,COUNTIFS('RQ1 analysis'!$H$23:$BE$25,B40)&gt;0),1,0)</f>
        <v>0</v>
      </c>
      <c r="X40">
        <f>IF(AND(D40+E40+F40&gt;0,COUNTIFS('RQ1 analysis'!$H$26:$BE$28,B40)&gt;0),1,0)</f>
        <v>0</v>
      </c>
      <c r="Y40">
        <f>IF(AND(D40+E40+F40&gt;0,COUNTIFS('RQ1 analysis'!$H$29:$BE$30,B40)&gt;0),1,0)</f>
        <v>0</v>
      </c>
      <c r="Z40">
        <f>IF(AND(G40+H40+I40+J40+K40&gt;0,COUNTIFS('RQ1 analysis'!$H$16:$BE$18,B40)&gt;0),1,0)</f>
        <v>0</v>
      </c>
      <c r="AA40">
        <f>IF(AND(G40+H40+I40+J40+K40&gt;0,COUNTIFS('RQ1 analysis'!$H$19:$BE$22,B40)&gt;0),1,0)</f>
        <v>0</v>
      </c>
      <c r="AB40">
        <f>IF(AND(G40+H40+I40+J40+K40&gt;0,COUNTIFS('RQ1 analysis'!$H$23:$BE$25,B40)&gt;0),1,0)</f>
        <v>0</v>
      </c>
      <c r="AC40">
        <f>IF(AND(G40+H40+I40+J40+K40&gt;0,COUNTIFS('RQ1 analysis'!$H$26:$BE$28,B40)&gt;0),1,0)</f>
        <v>0</v>
      </c>
      <c r="AD40">
        <f>IF(AND(G40+H40+I40+J40+K40&gt;0,COUNTIFS('RQ1 analysis'!$H$29:$BE$30,B40)&gt;0),1,0)</f>
        <v>0</v>
      </c>
    </row>
    <row r="41" spans="2:30" x14ac:dyDescent="0.2">
      <c r="B41" s="6" t="s">
        <v>12366</v>
      </c>
      <c r="C41" s="6">
        <v>1</v>
      </c>
      <c r="D41" s="6">
        <v>0</v>
      </c>
      <c r="E41" s="6">
        <v>0</v>
      </c>
      <c r="F41" s="6">
        <v>0</v>
      </c>
      <c r="G41" s="6">
        <v>0</v>
      </c>
      <c r="H41" s="6">
        <v>0</v>
      </c>
      <c r="I41" s="6">
        <v>0</v>
      </c>
      <c r="J41" s="6">
        <v>0</v>
      </c>
      <c r="K41" s="6">
        <v>0</v>
      </c>
      <c r="L41" s="6">
        <v>1</v>
      </c>
      <c r="M41" s="6">
        <v>1</v>
      </c>
      <c r="N41" s="6">
        <v>0</v>
      </c>
      <c r="O41" s="6">
        <v>0</v>
      </c>
      <c r="P41" s="6">
        <f>IF(AND(C41&gt;0,COUNTIFS('RQ1 analysis'!$H$16:$BE$18,B41)&gt;0),1,0)</f>
        <v>1</v>
      </c>
      <c r="Q41" s="6">
        <f>IF(AND(C41&gt;0,COUNTIFS('RQ1 analysis'!$H$19:$BE$22,B41)&gt;0),1,0)</f>
        <v>1</v>
      </c>
      <c r="R41" s="6">
        <f>IF(AND(C41&gt;0,COUNTIFS('RQ1 analysis'!$H$23:$BE$25,B41)&gt;0),1,0)</f>
        <v>1</v>
      </c>
      <c r="S41" s="6">
        <f>IF(AND(C41&gt;0,COUNTIFS('RQ1 analysis'!$H$26:$BE$28,B41)&gt;0),1,0)</f>
        <v>0</v>
      </c>
      <c r="T41" s="6">
        <f>IF(AND(C41&gt;0,COUNTIFS('RQ1 analysis'!$H$29:$BE$30,B41)&gt;0),1,0)</f>
        <v>0</v>
      </c>
      <c r="U41">
        <f>IF(AND(D41+E41+F41&gt;0,COUNTIFS('RQ1 analysis'!$H$16:$BE$18,B41)&gt;0),1,0)</f>
        <v>0</v>
      </c>
      <c r="V41">
        <f>IF(AND(D41+E41+F41&gt;0,COUNTIFS('RQ1 analysis'!$H$19:$BE$22,B41)&gt;0),1,0)</f>
        <v>0</v>
      </c>
      <c r="W41">
        <f>IF(AND(D41+E41+F41&gt;0,COUNTIFS('RQ1 analysis'!$H$23:$BE$25,B41)&gt;0),1,0)</f>
        <v>0</v>
      </c>
      <c r="X41">
        <f>IF(AND(D41+E41+F41&gt;0,COUNTIFS('RQ1 analysis'!$H$26:$BE$28,B41)&gt;0),1,0)</f>
        <v>0</v>
      </c>
      <c r="Y41">
        <f>IF(AND(D41+E41+F41&gt;0,COUNTIFS('RQ1 analysis'!$H$29:$BE$30,B41)&gt;0),1,0)</f>
        <v>0</v>
      </c>
      <c r="Z41">
        <f>IF(AND(G41+H41+I41+J41+K41&gt;0,COUNTIFS('RQ1 analysis'!$H$16:$BE$18,B41)&gt;0),1,0)</f>
        <v>0</v>
      </c>
      <c r="AA41">
        <f>IF(AND(G41+H41+I41+J41+K41&gt;0,COUNTIFS('RQ1 analysis'!$H$19:$BE$22,B41)&gt;0),1,0)</f>
        <v>0</v>
      </c>
      <c r="AB41">
        <f>IF(AND(G41+H41+I41+J41+K41&gt;0,COUNTIFS('RQ1 analysis'!$H$23:$BE$25,B41)&gt;0),1,0)</f>
        <v>0</v>
      </c>
      <c r="AC41">
        <f>IF(AND(G41+H41+I41+J41+K41&gt;0,COUNTIFS('RQ1 analysis'!$H$26:$BE$28,B41)&gt;0),1,0)</f>
        <v>0</v>
      </c>
      <c r="AD41">
        <f>IF(AND(G41+H41+I41+J41+K41&gt;0,COUNTIFS('RQ1 analysis'!$H$29:$BE$30,B41)&gt;0),1,0)</f>
        <v>0</v>
      </c>
    </row>
    <row r="42" spans="2:30" x14ac:dyDescent="0.2">
      <c r="B42" s="6" t="s">
        <v>12367</v>
      </c>
      <c r="C42" s="6">
        <v>0</v>
      </c>
      <c r="D42" s="6">
        <v>0</v>
      </c>
      <c r="E42" s="6">
        <v>1</v>
      </c>
      <c r="F42" s="6">
        <v>0</v>
      </c>
      <c r="G42" s="6">
        <v>0</v>
      </c>
      <c r="H42" s="6">
        <v>0</v>
      </c>
      <c r="I42" s="6">
        <v>0</v>
      </c>
      <c r="J42" s="6">
        <v>0</v>
      </c>
      <c r="K42" s="6">
        <v>0</v>
      </c>
      <c r="L42" s="66">
        <v>0</v>
      </c>
      <c r="M42" s="66">
        <v>0</v>
      </c>
      <c r="N42" s="66">
        <v>0</v>
      </c>
      <c r="O42" s="66">
        <v>0</v>
      </c>
      <c r="P42" s="6">
        <f>IF(AND(C42&gt;0,COUNTIFS('RQ1 analysis'!$H$16:$BE$18,B42)&gt;0),1,0)</f>
        <v>0</v>
      </c>
      <c r="Q42" s="6">
        <f>IF(AND(C42&gt;0,COUNTIFS('RQ1 analysis'!$H$19:$BE$22,B42)&gt;0),1,0)</f>
        <v>0</v>
      </c>
      <c r="R42" s="6">
        <f>IF(AND(C42&gt;0,COUNTIFS('RQ1 analysis'!$H$23:$BE$25,B42)&gt;0),1,0)</f>
        <v>0</v>
      </c>
      <c r="S42" s="6">
        <f>IF(AND(C42&gt;0,COUNTIFS('RQ1 analysis'!$H$26:$BE$28,B42)&gt;0),1,0)</f>
        <v>0</v>
      </c>
      <c r="T42" s="6">
        <f>IF(AND(C42&gt;0,COUNTIFS('RQ1 analysis'!$H$29:$BE$30,B42)&gt;0),1,0)</f>
        <v>0</v>
      </c>
      <c r="U42">
        <f>IF(AND(D42+E42+F42&gt;0,COUNTIFS('RQ1 analysis'!$H$16:$BE$18,B42)&gt;0),1,0)</f>
        <v>1</v>
      </c>
      <c r="V42">
        <f>IF(AND(D42+E42+F42&gt;0,COUNTIFS('RQ1 analysis'!$H$19:$BE$22,B42)&gt;0),1,0)</f>
        <v>0</v>
      </c>
      <c r="W42">
        <f>IF(AND(D42+E42+F42&gt;0,COUNTIFS('RQ1 analysis'!$H$23:$BE$25,B42)&gt;0),1,0)</f>
        <v>1</v>
      </c>
      <c r="X42">
        <f>IF(AND(D42+E42+F42&gt;0,COUNTIFS('RQ1 analysis'!$H$26:$BE$28,B42)&gt;0),1,0)</f>
        <v>1</v>
      </c>
      <c r="Y42">
        <f>IF(AND(D42+E42+F42&gt;0,COUNTIFS('RQ1 analysis'!$H$29:$BE$30,B42)&gt;0),1,0)</f>
        <v>0</v>
      </c>
      <c r="Z42">
        <f>IF(AND(G42+H42+I42+J42+K42&gt;0,COUNTIFS('RQ1 analysis'!$H$16:$BE$18,B42)&gt;0),1,0)</f>
        <v>0</v>
      </c>
      <c r="AA42">
        <f>IF(AND(G42+H42+I42+J42+K42&gt;0,COUNTIFS('RQ1 analysis'!$H$19:$BE$22,B42)&gt;0),1,0)</f>
        <v>0</v>
      </c>
      <c r="AB42">
        <f>IF(AND(G42+H42+I42+J42+K42&gt;0,COUNTIFS('RQ1 analysis'!$H$23:$BE$25,B42)&gt;0),1,0)</f>
        <v>0</v>
      </c>
      <c r="AC42">
        <f>IF(AND(G42+H42+I42+J42+K42&gt;0,COUNTIFS('RQ1 analysis'!$H$26:$BE$28,B42)&gt;0),1,0)</f>
        <v>0</v>
      </c>
      <c r="AD42">
        <f>IF(AND(G42+H42+I42+J42+K42&gt;0,COUNTIFS('RQ1 analysis'!$H$29:$BE$30,B42)&gt;0),1,0)</f>
        <v>0</v>
      </c>
    </row>
    <row r="43" spans="2:30" x14ac:dyDescent="0.2">
      <c r="B43" s="6" t="s">
        <v>12368</v>
      </c>
      <c r="C43" s="6">
        <v>0</v>
      </c>
      <c r="D43" s="6">
        <v>0</v>
      </c>
      <c r="E43" s="6">
        <v>1</v>
      </c>
      <c r="F43" s="6">
        <v>1</v>
      </c>
      <c r="G43" s="6">
        <v>0</v>
      </c>
      <c r="H43" s="6">
        <v>0</v>
      </c>
      <c r="I43" s="6">
        <v>0</v>
      </c>
      <c r="J43" s="6">
        <v>1</v>
      </c>
      <c r="K43" s="6">
        <v>0</v>
      </c>
      <c r="L43" s="6">
        <v>0</v>
      </c>
      <c r="M43" s="6">
        <v>1</v>
      </c>
      <c r="N43" s="6">
        <v>0</v>
      </c>
      <c r="O43" s="6">
        <v>1</v>
      </c>
      <c r="P43" s="6">
        <f>IF(AND(C43&gt;0,COUNTIFS('RQ1 analysis'!$H$16:$BE$18,B43)&gt;0),1,0)</f>
        <v>0</v>
      </c>
      <c r="Q43" s="6">
        <f>IF(AND(C43&gt;0,COUNTIFS('RQ1 analysis'!$H$19:$BE$22,B43)&gt;0),1,0)</f>
        <v>0</v>
      </c>
      <c r="R43" s="6">
        <f>IF(AND(C43&gt;0,COUNTIFS('RQ1 analysis'!$H$23:$BE$25,B43)&gt;0),1,0)</f>
        <v>0</v>
      </c>
      <c r="S43" s="6">
        <f>IF(AND(C43&gt;0,COUNTIFS('RQ1 analysis'!$H$26:$BE$28,B43)&gt;0),1,0)</f>
        <v>0</v>
      </c>
      <c r="T43" s="6">
        <f>IF(AND(C43&gt;0,COUNTIFS('RQ1 analysis'!$H$29:$BE$30,B43)&gt;0),1,0)</f>
        <v>0</v>
      </c>
      <c r="U43">
        <f>IF(AND(D43+E43+F43&gt;0,COUNTIFS('RQ1 analysis'!$H$16:$BE$18,B43)&gt;0),1,0)</f>
        <v>0</v>
      </c>
      <c r="V43">
        <f>IF(AND(D43+E43+F43&gt;0,COUNTIFS('RQ1 analysis'!$H$19:$BE$22,B43)&gt;0),1,0)</f>
        <v>1</v>
      </c>
      <c r="W43">
        <f>IF(AND(D43+E43+F43&gt;0,COUNTIFS('RQ1 analysis'!$H$23:$BE$25,B43)&gt;0),1,0)</f>
        <v>0</v>
      </c>
      <c r="X43">
        <f>IF(AND(D43+E43+F43&gt;0,COUNTIFS('RQ1 analysis'!$H$26:$BE$28,B43)&gt;0),1,0)</f>
        <v>1</v>
      </c>
      <c r="Y43">
        <f>IF(AND(D43+E43+F43&gt;0,COUNTIFS('RQ1 analysis'!$H$29:$BE$30,B43)&gt;0),1,0)</f>
        <v>1</v>
      </c>
      <c r="Z43">
        <f>IF(AND(G43+H43+I43+J43+K43&gt;0,COUNTIFS('RQ1 analysis'!$H$16:$BE$18,B43)&gt;0),1,0)</f>
        <v>0</v>
      </c>
      <c r="AA43">
        <f>IF(AND(G43+H43+I43+J43+K43&gt;0,COUNTIFS('RQ1 analysis'!$H$19:$BE$22,B43)&gt;0),1,0)</f>
        <v>1</v>
      </c>
      <c r="AB43">
        <f>IF(AND(G43+H43+I43+J43+K43&gt;0,COUNTIFS('RQ1 analysis'!$H$23:$BE$25,B43)&gt;0),1,0)</f>
        <v>0</v>
      </c>
      <c r="AC43">
        <f>IF(AND(G43+H43+I43+J43+K43&gt;0,COUNTIFS('RQ1 analysis'!$H$26:$BE$28,B43)&gt;0),1,0)</f>
        <v>1</v>
      </c>
      <c r="AD43">
        <f>IF(AND(G43+H43+I43+J43+K43&gt;0,COUNTIFS('RQ1 analysis'!$H$29:$BE$30,B43)&gt;0),1,0)</f>
        <v>1</v>
      </c>
    </row>
    <row r="44" spans="2:30" x14ac:dyDescent="0.2">
      <c r="B44" s="6" t="s">
        <v>12369</v>
      </c>
      <c r="C44" s="6">
        <v>0</v>
      </c>
      <c r="D44" s="6">
        <v>0</v>
      </c>
      <c r="E44" s="6">
        <v>1</v>
      </c>
      <c r="F44" s="6">
        <v>0</v>
      </c>
      <c r="G44" s="6">
        <v>0</v>
      </c>
      <c r="H44" s="6">
        <v>0</v>
      </c>
      <c r="I44" s="6">
        <v>0</v>
      </c>
      <c r="J44" s="6">
        <v>0</v>
      </c>
      <c r="K44" s="6">
        <v>0</v>
      </c>
      <c r="L44" s="66">
        <v>0</v>
      </c>
      <c r="M44" s="66">
        <v>0</v>
      </c>
      <c r="N44" s="66">
        <v>0</v>
      </c>
      <c r="O44" s="66">
        <v>0</v>
      </c>
      <c r="P44" s="6">
        <f>IF(AND(C44&gt;0,COUNTIFS('RQ1 analysis'!$H$16:$BE$18,B44)&gt;0),1,0)</f>
        <v>0</v>
      </c>
      <c r="Q44" s="6">
        <f>IF(AND(C44&gt;0,COUNTIFS('RQ1 analysis'!$H$19:$BE$22,B44)&gt;0),1,0)</f>
        <v>0</v>
      </c>
      <c r="R44" s="6">
        <f>IF(AND(C44&gt;0,COUNTIFS('RQ1 analysis'!$H$23:$BE$25,B44)&gt;0),1,0)</f>
        <v>0</v>
      </c>
      <c r="S44" s="6">
        <f>IF(AND(C44&gt;0,COUNTIFS('RQ1 analysis'!$H$26:$BE$28,B44)&gt;0),1,0)</f>
        <v>0</v>
      </c>
      <c r="T44" s="6">
        <f>IF(AND(C44&gt;0,COUNTIFS('RQ1 analysis'!$H$29:$BE$30,B44)&gt;0),1,0)</f>
        <v>0</v>
      </c>
      <c r="U44">
        <f>IF(AND(D44+E44+F44&gt;0,COUNTIFS('RQ1 analysis'!$H$16:$BE$18,B44)&gt;0),1,0)</f>
        <v>0</v>
      </c>
      <c r="V44">
        <f>IF(AND(D44+E44+F44&gt;0,COUNTIFS('RQ1 analysis'!$H$19:$BE$22,B44)&gt;0),1,0)</f>
        <v>0</v>
      </c>
      <c r="W44">
        <f>IF(AND(D44+E44+F44&gt;0,COUNTIFS('RQ1 analysis'!$H$23:$BE$25,B44)&gt;0),1,0)</f>
        <v>1</v>
      </c>
      <c r="X44">
        <f>IF(AND(D44+E44+F44&gt;0,COUNTIFS('RQ1 analysis'!$H$26:$BE$28,B44)&gt;0),1,0)</f>
        <v>1</v>
      </c>
      <c r="Y44">
        <f>IF(AND(D44+E44+F44&gt;0,COUNTIFS('RQ1 analysis'!$H$29:$BE$30,B44)&gt;0),1,0)</f>
        <v>0</v>
      </c>
      <c r="Z44">
        <f>IF(AND(G44+H44+I44+J44+K44&gt;0,COUNTIFS('RQ1 analysis'!$H$16:$BE$18,B44)&gt;0),1,0)</f>
        <v>0</v>
      </c>
      <c r="AA44">
        <f>IF(AND(G44+H44+I44+J44+K44&gt;0,COUNTIFS('RQ1 analysis'!$H$19:$BE$22,B44)&gt;0),1,0)</f>
        <v>0</v>
      </c>
      <c r="AB44">
        <f>IF(AND(G44+H44+I44+J44+K44&gt;0,COUNTIFS('RQ1 analysis'!$H$23:$BE$25,B44)&gt;0),1,0)</f>
        <v>0</v>
      </c>
      <c r="AC44">
        <f>IF(AND(G44+H44+I44+J44+K44&gt;0,COUNTIFS('RQ1 analysis'!$H$26:$BE$28,B44)&gt;0),1,0)</f>
        <v>0</v>
      </c>
      <c r="AD44">
        <f>IF(AND(G44+H44+I44+J44+K44&gt;0,COUNTIFS('RQ1 analysis'!$H$29:$BE$30,B44)&gt;0),1,0)</f>
        <v>0</v>
      </c>
    </row>
    <row r="45" spans="2:30" x14ac:dyDescent="0.2">
      <c r="B45" s="6" t="s">
        <v>12370</v>
      </c>
      <c r="C45" s="6">
        <v>0</v>
      </c>
      <c r="D45" s="6">
        <v>0</v>
      </c>
      <c r="E45" s="6">
        <v>0</v>
      </c>
      <c r="F45" s="6">
        <v>1</v>
      </c>
      <c r="G45" s="6">
        <v>0</v>
      </c>
      <c r="H45" s="6">
        <v>0</v>
      </c>
      <c r="I45" s="6">
        <v>0</v>
      </c>
      <c r="J45" s="6">
        <v>0</v>
      </c>
      <c r="K45" s="6">
        <v>0</v>
      </c>
      <c r="L45" s="66">
        <v>0</v>
      </c>
      <c r="M45" s="66">
        <v>0</v>
      </c>
      <c r="N45" s="66">
        <v>0</v>
      </c>
      <c r="O45" s="66">
        <v>0</v>
      </c>
      <c r="P45" s="6">
        <f>IF(AND(C45&gt;0,COUNTIFS('RQ1 analysis'!$H$16:$BE$18,B45)&gt;0),1,0)</f>
        <v>0</v>
      </c>
      <c r="Q45" s="6">
        <f>IF(AND(C45&gt;0,COUNTIFS('RQ1 analysis'!$H$19:$BE$22,B45)&gt;0),1,0)</f>
        <v>0</v>
      </c>
      <c r="R45" s="6">
        <f>IF(AND(C45&gt;0,COUNTIFS('RQ1 analysis'!$H$23:$BE$25,B45)&gt;0),1,0)</f>
        <v>0</v>
      </c>
      <c r="S45" s="6">
        <f>IF(AND(C45&gt;0,COUNTIFS('RQ1 analysis'!$H$26:$BE$28,B45)&gt;0),1,0)</f>
        <v>0</v>
      </c>
      <c r="T45" s="6">
        <f>IF(AND(C45&gt;0,COUNTIFS('RQ1 analysis'!$H$29:$BE$30,B45)&gt;0),1,0)</f>
        <v>0</v>
      </c>
      <c r="U45">
        <f>IF(AND(D45+E45+F45&gt;0,COUNTIFS('RQ1 analysis'!$H$16:$BE$18,B45)&gt;0),1,0)</f>
        <v>0</v>
      </c>
      <c r="V45">
        <f>IF(AND(D45+E45+F45&gt;0,COUNTIFS('RQ1 analysis'!$H$19:$BE$22,B45)&gt;0),1,0)</f>
        <v>1</v>
      </c>
      <c r="W45">
        <f>IF(AND(D45+E45+F45&gt;0,COUNTIFS('RQ1 analysis'!$H$23:$BE$25,B45)&gt;0),1,0)</f>
        <v>1</v>
      </c>
      <c r="X45">
        <f>IF(AND(D45+E45+F45&gt;0,COUNTIFS('RQ1 analysis'!$H$26:$BE$28,B45)&gt;0),1,0)</f>
        <v>0</v>
      </c>
      <c r="Y45">
        <f>IF(AND(D45+E45+F45&gt;0,COUNTIFS('RQ1 analysis'!$H$29:$BE$30,B45)&gt;0),1,0)</f>
        <v>0</v>
      </c>
      <c r="Z45">
        <f>IF(AND(G45+H45+I45+J45+K45&gt;0,COUNTIFS('RQ1 analysis'!$H$16:$BE$18,B45)&gt;0),1,0)</f>
        <v>0</v>
      </c>
      <c r="AA45">
        <f>IF(AND(G45+H45+I45+J45+K45&gt;0,COUNTIFS('RQ1 analysis'!$H$19:$BE$22,B45)&gt;0),1,0)</f>
        <v>0</v>
      </c>
      <c r="AB45">
        <f>IF(AND(G45+H45+I45+J45+K45&gt;0,COUNTIFS('RQ1 analysis'!$H$23:$BE$25,B45)&gt;0),1,0)</f>
        <v>0</v>
      </c>
      <c r="AC45">
        <f>IF(AND(G45+H45+I45+J45+K45&gt;0,COUNTIFS('RQ1 analysis'!$H$26:$BE$28,B45)&gt;0),1,0)</f>
        <v>0</v>
      </c>
      <c r="AD45">
        <f>IF(AND(G45+H45+I45+J45+K45&gt;0,COUNTIFS('RQ1 analysis'!$H$29:$BE$30,B45)&gt;0),1,0)</f>
        <v>0</v>
      </c>
    </row>
    <row r="46" spans="2:30" x14ac:dyDescent="0.2">
      <c r="B46" s="6" t="s">
        <v>12371</v>
      </c>
      <c r="C46" s="6">
        <v>1</v>
      </c>
      <c r="D46" s="6">
        <v>0</v>
      </c>
      <c r="E46" s="6">
        <v>0</v>
      </c>
      <c r="F46" s="6">
        <v>0</v>
      </c>
      <c r="G46" s="6">
        <v>0</v>
      </c>
      <c r="H46" s="6">
        <v>0</v>
      </c>
      <c r="I46" s="6">
        <v>0</v>
      </c>
      <c r="J46" s="6">
        <v>0</v>
      </c>
      <c r="K46" s="6">
        <v>0</v>
      </c>
      <c r="L46" s="6">
        <v>0</v>
      </c>
      <c r="M46" s="6">
        <v>0</v>
      </c>
      <c r="N46" s="6">
        <v>0</v>
      </c>
      <c r="O46" s="6">
        <v>0</v>
      </c>
      <c r="P46" s="6">
        <f>IF(AND(C46&gt;0,COUNTIFS('RQ1 analysis'!$H$16:$BE$18,B46)&gt;0),1,0)</f>
        <v>1</v>
      </c>
      <c r="Q46" s="6">
        <f>IF(AND(C46&gt;0,COUNTIFS('RQ1 analysis'!$H$19:$BE$22,B46)&gt;0),1,0)</f>
        <v>1</v>
      </c>
      <c r="R46" s="6">
        <f>IF(AND(C46&gt;0,COUNTIFS('RQ1 analysis'!$H$23:$BE$25,B46)&gt;0),1,0)</f>
        <v>1</v>
      </c>
      <c r="S46" s="6">
        <f>IF(AND(C46&gt;0,COUNTIFS('RQ1 analysis'!$H$26:$BE$28,B46)&gt;0),1,0)</f>
        <v>0</v>
      </c>
      <c r="T46" s="6">
        <f>IF(AND(C46&gt;0,COUNTIFS('RQ1 analysis'!$H$29:$BE$30,B46)&gt;0),1,0)</f>
        <v>0</v>
      </c>
      <c r="U46">
        <f>IF(AND(D46+E46+F46&gt;0,COUNTIFS('RQ1 analysis'!$H$16:$BE$18,B46)&gt;0),1,0)</f>
        <v>0</v>
      </c>
      <c r="V46">
        <f>IF(AND(D46+E46+F46&gt;0,COUNTIFS('RQ1 analysis'!$H$19:$BE$22,B46)&gt;0),1,0)</f>
        <v>0</v>
      </c>
      <c r="W46">
        <f>IF(AND(D46+E46+F46&gt;0,COUNTIFS('RQ1 analysis'!$H$23:$BE$25,B46)&gt;0),1,0)</f>
        <v>0</v>
      </c>
      <c r="X46">
        <f>IF(AND(D46+E46+F46&gt;0,COUNTIFS('RQ1 analysis'!$H$26:$BE$28,B46)&gt;0),1,0)</f>
        <v>0</v>
      </c>
      <c r="Y46">
        <f>IF(AND(D46+E46+F46&gt;0,COUNTIFS('RQ1 analysis'!$H$29:$BE$30,B46)&gt;0),1,0)</f>
        <v>0</v>
      </c>
      <c r="Z46">
        <f>IF(AND(G46+H46+I46+J46+K46&gt;0,COUNTIFS('RQ1 analysis'!$H$16:$BE$18,B46)&gt;0),1,0)</f>
        <v>0</v>
      </c>
      <c r="AA46">
        <f>IF(AND(G46+H46+I46+J46+K46&gt;0,COUNTIFS('RQ1 analysis'!$H$19:$BE$22,B46)&gt;0),1,0)</f>
        <v>0</v>
      </c>
      <c r="AB46">
        <f>IF(AND(G46+H46+I46+J46+K46&gt;0,COUNTIFS('RQ1 analysis'!$H$23:$BE$25,B46)&gt;0),1,0)</f>
        <v>0</v>
      </c>
      <c r="AC46">
        <f>IF(AND(G46+H46+I46+J46+K46&gt;0,COUNTIFS('RQ1 analysis'!$H$26:$BE$28,B46)&gt;0),1,0)</f>
        <v>0</v>
      </c>
      <c r="AD46">
        <f>IF(AND(G46+H46+I46+J46+K46&gt;0,COUNTIFS('RQ1 analysis'!$H$29:$BE$30,B46)&gt;0),1,0)</f>
        <v>0</v>
      </c>
    </row>
    <row r="47" spans="2:30" x14ac:dyDescent="0.2">
      <c r="B47" s="6" t="s">
        <v>12372</v>
      </c>
      <c r="C47" s="6">
        <v>0</v>
      </c>
      <c r="D47" s="6">
        <v>0</v>
      </c>
      <c r="E47" s="6">
        <v>0</v>
      </c>
      <c r="F47" s="6">
        <v>1</v>
      </c>
      <c r="G47" s="6">
        <v>0</v>
      </c>
      <c r="H47" s="6">
        <v>0</v>
      </c>
      <c r="I47" s="6">
        <v>0</v>
      </c>
      <c r="J47" s="6">
        <v>0</v>
      </c>
      <c r="K47" s="6">
        <v>0</v>
      </c>
      <c r="L47" s="66">
        <v>0</v>
      </c>
      <c r="M47" s="66">
        <v>0</v>
      </c>
      <c r="N47" s="66">
        <v>0</v>
      </c>
      <c r="O47" s="66">
        <v>0</v>
      </c>
      <c r="P47" s="6">
        <f>IF(AND(C47&gt;0,COUNTIFS('RQ1 analysis'!$H$16:$BE$18,B47)&gt;0),1,0)</f>
        <v>0</v>
      </c>
      <c r="Q47" s="6">
        <f>IF(AND(C47&gt;0,COUNTIFS('RQ1 analysis'!$H$19:$BE$22,B47)&gt;0),1,0)</f>
        <v>0</v>
      </c>
      <c r="R47" s="6">
        <f>IF(AND(C47&gt;0,COUNTIFS('RQ1 analysis'!$H$23:$BE$25,B47)&gt;0),1,0)</f>
        <v>0</v>
      </c>
      <c r="S47" s="6">
        <f>IF(AND(C47&gt;0,COUNTIFS('RQ1 analysis'!$H$26:$BE$28,B47)&gt;0),1,0)</f>
        <v>0</v>
      </c>
      <c r="T47" s="6">
        <f>IF(AND(C47&gt;0,COUNTIFS('RQ1 analysis'!$H$29:$BE$30,B47)&gt;0),1,0)</f>
        <v>0</v>
      </c>
      <c r="U47">
        <f>IF(AND(D47+E47+F47&gt;0,COUNTIFS('RQ1 analysis'!$H$16:$BE$18,B47)&gt;0),1,0)</f>
        <v>0</v>
      </c>
      <c r="V47">
        <f>IF(AND(D47+E47+F47&gt;0,COUNTIFS('RQ1 analysis'!$H$19:$BE$22,B47)&gt;0),1,0)</f>
        <v>1</v>
      </c>
      <c r="W47">
        <f>IF(AND(D47+E47+F47&gt;0,COUNTIFS('RQ1 analysis'!$H$23:$BE$25,B47)&gt;0),1,0)</f>
        <v>1</v>
      </c>
      <c r="X47">
        <f>IF(AND(D47+E47+F47&gt;0,COUNTIFS('RQ1 analysis'!$H$26:$BE$28,B47)&gt;0),1,0)</f>
        <v>1</v>
      </c>
      <c r="Y47">
        <f>IF(AND(D47+E47+F47&gt;0,COUNTIFS('RQ1 analysis'!$H$29:$BE$30,B47)&gt;0),1,0)</f>
        <v>0</v>
      </c>
      <c r="Z47">
        <f>IF(AND(G47+H47+I47+J47+K47&gt;0,COUNTIFS('RQ1 analysis'!$H$16:$BE$18,B47)&gt;0),1,0)</f>
        <v>0</v>
      </c>
      <c r="AA47">
        <f>IF(AND(G47+H47+I47+J47+K47&gt;0,COUNTIFS('RQ1 analysis'!$H$19:$BE$22,B47)&gt;0),1,0)</f>
        <v>0</v>
      </c>
      <c r="AB47">
        <f>IF(AND(G47+H47+I47+J47+K47&gt;0,COUNTIFS('RQ1 analysis'!$H$23:$BE$25,B47)&gt;0),1,0)</f>
        <v>0</v>
      </c>
      <c r="AC47">
        <f>IF(AND(G47+H47+I47+J47+K47&gt;0,COUNTIFS('RQ1 analysis'!$H$26:$BE$28,B47)&gt;0),1,0)</f>
        <v>0</v>
      </c>
      <c r="AD47">
        <f>IF(AND(G47+H47+I47+J47+K47&gt;0,COUNTIFS('RQ1 analysis'!$H$29:$BE$30,B47)&gt;0),1,0)</f>
        <v>0</v>
      </c>
    </row>
    <row r="48" spans="2:30" x14ac:dyDescent="0.2">
      <c r="B48" s="6" t="s">
        <v>12373</v>
      </c>
      <c r="C48" s="6">
        <v>0</v>
      </c>
      <c r="D48" s="6">
        <v>0</v>
      </c>
      <c r="E48" s="6">
        <v>0</v>
      </c>
      <c r="F48" s="6">
        <v>1</v>
      </c>
      <c r="G48" s="6">
        <v>0</v>
      </c>
      <c r="H48" s="6">
        <v>0</v>
      </c>
      <c r="I48" s="6">
        <v>0</v>
      </c>
      <c r="J48" s="6">
        <v>0</v>
      </c>
      <c r="K48" s="6">
        <v>0</v>
      </c>
      <c r="L48" s="6">
        <v>0</v>
      </c>
      <c r="M48" s="6">
        <v>0</v>
      </c>
      <c r="N48" s="6">
        <v>0</v>
      </c>
      <c r="O48" s="6">
        <v>0</v>
      </c>
      <c r="P48" s="6">
        <f>IF(AND(C48&gt;0,COUNTIFS('RQ1 analysis'!$H$16:$BE$18,B48)&gt;0),1,0)</f>
        <v>0</v>
      </c>
      <c r="Q48" s="6">
        <f>IF(AND(C48&gt;0,COUNTIFS('RQ1 analysis'!$H$19:$BE$22,B48)&gt;0),1,0)</f>
        <v>0</v>
      </c>
      <c r="R48" s="6">
        <f>IF(AND(C48&gt;0,COUNTIFS('RQ1 analysis'!$H$23:$BE$25,B48)&gt;0),1,0)</f>
        <v>0</v>
      </c>
      <c r="S48" s="6">
        <f>IF(AND(C48&gt;0,COUNTIFS('RQ1 analysis'!$H$26:$BE$28,B48)&gt;0),1,0)</f>
        <v>0</v>
      </c>
      <c r="T48" s="6">
        <f>IF(AND(C48&gt;0,COUNTIFS('RQ1 analysis'!$H$29:$BE$30,B48)&gt;0),1,0)</f>
        <v>0</v>
      </c>
      <c r="U48">
        <f>IF(AND(D48+E48+F48&gt;0,COUNTIFS('RQ1 analysis'!$H$16:$BE$18,B48)&gt;0),1,0)</f>
        <v>0</v>
      </c>
      <c r="V48">
        <f>IF(AND(D48+E48+F48&gt;0,COUNTIFS('RQ1 analysis'!$H$19:$BE$22,B48)&gt;0),1,0)</f>
        <v>1</v>
      </c>
      <c r="W48">
        <f>IF(AND(D48+E48+F48&gt;0,COUNTIFS('RQ1 analysis'!$H$23:$BE$25,B48)&gt;0),1,0)</f>
        <v>0</v>
      </c>
      <c r="X48">
        <f>IF(AND(D48+E48+F48&gt;0,COUNTIFS('RQ1 analysis'!$H$26:$BE$28,B48)&gt;0),1,0)</f>
        <v>1</v>
      </c>
      <c r="Y48">
        <f>IF(AND(D48+E48+F48&gt;0,COUNTIFS('RQ1 analysis'!$H$29:$BE$30,B48)&gt;0),1,0)</f>
        <v>0</v>
      </c>
      <c r="Z48">
        <f>IF(AND(G48+H48+I48+J48+K48&gt;0,COUNTIFS('RQ1 analysis'!$H$16:$BE$18,B48)&gt;0),1,0)</f>
        <v>0</v>
      </c>
      <c r="AA48">
        <f>IF(AND(G48+H48+I48+J48+K48&gt;0,COUNTIFS('RQ1 analysis'!$H$19:$BE$22,B48)&gt;0),1,0)</f>
        <v>0</v>
      </c>
      <c r="AB48">
        <f>IF(AND(G48+H48+I48+J48+K48&gt;0,COUNTIFS('RQ1 analysis'!$H$23:$BE$25,B48)&gt;0),1,0)</f>
        <v>0</v>
      </c>
      <c r="AC48">
        <f>IF(AND(G48+H48+I48+J48+K48&gt;0,COUNTIFS('RQ1 analysis'!$H$26:$BE$28,B48)&gt;0),1,0)</f>
        <v>0</v>
      </c>
      <c r="AD48">
        <f>IF(AND(G48+H48+I48+J48+K48&gt;0,COUNTIFS('RQ1 analysis'!$H$29:$BE$30,B48)&gt;0),1,0)</f>
        <v>0</v>
      </c>
    </row>
    <row r="49" spans="2:30" x14ac:dyDescent="0.2">
      <c r="B49" s="6" t="s">
        <v>12374</v>
      </c>
      <c r="C49" s="6">
        <v>0</v>
      </c>
      <c r="D49" s="6">
        <v>0</v>
      </c>
      <c r="E49" s="6">
        <v>0</v>
      </c>
      <c r="F49" s="6">
        <v>1</v>
      </c>
      <c r="G49" s="6">
        <v>0</v>
      </c>
      <c r="H49" s="6">
        <v>0</v>
      </c>
      <c r="I49" s="6">
        <v>0</v>
      </c>
      <c r="J49" s="6">
        <v>0</v>
      </c>
      <c r="K49" s="6">
        <v>0</v>
      </c>
      <c r="L49" s="66">
        <v>0</v>
      </c>
      <c r="M49" s="66">
        <v>0</v>
      </c>
      <c r="N49" s="66">
        <v>0</v>
      </c>
      <c r="O49" s="66">
        <v>0</v>
      </c>
      <c r="P49" s="6">
        <f>IF(AND(C49&gt;0,COUNTIFS('RQ1 analysis'!$H$16:$BE$18,B49)&gt;0),1,0)</f>
        <v>0</v>
      </c>
      <c r="Q49" s="6">
        <f>IF(AND(C49&gt;0,COUNTIFS('RQ1 analysis'!$H$19:$BE$22,B49)&gt;0),1,0)</f>
        <v>0</v>
      </c>
      <c r="R49" s="6">
        <f>IF(AND(C49&gt;0,COUNTIFS('RQ1 analysis'!$H$23:$BE$25,B49)&gt;0),1,0)</f>
        <v>0</v>
      </c>
      <c r="S49" s="6">
        <f>IF(AND(C49&gt;0,COUNTIFS('RQ1 analysis'!$H$26:$BE$28,B49)&gt;0),1,0)</f>
        <v>0</v>
      </c>
      <c r="T49" s="6">
        <f>IF(AND(C49&gt;0,COUNTIFS('RQ1 analysis'!$H$29:$BE$30,B49)&gt;0),1,0)</f>
        <v>0</v>
      </c>
      <c r="U49">
        <f>IF(AND(D49+E49+F49&gt;0,COUNTIFS('RQ1 analysis'!$H$16:$BE$18,B49)&gt;0),1,0)</f>
        <v>0</v>
      </c>
      <c r="V49">
        <f>IF(AND(D49+E49+F49&gt;0,COUNTIFS('RQ1 analysis'!$H$19:$BE$22,B49)&gt;0),1,0)</f>
        <v>0</v>
      </c>
      <c r="W49">
        <f>IF(AND(D49+E49+F49&gt;0,COUNTIFS('RQ1 analysis'!$H$23:$BE$25,B49)&gt;0),1,0)</f>
        <v>1</v>
      </c>
      <c r="X49">
        <f>IF(AND(D49+E49+F49&gt;0,COUNTIFS('RQ1 analysis'!$H$26:$BE$28,B49)&gt;0),1,0)</f>
        <v>1</v>
      </c>
      <c r="Y49">
        <f>IF(AND(D49+E49+F49&gt;0,COUNTIFS('RQ1 analysis'!$H$29:$BE$30,B49)&gt;0),1,0)</f>
        <v>0</v>
      </c>
      <c r="Z49">
        <f>IF(AND(G49+H49+I49+J49+K49&gt;0,COUNTIFS('RQ1 analysis'!$H$16:$BE$18,B49)&gt;0),1,0)</f>
        <v>0</v>
      </c>
      <c r="AA49">
        <f>IF(AND(G49+H49+I49+J49+K49&gt;0,COUNTIFS('RQ1 analysis'!$H$19:$BE$22,B49)&gt;0),1,0)</f>
        <v>0</v>
      </c>
      <c r="AB49">
        <f>IF(AND(G49+H49+I49+J49+K49&gt;0,COUNTIFS('RQ1 analysis'!$H$23:$BE$25,B49)&gt;0),1,0)</f>
        <v>0</v>
      </c>
      <c r="AC49">
        <f>IF(AND(G49+H49+I49+J49+K49&gt;0,COUNTIFS('RQ1 analysis'!$H$26:$BE$28,B49)&gt;0),1,0)</f>
        <v>0</v>
      </c>
      <c r="AD49">
        <f>IF(AND(G49+H49+I49+J49+K49&gt;0,COUNTIFS('RQ1 analysis'!$H$29:$BE$30,B49)&gt;0),1,0)</f>
        <v>0</v>
      </c>
    </row>
    <row r="50" spans="2:30" x14ac:dyDescent="0.2">
      <c r="B50" s="6" t="s">
        <v>12375</v>
      </c>
      <c r="C50" s="6">
        <v>1</v>
      </c>
      <c r="D50" s="6">
        <v>0</v>
      </c>
      <c r="E50" s="6">
        <v>0</v>
      </c>
      <c r="F50" s="6">
        <v>0</v>
      </c>
      <c r="G50" s="6">
        <v>0</v>
      </c>
      <c r="H50" s="6">
        <v>0</v>
      </c>
      <c r="I50" s="6">
        <v>0</v>
      </c>
      <c r="J50" s="6">
        <v>0</v>
      </c>
      <c r="K50" s="6">
        <v>0</v>
      </c>
      <c r="L50" s="6">
        <v>1</v>
      </c>
      <c r="M50" s="6">
        <v>1</v>
      </c>
      <c r="N50" s="6">
        <v>0</v>
      </c>
      <c r="O50" s="6">
        <v>0</v>
      </c>
      <c r="P50" s="6">
        <f>IF(AND(C50&gt;0,COUNTIFS('RQ1 analysis'!$H$16:$BE$18,B50)&gt;0),1,0)</f>
        <v>1</v>
      </c>
      <c r="Q50" s="6">
        <f>IF(AND(C50&gt;0,COUNTIFS('RQ1 analysis'!$H$19:$BE$22,B50)&gt;0),1,0)</f>
        <v>1</v>
      </c>
      <c r="R50" s="6">
        <f>IF(AND(C50&gt;0,COUNTIFS('RQ1 analysis'!$H$23:$BE$25,B50)&gt;0),1,0)</f>
        <v>1</v>
      </c>
      <c r="S50" s="6">
        <f>IF(AND(C50&gt;0,COUNTIFS('RQ1 analysis'!$H$26:$BE$28,B50)&gt;0),1,0)</f>
        <v>0</v>
      </c>
      <c r="T50" s="6">
        <f>IF(AND(C50&gt;0,COUNTIFS('RQ1 analysis'!$H$29:$BE$30,B50)&gt;0),1,0)</f>
        <v>0</v>
      </c>
      <c r="U50">
        <f>IF(AND(D50+E50+F50&gt;0,COUNTIFS('RQ1 analysis'!$H$16:$BE$18,B50)&gt;0),1,0)</f>
        <v>0</v>
      </c>
      <c r="V50">
        <f>IF(AND(D50+E50+F50&gt;0,COUNTIFS('RQ1 analysis'!$H$19:$BE$22,B50)&gt;0),1,0)</f>
        <v>0</v>
      </c>
      <c r="W50">
        <f>IF(AND(D50+E50+F50&gt;0,COUNTIFS('RQ1 analysis'!$H$23:$BE$25,B50)&gt;0),1,0)</f>
        <v>0</v>
      </c>
      <c r="X50">
        <f>IF(AND(D50+E50+F50&gt;0,COUNTIFS('RQ1 analysis'!$H$26:$BE$28,B50)&gt;0),1,0)</f>
        <v>0</v>
      </c>
      <c r="Y50">
        <f>IF(AND(D50+E50+F50&gt;0,COUNTIFS('RQ1 analysis'!$H$29:$BE$30,B50)&gt;0),1,0)</f>
        <v>0</v>
      </c>
      <c r="Z50">
        <f>IF(AND(G50+H50+I50+J50+K50&gt;0,COUNTIFS('RQ1 analysis'!$H$16:$BE$18,B50)&gt;0),1,0)</f>
        <v>0</v>
      </c>
      <c r="AA50">
        <f>IF(AND(G50+H50+I50+J50+K50&gt;0,COUNTIFS('RQ1 analysis'!$H$19:$BE$22,B50)&gt;0),1,0)</f>
        <v>0</v>
      </c>
      <c r="AB50">
        <f>IF(AND(G50+H50+I50+J50+K50&gt;0,COUNTIFS('RQ1 analysis'!$H$23:$BE$25,B50)&gt;0),1,0)</f>
        <v>0</v>
      </c>
      <c r="AC50">
        <f>IF(AND(G50+H50+I50+J50+K50&gt;0,COUNTIFS('RQ1 analysis'!$H$26:$BE$28,B50)&gt;0),1,0)</f>
        <v>0</v>
      </c>
      <c r="AD50">
        <f>IF(AND(G50+H50+I50+J50+K50&gt;0,COUNTIFS('RQ1 analysis'!$H$29:$BE$30,B50)&gt;0),1,0)</f>
        <v>0</v>
      </c>
    </row>
    <row r="51" spans="2:30" x14ac:dyDescent="0.2">
      <c r="B51" s="6" t="s">
        <v>12376</v>
      </c>
      <c r="C51" s="6">
        <v>0</v>
      </c>
      <c r="D51" s="6">
        <v>1</v>
      </c>
      <c r="E51" s="6">
        <v>0</v>
      </c>
      <c r="F51" s="6">
        <v>0</v>
      </c>
      <c r="G51" s="6">
        <v>0</v>
      </c>
      <c r="H51" s="6">
        <v>0</v>
      </c>
      <c r="I51" s="6">
        <v>0</v>
      </c>
      <c r="J51" s="6">
        <v>0</v>
      </c>
      <c r="K51" s="6">
        <v>0</v>
      </c>
      <c r="L51" s="66">
        <v>0</v>
      </c>
      <c r="M51" s="66">
        <v>0</v>
      </c>
      <c r="N51" s="66">
        <v>0</v>
      </c>
      <c r="O51" s="66">
        <v>0</v>
      </c>
      <c r="P51" s="6">
        <f>IF(AND(C51&gt;0,COUNTIFS('RQ1 analysis'!$H$16:$BE$18,B51)&gt;0),1,0)</f>
        <v>0</v>
      </c>
      <c r="Q51" s="6">
        <f>IF(AND(C51&gt;0,COUNTIFS('RQ1 analysis'!$H$19:$BE$22,B51)&gt;0),1,0)</f>
        <v>0</v>
      </c>
      <c r="R51" s="6">
        <f>IF(AND(C51&gt;0,COUNTIFS('RQ1 analysis'!$H$23:$BE$25,B51)&gt;0),1,0)</f>
        <v>0</v>
      </c>
      <c r="S51" s="6">
        <f>IF(AND(C51&gt;0,COUNTIFS('RQ1 analysis'!$H$26:$BE$28,B51)&gt;0),1,0)</f>
        <v>0</v>
      </c>
      <c r="T51" s="6">
        <f>IF(AND(C51&gt;0,COUNTIFS('RQ1 analysis'!$H$29:$BE$30,B51)&gt;0),1,0)</f>
        <v>0</v>
      </c>
      <c r="U51">
        <f>IF(AND(D51+E51+F51&gt;0,COUNTIFS('RQ1 analysis'!$H$16:$BE$18,B51)&gt;0),1,0)</f>
        <v>1</v>
      </c>
      <c r="V51">
        <f>IF(AND(D51+E51+F51&gt;0,COUNTIFS('RQ1 analysis'!$H$19:$BE$22,B51)&gt;0),1,0)</f>
        <v>1</v>
      </c>
      <c r="W51">
        <f>IF(AND(D51+E51+F51&gt;0,COUNTIFS('RQ1 analysis'!$H$23:$BE$25,B51)&gt;0),1,0)</f>
        <v>1</v>
      </c>
      <c r="X51">
        <f>IF(AND(D51+E51+F51&gt;0,COUNTIFS('RQ1 analysis'!$H$26:$BE$28,B51)&gt;0),1,0)</f>
        <v>0</v>
      </c>
      <c r="Y51">
        <f>IF(AND(D51+E51+F51&gt;0,COUNTIFS('RQ1 analysis'!$H$29:$BE$30,B51)&gt;0),1,0)</f>
        <v>0</v>
      </c>
      <c r="Z51">
        <f>IF(AND(G51+H51+I51+J51+K51&gt;0,COUNTIFS('RQ1 analysis'!$H$16:$BE$18,B51)&gt;0),1,0)</f>
        <v>0</v>
      </c>
      <c r="AA51">
        <f>IF(AND(G51+H51+I51+J51+K51&gt;0,COUNTIFS('RQ1 analysis'!$H$19:$BE$22,B51)&gt;0),1,0)</f>
        <v>0</v>
      </c>
      <c r="AB51">
        <f>IF(AND(G51+H51+I51+J51+K51&gt;0,COUNTIFS('RQ1 analysis'!$H$23:$BE$25,B51)&gt;0),1,0)</f>
        <v>0</v>
      </c>
      <c r="AC51">
        <f>IF(AND(G51+H51+I51+J51+K51&gt;0,COUNTIFS('RQ1 analysis'!$H$26:$BE$28,B51)&gt;0),1,0)</f>
        <v>0</v>
      </c>
      <c r="AD51">
        <f>IF(AND(G51+H51+I51+J51+K51&gt;0,COUNTIFS('RQ1 analysis'!$H$29:$BE$30,B51)&gt;0),1,0)</f>
        <v>0</v>
      </c>
    </row>
    <row r="52" spans="2:30" x14ac:dyDescent="0.2">
      <c r="B52" s="6" t="s">
        <v>12377</v>
      </c>
      <c r="C52" s="6">
        <v>0</v>
      </c>
      <c r="D52" s="6">
        <v>0</v>
      </c>
      <c r="E52" s="6">
        <v>0</v>
      </c>
      <c r="F52" s="6">
        <v>0</v>
      </c>
      <c r="G52" s="6">
        <v>0</v>
      </c>
      <c r="H52" s="6">
        <v>0</v>
      </c>
      <c r="I52" s="6">
        <v>0</v>
      </c>
      <c r="J52" s="6">
        <v>0</v>
      </c>
      <c r="K52" s="6">
        <v>1</v>
      </c>
      <c r="L52" s="66">
        <v>0</v>
      </c>
      <c r="M52" s="66">
        <v>0</v>
      </c>
      <c r="N52" s="66">
        <v>0</v>
      </c>
      <c r="O52" s="66">
        <v>0</v>
      </c>
      <c r="P52" s="6">
        <f>IF(AND(C52&gt;0,COUNTIFS('RQ1 analysis'!$H$16:$BE$18,B52)&gt;0),1,0)</f>
        <v>0</v>
      </c>
      <c r="Q52" s="6">
        <f>IF(AND(C52&gt;0,COUNTIFS('RQ1 analysis'!$H$19:$BE$22,B52)&gt;0),1,0)</f>
        <v>0</v>
      </c>
      <c r="R52" s="6">
        <f>IF(AND(C52&gt;0,COUNTIFS('RQ1 analysis'!$H$23:$BE$25,B52)&gt;0),1,0)</f>
        <v>0</v>
      </c>
      <c r="S52" s="6">
        <f>IF(AND(C52&gt;0,COUNTIFS('RQ1 analysis'!$H$26:$BE$28,B52)&gt;0),1,0)</f>
        <v>0</v>
      </c>
      <c r="T52" s="6">
        <f>IF(AND(C52&gt;0,COUNTIFS('RQ1 analysis'!$H$29:$BE$30,B52)&gt;0),1,0)</f>
        <v>0</v>
      </c>
      <c r="U52">
        <f>IF(AND(D52+E52+F52&gt;0,COUNTIFS('RQ1 analysis'!$H$16:$BE$18,B52)&gt;0),1,0)</f>
        <v>0</v>
      </c>
      <c r="V52">
        <f>IF(AND(D52+E52+F52&gt;0,COUNTIFS('RQ1 analysis'!$H$19:$BE$22,B52)&gt;0),1,0)</f>
        <v>0</v>
      </c>
      <c r="W52">
        <f>IF(AND(D52+E52+F52&gt;0,COUNTIFS('RQ1 analysis'!$H$23:$BE$25,B52)&gt;0),1,0)</f>
        <v>0</v>
      </c>
      <c r="X52">
        <f>IF(AND(D52+E52+F52&gt;0,COUNTIFS('RQ1 analysis'!$H$26:$BE$28,B52)&gt;0),1,0)</f>
        <v>0</v>
      </c>
      <c r="Y52">
        <f>IF(AND(D52+E52+F52&gt;0,COUNTIFS('RQ1 analysis'!$H$29:$BE$30,B52)&gt;0),1,0)</f>
        <v>0</v>
      </c>
      <c r="Z52">
        <f>IF(AND(G52+H52+I52+J52+K52&gt;0,COUNTIFS('RQ1 analysis'!$H$16:$BE$18,B52)&gt;0),1,0)</f>
        <v>0</v>
      </c>
      <c r="AA52">
        <f>IF(AND(G52+H52+I52+J52+K52&gt;0,COUNTIFS('RQ1 analysis'!$H$19:$BE$22,B52)&gt;0),1,0)</f>
        <v>1</v>
      </c>
      <c r="AB52">
        <f>IF(AND(G52+H52+I52+J52+K52&gt;0,COUNTIFS('RQ1 analysis'!$H$23:$BE$25,B52)&gt;0),1,0)</f>
        <v>1</v>
      </c>
      <c r="AC52">
        <f>IF(AND(G52+H52+I52+J52+K52&gt;0,COUNTIFS('RQ1 analysis'!$H$26:$BE$28,B52)&gt;0),1,0)</f>
        <v>0</v>
      </c>
      <c r="AD52">
        <f>IF(AND(G52+H52+I52+J52+K52&gt;0,COUNTIFS('RQ1 analysis'!$H$29:$BE$30,B52)&gt;0),1,0)</f>
        <v>0</v>
      </c>
    </row>
    <row r="53" spans="2:30" x14ac:dyDescent="0.2">
      <c r="B53" s="6" t="s">
        <v>12378</v>
      </c>
      <c r="C53" s="6">
        <v>0</v>
      </c>
      <c r="D53" s="6">
        <v>0</v>
      </c>
      <c r="E53" s="6">
        <v>1</v>
      </c>
      <c r="F53" s="6">
        <v>0</v>
      </c>
      <c r="G53" s="6">
        <v>0</v>
      </c>
      <c r="H53" s="6">
        <v>0</v>
      </c>
      <c r="I53" s="6">
        <v>0</v>
      </c>
      <c r="J53" s="6">
        <v>0</v>
      </c>
      <c r="K53" s="6">
        <v>0</v>
      </c>
      <c r="L53" s="6">
        <v>0</v>
      </c>
      <c r="M53" s="6">
        <v>0</v>
      </c>
      <c r="N53" s="6">
        <v>0</v>
      </c>
      <c r="O53" s="6">
        <v>0</v>
      </c>
      <c r="P53" s="6">
        <f>IF(AND(C53&gt;0,COUNTIFS('RQ1 analysis'!$H$16:$BE$18,B53)&gt;0),1,0)</f>
        <v>0</v>
      </c>
      <c r="Q53" s="6">
        <f>IF(AND(C53&gt;0,COUNTIFS('RQ1 analysis'!$H$19:$BE$22,B53)&gt;0),1,0)</f>
        <v>0</v>
      </c>
      <c r="R53" s="6">
        <f>IF(AND(C53&gt;0,COUNTIFS('RQ1 analysis'!$H$23:$BE$25,B53)&gt;0),1,0)</f>
        <v>0</v>
      </c>
      <c r="S53" s="6">
        <f>IF(AND(C53&gt;0,COUNTIFS('RQ1 analysis'!$H$26:$BE$28,B53)&gt;0),1,0)</f>
        <v>0</v>
      </c>
      <c r="T53" s="6">
        <f>IF(AND(C53&gt;0,COUNTIFS('RQ1 analysis'!$H$29:$BE$30,B53)&gt;0),1,0)</f>
        <v>0</v>
      </c>
      <c r="U53">
        <f>IF(AND(D53+E53+F53&gt;0,COUNTIFS('RQ1 analysis'!$H$16:$BE$18,B53)&gt;0),1,0)</f>
        <v>0</v>
      </c>
      <c r="V53">
        <f>IF(AND(D53+E53+F53&gt;0,COUNTIFS('RQ1 analysis'!$H$19:$BE$22,B53)&gt;0),1,0)</f>
        <v>1</v>
      </c>
      <c r="W53">
        <f>IF(AND(D53+E53+F53&gt;0,COUNTIFS('RQ1 analysis'!$H$23:$BE$25,B53)&gt;0),1,0)</f>
        <v>0</v>
      </c>
      <c r="X53">
        <f>IF(AND(D53+E53+F53&gt;0,COUNTIFS('RQ1 analysis'!$H$26:$BE$28,B53)&gt;0),1,0)</f>
        <v>1</v>
      </c>
      <c r="Y53">
        <f>IF(AND(D53+E53+F53&gt;0,COUNTIFS('RQ1 analysis'!$H$29:$BE$30,B53)&gt;0),1,0)</f>
        <v>0</v>
      </c>
      <c r="Z53">
        <f>IF(AND(G53+H53+I53+J53+K53&gt;0,COUNTIFS('RQ1 analysis'!$H$16:$BE$18,B53)&gt;0),1,0)</f>
        <v>0</v>
      </c>
      <c r="AA53">
        <f>IF(AND(G53+H53+I53+J53+K53&gt;0,COUNTIFS('RQ1 analysis'!$H$19:$BE$22,B53)&gt;0),1,0)</f>
        <v>0</v>
      </c>
      <c r="AB53">
        <f>IF(AND(G53+H53+I53+J53+K53&gt;0,COUNTIFS('RQ1 analysis'!$H$23:$BE$25,B53)&gt;0),1,0)</f>
        <v>0</v>
      </c>
      <c r="AC53">
        <f>IF(AND(G53+H53+I53+J53+K53&gt;0,COUNTIFS('RQ1 analysis'!$H$26:$BE$28,B53)&gt;0),1,0)</f>
        <v>0</v>
      </c>
      <c r="AD53">
        <f>IF(AND(G53+H53+I53+J53+K53&gt;0,COUNTIFS('RQ1 analysis'!$H$29:$BE$30,B53)&gt;0),1,0)</f>
        <v>0</v>
      </c>
    </row>
    <row r="54" spans="2:30" x14ac:dyDescent="0.2">
      <c r="B54" s="6" t="s">
        <v>12379</v>
      </c>
      <c r="C54" s="6">
        <v>1</v>
      </c>
      <c r="D54" s="6">
        <v>0</v>
      </c>
      <c r="E54" s="6">
        <v>0</v>
      </c>
      <c r="F54" s="6">
        <v>0</v>
      </c>
      <c r="G54" s="6">
        <v>0</v>
      </c>
      <c r="H54" s="6">
        <v>0</v>
      </c>
      <c r="I54" s="6">
        <v>0</v>
      </c>
      <c r="J54" s="6">
        <v>0</v>
      </c>
      <c r="K54" s="6">
        <v>0</v>
      </c>
      <c r="L54" s="6">
        <v>1</v>
      </c>
      <c r="M54" s="6">
        <v>0</v>
      </c>
      <c r="N54" s="6">
        <v>0</v>
      </c>
      <c r="O54" s="6">
        <v>0</v>
      </c>
      <c r="P54" s="6">
        <f>IF(AND(C54&gt;0,COUNTIFS('RQ1 analysis'!$H$16:$BE$18,B54)&gt;0),1,0)</f>
        <v>1</v>
      </c>
      <c r="Q54" s="6">
        <f>IF(AND(C54&gt;0,COUNTIFS('RQ1 analysis'!$H$19:$BE$22,B54)&gt;0),1,0)</f>
        <v>1</v>
      </c>
      <c r="R54" s="6">
        <f>IF(AND(C54&gt;0,COUNTIFS('RQ1 analysis'!$H$23:$BE$25,B54)&gt;0),1,0)</f>
        <v>1</v>
      </c>
      <c r="S54" s="6">
        <f>IF(AND(C54&gt;0,COUNTIFS('RQ1 analysis'!$H$26:$BE$28,B54)&gt;0),1,0)</f>
        <v>1</v>
      </c>
      <c r="T54" s="6">
        <f>IF(AND(C54&gt;0,COUNTIFS('RQ1 analysis'!$H$29:$BE$30,B54)&gt;0),1,0)</f>
        <v>0</v>
      </c>
      <c r="U54">
        <f>IF(AND(D54+E54+F54&gt;0,COUNTIFS('RQ1 analysis'!$H$16:$BE$18,B54)&gt;0),1,0)</f>
        <v>0</v>
      </c>
      <c r="V54">
        <f>IF(AND(D54+E54+F54&gt;0,COUNTIFS('RQ1 analysis'!$H$19:$BE$22,B54)&gt;0),1,0)</f>
        <v>0</v>
      </c>
      <c r="W54">
        <f>IF(AND(D54+E54+F54&gt;0,COUNTIFS('RQ1 analysis'!$H$23:$BE$25,B54)&gt;0),1,0)</f>
        <v>0</v>
      </c>
      <c r="X54">
        <f>IF(AND(D54+E54+F54&gt;0,COUNTIFS('RQ1 analysis'!$H$26:$BE$28,B54)&gt;0),1,0)</f>
        <v>0</v>
      </c>
      <c r="Y54">
        <f>IF(AND(D54+E54+F54&gt;0,COUNTIFS('RQ1 analysis'!$H$29:$BE$30,B54)&gt;0),1,0)</f>
        <v>0</v>
      </c>
      <c r="Z54">
        <f>IF(AND(G54+H54+I54+J54+K54&gt;0,COUNTIFS('RQ1 analysis'!$H$16:$BE$18,B54)&gt;0),1,0)</f>
        <v>0</v>
      </c>
      <c r="AA54">
        <f>IF(AND(G54+H54+I54+J54+K54&gt;0,COUNTIFS('RQ1 analysis'!$H$19:$BE$22,B54)&gt;0),1,0)</f>
        <v>0</v>
      </c>
      <c r="AB54">
        <f>IF(AND(G54+H54+I54+J54+K54&gt;0,COUNTIFS('RQ1 analysis'!$H$23:$BE$25,B54)&gt;0),1,0)</f>
        <v>0</v>
      </c>
      <c r="AC54">
        <f>IF(AND(G54+H54+I54+J54+K54&gt;0,COUNTIFS('RQ1 analysis'!$H$26:$BE$28,B54)&gt;0),1,0)</f>
        <v>0</v>
      </c>
      <c r="AD54">
        <f>IF(AND(G54+H54+I54+J54+K54&gt;0,COUNTIFS('RQ1 analysis'!$H$29:$BE$30,B54)&gt;0),1,0)</f>
        <v>0</v>
      </c>
    </row>
    <row r="55" spans="2:30" x14ac:dyDescent="0.2">
      <c r="B55" s="6" t="s">
        <v>12380</v>
      </c>
      <c r="C55" s="6">
        <v>0</v>
      </c>
      <c r="D55" s="6">
        <v>0</v>
      </c>
      <c r="E55" s="6">
        <v>1</v>
      </c>
      <c r="F55" s="6">
        <v>1</v>
      </c>
      <c r="G55" s="6">
        <v>0</v>
      </c>
      <c r="H55" s="6">
        <v>0</v>
      </c>
      <c r="I55" s="6">
        <v>0</v>
      </c>
      <c r="J55" s="6">
        <v>0</v>
      </c>
      <c r="K55" s="6">
        <v>0</v>
      </c>
      <c r="L55" s="6">
        <v>1</v>
      </c>
      <c r="M55" s="6">
        <v>1</v>
      </c>
      <c r="N55" s="6">
        <v>0</v>
      </c>
      <c r="O55" s="6">
        <v>0</v>
      </c>
      <c r="P55" s="6">
        <f>IF(AND(C55&gt;0,COUNTIFS('RQ1 analysis'!$H$16:$BE$18,B55)&gt;0),1,0)</f>
        <v>0</v>
      </c>
      <c r="Q55" s="6">
        <f>IF(AND(C55&gt;0,COUNTIFS('RQ1 analysis'!$H$19:$BE$22,B55)&gt;0),1,0)</f>
        <v>0</v>
      </c>
      <c r="R55" s="6">
        <f>IF(AND(C55&gt;0,COUNTIFS('RQ1 analysis'!$H$23:$BE$25,B55)&gt;0),1,0)</f>
        <v>0</v>
      </c>
      <c r="S55" s="6">
        <f>IF(AND(C55&gt;0,COUNTIFS('RQ1 analysis'!$H$26:$BE$28,B55)&gt;0),1,0)</f>
        <v>0</v>
      </c>
      <c r="T55" s="6">
        <f>IF(AND(C55&gt;0,COUNTIFS('RQ1 analysis'!$H$29:$BE$30,B55)&gt;0),1,0)</f>
        <v>0</v>
      </c>
      <c r="U55">
        <f>IF(AND(D55+E55+F55&gt;0,COUNTIFS('RQ1 analysis'!$H$16:$BE$18,B55)&gt;0),1,0)</f>
        <v>0</v>
      </c>
      <c r="V55">
        <f>IF(AND(D55+E55+F55&gt;0,COUNTIFS('RQ1 analysis'!$H$19:$BE$22,B55)&gt;0),1,0)</f>
        <v>1</v>
      </c>
      <c r="W55">
        <f>IF(AND(D55+E55+F55&gt;0,COUNTIFS('RQ1 analysis'!$H$23:$BE$25,B55)&gt;0),1,0)</f>
        <v>0</v>
      </c>
      <c r="X55">
        <f>IF(AND(D55+E55+F55&gt;0,COUNTIFS('RQ1 analysis'!$H$26:$BE$28,B55)&gt;0),1,0)</f>
        <v>1</v>
      </c>
      <c r="Y55">
        <f>IF(AND(D55+E55+F55&gt;0,COUNTIFS('RQ1 analysis'!$H$29:$BE$30,B55)&gt;0),1,0)</f>
        <v>0</v>
      </c>
      <c r="Z55">
        <f>IF(AND(G55+H55+I55+J55+K55&gt;0,COUNTIFS('RQ1 analysis'!$H$16:$BE$18,B55)&gt;0),1,0)</f>
        <v>0</v>
      </c>
      <c r="AA55">
        <f>IF(AND(G55+H55+I55+J55+K55&gt;0,COUNTIFS('RQ1 analysis'!$H$19:$BE$22,B55)&gt;0),1,0)</f>
        <v>0</v>
      </c>
      <c r="AB55">
        <f>IF(AND(G55+H55+I55+J55+K55&gt;0,COUNTIFS('RQ1 analysis'!$H$23:$BE$25,B55)&gt;0),1,0)</f>
        <v>0</v>
      </c>
      <c r="AC55">
        <f>IF(AND(G55+H55+I55+J55+K55&gt;0,COUNTIFS('RQ1 analysis'!$H$26:$BE$28,B55)&gt;0),1,0)</f>
        <v>0</v>
      </c>
      <c r="AD55">
        <f>IF(AND(G55+H55+I55+J55+K55&gt;0,COUNTIFS('RQ1 analysis'!$H$29:$BE$30,B55)&gt;0),1,0)</f>
        <v>0</v>
      </c>
    </row>
    <row r="56" spans="2:30" x14ac:dyDescent="0.2">
      <c r="B56" s="6" t="s">
        <v>12381</v>
      </c>
      <c r="C56" s="6">
        <v>1</v>
      </c>
      <c r="D56" s="6">
        <v>0</v>
      </c>
      <c r="E56" s="6">
        <v>0</v>
      </c>
      <c r="F56" s="6">
        <v>0</v>
      </c>
      <c r="G56" s="6">
        <v>0</v>
      </c>
      <c r="H56" s="6">
        <v>0</v>
      </c>
      <c r="I56" s="6">
        <v>0</v>
      </c>
      <c r="J56" s="6">
        <v>0</v>
      </c>
      <c r="K56" s="6">
        <v>0</v>
      </c>
      <c r="L56" s="66">
        <v>0</v>
      </c>
      <c r="M56" s="66">
        <v>0</v>
      </c>
      <c r="N56" s="66">
        <v>0</v>
      </c>
      <c r="O56" s="66">
        <v>0</v>
      </c>
      <c r="P56" s="6">
        <f>IF(AND(C56&gt;0,COUNTIFS('RQ1 analysis'!$H$16:$BE$18,B56)&gt;0),1,0)</f>
        <v>0</v>
      </c>
      <c r="Q56" s="6">
        <f>IF(AND(C56&gt;0,COUNTIFS('RQ1 analysis'!$H$19:$BE$22,B56)&gt;0),1,0)</f>
        <v>1</v>
      </c>
      <c r="R56" s="6">
        <f>IF(AND(C56&gt;0,COUNTIFS('RQ1 analysis'!$H$23:$BE$25,B56)&gt;0),1,0)</f>
        <v>1</v>
      </c>
      <c r="S56" s="6">
        <f>IF(AND(C56&gt;0,COUNTIFS('RQ1 analysis'!$H$26:$BE$28,B56)&gt;0),1,0)</f>
        <v>1</v>
      </c>
      <c r="T56" s="6">
        <f>IF(AND(C56&gt;0,COUNTIFS('RQ1 analysis'!$H$29:$BE$30,B56)&gt;0),1,0)</f>
        <v>1</v>
      </c>
      <c r="U56">
        <f>IF(AND(D56+E56+F56&gt;0,COUNTIFS('RQ1 analysis'!$H$16:$BE$18,B56)&gt;0),1,0)</f>
        <v>0</v>
      </c>
      <c r="V56">
        <f>IF(AND(D56+E56+F56&gt;0,COUNTIFS('RQ1 analysis'!$H$19:$BE$22,B56)&gt;0),1,0)</f>
        <v>0</v>
      </c>
      <c r="W56">
        <f>IF(AND(D56+E56+F56&gt;0,COUNTIFS('RQ1 analysis'!$H$23:$BE$25,B56)&gt;0),1,0)</f>
        <v>0</v>
      </c>
      <c r="X56">
        <f>IF(AND(D56+E56+F56&gt;0,COUNTIFS('RQ1 analysis'!$H$26:$BE$28,B56)&gt;0),1,0)</f>
        <v>0</v>
      </c>
      <c r="Y56">
        <f>IF(AND(D56+E56+F56&gt;0,COUNTIFS('RQ1 analysis'!$H$29:$BE$30,B56)&gt;0),1,0)</f>
        <v>0</v>
      </c>
      <c r="Z56">
        <f>IF(AND(G56+H56+I56+J56+K56&gt;0,COUNTIFS('RQ1 analysis'!$H$16:$BE$18,B56)&gt;0),1,0)</f>
        <v>0</v>
      </c>
      <c r="AA56">
        <f>IF(AND(G56+H56+I56+J56+K56&gt;0,COUNTIFS('RQ1 analysis'!$H$19:$BE$22,B56)&gt;0),1,0)</f>
        <v>0</v>
      </c>
      <c r="AB56">
        <f>IF(AND(G56+H56+I56+J56+K56&gt;0,COUNTIFS('RQ1 analysis'!$H$23:$BE$25,B56)&gt;0),1,0)</f>
        <v>0</v>
      </c>
      <c r="AC56">
        <f>IF(AND(G56+H56+I56+J56+K56&gt;0,COUNTIFS('RQ1 analysis'!$H$26:$BE$28,B56)&gt;0),1,0)</f>
        <v>0</v>
      </c>
      <c r="AD56">
        <f>IF(AND(G56+H56+I56+J56+K56&gt;0,COUNTIFS('RQ1 analysis'!$H$29:$BE$30,B56)&gt;0),1,0)</f>
        <v>0</v>
      </c>
    </row>
    <row r="57" spans="2:30" x14ac:dyDescent="0.2">
      <c r="B57" s="6" t="s">
        <v>12382</v>
      </c>
      <c r="C57" s="6">
        <v>1</v>
      </c>
      <c r="D57" s="6">
        <v>0</v>
      </c>
      <c r="E57" s="6">
        <v>0</v>
      </c>
      <c r="F57" s="6">
        <v>0</v>
      </c>
      <c r="G57" s="6">
        <v>0</v>
      </c>
      <c r="H57" s="6">
        <v>0</v>
      </c>
      <c r="I57" s="6">
        <v>0</v>
      </c>
      <c r="J57" s="6">
        <v>0</v>
      </c>
      <c r="K57" s="6">
        <v>0</v>
      </c>
      <c r="L57" s="6">
        <v>1</v>
      </c>
      <c r="M57" s="6">
        <v>1</v>
      </c>
      <c r="N57" s="6">
        <v>1</v>
      </c>
      <c r="O57" s="6">
        <v>0</v>
      </c>
      <c r="P57" s="6">
        <f>IF(AND(C57&gt;0,COUNTIFS('RQ1 analysis'!$H$16:$BE$18,B57)&gt;0),1,0)</f>
        <v>0</v>
      </c>
      <c r="Q57" s="6">
        <f>IF(AND(C57&gt;0,COUNTIFS('RQ1 analysis'!$H$19:$BE$22,B57)&gt;0),1,0)</f>
        <v>1</v>
      </c>
      <c r="R57" s="6">
        <f>IF(AND(C57&gt;0,COUNTIFS('RQ1 analysis'!$H$23:$BE$25,B57)&gt;0),1,0)</f>
        <v>1</v>
      </c>
      <c r="S57" s="6">
        <f>IF(AND(C57&gt;0,COUNTIFS('RQ1 analysis'!$H$26:$BE$28,B57)&gt;0),1,0)</f>
        <v>0</v>
      </c>
      <c r="T57" s="6">
        <f>IF(AND(C57&gt;0,COUNTIFS('RQ1 analysis'!$H$29:$BE$30,B57)&gt;0),1,0)</f>
        <v>0</v>
      </c>
      <c r="U57">
        <f>IF(AND(D57+E57+F57&gt;0,COUNTIFS('RQ1 analysis'!$H$16:$BE$18,B57)&gt;0),1,0)</f>
        <v>0</v>
      </c>
      <c r="V57">
        <f>IF(AND(D57+E57+F57&gt;0,COUNTIFS('RQ1 analysis'!$H$19:$BE$22,B57)&gt;0),1,0)</f>
        <v>0</v>
      </c>
      <c r="W57">
        <f>IF(AND(D57+E57+F57&gt;0,COUNTIFS('RQ1 analysis'!$H$23:$BE$25,B57)&gt;0),1,0)</f>
        <v>0</v>
      </c>
      <c r="X57">
        <f>IF(AND(D57+E57+F57&gt;0,COUNTIFS('RQ1 analysis'!$H$26:$BE$28,B57)&gt;0),1,0)</f>
        <v>0</v>
      </c>
      <c r="Y57">
        <f>IF(AND(D57+E57+F57&gt;0,COUNTIFS('RQ1 analysis'!$H$29:$BE$30,B57)&gt;0),1,0)</f>
        <v>0</v>
      </c>
      <c r="Z57">
        <f>IF(AND(G57+H57+I57+J57+K57&gt;0,COUNTIFS('RQ1 analysis'!$H$16:$BE$18,B57)&gt;0),1,0)</f>
        <v>0</v>
      </c>
      <c r="AA57">
        <f>IF(AND(G57+H57+I57+J57+K57&gt;0,COUNTIFS('RQ1 analysis'!$H$19:$BE$22,B57)&gt;0),1,0)</f>
        <v>0</v>
      </c>
      <c r="AB57">
        <f>IF(AND(G57+H57+I57+J57+K57&gt;0,COUNTIFS('RQ1 analysis'!$H$23:$BE$25,B57)&gt;0),1,0)</f>
        <v>0</v>
      </c>
      <c r="AC57">
        <f>IF(AND(G57+H57+I57+J57+K57&gt;0,COUNTIFS('RQ1 analysis'!$H$26:$BE$28,B57)&gt;0),1,0)</f>
        <v>0</v>
      </c>
      <c r="AD57">
        <f>IF(AND(G57+H57+I57+J57+K57&gt;0,COUNTIFS('RQ1 analysis'!$H$29:$BE$30,B57)&gt;0),1,0)</f>
        <v>0</v>
      </c>
    </row>
    <row r="58" spans="2:30" x14ac:dyDescent="0.2">
      <c r="B58" s="6" t="s">
        <v>12383</v>
      </c>
      <c r="C58" s="6">
        <v>1</v>
      </c>
      <c r="D58" s="6">
        <v>0</v>
      </c>
      <c r="E58" s="6">
        <v>0</v>
      </c>
      <c r="F58" s="6">
        <v>0</v>
      </c>
      <c r="G58" s="6">
        <v>0</v>
      </c>
      <c r="H58" s="6">
        <v>0</v>
      </c>
      <c r="I58" s="6">
        <v>0</v>
      </c>
      <c r="J58" s="6">
        <v>0</v>
      </c>
      <c r="K58" s="6">
        <v>0</v>
      </c>
      <c r="L58" s="6">
        <v>0</v>
      </c>
      <c r="M58" s="6">
        <v>1</v>
      </c>
      <c r="N58" s="6">
        <v>0</v>
      </c>
      <c r="O58" s="6">
        <v>0</v>
      </c>
      <c r="P58" s="6">
        <f>IF(AND(C58&gt;0,COUNTIFS('RQ1 analysis'!$H$16:$BE$18,B58)&gt;0),1,0)</f>
        <v>1</v>
      </c>
      <c r="Q58" s="6">
        <f>IF(AND(C58&gt;0,COUNTIFS('RQ1 analysis'!$H$19:$BE$22,B58)&gt;0),1,0)</f>
        <v>1</v>
      </c>
      <c r="R58" s="6">
        <f>IF(AND(C58&gt;0,COUNTIFS('RQ1 analysis'!$H$23:$BE$25,B58)&gt;0),1,0)</f>
        <v>1</v>
      </c>
      <c r="S58" s="6">
        <f>IF(AND(C58&gt;0,COUNTIFS('RQ1 analysis'!$H$26:$BE$28,B58)&gt;0),1,0)</f>
        <v>0</v>
      </c>
      <c r="T58" s="6">
        <f>IF(AND(C58&gt;0,COUNTIFS('RQ1 analysis'!$H$29:$BE$30,B58)&gt;0),1,0)</f>
        <v>0</v>
      </c>
      <c r="U58">
        <f>IF(AND(D58+E58+F58&gt;0,COUNTIFS('RQ1 analysis'!$H$16:$BE$18,B58)&gt;0),1,0)</f>
        <v>0</v>
      </c>
      <c r="V58">
        <f>IF(AND(D58+E58+F58&gt;0,COUNTIFS('RQ1 analysis'!$H$19:$BE$22,B58)&gt;0),1,0)</f>
        <v>0</v>
      </c>
      <c r="W58">
        <f>IF(AND(D58+E58+F58&gt;0,COUNTIFS('RQ1 analysis'!$H$23:$BE$25,B58)&gt;0),1,0)</f>
        <v>0</v>
      </c>
      <c r="X58">
        <f>IF(AND(D58+E58+F58&gt;0,COUNTIFS('RQ1 analysis'!$H$26:$BE$28,B58)&gt;0),1,0)</f>
        <v>0</v>
      </c>
      <c r="Y58">
        <f>IF(AND(D58+E58+F58&gt;0,COUNTIFS('RQ1 analysis'!$H$29:$BE$30,B58)&gt;0),1,0)</f>
        <v>0</v>
      </c>
      <c r="Z58">
        <f>IF(AND(G58+H58+I58+J58+K58&gt;0,COUNTIFS('RQ1 analysis'!$H$16:$BE$18,B58)&gt;0),1,0)</f>
        <v>0</v>
      </c>
      <c r="AA58">
        <f>IF(AND(G58+H58+I58+J58+K58&gt;0,COUNTIFS('RQ1 analysis'!$H$19:$BE$22,B58)&gt;0),1,0)</f>
        <v>0</v>
      </c>
      <c r="AB58">
        <f>IF(AND(G58+H58+I58+J58+K58&gt;0,COUNTIFS('RQ1 analysis'!$H$23:$BE$25,B58)&gt;0),1,0)</f>
        <v>0</v>
      </c>
      <c r="AC58">
        <f>IF(AND(G58+H58+I58+J58+K58&gt;0,COUNTIFS('RQ1 analysis'!$H$26:$BE$28,B58)&gt;0),1,0)</f>
        <v>0</v>
      </c>
      <c r="AD58">
        <f>IF(AND(G58+H58+I58+J58+K58&gt;0,COUNTIFS('RQ1 analysis'!$H$29:$BE$30,B58)&gt;0),1,0)</f>
        <v>0</v>
      </c>
    </row>
    <row r="59" spans="2:30" x14ac:dyDescent="0.2">
      <c r="C59" s="60">
        <f t="shared" ref="C59:K59" si="0">SUM(C4:C58)/55</f>
        <v>0.67272727272727273</v>
      </c>
      <c r="D59" s="60">
        <f t="shared" si="0"/>
        <v>3.6363636363636362E-2</v>
      </c>
      <c r="E59" s="60">
        <f t="shared" si="0"/>
        <v>0.16363636363636364</v>
      </c>
      <c r="F59" s="60">
        <f t="shared" si="0"/>
        <v>0.18181818181818182</v>
      </c>
      <c r="G59" s="60">
        <f t="shared" si="0"/>
        <v>1.8181818181818181E-2</v>
      </c>
      <c r="H59" s="60">
        <f t="shared" si="0"/>
        <v>1.8181818181818181E-2</v>
      </c>
      <c r="I59" s="60">
        <f t="shared" si="0"/>
        <v>1.8181818181818181E-2</v>
      </c>
      <c r="J59" s="60">
        <f t="shared" si="0"/>
        <v>1.8181818181818181E-2</v>
      </c>
      <c r="K59" s="60">
        <f t="shared" si="0"/>
        <v>1.8181818181818181E-2</v>
      </c>
      <c r="P59" s="90">
        <f>SUM(P4:P58)/20</f>
        <v>0.8</v>
      </c>
      <c r="Q59" s="60">
        <f>SUM(Q4:Q58)/48</f>
        <v>0.6875</v>
      </c>
      <c r="R59" s="60">
        <f>SUM(R4:R58)/47</f>
        <v>0.72340425531914898</v>
      </c>
      <c r="S59" s="60">
        <f>SUM(S4:S58)/32</f>
        <v>0.65625</v>
      </c>
      <c r="T59" s="90">
        <f>SUM(T4:T58)/7</f>
        <v>0.8571428571428571</v>
      </c>
      <c r="U59" s="60">
        <f>SUM(U4:U58)/20</f>
        <v>0.3</v>
      </c>
      <c r="V59" s="60">
        <f>SUM(V4:V58)/48</f>
        <v>0.25</v>
      </c>
      <c r="W59" s="60">
        <f>SUM(W4:W58)/47</f>
        <v>0.23404255319148937</v>
      </c>
      <c r="X59" s="60">
        <f>SUM(X4:X58)/32</f>
        <v>0.34375</v>
      </c>
      <c r="Y59" s="60">
        <f>SUM(Y4:Y58)/7</f>
        <v>0.2857142857142857</v>
      </c>
      <c r="Z59" s="60">
        <f>SUM(Z4:Z58)/20</f>
        <v>0</v>
      </c>
      <c r="AA59" s="60">
        <f>SUM(AA4:AA58)/48</f>
        <v>0.10416666666666667</v>
      </c>
      <c r="AB59" s="60">
        <f>SUM(AB4:AB58)/47</f>
        <v>8.5106382978723402E-2</v>
      </c>
      <c r="AC59" s="60">
        <f>SUM(AC4:AC58)/32</f>
        <v>6.25E-2</v>
      </c>
      <c r="AD59" s="60">
        <f>SUM(AD4:AD58)/7</f>
        <v>0.14285714285714285</v>
      </c>
    </row>
    <row r="63" spans="2:30" x14ac:dyDescent="0.2">
      <c r="P63" t="s">
        <v>13360</v>
      </c>
    </row>
    <row r="64" spans="2:30" x14ac:dyDescent="0.2">
      <c r="P64" t="s">
        <v>13359</v>
      </c>
    </row>
  </sheetData>
  <mergeCells count="8">
    <mergeCell ref="Z1:AD1"/>
    <mergeCell ref="Z2:AD2"/>
    <mergeCell ref="C2:K2"/>
    <mergeCell ref="L2:O2"/>
    <mergeCell ref="P2:T2"/>
    <mergeCell ref="P1:T1"/>
    <mergeCell ref="U1:Y1"/>
    <mergeCell ref="U2:Y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1F6B-938F-E14C-9818-0CF459E5F00C}">
  <dimension ref="A4:AB1424"/>
  <sheetViews>
    <sheetView topLeftCell="A109" zoomScaleNormal="100" workbookViewId="0">
      <selection activeCell="D109" sqref="D109"/>
    </sheetView>
  </sheetViews>
  <sheetFormatPr baseColWidth="10" defaultRowHeight="16" x14ac:dyDescent="0.2"/>
  <cols>
    <col min="1" max="1" width="10.83203125" style="35"/>
    <col min="2" max="3" width="10.83203125" style="3"/>
    <col min="4" max="4" width="84.83203125" style="3" customWidth="1"/>
    <col min="5" max="5" width="54.5" style="3" customWidth="1"/>
    <col min="6" max="6" width="43.83203125" style="3" customWidth="1"/>
    <col min="7" max="7" width="27.6640625" style="3" customWidth="1"/>
    <col min="8" max="8" width="33" style="3" customWidth="1"/>
    <col min="9" max="9" width="10.83203125" style="3"/>
    <col min="10" max="10" width="11.6640625" style="3" bestFit="1" customWidth="1"/>
    <col min="11" max="11" width="10.83203125" style="3"/>
    <col min="12" max="12" width="96.83203125" style="3" customWidth="1"/>
    <col min="13" max="13" width="49.6640625" style="3" customWidth="1"/>
    <col min="14" max="14" width="0" style="3" hidden="1" customWidth="1"/>
    <col min="15" max="27" width="10.83203125" style="3"/>
    <col min="28" max="28" width="0" style="3" hidden="1" customWidth="1"/>
    <col min="29" max="16384" width="10.83203125" style="3"/>
  </cols>
  <sheetData>
    <row r="4" spans="1:28" ht="16" customHeight="1" x14ac:dyDescent="0.2">
      <c r="O4" s="132" t="s">
        <v>3139</v>
      </c>
      <c r="P4" s="133"/>
      <c r="Q4" s="133"/>
      <c r="R4" s="134"/>
      <c r="S4" s="131" t="s">
        <v>3140</v>
      </c>
      <c r="T4" s="131"/>
      <c r="U4" s="131"/>
      <c r="V4" s="131"/>
      <c r="W4" s="135" t="s">
        <v>3150</v>
      </c>
      <c r="X4" s="136"/>
      <c r="Y4" s="136"/>
      <c r="Z4" s="136"/>
      <c r="AA4" s="136"/>
    </row>
    <row r="5" spans="1:28" s="18" customFormat="1" ht="34" x14ac:dyDescent="0.2">
      <c r="A5" s="36" t="s">
        <v>12358</v>
      </c>
      <c r="B5" s="19" t="s">
        <v>3142</v>
      </c>
      <c r="C5" s="19" t="s">
        <v>8</v>
      </c>
      <c r="D5" s="20" t="s">
        <v>0</v>
      </c>
      <c r="E5" s="19" t="s">
        <v>1</v>
      </c>
      <c r="F5" s="19" t="s">
        <v>2</v>
      </c>
      <c r="G5" s="19" t="s">
        <v>12</v>
      </c>
      <c r="H5" s="19" t="s">
        <v>6</v>
      </c>
      <c r="I5" s="19" t="s">
        <v>57</v>
      </c>
      <c r="J5" s="19" t="s">
        <v>3</v>
      </c>
      <c r="K5" s="19" t="s">
        <v>4</v>
      </c>
      <c r="L5" s="19" t="s">
        <v>5</v>
      </c>
      <c r="M5" s="19" t="s">
        <v>9</v>
      </c>
      <c r="N5" s="19" t="s">
        <v>2797</v>
      </c>
      <c r="O5" s="19" t="s">
        <v>2787</v>
      </c>
      <c r="P5" s="19" t="s">
        <v>2793</v>
      </c>
      <c r="Q5" s="19" t="s">
        <v>2794</v>
      </c>
      <c r="R5" s="19" t="s">
        <v>3145</v>
      </c>
      <c r="S5" s="19" t="s">
        <v>2795</v>
      </c>
      <c r="T5" s="19" t="s">
        <v>2796</v>
      </c>
      <c r="U5" s="19" t="s">
        <v>3137</v>
      </c>
      <c r="V5" s="19" t="s">
        <v>3138</v>
      </c>
      <c r="W5" s="19" t="s">
        <v>3146</v>
      </c>
      <c r="X5" s="19" t="s">
        <v>3147</v>
      </c>
      <c r="Y5" s="19" t="s">
        <v>3148</v>
      </c>
      <c r="Z5" s="19" t="s">
        <v>3149</v>
      </c>
      <c r="AA5" s="19" t="s">
        <v>3152</v>
      </c>
      <c r="AB5" s="19" t="s">
        <v>10378</v>
      </c>
    </row>
    <row r="6" spans="1:28" ht="272" x14ac:dyDescent="0.2">
      <c r="A6" s="37" t="s">
        <v>2799</v>
      </c>
      <c r="B6" s="5" t="s">
        <v>2788</v>
      </c>
      <c r="C6" s="17">
        <v>1</v>
      </c>
      <c r="D6" s="24" t="s">
        <v>7</v>
      </c>
      <c r="E6" s="8" t="s">
        <v>19</v>
      </c>
      <c r="F6" s="8" t="s">
        <v>11</v>
      </c>
      <c r="G6" s="8" t="s">
        <v>13</v>
      </c>
      <c r="H6" s="8" t="s">
        <v>14</v>
      </c>
      <c r="I6" s="8" t="s">
        <v>58</v>
      </c>
      <c r="J6" s="8">
        <v>2023</v>
      </c>
      <c r="K6" s="8">
        <v>0</v>
      </c>
      <c r="L6" s="8" t="s">
        <v>15</v>
      </c>
      <c r="M6" s="8" t="s">
        <v>10</v>
      </c>
      <c r="N6" s="8" t="s">
        <v>2798</v>
      </c>
      <c r="O6" s="21" t="s">
        <v>2798</v>
      </c>
      <c r="P6" s="5" t="s">
        <v>2799</v>
      </c>
      <c r="Q6" s="5" t="s">
        <v>2799</v>
      </c>
      <c r="R6" s="5" t="s">
        <v>2799</v>
      </c>
      <c r="S6" s="5" t="s">
        <v>2799</v>
      </c>
      <c r="T6" s="5" t="s">
        <v>2799</v>
      </c>
      <c r="U6" s="5" t="s">
        <v>2799</v>
      </c>
      <c r="V6" s="5" t="s">
        <v>2799</v>
      </c>
      <c r="W6" s="5"/>
      <c r="X6" s="5"/>
      <c r="Y6" s="5"/>
      <c r="Z6" s="5"/>
      <c r="AA6" s="5"/>
    </row>
    <row r="7" spans="1:28" ht="221" x14ac:dyDescent="0.2">
      <c r="A7" s="37" t="s">
        <v>2799</v>
      </c>
      <c r="B7" s="5" t="s">
        <v>2788</v>
      </c>
      <c r="C7" s="32">
        <v>2</v>
      </c>
      <c r="D7" s="32" t="s">
        <v>16</v>
      </c>
      <c r="E7" s="32" t="s">
        <v>18</v>
      </c>
      <c r="F7" s="32" t="s">
        <v>20</v>
      </c>
      <c r="G7" s="32" t="s">
        <v>21</v>
      </c>
      <c r="H7" s="32" t="s">
        <v>23</v>
      </c>
      <c r="I7" s="32" t="s">
        <v>58</v>
      </c>
      <c r="J7" s="32">
        <v>2021</v>
      </c>
      <c r="K7" s="32">
        <v>3</v>
      </c>
      <c r="L7" s="32" t="s">
        <v>22</v>
      </c>
      <c r="M7" s="32" t="s">
        <v>17</v>
      </c>
      <c r="N7" s="8" t="s">
        <v>2798</v>
      </c>
      <c r="O7" s="32" t="s">
        <v>2798</v>
      </c>
      <c r="P7" s="5" t="s">
        <v>2799</v>
      </c>
      <c r="Q7" s="5" t="s">
        <v>2799</v>
      </c>
      <c r="R7" s="5" t="s">
        <v>2799</v>
      </c>
      <c r="S7" s="5" t="s">
        <v>2799</v>
      </c>
      <c r="T7" s="5" t="s">
        <v>2799</v>
      </c>
      <c r="U7" s="5" t="s">
        <v>2799</v>
      </c>
      <c r="V7" s="5" t="s">
        <v>2799</v>
      </c>
      <c r="W7" s="5"/>
      <c r="X7" s="5"/>
      <c r="Y7" s="5"/>
      <c r="Z7" s="5"/>
      <c r="AA7" s="5"/>
    </row>
    <row r="8" spans="1:28" ht="221" x14ac:dyDescent="0.2">
      <c r="A8" s="37" t="s">
        <v>2799</v>
      </c>
      <c r="B8" s="5" t="s">
        <v>2788</v>
      </c>
      <c r="C8" s="32">
        <v>3</v>
      </c>
      <c r="D8" s="32" t="s">
        <v>24</v>
      </c>
      <c r="E8" s="32" t="s">
        <v>26</v>
      </c>
      <c r="F8" s="32" t="s">
        <v>27</v>
      </c>
      <c r="G8" s="32" t="s">
        <v>21</v>
      </c>
      <c r="H8" s="32" t="s">
        <v>29</v>
      </c>
      <c r="I8" s="32" t="s">
        <v>59</v>
      </c>
      <c r="J8" s="32">
        <v>2023</v>
      </c>
      <c r="K8" s="32">
        <v>0</v>
      </c>
      <c r="L8" s="32" t="s">
        <v>28</v>
      </c>
      <c r="M8" s="32" t="s">
        <v>25</v>
      </c>
      <c r="N8" s="8" t="s">
        <v>2798</v>
      </c>
      <c r="O8" s="32" t="s">
        <v>2798</v>
      </c>
      <c r="P8" s="5" t="s">
        <v>2799</v>
      </c>
      <c r="Q8" s="5" t="s">
        <v>2799</v>
      </c>
      <c r="R8" s="5" t="s">
        <v>2799</v>
      </c>
      <c r="S8" s="5" t="s">
        <v>2799</v>
      </c>
      <c r="T8" s="5" t="s">
        <v>2799</v>
      </c>
      <c r="U8" s="5" t="s">
        <v>2799</v>
      </c>
      <c r="V8" s="5" t="s">
        <v>2799</v>
      </c>
      <c r="W8" s="5"/>
      <c r="X8" s="5"/>
      <c r="Y8" s="5"/>
      <c r="Z8" s="5"/>
      <c r="AA8" s="5"/>
    </row>
    <row r="9" spans="1:28" ht="221" x14ac:dyDescent="0.2">
      <c r="A9" s="37" t="s">
        <v>2799</v>
      </c>
      <c r="B9" s="5" t="s">
        <v>2788</v>
      </c>
      <c r="C9" s="11">
        <v>5</v>
      </c>
      <c r="D9" s="32" t="s">
        <v>32</v>
      </c>
      <c r="E9" s="5" t="s">
        <v>31</v>
      </c>
      <c r="F9" s="32" t="s">
        <v>33</v>
      </c>
      <c r="G9" s="32" t="s">
        <v>34</v>
      </c>
      <c r="H9" s="32" t="s">
        <v>36</v>
      </c>
      <c r="I9" s="32" t="s">
        <v>59</v>
      </c>
      <c r="J9" s="32">
        <v>2023</v>
      </c>
      <c r="K9" s="32">
        <v>0</v>
      </c>
      <c r="L9" s="32" t="s">
        <v>35</v>
      </c>
      <c r="M9" s="32" t="s">
        <v>30</v>
      </c>
      <c r="N9" s="5" t="s">
        <v>2798</v>
      </c>
      <c r="O9" s="32" t="s">
        <v>2798</v>
      </c>
      <c r="P9" s="5" t="s">
        <v>2799</v>
      </c>
      <c r="Q9" s="5" t="s">
        <v>2799</v>
      </c>
      <c r="R9" s="5" t="s">
        <v>2799</v>
      </c>
      <c r="S9" s="5" t="s">
        <v>2799</v>
      </c>
      <c r="T9" s="5" t="s">
        <v>2799</v>
      </c>
      <c r="U9" s="5" t="s">
        <v>2799</v>
      </c>
      <c r="V9" s="5" t="s">
        <v>2799</v>
      </c>
      <c r="W9" s="5"/>
      <c r="X9" s="5"/>
      <c r="Y9" s="5"/>
      <c r="Z9" s="5"/>
      <c r="AA9" s="5"/>
    </row>
    <row r="10" spans="1:28" ht="272" x14ac:dyDescent="0.2">
      <c r="A10" s="37" t="s">
        <v>2799</v>
      </c>
      <c r="B10" s="5" t="s">
        <v>2788</v>
      </c>
      <c r="C10" s="32">
        <v>6</v>
      </c>
      <c r="D10" s="32" t="s">
        <v>37</v>
      </c>
      <c r="E10" s="5" t="s">
        <v>39</v>
      </c>
      <c r="F10" s="32" t="s">
        <v>40</v>
      </c>
      <c r="G10" s="32" t="s">
        <v>21</v>
      </c>
      <c r="H10" s="32" t="s">
        <v>42</v>
      </c>
      <c r="I10" s="32" t="s">
        <v>58</v>
      </c>
      <c r="J10" s="32">
        <v>2023</v>
      </c>
      <c r="K10" s="5">
        <v>0</v>
      </c>
      <c r="L10" s="32" t="s">
        <v>41</v>
      </c>
      <c r="M10" s="32" t="s">
        <v>38</v>
      </c>
      <c r="N10" s="5" t="s">
        <v>2798</v>
      </c>
      <c r="O10" s="5" t="s">
        <v>2799</v>
      </c>
      <c r="P10" s="5" t="s">
        <v>2799</v>
      </c>
      <c r="Q10" s="5" t="s">
        <v>2799</v>
      </c>
      <c r="R10" s="5" t="s">
        <v>2799</v>
      </c>
      <c r="S10" s="5" t="s">
        <v>2798</v>
      </c>
      <c r="T10" s="5" t="s">
        <v>2798</v>
      </c>
      <c r="U10" s="5" t="s">
        <v>2798</v>
      </c>
      <c r="V10" s="5" t="s">
        <v>2798</v>
      </c>
      <c r="W10" s="5" t="s">
        <v>2799</v>
      </c>
      <c r="X10" s="5" t="s">
        <v>3151</v>
      </c>
      <c r="Y10" s="5" t="s">
        <v>2799</v>
      </c>
      <c r="Z10" s="5" t="s">
        <v>3151</v>
      </c>
      <c r="AA10" s="5">
        <f>IF(W10="YES", 1.5,IF(W10="PARTIALLY",1,0.5))+IF(X10="YES", 1.5,IF(X10="PARTIALLY",1,0.5))+IF(Y10="YES", 1.5,IF(Y10="PARTIALLY",1,0.5))+IF(Z10="YES", 1.5,IF(Z10="PARTIALLY",1,0.5))</f>
        <v>3</v>
      </c>
    </row>
    <row r="11" spans="1:28" ht="272" x14ac:dyDescent="0.2">
      <c r="A11" s="37" t="s">
        <v>2799</v>
      </c>
      <c r="B11" s="5" t="s">
        <v>2788</v>
      </c>
      <c r="C11" s="32">
        <v>7</v>
      </c>
      <c r="D11" s="32" t="s">
        <v>43</v>
      </c>
      <c r="E11" s="5" t="s">
        <v>45</v>
      </c>
      <c r="F11" s="32" t="s">
        <v>46</v>
      </c>
      <c r="G11" s="32" t="s">
        <v>47</v>
      </c>
      <c r="H11" s="32" t="s">
        <v>49</v>
      </c>
      <c r="I11" s="32" t="s">
        <v>59</v>
      </c>
      <c r="J11" s="32">
        <v>2022</v>
      </c>
      <c r="K11" s="32">
        <v>0</v>
      </c>
      <c r="L11" s="32" t="s">
        <v>48</v>
      </c>
      <c r="M11" s="32" t="s">
        <v>44</v>
      </c>
      <c r="N11" s="5" t="s">
        <v>2798</v>
      </c>
      <c r="O11" s="5" t="s">
        <v>2798</v>
      </c>
      <c r="P11" s="5" t="s">
        <v>2799</v>
      </c>
      <c r="Q11" s="5" t="s">
        <v>2799</v>
      </c>
      <c r="R11" s="5" t="s">
        <v>2799</v>
      </c>
      <c r="S11" s="5" t="s">
        <v>2799</v>
      </c>
      <c r="T11" s="5" t="s">
        <v>2799</v>
      </c>
      <c r="U11" s="5" t="s">
        <v>2799</v>
      </c>
      <c r="V11" s="5" t="s">
        <v>2799</v>
      </c>
      <c r="W11" s="5"/>
      <c r="X11" s="5"/>
      <c r="Y11" s="5"/>
      <c r="Z11" s="5"/>
      <c r="AA11" s="5"/>
    </row>
    <row r="12" spans="1:28" ht="372" x14ac:dyDescent="0.2">
      <c r="A12" s="37" t="s">
        <v>2799</v>
      </c>
      <c r="B12" s="5" t="s">
        <v>2788</v>
      </c>
      <c r="C12" s="32">
        <v>8</v>
      </c>
      <c r="D12" s="32" t="s">
        <v>50</v>
      </c>
      <c r="E12" s="5" t="s">
        <v>52</v>
      </c>
      <c r="F12" s="32" t="s">
        <v>53</v>
      </c>
      <c r="G12" s="32" t="s">
        <v>54</v>
      </c>
      <c r="H12" s="32" t="s">
        <v>56</v>
      </c>
      <c r="I12" s="32" t="s">
        <v>58</v>
      </c>
      <c r="J12" s="32">
        <v>2023</v>
      </c>
      <c r="K12" s="32">
        <v>0</v>
      </c>
      <c r="L12" s="32" t="s">
        <v>55</v>
      </c>
      <c r="M12" s="32" t="s">
        <v>51</v>
      </c>
      <c r="N12" s="5" t="s">
        <v>2798</v>
      </c>
      <c r="O12" s="5" t="s">
        <v>2798</v>
      </c>
      <c r="P12" s="5" t="s">
        <v>2799</v>
      </c>
      <c r="Q12" s="5" t="s">
        <v>2799</v>
      </c>
      <c r="R12" s="5" t="s">
        <v>2799</v>
      </c>
      <c r="S12" s="5" t="s">
        <v>2799</v>
      </c>
      <c r="T12" s="5" t="s">
        <v>2799</v>
      </c>
      <c r="U12" s="5" t="s">
        <v>2799</v>
      </c>
      <c r="V12" s="5" t="s">
        <v>2799</v>
      </c>
      <c r="W12" s="5"/>
      <c r="X12" s="5"/>
      <c r="Y12" s="5"/>
      <c r="Z12" s="5"/>
      <c r="AA12" s="5"/>
    </row>
    <row r="13" spans="1:28" ht="204" x14ac:dyDescent="0.2">
      <c r="A13" s="37" t="s">
        <v>2799</v>
      </c>
      <c r="B13" s="5" t="s">
        <v>2788</v>
      </c>
      <c r="C13" s="32">
        <v>9</v>
      </c>
      <c r="D13" s="32" t="s">
        <v>60</v>
      </c>
      <c r="E13" s="5" t="s">
        <v>62</v>
      </c>
      <c r="F13" s="32" t="s">
        <v>63</v>
      </c>
      <c r="G13" s="32" t="s">
        <v>64</v>
      </c>
      <c r="H13" s="32" t="s">
        <v>66</v>
      </c>
      <c r="I13" s="32" t="s">
        <v>59</v>
      </c>
      <c r="J13" s="32">
        <v>2023</v>
      </c>
      <c r="K13" s="32">
        <v>0</v>
      </c>
      <c r="L13" s="32" t="s">
        <v>65</v>
      </c>
      <c r="M13" s="32" t="s">
        <v>61</v>
      </c>
      <c r="N13" s="5" t="s">
        <v>2799</v>
      </c>
      <c r="O13" s="5"/>
      <c r="P13" s="5"/>
      <c r="Q13" s="5" t="s">
        <v>2798</v>
      </c>
      <c r="R13" s="5" t="s">
        <v>2799</v>
      </c>
      <c r="S13" s="5"/>
      <c r="T13" s="5"/>
      <c r="U13" s="5"/>
      <c r="V13" s="5"/>
      <c r="W13" s="5"/>
      <c r="X13" s="5"/>
      <c r="Y13" s="5"/>
      <c r="Z13" s="5"/>
      <c r="AA13" s="5"/>
    </row>
    <row r="14" spans="1:28" ht="153" x14ac:dyDescent="0.2">
      <c r="A14" s="37" t="s">
        <v>2799</v>
      </c>
      <c r="B14" s="5" t="s">
        <v>2788</v>
      </c>
      <c r="C14" s="32">
        <v>10</v>
      </c>
      <c r="D14" s="32" t="s">
        <v>67</v>
      </c>
      <c r="E14" s="5" t="s">
        <v>69</v>
      </c>
      <c r="F14" s="32" t="s">
        <v>70</v>
      </c>
      <c r="G14" s="32" t="s">
        <v>71</v>
      </c>
      <c r="H14" s="32" t="s">
        <v>73</v>
      </c>
      <c r="I14" s="32" t="s">
        <v>58</v>
      </c>
      <c r="J14" s="32">
        <v>2023</v>
      </c>
      <c r="K14" s="32">
        <v>2</v>
      </c>
      <c r="L14" s="32" t="s">
        <v>72</v>
      </c>
      <c r="M14" s="32" t="s">
        <v>68</v>
      </c>
      <c r="N14" s="5" t="s">
        <v>2798</v>
      </c>
      <c r="O14" s="5" t="s">
        <v>2799</v>
      </c>
      <c r="P14" s="5" t="s">
        <v>2799</v>
      </c>
      <c r="Q14" s="5" t="s">
        <v>2799</v>
      </c>
      <c r="R14" s="5" t="s">
        <v>2799</v>
      </c>
      <c r="S14" s="5" t="s">
        <v>2799</v>
      </c>
      <c r="T14" s="5" t="s">
        <v>2799</v>
      </c>
      <c r="U14" s="5" t="s">
        <v>2799</v>
      </c>
      <c r="V14" s="5" t="s">
        <v>2799</v>
      </c>
      <c r="W14" s="5" t="s">
        <v>3151</v>
      </c>
      <c r="X14" s="5" t="s">
        <v>2798</v>
      </c>
      <c r="Y14" s="22" t="s">
        <v>3151</v>
      </c>
      <c r="Z14" s="22" t="s">
        <v>3151</v>
      </c>
      <c r="AA14" s="5">
        <f>IF(W14="YES", 1.5,IF(W14="PARTIALLY",1,0.5))+IF(X14="YES", 1.5,IF(X14="PARTIALLY",1,0.5))+IF(Y14="YES", 1.5,IF(Y14="PARTIALLY",1,0.5))+IF(Z14="YES", 1.5,IF(Z14="PARTIALLY",1,0.5))</f>
        <v>4.5</v>
      </c>
    </row>
    <row r="15" spans="1:28" ht="255" x14ac:dyDescent="0.2">
      <c r="A15" s="37" t="s">
        <v>2798</v>
      </c>
      <c r="B15" s="5" t="s">
        <v>2788</v>
      </c>
      <c r="C15" s="8">
        <v>11</v>
      </c>
      <c r="D15" s="24" t="s">
        <v>74</v>
      </c>
      <c r="E15" s="5" t="s">
        <v>76</v>
      </c>
      <c r="F15" s="8" t="s">
        <v>77</v>
      </c>
      <c r="G15" s="8" t="s">
        <v>78</v>
      </c>
      <c r="H15" s="8" t="s">
        <v>80</v>
      </c>
      <c r="I15" s="8" t="s">
        <v>58</v>
      </c>
      <c r="J15" s="8">
        <v>2023</v>
      </c>
      <c r="K15" s="8">
        <v>1</v>
      </c>
      <c r="L15" s="8" t="s">
        <v>79</v>
      </c>
      <c r="M15" s="8" t="s">
        <v>75</v>
      </c>
      <c r="N15" s="5" t="s">
        <v>2798</v>
      </c>
      <c r="O15" s="5" t="s">
        <v>2799</v>
      </c>
      <c r="P15" s="5" t="s">
        <v>2799</v>
      </c>
      <c r="Q15" s="5" t="s">
        <v>2799</v>
      </c>
      <c r="R15" s="5" t="s">
        <v>2799</v>
      </c>
      <c r="S15" s="5" t="s">
        <v>2798</v>
      </c>
      <c r="T15" s="5" t="s">
        <v>2798</v>
      </c>
      <c r="U15" s="5" t="s">
        <v>2798</v>
      </c>
      <c r="V15" s="5" t="s">
        <v>2798</v>
      </c>
      <c r="W15" s="5" t="s">
        <v>2798</v>
      </c>
      <c r="X15" s="5" t="s">
        <v>2798</v>
      </c>
      <c r="Y15" s="5" t="s">
        <v>2798</v>
      </c>
      <c r="Z15" s="5" t="s">
        <v>2798</v>
      </c>
      <c r="AA15" s="5">
        <f>IF(W15="YES", 1.5,IF(W15="PARTIALLY",1,0.5))+IF(X15="YES", 1.5,IF(X15="PARTIALLY",1,0.5))+IF(Y15="YES", 1.5,IF(Y15="PARTIALLY",1,0.5))+IF(Z15="YES", 1.5,IF(Z15="PARTIALLY",1,0.5))</f>
        <v>6</v>
      </c>
    </row>
    <row r="16" spans="1:28" ht="187" x14ac:dyDescent="0.2">
      <c r="A16" s="37" t="s">
        <v>2799</v>
      </c>
      <c r="B16" s="5" t="s">
        <v>2788</v>
      </c>
      <c r="C16" s="32">
        <v>14</v>
      </c>
      <c r="D16" s="32" t="s">
        <v>81</v>
      </c>
      <c r="E16" s="5" t="s">
        <v>83</v>
      </c>
      <c r="F16" s="32" t="s">
        <v>84</v>
      </c>
      <c r="G16" s="32" t="s">
        <v>85</v>
      </c>
      <c r="H16" s="32" t="s">
        <v>87</v>
      </c>
      <c r="I16" s="32" t="s">
        <v>58</v>
      </c>
      <c r="J16" s="32">
        <v>2023</v>
      </c>
      <c r="K16" s="32">
        <v>7</v>
      </c>
      <c r="L16" s="32" t="s">
        <v>86</v>
      </c>
      <c r="M16" s="32" t="s">
        <v>82</v>
      </c>
      <c r="N16" s="5" t="s">
        <v>2798</v>
      </c>
      <c r="O16" s="5" t="s">
        <v>2798</v>
      </c>
      <c r="P16" s="5" t="s">
        <v>2799</v>
      </c>
      <c r="Q16" s="5" t="s">
        <v>2799</v>
      </c>
      <c r="R16" s="5" t="s">
        <v>2799</v>
      </c>
      <c r="S16" s="5" t="s">
        <v>2799</v>
      </c>
      <c r="T16" s="5" t="s">
        <v>2799</v>
      </c>
      <c r="U16" s="5" t="s">
        <v>2799</v>
      </c>
      <c r="V16" s="5" t="s">
        <v>2799</v>
      </c>
      <c r="W16" s="5"/>
      <c r="X16" s="5"/>
      <c r="Y16" s="5"/>
      <c r="Z16" s="5"/>
      <c r="AA16" s="5"/>
    </row>
    <row r="17" spans="1:27" ht="255" x14ac:dyDescent="0.2">
      <c r="A17" s="37" t="s">
        <v>2798</v>
      </c>
      <c r="B17" s="5" t="s">
        <v>2788</v>
      </c>
      <c r="C17" s="8">
        <v>15</v>
      </c>
      <c r="D17" s="24" t="s">
        <v>88</v>
      </c>
      <c r="E17" s="5" t="s">
        <v>90</v>
      </c>
      <c r="F17" s="8" t="s">
        <v>91</v>
      </c>
      <c r="G17" s="8" t="s">
        <v>92</v>
      </c>
      <c r="H17" s="8" t="s">
        <v>94</v>
      </c>
      <c r="I17" s="8" t="s">
        <v>58</v>
      </c>
      <c r="J17" s="8">
        <v>2022</v>
      </c>
      <c r="K17" s="8">
        <v>1</v>
      </c>
      <c r="L17" s="8" t="s">
        <v>93</v>
      </c>
      <c r="M17" s="8" t="s">
        <v>89</v>
      </c>
      <c r="N17" s="5" t="s">
        <v>2798</v>
      </c>
      <c r="O17" s="5" t="s">
        <v>2799</v>
      </c>
      <c r="P17" s="5" t="s">
        <v>2799</v>
      </c>
      <c r="Q17" s="5" t="s">
        <v>2799</v>
      </c>
      <c r="R17" s="5" t="s">
        <v>2799</v>
      </c>
      <c r="S17" s="5" t="s">
        <v>2798</v>
      </c>
      <c r="T17" s="5" t="s">
        <v>2798</v>
      </c>
      <c r="U17" s="5" t="s">
        <v>2798</v>
      </c>
      <c r="V17" s="5" t="s">
        <v>2798</v>
      </c>
      <c r="W17" s="22" t="s">
        <v>3151</v>
      </c>
      <c r="X17" s="5" t="s">
        <v>2798</v>
      </c>
      <c r="Y17" s="5" t="s">
        <v>2798</v>
      </c>
      <c r="Z17" s="5" t="s">
        <v>2799</v>
      </c>
      <c r="AA17" s="5">
        <f>IF(W17="YES", 1.5,IF(W17="PARTIALLY",1,0.5))+IF(X17="YES", 1.5,IF(X17="PARTIALLY",1,0.5))+IF(Y17="YES", 1.5,IF(Y17="PARTIALLY",1,0.5))+IF(Z17="YES", 1.5,IF(Z17="PARTIALLY",1,0.5))</f>
        <v>4.5</v>
      </c>
    </row>
    <row r="18" spans="1:27" ht="238" x14ac:dyDescent="0.2">
      <c r="A18" s="37" t="s">
        <v>2798</v>
      </c>
      <c r="B18" s="5" t="s">
        <v>2788</v>
      </c>
      <c r="C18" s="8">
        <v>16</v>
      </c>
      <c r="D18" s="24" t="s">
        <v>95</v>
      </c>
      <c r="E18" s="5" t="s">
        <v>97</v>
      </c>
      <c r="F18" s="8" t="s">
        <v>98</v>
      </c>
      <c r="G18" s="8" t="s">
        <v>71</v>
      </c>
      <c r="H18" s="8" t="s">
        <v>100</v>
      </c>
      <c r="I18" s="8" t="s">
        <v>58</v>
      </c>
      <c r="J18" s="8">
        <v>2022</v>
      </c>
      <c r="K18" s="5">
        <v>6</v>
      </c>
      <c r="L18" s="8" t="s">
        <v>99</v>
      </c>
      <c r="M18" s="8" t="s">
        <v>96</v>
      </c>
      <c r="N18" s="5" t="s">
        <v>2798</v>
      </c>
      <c r="O18" s="5" t="s">
        <v>2799</v>
      </c>
      <c r="P18" s="5" t="s">
        <v>2799</v>
      </c>
      <c r="Q18" s="5" t="s">
        <v>2799</v>
      </c>
      <c r="R18" s="5" t="s">
        <v>2799</v>
      </c>
      <c r="S18" s="5" t="s">
        <v>2798</v>
      </c>
      <c r="T18" s="5" t="s">
        <v>2798</v>
      </c>
      <c r="U18" s="5" t="s">
        <v>2798</v>
      </c>
      <c r="V18" s="5" t="s">
        <v>2798</v>
      </c>
      <c r="W18" s="22" t="s">
        <v>3151</v>
      </c>
      <c r="X18" s="5" t="s">
        <v>2798</v>
      </c>
      <c r="Y18" s="5" t="s">
        <v>2798</v>
      </c>
      <c r="Z18" s="5" t="s">
        <v>2798</v>
      </c>
      <c r="AA18" s="5">
        <f>IF(W18="YES", 1.5,IF(W18="PARTIALLY",1,0.5))+IF(X18="YES", 1.5,IF(X18="PARTIALLY",1,0.5))+IF(Y18="YES", 1.5,IF(Y18="PARTIALLY",1,0.5))+IF(Z18="YES", 1.5,IF(Z18="PARTIALLY",1,0.5))</f>
        <v>5.5</v>
      </c>
    </row>
    <row r="19" spans="1:27" ht="187" x14ac:dyDescent="0.2">
      <c r="A19" s="37" t="s">
        <v>2799</v>
      </c>
      <c r="B19" s="5" t="s">
        <v>2788</v>
      </c>
      <c r="C19" s="8">
        <v>17</v>
      </c>
      <c r="D19" s="24" t="s">
        <v>101</v>
      </c>
      <c r="E19" s="5" t="s">
        <v>103</v>
      </c>
      <c r="F19" s="8" t="s">
        <v>104</v>
      </c>
      <c r="G19" s="8" t="s">
        <v>105</v>
      </c>
      <c r="H19" s="8" t="s">
        <v>107</v>
      </c>
      <c r="I19" s="8" t="s">
        <v>58</v>
      </c>
      <c r="J19" s="8">
        <v>2022</v>
      </c>
      <c r="K19" s="5">
        <v>6</v>
      </c>
      <c r="L19" s="8" t="s">
        <v>106</v>
      </c>
      <c r="M19" s="8" t="s">
        <v>102</v>
      </c>
      <c r="N19" s="5" t="s">
        <v>2798</v>
      </c>
      <c r="O19" s="5" t="s">
        <v>2798</v>
      </c>
      <c r="P19" s="5"/>
      <c r="Q19" s="5"/>
      <c r="R19" s="5"/>
      <c r="S19" s="5"/>
      <c r="T19" s="5"/>
      <c r="U19" s="5"/>
      <c r="V19" s="5"/>
      <c r="W19" s="22"/>
      <c r="X19" s="5"/>
      <c r="Y19" s="5"/>
      <c r="Z19" s="5"/>
      <c r="AA19" s="5"/>
    </row>
    <row r="20" spans="1:27" ht="255" x14ac:dyDescent="0.2">
      <c r="A20" s="37" t="s">
        <v>2799</v>
      </c>
      <c r="B20" s="5" t="s">
        <v>2788</v>
      </c>
      <c r="C20" s="32">
        <v>18</v>
      </c>
      <c r="D20" s="32" t="s">
        <v>108</v>
      </c>
      <c r="E20" s="5" t="s">
        <v>110</v>
      </c>
      <c r="F20" s="32" t="s">
        <v>111</v>
      </c>
      <c r="G20" s="32" t="s">
        <v>112</v>
      </c>
      <c r="H20" s="32" t="s">
        <v>114</v>
      </c>
      <c r="I20" s="32" t="s">
        <v>58</v>
      </c>
      <c r="J20" s="32">
        <v>2022</v>
      </c>
      <c r="K20" s="5">
        <v>0</v>
      </c>
      <c r="L20" s="32" t="s">
        <v>113</v>
      </c>
      <c r="M20" s="32" t="s">
        <v>109</v>
      </c>
      <c r="N20" s="5" t="s">
        <v>2798</v>
      </c>
      <c r="O20" s="5" t="s">
        <v>2798</v>
      </c>
      <c r="P20" s="5" t="s">
        <v>2799</v>
      </c>
      <c r="Q20" s="5" t="s">
        <v>2799</v>
      </c>
      <c r="R20" s="5" t="s">
        <v>2799</v>
      </c>
      <c r="S20" s="5" t="s">
        <v>2799</v>
      </c>
      <c r="T20" s="5" t="s">
        <v>2799</v>
      </c>
      <c r="U20" s="5" t="s">
        <v>2799</v>
      </c>
      <c r="V20" s="5" t="s">
        <v>2799</v>
      </c>
      <c r="W20" s="5"/>
      <c r="X20" s="5"/>
      <c r="Y20" s="5"/>
      <c r="Z20" s="5"/>
      <c r="AA20" s="5"/>
    </row>
    <row r="21" spans="1:27" ht="187" x14ac:dyDescent="0.2">
      <c r="A21" s="37" t="s">
        <v>2798</v>
      </c>
      <c r="B21" s="5" t="s">
        <v>2788</v>
      </c>
      <c r="C21" s="8">
        <v>19</v>
      </c>
      <c r="D21" s="24" t="s">
        <v>115</v>
      </c>
      <c r="E21" s="5" t="s">
        <v>117</v>
      </c>
      <c r="F21" s="8" t="s">
        <v>11</v>
      </c>
      <c r="G21" s="8" t="s">
        <v>13</v>
      </c>
      <c r="H21" s="8" t="s">
        <v>119</v>
      </c>
      <c r="I21" s="8" t="s">
        <v>58</v>
      </c>
      <c r="J21" s="8">
        <v>2022</v>
      </c>
      <c r="K21" s="5">
        <v>12</v>
      </c>
      <c r="L21" s="8" t="s">
        <v>118</v>
      </c>
      <c r="M21" s="8" t="s">
        <v>116</v>
      </c>
      <c r="N21" s="5" t="s">
        <v>2798</v>
      </c>
      <c r="O21" s="5" t="s">
        <v>2799</v>
      </c>
      <c r="P21" s="5" t="s">
        <v>2799</v>
      </c>
      <c r="Q21" s="5" t="s">
        <v>2799</v>
      </c>
      <c r="R21" s="5" t="s">
        <v>2799</v>
      </c>
      <c r="S21" s="5" t="s">
        <v>2798</v>
      </c>
      <c r="T21" s="5" t="s">
        <v>2798</v>
      </c>
      <c r="U21" s="5" t="s">
        <v>2798</v>
      </c>
      <c r="V21" s="5" t="s">
        <v>2798</v>
      </c>
      <c r="W21" s="5" t="s">
        <v>2798</v>
      </c>
      <c r="X21" s="22" t="s">
        <v>3151</v>
      </c>
      <c r="Y21" s="5" t="s">
        <v>2798</v>
      </c>
      <c r="Z21" s="22" t="s">
        <v>3151</v>
      </c>
      <c r="AA21" s="5">
        <f>IF(W21="YES", 1.5,IF(W21="PARTIALLY",1,0.5))+IF(X21="YES", 1.5,IF(X21="PARTIALLY",1,0.5))+IF(Y21="YES", 1.5,IF(Y21="PARTIALLY",1,0.5))+IF(Z21="YES", 1.5,IF(Z21="PARTIALLY",1,0.5))</f>
        <v>5</v>
      </c>
    </row>
    <row r="22" spans="1:27" ht="255" x14ac:dyDescent="0.2">
      <c r="A22" s="37" t="s">
        <v>2799</v>
      </c>
      <c r="B22" s="5" t="s">
        <v>2788</v>
      </c>
      <c r="C22" s="15">
        <v>20</v>
      </c>
      <c r="D22" s="15" t="s">
        <v>123</v>
      </c>
      <c r="E22" s="16" t="s">
        <v>121</v>
      </c>
      <c r="F22" s="15" t="s">
        <v>122</v>
      </c>
      <c r="G22" s="15" t="s">
        <v>54</v>
      </c>
      <c r="H22" s="16" t="s">
        <v>125</v>
      </c>
      <c r="I22" s="15" t="s">
        <v>58</v>
      </c>
      <c r="J22" s="15">
        <v>2022</v>
      </c>
      <c r="K22" s="16">
        <v>4</v>
      </c>
      <c r="L22" s="15" t="s">
        <v>124</v>
      </c>
      <c r="M22" s="15" t="s">
        <v>120</v>
      </c>
      <c r="N22" s="16" t="s">
        <v>2798</v>
      </c>
      <c r="O22" s="16" t="s">
        <v>2798</v>
      </c>
      <c r="P22" s="16" t="s">
        <v>2799</v>
      </c>
      <c r="Q22" s="16" t="s">
        <v>2799</v>
      </c>
      <c r="R22" s="5" t="s">
        <v>2799</v>
      </c>
      <c r="S22" s="16" t="s">
        <v>2799</v>
      </c>
      <c r="T22" s="16" t="s">
        <v>2799</v>
      </c>
      <c r="U22" s="16" t="s">
        <v>2799</v>
      </c>
      <c r="V22" s="16" t="s">
        <v>2799</v>
      </c>
      <c r="W22" s="5"/>
      <c r="X22" s="5"/>
      <c r="Y22" s="5"/>
      <c r="Z22" s="5"/>
      <c r="AA22" s="5"/>
    </row>
    <row r="23" spans="1:27" ht="255" x14ac:dyDescent="0.2">
      <c r="A23" s="37" t="s">
        <v>2799</v>
      </c>
      <c r="B23" s="5" t="s">
        <v>2788</v>
      </c>
      <c r="C23" s="32">
        <v>21</v>
      </c>
      <c r="D23" s="32" t="s">
        <v>126</v>
      </c>
      <c r="E23" s="5" t="s">
        <v>128</v>
      </c>
      <c r="F23" s="32" t="s">
        <v>20</v>
      </c>
      <c r="G23" s="32" t="s">
        <v>21</v>
      </c>
      <c r="H23" s="32" t="s">
        <v>130</v>
      </c>
      <c r="I23" s="32" t="s">
        <v>58</v>
      </c>
      <c r="J23" s="32">
        <v>2022</v>
      </c>
      <c r="K23" s="5">
        <v>8</v>
      </c>
      <c r="L23" s="32" t="s">
        <v>129</v>
      </c>
      <c r="M23" s="32" t="s">
        <v>127</v>
      </c>
      <c r="N23" s="5" t="s">
        <v>2798</v>
      </c>
      <c r="O23" s="5" t="s">
        <v>2798</v>
      </c>
      <c r="P23" s="5" t="s">
        <v>2799</v>
      </c>
      <c r="Q23" s="5" t="s">
        <v>2799</v>
      </c>
      <c r="R23" s="5" t="s">
        <v>2799</v>
      </c>
      <c r="S23" s="5" t="s">
        <v>2799</v>
      </c>
      <c r="T23" s="5" t="s">
        <v>2799</v>
      </c>
      <c r="U23" s="5" t="s">
        <v>2799</v>
      </c>
      <c r="V23" s="5" t="s">
        <v>2799</v>
      </c>
      <c r="W23" s="5"/>
      <c r="X23" s="5"/>
      <c r="Y23" s="5"/>
      <c r="Z23" s="5"/>
      <c r="AA23" s="5"/>
    </row>
    <row r="24" spans="1:27" ht="204" x14ac:dyDescent="0.2">
      <c r="A24" s="37" t="s">
        <v>2799</v>
      </c>
      <c r="B24" s="5" t="s">
        <v>2788</v>
      </c>
      <c r="C24" s="32">
        <v>22</v>
      </c>
      <c r="D24" s="32" t="s">
        <v>131</v>
      </c>
      <c r="E24" s="5" t="s">
        <v>133</v>
      </c>
      <c r="F24" s="32" t="s">
        <v>134</v>
      </c>
      <c r="G24" s="32" t="s">
        <v>21</v>
      </c>
      <c r="H24" s="32" t="s">
        <v>136</v>
      </c>
      <c r="I24" s="32" t="s">
        <v>58</v>
      </c>
      <c r="J24" s="32">
        <v>2022</v>
      </c>
      <c r="K24" s="5">
        <v>2</v>
      </c>
      <c r="L24" s="32" t="s">
        <v>135</v>
      </c>
      <c r="M24" s="32" t="s">
        <v>132</v>
      </c>
      <c r="N24" s="5" t="s">
        <v>2798</v>
      </c>
      <c r="O24" s="5" t="s">
        <v>2798</v>
      </c>
      <c r="P24" s="5" t="s">
        <v>2799</v>
      </c>
      <c r="Q24" s="5" t="s">
        <v>2799</v>
      </c>
      <c r="R24" s="5" t="s">
        <v>2799</v>
      </c>
      <c r="S24" s="5" t="s">
        <v>2799</v>
      </c>
      <c r="T24" s="5" t="s">
        <v>2799</v>
      </c>
      <c r="U24" s="5" t="s">
        <v>2799</v>
      </c>
      <c r="V24" s="5" t="s">
        <v>2799</v>
      </c>
      <c r="W24" s="5"/>
      <c r="X24" s="5"/>
      <c r="Y24" s="5"/>
      <c r="Z24" s="5"/>
      <c r="AA24" s="5"/>
    </row>
    <row r="25" spans="1:27" ht="187" x14ac:dyDescent="0.2">
      <c r="A25" s="37" t="s">
        <v>2798</v>
      </c>
      <c r="B25" s="5" t="s">
        <v>2788</v>
      </c>
      <c r="C25" s="8">
        <v>23</v>
      </c>
      <c r="D25" s="24" t="s">
        <v>137</v>
      </c>
      <c r="E25" s="5" t="s">
        <v>139</v>
      </c>
      <c r="F25" s="8" t="s">
        <v>134</v>
      </c>
      <c r="G25" s="8" t="s">
        <v>21</v>
      </c>
      <c r="H25" s="8" t="s">
        <v>141</v>
      </c>
      <c r="I25" s="8" t="s">
        <v>58</v>
      </c>
      <c r="J25" s="8">
        <v>2022</v>
      </c>
      <c r="K25" s="5">
        <v>22</v>
      </c>
      <c r="L25" s="8" t="s">
        <v>140</v>
      </c>
      <c r="M25" s="8" t="s">
        <v>138</v>
      </c>
      <c r="N25" s="5" t="s">
        <v>2798</v>
      </c>
      <c r="O25" s="5" t="s">
        <v>2799</v>
      </c>
      <c r="P25" s="5" t="s">
        <v>2799</v>
      </c>
      <c r="Q25" s="5" t="s">
        <v>2799</v>
      </c>
      <c r="R25" s="5" t="s">
        <v>2799</v>
      </c>
      <c r="S25" s="5" t="s">
        <v>2798</v>
      </c>
      <c r="T25" s="5" t="s">
        <v>2798</v>
      </c>
      <c r="U25" s="5" t="s">
        <v>2798</v>
      </c>
      <c r="V25" s="5" t="s">
        <v>2798</v>
      </c>
      <c r="W25" s="22" t="s">
        <v>3151</v>
      </c>
      <c r="X25" s="5" t="s">
        <v>2798</v>
      </c>
      <c r="Y25" s="5" t="s">
        <v>2798</v>
      </c>
      <c r="Z25" s="5" t="s">
        <v>2798</v>
      </c>
      <c r="AA25" s="5">
        <f>IF(W25="YES", 1.5,IF(W25="PARTIALLY",1,0.5))+IF(X25="YES", 1.5,IF(X25="PARTIALLY",1,0.5))+IF(Y25="YES", 1.5,IF(Y25="PARTIALLY",1,0.5))+IF(Z25="YES", 1.5,IF(Z25="PARTIALLY",1,0.5))</f>
        <v>5.5</v>
      </c>
    </row>
    <row r="26" spans="1:27" ht="204" x14ac:dyDescent="0.2">
      <c r="A26" s="37" t="s">
        <v>2798</v>
      </c>
      <c r="B26" s="5" t="s">
        <v>2788</v>
      </c>
      <c r="C26" s="8">
        <v>24</v>
      </c>
      <c r="D26" s="24" t="s">
        <v>142</v>
      </c>
      <c r="E26" s="5" t="s">
        <v>144</v>
      </c>
      <c r="F26" s="8" t="s">
        <v>145</v>
      </c>
      <c r="G26" s="8" t="s">
        <v>54</v>
      </c>
      <c r="H26" s="5" t="s">
        <v>147</v>
      </c>
      <c r="I26" s="8" t="s">
        <v>58</v>
      </c>
      <c r="J26" s="8">
        <v>2022</v>
      </c>
      <c r="K26" s="5">
        <v>11</v>
      </c>
      <c r="L26" s="8" t="s">
        <v>146</v>
      </c>
      <c r="M26" s="8" t="s">
        <v>143</v>
      </c>
      <c r="N26" s="5" t="s">
        <v>2798</v>
      </c>
      <c r="O26" s="5" t="s">
        <v>2799</v>
      </c>
      <c r="P26" s="5" t="s">
        <v>2799</v>
      </c>
      <c r="Q26" s="5" t="s">
        <v>2799</v>
      </c>
      <c r="R26" s="5" t="s">
        <v>2799</v>
      </c>
      <c r="S26" s="5" t="s">
        <v>2798</v>
      </c>
      <c r="T26" s="5" t="s">
        <v>2798</v>
      </c>
      <c r="U26" s="5" t="s">
        <v>2798</v>
      </c>
      <c r="V26" s="5" t="s">
        <v>2798</v>
      </c>
      <c r="W26" s="22" t="s">
        <v>3151</v>
      </c>
      <c r="X26" s="5" t="s">
        <v>2799</v>
      </c>
      <c r="Y26" s="5" t="s">
        <v>2798</v>
      </c>
      <c r="Z26" s="5" t="s">
        <v>3151</v>
      </c>
      <c r="AA26" s="5">
        <f>IF(W26="YES", 1.5,IF(W26="PARTIALLY",1,0.5))+IF(X26="YES", 1.5,IF(X26="PARTIALLY",1,0.5))+IF(Y26="YES", 1.5,IF(Y26="PARTIALLY",1,0.5))+IF(Z26="YES", 1.5,IF(Z26="PARTIALLY",1,0.5))</f>
        <v>4</v>
      </c>
    </row>
    <row r="27" spans="1:27" ht="255" x14ac:dyDescent="0.2">
      <c r="A27" s="37" t="s">
        <v>2799</v>
      </c>
      <c r="B27" s="5" t="s">
        <v>2788</v>
      </c>
      <c r="C27" s="32">
        <v>25</v>
      </c>
      <c r="D27" s="32" t="s">
        <v>148</v>
      </c>
      <c r="E27" s="5" t="s">
        <v>150</v>
      </c>
      <c r="F27" s="32" t="s">
        <v>151</v>
      </c>
      <c r="G27" s="32" t="s">
        <v>21</v>
      </c>
      <c r="H27" s="32" t="s">
        <v>153</v>
      </c>
      <c r="I27" s="32" t="s">
        <v>59</v>
      </c>
      <c r="J27" s="32">
        <v>2022</v>
      </c>
      <c r="K27" s="5">
        <v>0</v>
      </c>
      <c r="L27" s="32" t="s">
        <v>152</v>
      </c>
      <c r="M27" s="32" t="s">
        <v>149</v>
      </c>
      <c r="N27" s="5" t="s">
        <v>2798</v>
      </c>
      <c r="O27" s="5" t="s">
        <v>2798</v>
      </c>
      <c r="P27" s="5" t="s">
        <v>2799</v>
      </c>
      <c r="Q27" s="5" t="s">
        <v>2799</v>
      </c>
      <c r="R27" s="5" t="s">
        <v>2799</v>
      </c>
      <c r="S27" s="5" t="s">
        <v>2799</v>
      </c>
      <c r="T27" s="5" t="s">
        <v>2799</v>
      </c>
      <c r="U27" s="5" t="s">
        <v>2799</v>
      </c>
      <c r="V27" s="5" t="s">
        <v>2799</v>
      </c>
      <c r="W27" s="5"/>
      <c r="X27" s="5"/>
      <c r="Y27" s="5"/>
      <c r="Z27" s="5"/>
      <c r="AA27" s="5"/>
    </row>
    <row r="28" spans="1:27" ht="204" x14ac:dyDescent="0.2">
      <c r="A28" s="37" t="s">
        <v>2799</v>
      </c>
      <c r="B28" s="5" t="s">
        <v>2788</v>
      </c>
      <c r="C28" s="32">
        <v>26</v>
      </c>
      <c r="D28" s="32" t="s">
        <v>154</v>
      </c>
      <c r="E28" s="5" t="s">
        <v>156</v>
      </c>
      <c r="F28" s="32" t="s">
        <v>157</v>
      </c>
      <c r="G28" s="32" t="s">
        <v>21</v>
      </c>
      <c r="H28" s="32" t="s">
        <v>159</v>
      </c>
      <c r="I28" s="32" t="s">
        <v>59</v>
      </c>
      <c r="J28" s="32">
        <v>2022</v>
      </c>
      <c r="K28" s="5">
        <v>0</v>
      </c>
      <c r="L28" s="32" t="s">
        <v>158</v>
      </c>
      <c r="M28" s="32" t="s">
        <v>155</v>
      </c>
      <c r="N28" s="5" t="s">
        <v>2798</v>
      </c>
      <c r="O28" s="5" t="s">
        <v>2798</v>
      </c>
      <c r="P28" s="5" t="s">
        <v>2799</v>
      </c>
      <c r="Q28" s="5" t="s">
        <v>2799</v>
      </c>
      <c r="R28" s="5" t="s">
        <v>2799</v>
      </c>
      <c r="S28" s="5" t="s">
        <v>2799</v>
      </c>
      <c r="T28" s="5" t="s">
        <v>2799</v>
      </c>
      <c r="U28" s="5" t="s">
        <v>2799</v>
      </c>
      <c r="V28" s="5" t="s">
        <v>2799</v>
      </c>
      <c r="W28" s="5"/>
      <c r="X28" s="5"/>
      <c r="Y28" s="5"/>
      <c r="Z28" s="5"/>
      <c r="AA28" s="5"/>
    </row>
    <row r="29" spans="1:27" ht="170" x14ac:dyDescent="0.2">
      <c r="A29" s="37" t="s">
        <v>2799</v>
      </c>
      <c r="B29" s="5" t="s">
        <v>2788</v>
      </c>
      <c r="C29" s="32">
        <v>27</v>
      </c>
      <c r="D29" s="32" t="s">
        <v>160</v>
      </c>
      <c r="E29" s="5" t="s">
        <v>162</v>
      </c>
      <c r="F29" s="32" t="s">
        <v>40</v>
      </c>
      <c r="G29" s="32" t="s">
        <v>21</v>
      </c>
      <c r="H29" s="32" t="s">
        <v>164</v>
      </c>
      <c r="I29" s="32" t="s">
        <v>58</v>
      </c>
      <c r="J29" s="32">
        <v>2022</v>
      </c>
      <c r="K29" s="5">
        <v>0</v>
      </c>
      <c r="L29" s="32" t="s">
        <v>163</v>
      </c>
      <c r="M29" s="32" t="s">
        <v>161</v>
      </c>
      <c r="N29" s="5" t="s">
        <v>2798</v>
      </c>
      <c r="O29" s="5" t="s">
        <v>2798</v>
      </c>
      <c r="P29" s="5" t="s">
        <v>2799</v>
      </c>
      <c r="Q29" s="5" t="s">
        <v>2799</v>
      </c>
      <c r="R29" s="5" t="s">
        <v>2799</v>
      </c>
      <c r="S29" s="5" t="s">
        <v>2799</v>
      </c>
      <c r="T29" s="5" t="s">
        <v>2799</v>
      </c>
      <c r="U29" s="5" t="s">
        <v>2799</v>
      </c>
      <c r="V29" s="5" t="s">
        <v>2799</v>
      </c>
      <c r="W29" s="5"/>
      <c r="X29" s="5"/>
      <c r="Y29" s="5"/>
      <c r="Z29" s="5"/>
      <c r="AA29" s="5"/>
    </row>
    <row r="30" spans="1:27" ht="221" x14ac:dyDescent="0.2">
      <c r="A30" s="37" t="s">
        <v>2799</v>
      </c>
      <c r="B30" s="5" t="s">
        <v>2788</v>
      </c>
      <c r="C30" s="32">
        <v>28</v>
      </c>
      <c r="D30" s="32" t="s">
        <v>165</v>
      </c>
      <c r="E30" s="5" t="s">
        <v>167</v>
      </c>
      <c r="F30" s="32" t="s">
        <v>168</v>
      </c>
      <c r="G30" s="32" t="s">
        <v>21</v>
      </c>
      <c r="H30" s="32" t="s">
        <v>170</v>
      </c>
      <c r="I30" s="32" t="s">
        <v>59</v>
      </c>
      <c r="J30" s="32">
        <v>2022</v>
      </c>
      <c r="K30" s="5">
        <v>1</v>
      </c>
      <c r="L30" s="32" t="s">
        <v>169</v>
      </c>
      <c r="M30" s="32" t="s">
        <v>166</v>
      </c>
      <c r="N30" s="5" t="s">
        <v>2798</v>
      </c>
      <c r="O30" s="5" t="s">
        <v>2798</v>
      </c>
      <c r="P30" s="5" t="s">
        <v>2799</v>
      </c>
      <c r="Q30" s="5" t="s">
        <v>2799</v>
      </c>
      <c r="R30" s="5" t="s">
        <v>2799</v>
      </c>
      <c r="S30" s="5" t="s">
        <v>2799</v>
      </c>
      <c r="T30" s="5" t="s">
        <v>2799</v>
      </c>
      <c r="U30" s="5" t="s">
        <v>2799</v>
      </c>
      <c r="V30" s="5" t="s">
        <v>2799</v>
      </c>
      <c r="W30" s="5"/>
      <c r="X30" s="5"/>
      <c r="Y30" s="5"/>
      <c r="Z30" s="5"/>
      <c r="AA30" s="5"/>
    </row>
    <row r="31" spans="1:27" ht="204" x14ac:dyDescent="0.2">
      <c r="A31" s="37" t="s">
        <v>2799</v>
      </c>
      <c r="B31" s="5" t="s">
        <v>2788</v>
      </c>
      <c r="C31" s="32">
        <v>30</v>
      </c>
      <c r="D31" s="32" t="s">
        <v>171</v>
      </c>
      <c r="E31" s="5" t="s">
        <v>173</v>
      </c>
      <c r="F31" s="32" t="s">
        <v>174</v>
      </c>
      <c r="G31" s="32" t="s">
        <v>177</v>
      </c>
      <c r="H31" s="32" t="s">
        <v>176</v>
      </c>
      <c r="I31" s="32" t="s">
        <v>58</v>
      </c>
      <c r="J31" s="32">
        <v>2022</v>
      </c>
      <c r="K31" s="5">
        <v>0</v>
      </c>
      <c r="L31" s="32" t="s">
        <v>175</v>
      </c>
      <c r="M31" s="32" t="s">
        <v>172</v>
      </c>
      <c r="N31" s="5" t="s">
        <v>2798</v>
      </c>
      <c r="O31" s="5" t="s">
        <v>2798</v>
      </c>
      <c r="P31" s="5" t="s">
        <v>2799</v>
      </c>
      <c r="Q31" s="5" t="s">
        <v>2799</v>
      </c>
      <c r="R31" s="5" t="s">
        <v>2799</v>
      </c>
      <c r="S31" s="5" t="s">
        <v>2799</v>
      </c>
      <c r="T31" s="5" t="s">
        <v>2799</v>
      </c>
      <c r="U31" s="5" t="s">
        <v>2799</v>
      </c>
      <c r="V31" s="5" t="s">
        <v>2799</v>
      </c>
      <c r="W31" s="5"/>
      <c r="X31" s="5"/>
      <c r="Y31" s="5"/>
      <c r="Z31" s="5"/>
      <c r="AA31" s="5"/>
    </row>
    <row r="32" spans="1:27" ht="255" x14ac:dyDescent="0.2">
      <c r="A32" s="37" t="s">
        <v>2799</v>
      </c>
      <c r="B32" s="5" t="s">
        <v>2788</v>
      </c>
      <c r="C32" s="32">
        <v>31</v>
      </c>
      <c r="D32" s="32" t="s">
        <v>178</v>
      </c>
      <c r="E32" s="5" t="s">
        <v>180</v>
      </c>
      <c r="F32" s="32" t="s">
        <v>2792</v>
      </c>
      <c r="G32" s="32" t="s">
        <v>21</v>
      </c>
      <c r="H32" s="32" t="s">
        <v>182</v>
      </c>
      <c r="I32" s="32" t="s">
        <v>59</v>
      </c>
      <c r="J32" s="32">
        <v>2022</v>
      </c>
      <c r="K32" s="5">
        <v>0</v>
      </c>
      <c r="L32" s="32" t="s">
        <v>181</v>
      </c>
      <c r="M32" s="32" t="s">
        <v>179</v>
      </c>
      <c r="N32" s="5" t="s">
        <v>2798</v>
      </c>
      <c r="O32" s="5" t="s">
        <v>2798</v>
      </c>
      <c r="P32" s="5" t="s">
        <v>2799</v>
      </c>
      <c r="Q32" s="5" t="s">
        <v>2799</v>
      </c>
      <c r="R32" s="5" t="s">
        <v>2799</v>
      </c>
      <c r="S32" s="5" t="s">
        <v>2799</v>
      </c>
      <c r="T32" s="5" t="s">
        <v>2799</v>
      </c>
      <c r="U32" s="5" t="s">
        <v>2799</v>
      </c>
      <c r="V32" s="5" t="s">
        <v>2799</v>
      </c>
      <c r="W32" s="5"/>
      <c r="X32" s="5"/>
      <c r="Y32" s="5"/>
      <c r="Z32" s="5"/>
      <c r="AA32" s="5"/>
    </row>
    <row r="33" spans="1:27" ht="187" x14ac:dyDescent="0.2">
      <c r="A33" s="37" t="s">
        <v>2799</v>
      </c>
      <c r="B33" s="5" t="s">
        <v>2788</v>
      </c>
      <c r="C33" s="32">
        <v>32</v>
      </c>
      <c r="D33" s="32" t="s">
        <v>183</v>
      </c>
      <c r="E33" s="5" t="s">
        <v>185</v>
      </c>
      <c r="F33" s="32" t="s">
        <v>186</v>
      </c>
      <c r="G33" s="32" t="s">
        <v>21</v>
      </c>
      <c r="H33" s="32" t="s">
        <v>188</v>
      </c>
      <c r="I33" s="32" t="s">
        <v>59</v>
      </c>
      <c r="J33" s="32">
        <v>2022</v>
      </c>
      <c r="K33" s="5">
        <v>0</v>
      </c>
      <c r="L33" s="32" t="s">
        <v>187</v>
      </c>
      <c r="M33" s="32" t="s">
        <v>184</v>
      </c>
      <c r="N33" s="5" t="s">
        <v>2798</v>
      </c>
      <c r="O33" s="5" t="s">
        <v>2798</v>
      </c>
      <c r="P33" s="5" t="s">
        <v>2799</v>
      </c>
      <c r="Q33" s="5" t="s">
        <v>2799</v>
      </c>
      <c r="R33" s="5" t="s">
        <v>2799</v>
      </c>
      <c r="S33" s="5" t="s">
        <v>2799</v>
      </c>
      <c r="T33" s="5" t="s">
        <v>2799</v>
      </c>
      <c r="U33" s="5" t="s">
        <v>2799</v>
      </c>
      <c r="V33" s="5" t="s">
        <v>2799</v>
      </c>
      <c r="W33" s="5"/>
      <c r="X33" s="5"/>
      <c r="Y33" s="5"/>
      <c r="Z33" s="5"/>
      <c r="AA33" s="5"/>
    </row>
    <row r="34" spans="1:27" ht="204" x14ac:dyDescent="0.2">
      <c r="A34" s="37" t="s">
        <v>2799</v>
      </c>
      <c r="B34" s="5" t="s">
        <v>2788</v>
      </c>
      <c r="C34" s="32">
        <v>33</v>
      </c>
      <c r="D34" s="32" t="s">
        <v>189</v>
      </c>
      <c r="E34" s="5" t="s">
        <v>173</v>
      </c>
      <c r="F34" s="5" t="s">
        <v>174</v>
      </c>
      <c r="G34" s="32" t="s">
        <v>177</v>
      </c>
      <c r="H34" s="32" t="s">
        <v>192</v>
      </c>
      <c r="I34" s="32" t="s">
        <v>58</v>
      </c>
      <c r="J34" s="32">
        <v>2022</v>
      </c>
      <c r="K34" s="5">
        <v>1</v>
      </c>
      <c r="L34" s="32" t="s">
        <v>191</v>
      </c>
      <c r="M34" s="32" t="s">
        <v>190</v>
      </c>
      <c r="N34" s="5" t="s">
        <v>2798</v>
      </c>
      <c r="O34" s="5" t="s">
        <v>2798</v>
      </c>
      <c r="P34" s="5" t="s">
        <v>2799</v>
      </c>
      <c r="Q34" s="5" t="s">
        <v>2799</v>
      </c>
      <c r="R34" s="5" t="s">
        <v>2799</v>
      </c>
      <c r="S34" s="5" t="s">
        <v>2799</v>
      </c>
      <c r="T34" s="5" t="s">
        <v>2799</v>
      </c>
      <c r="U34" s="5" t="s">
        <v>2799</v>
      </c>
      <c r="V34" s="5" t="s">
        <v>2799</v>
      </c>
      <c r="W34" s="5"/>
      <c r="X34" s="5"/>
      <c r="Y34" s="5"/>
      <c r="Z34" s="5"/>
      <c r="AA34" s="5"/>
    </row>
    <row r="35" spans="1:27" ht="306" x14ac:dyDescent="0.2">
      <c r="A35" s="37" t="s">
        <v>2799</v>
      </c>
      <c r="B35" s="5" t="s">
        <v>2788</v>
      </c>
      <c r="C35" s="32">
        <v>37</v>
      </c>
      <c r="D35" s="32" t="s">
        <v>201</v>
      </c>
      <c r="E35" s="5" t="s">
        <v>203</v>
      </c>
      <c r="F35" s="5" t="s">
        <v>204</v>
      </c>
      <c r="G35" s="32" t="s">
        <v>205</v>
      </c>
      <c r="H35" s="32" t="s">
        <v>207</v>
      </c>
      <c r="I35" s="32" t="s">
        <v>58</v>
      </c>
      <c r="J35" s="32">
        <v>2022</v>
      </c>
      <c r="K35" s="5">
        <v>1</v>
      </c>
      <c r="L35" s="32" t="s">
        <v>206</v>
      </c>
      <c r="M35" s="32" t="s">
        <v>202</v>
      </c>
      <c r="N35" s="5" t="s">
        <v>2798</v>
      </c>
      <c r="O35" s="5" t="s">
        <v>2799</v>
      </c>
      <c r="P35" s="5" t="s">
        <v>2799</v>
      </c>
      <c r="Q35" s="5" t="s">
        <v>2799</v>
      </c>
      <c r="R35" s="5" t="s">
        <v>2799</v>
      </c>
      <c r="S35" s="5" t="s">
        <v>2798</v>
      </c>
      <c r="T35" s="5" t="s">
        <v>2798</v>
      </c>
      <c r="U35" s="5" t="s">
        <v>2798</v>
      </c>
      <c r="V35" s="5" t="s">
        <v>2798</v>
      </c>
      <c r="W35" s="5" t="s">
        <v>3151</v>
      </c>
      <c r="X35" s="5" t="s">
        <v>2799</v>
      </c>
      <c r="Y35" s="5" t="s">
        <v>3151</v>
      </c>
      <c r="Z35" s="5" t="s">
        <v>2799</v>
      </c>
      <c r="AA35" s="5">
        <f>IF(W35="YES", 1.5,IF(W35="PARTIALLY",1,0.5))+IF(X35="YES", 1.5,IF(X35="PARTIALLY",1,0.5))+IF(Y35="YES", 1.5,IF(Y35="PARTIALLY",1,0.5))+IF(Z35="YES", 1.5,IF(Z35="PARTIALLY",1,0.5))</f>
        <v>3</v>
      </c>
    </row>
    <row r="36" spans="1:27" ht="153" x14ac:dyDescent="0.2">
      <c r="A36" s="37" t="s">
        <v>2799</v>
      </c>
      <c r="B36" s="5" t="s">
        <v>2788</v>
      </c>
      <c r="C36" s="32">
        <v>38</v>
      </c>
      <c r="D36" s="32" t="s">
        <v>208</v>
      </c>
      <c r="E36" s="5" t="s">
        <v>210</v>
      </c>
      <c r="F36" s="5" t="s">
        <v>211</v>
      </c>
      <c r="G36" s="32" t="s">
        <v>212</v>
      </c>
      <c r="H36" s="5" t="s">
        <v>214</v>
      </c>
      <c r="I36" s="32" t="s">
        <v>59</v>
      </c>
      <c r="J36" s="32">
        <v>2021</v>
      </c>
      <c r="K36" s="5">
        <v>0</v>
      </c>
      <c r="L36" s="32" t="s">
        <v>213</v>
      </c>
      <c r="M36" s="32" t="s">
        <v>209</v>
      </c>
      <c r="N36" s="5" t="s">
        <v>2798</v>
      </c>
      <c r="O36" s="5" t="s">
        <v>2798</v>
      </c>
      <c r="P36" s="5" t="s">
        <v>2799</v>
      </c>
      <c r="Q36" s="5" t="s">
        <v>2799</v>
      </c>
      <c r="R36" s="5" t="s">
        <v>2799</v>
      </c>
      <c r="S36" s="5" t="s">
        <v>2799</v>
      </c>
      <c r="T36" s="5" t="s">
        <v>2799</v>
      </c>
      <c r="U36" s="5" t="s">
        <v>2799</v>
      </c>
      <c r="V36" s="5" t="s">
        <v>2799</v>
      </c>
      <c r="W36" s="5"/>
      <c r="X36" s="5"/>
      <c r="Y36" s="5"/>
      <c r="Z36" s="5"/>
      <c r="AA36" s="5"/>
    </row>
    <row r="37" spans="1:27" ht="255" x14ac:dyDescent="0.2">
      <c r="A37" s="37" t="s">
        <v>2799</v>
      </c>
      <c r="B37" s="5" t="s">
        <v>2788</v>
      </c>
      <c r="C37" s="32">
        <v>39</v>
      </c>
      <c r="D37" s="32" t="s">
        <v>215</v>
      </c>
      <c r="E37" s="5" t="s">
        <v>217</v>
      </c>
      <c r="F37" s="5" t="s">
        <v>218</v>
      </c>
      <c r="G37" s="32" t="s">
        <v>177</v>
      </c>
      <c r="H37" s="32" t="s">
        <v>220</v>
      </c>
      <c r="I37" s="32" t="s">
        <v>58</v>
      </c>
      <c r="J37" s="32">
        <v>2022</v>
      </c>
      <c r="K37" s="5">
        <v>5</v>
      </c>
      <c r="L37" s="32" t="s">
        <v>219</v>
      </c>
      <c r="M37" s="32" t="s">
        <v>216</v>
      </c>
      <c r="N37" s="5" t="s">
        <v>2798</v>
      </c>
      <c r="O37" s="5" t="s">
        <v>2798</v>
      </c>
      <c r="P37" s="5" t="s">
        <v>2799</v>
      </c>
      <c r="Q37" s="5" t="s">
        <v>2799</v>
      </c>
      <c r="R37" s="5" t="s">
        <v>2799</v>
      </c>
      <c r="S37" s="5" t="s">
        <v>2799</v>
      </c>
      <c r="T37" s="5" t="s">
        <v>2799</v>
      </c>
      <c r="U37" s="5" t="s">
        <v>2799</v>
      </c>
      <c r="V37" s="5" t="s">
        <v>2799</v>
      </c>
      <c r="W37" s="5"/>
      <c r="X37" s="5"/>
      <c r="Y37" s="5"/>
      <c r="Z37" s="5"/>
      <c r="AA37" s="5"/>
    </row>
    <row r="38" spans="1:27" ht="323" x14ac:dyDescent="0.2">
      <c r="A38" s="37" t="s">
        <v>2799</v>
      </c>
      <c r="B38" s="5" t="s">
        <v>2788</v>
      </c>
      <c r="C38" s="32">
        <v>40</v>
      </c>
      <c r="D38" s="32" t="s">
        <v>221</v>
      </c>
      <c r="E38" s="5" t="s">
        <v>223</v>
      </c>
      <c r="F38" s="5" t="s">
        <v>224</v>
      </c>
      <c r="G38" s="32" t="s">
        <v>212</v>
      </c>
      <c r="H38" s="32" t="s">
        <v>226</v>
      </c>
      <c r="I38" s="32" t="s">
        <v>58</v>
      </c>
      <c r="J38" s="32">
        <v>2021</v>
      </c>
      <c r="K38" s="5">
        <v>11</v>
      </c>
      <c r="L38" s="32" t="s">
        <v>225</v>
      </c>
      <c r="M38" s="32" t="s">
        <v>222</v>
      </c>
      <c r="N38" s="5" t="s">
        <v>2798</v>
      </c>
      <c r="O38" s="5" t="s">
        <v>2798</v>
      </c>
      <c r="P38" s="5" t="s">
        <v>2799</v>
      </c>
      <c r="Q38" s="5" t="s">
        <v>2799</v>
      </c>
      <c r="R38" s="5" t="s">
        <v>2799</v>
      </c>
      <c r="S38" s="5" t="s">
        <v>2799</v>
      </c>
      <c r="T38" s="5" t="s">
        <v>2799</v>
      </c>
      <c r="U38" s="5" t="s">
        <v>2799</v>
      </c>
      <c r="V38" s="5" t="s">
        <v>2799</v>
      </c>
      <c r="W38" s="5"/>
      <c r="X38" s="5"/>
      <c r="Y38" s="5"/>
      <c r="Z38" s="5"/>
      <c r="AA38" s="5"/>
    </row>
    <row r="39" spans="1:27" ht="170" x14ac:dyDescent="0.2">
      <c r="A39" s="37" t="s">
        <v>2798</v>
      </c>
      <c r="B39" s="5" t="s">
        <v>2788</v>
      </c>
      <c r="C39" s="8">
        <v>41</v>
      </c>
      <c r="D39" s="24" t="s">
        <v>227</v>
      </c>
      <c r="E39" s="5" t="s">
        <v>229</v>
      </c>
      <c r="F39" s="5" t="s">
        <v>230</v>
      </c>
      <c r="G39" s="8" t="s">
        <v>21</v>
      </c>
      <c r="H39" s="8" t="s">
        <v>232</v>
      </c>
      <c r="I39" s="8" t="s">
        <v>58</v>
      </c>
      <c r="J39" s="8">
        <v>2021</v>
      </c>
      <c r="K39" s="5">
        <v>207</v>
      </c>
      <c r="L39" s="8" t="s">
        <v>231</v>
      </c>
      <c r="M39" s="8" t="s">
        <v>228</v>
      </c>
      <c r="N39" s="5" t="s">
        <v>2798</v>
      </c>
      <c r="O39" s="5" t="s">
        <v>2799</v>
      </c>
      <c r="P39" s="5" t="s">
        <v>2799</v>
      </c>
      <c r="Q39" s="5" t="s">
        <v>2799</v>
      </c>
      <c r="R39" s="5" t="s">
        <v>2799</v>
      </c>
      <c r="S39" s="5" t="s">
        <v>2798</v>
      </c>
      <c r="T39" s="5" t="s">
        <v>2798</v>
      </c>
      <c r="U39" s="5" t="s">
        <v>2798</v>
      </c>
      <c r="V39" s="5" t="s">
        <v>2798</v>
      </c>
      <c r="W39" s="5" t="s">
        <v>2798</v>
      </c>
      <c r="X39" s="5" t="s">
        <v>2798</v>
      </c>
      <c r="Y39" s="5" t="s">
        <v>2798</v>
      </c>
      <c r="Z39" s="5" t="s">
        <v>3151</v>
      </c>
      <c r="AA39" s="5">
        <f>IF(W39="YES", 1.5,IF(W39="PARTIALLY",1,0.5))+IF(X39="YES", 1.5,IF(X39="PARTIALLY",1,0.5))+IF(Y39="YES", 1.5,IF(Y39="PARTIALLY",1,0.5))+IF(Z39="YES", 1.5,IF(Z39="PARTIALLY",1,0.5))</f>
        <v>5.5</v>
      </c>
    </row>
    <row r="40" spans="1:27" ht="356" x14ac:dyDescent="0.2">
      <c r="A40" s="37" t="s">
        <v>2798</v>
      </c>
      <c r="B40" s="5" t="s">
        <v>2788</v>
      </c>
      <c r="C40" s="8">
        <v>42</v>
      </c>
      <c r="D40" s="24" t="s">
        <v>233</v>
      </c>
      <c r="E40" s="5" t="s">
        <v>235</v>
      </c>
      <c r="F40" s="5" t="s">
        <v>236</v>
      </c>
      <c r="G40" s="8" t="s">
        <v>237</v>
      </c>
      <c r="H40" s="8" t="s">
        <v>239</v>
      </c>
      <c r="I40" s="8" t="s">
        <v>58</v>
      </c>
      <c r="J40" s="8">
        <v>2021</v>
      </c>
      <c r="K40" s="5">
        <v>9</v>
      </c>
      <c r="L40" s="8" t="s">
        <v>238</v>
      </c>
      <c r="M40" s="8" t="s">
        <v>234</v>
      </c>
      <c r="N40" s="5" t="s">
        <v>2798</v>
      </c>
      <c r="O40" s="5" t="s">
        <v>2799</v>
      </c>
      <c r="P40" s="5" t="s">
        <v>2799</v>
      </c>
      <c r="Q40" s="5" t="s">
        <v>2799</v>
      </c>
      <c r="R40" s="5" t="s">
        <v>2799</v>
      </c>
      <c r="S40" s="5" t="s">
        <v>2798</v>
      </c>
      <c r="T40" s="5" t="s">
        <v>2798</v>
      </c>
      <c r="U40" s="5" t="s">
        <v>2798</v>
      </c>
      <c r="V40" s="5" t="s">
        <v>2798</v>
      </c>
      <c r="W40" s="5" t="s">
        <v>2798</v>
      </c>
      <c r="X40" s="5" t="s">
        <v>2799</v>
      </c>
      <c r="Y40" s="5" t="s">
        <v>2798</v>
      </c>
      <c r="Z40" s="5" t="s">
        <v>2799</v>
      </c>
      <c r="AA40" s="5">
        <f>IF(W40="YES", 1.5,IF(W40="PARTIALLY",1,0.5))+IF(X40="YES", 1.5,IF(X40="PARTIALLY",1,0.5))+IF(Y40="YES", 1.5,IF(Y40="PARTIALLY",1,0.5))+IF(Z40="YES", 1.5,IF(Z40="PARTIALLY",1,0.5))</f>
        <v>4</v>
      </c>
    </row>
    <row r="41" spans="1:27" ht="170" x14ac:dyDescent="0.2">
      <c r="A41" s="37" t="s">
        <v>2799</v>
      </c>
      <c r="B41" s="5" t="s">
        <v>2788</v>
      </c>
      <c r="C41" s="32">
        <v>43</v>
      </c>
      <c r="D41" s="32" t="s">
        <v>240</v>
      </c>
      <c r="E41" s="5" t="s">
        <v>242</v>
      </c>
      <c r="F41" s="5" t="s">
        <v>243</v>
      </c>
      <c r="G41" s="32" t="s">
        <v>244</v>
      </c>
      <c r="H41" s="32" t="s">
        <v>246</v>
      </c>
      <c r="I41" s="32" t="s">
        <v>59</v>
      </c>
      <c r="J41" s="32">
        <v>2021</v>
      </c>
      <c r="K41" s="5">
        <v>1</v>
      </c>
      <c r="L41" s="32" t="s">
        <v>245</v>
      </c>
      <c r="M41" s="32" t="s">
        <v>241</v>
      </c>
      <c r="N41" s="5" t="s">
        <v>2798</v>
      </c>
      <c r="O41" s="5" t="s">
        <v>2798</v>
      </c>
      <c r="P41" s="5" t="s">
        <v>2799</v>
      </c>
      <c r="Q41" s="5" t="s">
        <v>2799</v>
      </c>
      <c r="R41" s="5" t="s">
        <v>2799</v>
      </c>
      <c r="S41" s="5" t="s">
        <v>2799</v>
      </c>
      <c r="T41" s="5" t="s">
        <v>2799</v>
      </c>
      <c r="U41" s="5" t="s">
        <v>2799</v>
      </c>
      <c r="V41" s="5" t="s">
        <v>2799</v>
      </c>
      <c r="W41" s="5"/>
      <c r="X41" s="5"/>
      <c r="Y41" s="5"/>
      <c r="Z41" s="5"/>
      <c r="AA41" s="5"/>
    </row>
    <row r="42" spans="1:27" ht="153" x14ac:dyDescent="0.2">
      <c r="A42" s="37" t="s">
        <v>2799</v>
      </c>
      <c r="B42" s="5" t="s">
        <v>2788</v>
      </c>
      <c r="C42" s="32">
        <v>44</v>
      </c>
      <c r="D42" s="32" t="s">
        <v>247</v>
      </c>
      <c r="E42" s="5" t="s">
        <v>249</v>
      </c>
      <c r="F42" s="5" t="s">
        <v>250</v>
      </c>
      <c r="G42" s="32" t="s">
        <v>21</v>
      </c>
      <c r="H42" s="32" t="s">
        <v>252</v>
      </c>
      <c r="I42" s="32" t="s">
        <v>59</v>
      </c>
      <c r="J42" s="32">
        <v>2021</v>
      </c>
      <c r="K42" s="5">
        <v>0</v>
      </c>
      <c r="L42" s="32" t="s">
        <v>251</v>
      </c>
      <c r="M42" s="32" t="s">
        <v>248</v>
      </c>
      <c r="N42" s="5" t="s">
        <v>2798</v>
      </c>
      <c r="O42" s="5" t="s">
        <v>2798</v>
      </c>
      <c r="P42" s="5" t="s">
        <v>2799</v>
      </c>
      <c r="Q42" s="5" t="s">
        <v>2799</v>
      </c>
      <c r="R42" s="5" t="s">
        <v>2799</v>
      </c>
      <c r="S42" s="5" t="s">
        <v>2799</v>
      </c>
      <c r="T42" s="5" t="s">
        <v>2799</v>
      </c>
      <c r="U42" s="5" t="s">
        <v>2799</v>
      </c>
      <c r="V42" s="5" t="s">
        <v>2799</v>
      </c>
      <c r="W42" s="5"/>
      <c r="X42" s="5"/>
      <c r="Y42" s="5"/>
      <c r="Z42" s="5"/>
      <c r="AA42" s="5"/>
    </row>
    <row r="43" spans="1:27" ht="238" x14ac:dyDescent="0.2">
      <c r="A43" s="37" t="s">
        <v>2799</v>
      </c>
      <c r="B43" s="5" t="s">
        <v>2788</v>
      </c>
      <c r="C43" s="32">
        <v>45</v>
      </c>
      <c r="D43" s="32" t="s">
        <v>253</v>
      </c>
      <c r="E43" s="5" t="s">
        <v>255</v>
      </c>
      <c r="F43" s="5" t="s">
        <v>256</v>
      </c>
      <c r="G43" s="32" t="s">
        <v>21</v>
      </c>
      <c r="H43" s="32" t="s">
        <v>258</v>
      </c>
      <c r="I43" s="32" t="s">
        <v>59</v>
      </c>
      <c r="J43" s="32">
        <v>2021</v>
      </c>
      <c r="K43" s="5">
        <v>0</v>
      </c>
      <c r="L43" s="32" t="s">
        <v>257</v>
      </c>
      <c r="M43" s="32" t="s">
        <v>254</v>
      </c>
      <c r="N43" s="5" t="s">
        <v>2798</v>
      </c>
      <c r="O43" s="5" t="s">
        <v>2798</v>
      </c>
      <c r="P43" s="5" t="s">
        <v>2799</v>
      </c>
      <c r="Q43" s="5" t="s">
        <v>2799</v>
      </c>
      <c r="R43" s="5" t="s">
        <v>2799</v>
      </c>
      <c r="S43" s="5" t="s">
        <v>2799</v>
      </c>
      <c r="T43" s="5" t="s">
        <v>2799</v>
      </c>
      <c r="U43" s="5" t="s">
        <v>2799</v>
      </c>
      <c r="V43" s="5" t="s">
        <v>2799</v>
      </c>
      <c r="W43" s="5"/>
      <c r="X43" s="5"/>
      <c r="Y43" s="5"/>
      <c r="Z43" s="5"/>
      <c r="AA43" s="5"/>
    </row>
    <row r="44" spans="1:27" ht="153" x14ac:dyDescent="0.2">
      <c r="A44" s="37" t="s">
        <v>2799</v>
      </c>
      <c r="B44" s="5" t="s">
        <v>2788</v>
      </c>
      <c r="C44" s="32">
        <v>46</v>
      </c>
      <c r="D44" s="32" t="s">
        <v>259</v>
      </c>
      <c r="E44" s="5" t="s">
        <v>261</v>
      </c>
      <c r="F44" s="5" t="s">
        <v>256</v>
      </c>
      <c r="G44" s="32" t="s">
        <v>21</v>
      </c>
      <c r="H44" s="32" t="s">
        <v>263</v>
      </c>
      <c r="I44" s="32" t="s">
        <v>59</v>
      </c>
      <c r="J44" s="32">
        <v>2021</v>
      </c>
      <c r="K44" s="5">
        <v>3</v>
      </c>
      <c r="L44" s="32" t="s">
        <v>262</v>
      </c>
      <c r="M44" s="32" t="s">
        <v>260</v>
      </c>
      <c r="N44" s="5" t="s">
        <v>2798</v>
      </c>
      <c r="O44" s="5"/>
      <c r="P44" s="5"/>
      <c r="Q44" s="5"/>
      <c r="R44" s="5" t="s">
        <v>2799</v>
      </c>
      <c r="S44" s="5"/>
      <c r="T44" s="5"/>
      <c r="U44" s="5"/>
      <c r="V44" s="5"/>
      <c r="W44" s="5"/>
      <c r="X44" s="5"/>
      <c r="Y44" s="5"/>
      <c r="Z44" s="5"/>
      <c r="AA44" s="5"/>
    </row>
    <row r="45" spans="1:27" ht="136" x14ac:dyDescent="0.2">
      <c r="A45" s="37" t="s">
        <v>2799</v>
      </c>
      <c r="B45" s="5" t="s">
        <v>2788</v>
      </c>
      <c r="C45" s="32">
        <v>47</v>
      </c>
      <c r="D45" s="32" t="s">
        <v>264</v>
      </c>
      <c r="E45" s="5" t="s">
        <v>266</v>
      </c>
      <c r="F45" s="5" t="s">
        <v>267</v>
      </c>
      <c r="G45" s="32" t="s">
        <v>21</v>
      </c>
      <c r="H45" s="32" t="s">
        <v>269</v>
      </c>
      <c r="I45" s="32" t="s">
        <v>59</v>
      </c>
      <c r="J45" s="32">
        <v>2021</v>
      </c>
      <c r="K45" s="5">
        <v>1</v>
      </c>
      <c r="L45" s="32" t="s">
        <v>268</v>
      </c>
      <c r="M45" s="32" t="s">
        <v>265</v>
      </c>
      <c r="N45" s="5" t="s">
        <v>2798</v>
      </c>
      <c r="O45" s="5" t="s">
        <v>2798</v>
      </c>
      <c r="P45" s="5" t="s">
        <v>2799</v>
      </c>
      <c r="Q45" s="5" t="s">
        <v>2799</v>
      </c>
      <c r="R45" s="5" t="s">
        <v>2799</v>
      </c>
      <c r="S45" s="5" t="s">
        <v>2799</v>
      </c>
      <c r="T45" s="5" t="s">
        <v>2799</v>
      </c>
      <c r="U45" s="5" t="s">
        <v>2799</v>
      </c>
      <c r="V45" s="5" t="s">
        <v>2799</v>
      </c>
      <c r="W45" s="5"/>
      <c r="X45" s="5"/>
      <c r="Y45" s="5"/>
      <c r="Z45" s="5"/>
      <c r="AA45" s="5"/>
    </row>
    <row r="46" spans="1:27" ht="306" x14ac:dyDescent="0.2">
      <c r="A46" s="37" t="s">
        <v>2798</v>
      </c>
      <c r="B46" s="5" t="s">
        <v>2788</v>
      </c>
      <c r="C46" s="8">
        <v>48</v>
      </c>
      <c r="D46" s="24" t="s">
        <v>270</v>
      </c>
      <c r="E46" s="5" t="s">
        <v>272</v>
      </c>
      <c r="F46" s="5" t="s">
        <v>273</v>
      </c>
      <c r="G46" s="8" t="s">
        <v>21</v>
      </c>
      <c r="H46" s="8" t="s">
        <v>275</v>
      </c>
      <c r="I46" s="8" t="s">
        <v>59</v>
      </c>
      <c r="J46" s="8">
        <v>2021</v>
      </c>
      <c r="K46" s="5">
        <v>3</v>
      </c>
      <c r="L46" s="8" t="s">
        <v>274</v>
      </c>
      <c r="M46" s="8" t="s">
        <v>271</v>
      </c>
      <c r="N46" s="5" t="s">
        <v>2798</v>
      </c>
      <c r="O46" s="5" t="s">
        <v>2799</v>
      </c>
      <c r="P46" s="5" t="s">
        <v>2799</v>
      </c>
      <c r="Q46" s="5" t="s">
        <v>2799</v>
      </c>
      <c r="R46" s="5" t="s">
        <v>2799</v>
      </c>
      <c r="S46" s="5" t="s">
        <v>2798</v>
      </c>
      <c r="T46" s="5" t="s">
        <v>2798</v>
      </c>
      <c r="U46" s="5" t="s">
        <v>2798</v>
      </c>
      <c r="V46" s="5" t="s">
        <v>2798</v>
      </c>
      <c r="W46" s="5" t="s">
        <v>3151</v>
      </c>
      <c r="X46" s="5" t="s">
        <v>2798</v>
      </c>
      <c r="Y46" s="5" t="s">
        <v>2798</v>
      </c>
      <c r="Z46" s="5" t="s">
        <v>3151</v>
      </c>
      <c r="AA46" s="5">
        <f>IF(W46="YES", 1.5,IF(W46="PARTIALLY",1,0.5))+IF(X46="YES", 1.5,IF(X46="PARTIALLY",1,0.5))+IF(Y46="YES", 1.5,IF(Y46="PARTIALLY",1,0.5))+IF(Z46="YES", 1.5,IF(Z46="PARTIALLY",1,0.5))</f>
        <v>5</v>
      </c>
    </row>
    <row r="47" spans="1:27" ht="221" x14ac:dyDescent="0.2">
      <c r="A47" s="37" t="s">
        <v>2799</v>
      </c>
      <c r="B47" s="5" t="s">
        <v>2788</v>
      </c>
      <c r="C47" s="32">
        <v>49</v>
      </c>
      <c r="D47" s="32" t="s">
        <v>276</v>
      </c>
      <c r="E47" s="5" t="s">
        <v>278</v>
      </c>
      <c r="F47" s="5" t="s">
        <v>279</v>
      </c>
      <c r="G47" s="32" t="s">
        <v>21</v>
      </c>
      <c r="H47" s="32" t="s">
        <v>281</v>
      </c>
      <c r="I47" s="32" t="s">
        <v>59</v>
      </c>
      <c r="J47" s="32">
        <v>2021</v>
      </c>
      <c r="K47" s="5">
        <v>0</v>
      </c>
      <c r="L47" s="32" t="s">
        <v>280</v>
      </c>
      <c r="M47" s="32" t="s">
        <v>277</v>
      </c>
      <c r="N47" s="5" t="s">
        <v>2798</v>
      </c>
      <c r="O47" s="5" t="s">
        <v>2798</v>
      </c>
      <c r="P47" s="5" t="s">
        <v>2799</v>
      </c>
      <c r="Q47" s="5" t="s">
        <v>2799</v>
      </c>
      <c r="R47" s="5" t="s">
        <v>2799</v>
      </c>
      <c r="S47" s="5" t="s">
        <v>2799</v>
      </c>
      <c r="T47" s="5" t="s">
        <v>2799</v>
      </c>
      <c r="U47" s="5" t="s">
        <v>2799</v>
      </c>
      <c r="V47" s="5" t="s">
        <v>2799</v>
      </c>
      <c r="W47" s="5"/>
      <c r="X47" s="5"/>
      <c r="Y47" s="5"/>
      <c r="Z47" s="5"/>
      <c r="AA47" s="5"/>
    </row>
    <row r="48" spans="1:27" ht="204" x14ac:dyDescent="0.2">
      <c r="A48" s="37" t="s">
        <v>2798</v>
      </c>
      <c r="B48" s="5" t="s">
        <v>2788</v>
      </c>
      <c r="C48" s="8">
        <v>50</v>
      </c>
      <c r="D48" s="24" t="s">
        <v>282</v>
      </c>
      <c r="E48" s="5" t="s">
        <v>284</v>
      </c>
      <c r="F48" s="5" t="s">
        <v>285</v>
      </c>
      <c r="G48" s="8" t="s">
        <v>21</v>
      </c>
      <c r="H48" s="8" t="s">
        <v>287</v>
      </c>
      <c r="I48" s="8" t="s">
        <v>59</v>
      </c>
      <c r="J48" s="8">
        <v>2021</v>
      </c>
      <c r="K48" s="5">
        <v>1</v>
      </c>
      <c r="L48" s="8" t="s">
        <v>286</v>
      </c>
      <c r="M48" s="8" t="s">
        <v>283</v>
      </c>
      <c r="N48" s="5" t="s">
        <v>2798</v>
      </c>
      <c r="O48" s="5" t="s">
        <v>2799</v>
      </c>
      <c r="P48" s="5" t="s">
        <v>2799</v>
      </c>
      <c r="Q48" s="5" t="s">
        <v>2799</v>
      </c>
      <c r="R48" s="5" t="s">
        <v>2799</v>
      </c>
      <c r="S48" s="5" t="s">
        <v>2798</v>
      </c>
      <c r="T48" s="5" t="s">
        <v>2798</v>
      </c>
      <c r="U48" s="5" t="s">
        <v>2798</v>
      </c>
      <c r="V48" s="5" t="s">
        <v>2798</v>
      </c>
      <c r="W48" s="5" t="s">
        <v>3151</v>
      </c>
      <c r="X48" s="5" t="s">
        <v>2798</v>
      </c>
      <c r="Y48" s="5" t="s">
        <v>2798</v>
      </c>
      <c r="Z48" s="5" t="s">
        <v>3151</v>
      </c>
      <c r="AA48" s="5">
        <f>IF(W48="YES", 1.5,IF(W48="PARTIALLY",1,0.5))+IF(X48="YES", 1.5,IF(X48="PARTIALLY",1,0.5))+IF(Y48="YES", 1.5,IF(Y48="PARTIALLY",1,0.5))+IF(Z48="YES", 1.5,IF(Z48="PARTIALLY",1,0.5))</f>
        <v>5</v>
      </c>
    </row>
    <row r="49" spans="1:27" ht="170" x14ac:dyDescent="0.2">
      <c r="A49" s="37" t="s">
        <v>2798</v>
      </c>
      <c r="B49" s="5" t="s">
        <v>2788</v>
      </c>
      <c r="C49" s="8">
        <v>52</v>
      </c>
      <c r="D49" s="24" t="s">
        <v>288</v>
      </c>
      <c r="E49" s="5" t="s">
        <v>290</v>
      </c>
      <c r="F49" s="5" t="s">
        <v>291</v>
      </c>
      <c r="G49" s="8" t="s">
        <v>212</v>
      </c>
      <c r="H49" s="8" t="s">
        <v>293</v>
      </c>
      <c r="I49" s="8" t="s">
        <v>59</v>
      </c>
      <c r="J49" s="8">
        <v>2021</v>
      </c>
      <c r="K49" s="5">
        <v>3</v>
      </c>
      <c r="L49" s="8" t="s">
        <v>292</v>
      </c>
      <c r="M49" s="8" t="s">
        <v>289</v>
      </c>
      <c r="N49" s="5" t="s">
        <v>2798</v>
      </c>
      <c r="O49" s="5" t="s">
        <v>2799</v>
      </c>
      <c r="P49" s="5" t="s">
        <v>2799</v>
      </c>
      <c r="Q49" s="5" t="s">
        <v>2799</v>
      </c>
      <c r="R49" s="5" t="s">
        <v>2799</v>
      </c>
      <c r="S49" s="5" t="s">
        <v>2798</v>
      </c>
      <c r="T49" s="5" t="s">
        <v>2798</v>
      </c>
      <c r="U49" s="5" t="s">
        <v>2798</v>
      </c>
      <c r="V49" s="5" t="s">
        <v>2798</v>
      </c>
      <c r="W49" s="5" t="s">
        <v>2798</v>
      </c>
      <c r="X49" s="5" t="s">
        <v>2798</v>
      </c>
      <c r="Y49" s="5" t="s">
        <v>2798</v>
      </c>
      <c r="Z49" s="5" t="s">
        <v>3151</v>
      </c>
      <c r="AA49" s="5">
        <f>IF(W49="YES", 1.5,IF(W49="PARTIALLY",1,0.5))+IF(X49="YES", 1.5,IF(X49="PARTIALLY",1,0.5))+IF(Y49="YES", 1.5,IF(Y49="PARTIALLY",1,0.5))+IF(Z49="YES", 1.5,IF(Z49="PARTIALLY",1,0.5))</f>
        <v>5.5</v>
      </c>
    </row>
    <row r="50" spans="1:27" ht="340" x14ac:dyDescent="0.2">
      <c r="A50" s="37" t="s">
        <v>2799</v>
      </c>
      <c r="B50" s="5" t="s">
        <v>2788</v>
      </c>
      <c r="C50" s="32">
        <v>54</v>
      </c>
      <c r="D50" s="32" t="s">
        <v>294</v>
      </c>
      <c r="E50" s="5" t="s">
        <v>296</v>
      </c>
      <c r="F50" s="5" t="s">
        <v>297</v>
      </c>
      <c r="G50" s="32" t="s">
        <v>21</v>
      </c>
      <c r="H50" s="32" t="s">
        <v>299</v>
      </c>
      <c r="I50" s="32" t="s">
        <v>58</v>
      </c>
      <c r="J50" s="32">
        <v>2021</v>
      </c>
      <c r="K50" s="5">
        <v>6</v>
      </c>
      <c r="L50" s="32" t="s">
        <v>298</v>
      </c>
      <c r="M50" s="32" t="s">
        <v>295</v>
      </c>
      <c r="N50" s="5" t="s">
        <v>2798</v>
      </c>
      <c r="O50" s="5" t="s">
        <v>2798</v>
      </c>
      <c r="P50" s="5" t="s">
        <v>2799</v>
      </c>
      <c r="Q50" s="5" t="s">
        <v>2799</v>
      </c>
      <c r="R50" s="5" t="s">
        <v>2799</v>
      </c>
      <c r="S50" s="5" t="s">
        <v>2799</v>
      </c>
      <c r="T50" s="5" t="s">
        <v>2799</v>
      </c>
      <c r="U50" s="5" t="s">
        <v>2799</v>
      </c>
      <c r="V50" s="5" t="s">
        <v>2799</v>
      </c>
      <c r="W50" s="5"/>
      <c r="X50" s="5"/>
      <c r="Y50" s="5"/>
      <c r="Z50" s="5"/>
      <c r="AA50" s="5"/>
    </row>
    <row r="51" spans="1:27" ht="272" x14ac:dyDescent="0.2">
      <c r="A51" s="37" t="s">
        <v>2798</v>
      </c>
      <c r="B51" s="5" t="s">
        <v>2788</v>
      </c>
      <c r="C51" s="8">
        <v>59</v>
      </c>
      <c r="D51" s="24" t="s">
        <v>300</v>
      </c>
      <c r="E51" s="5" t="s">
        <v>284</v>
      </c>
      <c r="F51" s="5" t="s">
        <v>40</v>
      </c>
      <c r="G51" s="5" t="s">
        <v>21</v>
      </c>
      <c r="H51" s="5" t="s">
        <v>303</v>
      </c>
      <c r="I51" s="5" t="s">
        <v>58</v>
      </c>
      <c r="J51" s="5">
        <v>2021</v>
      </c>
      <c r="K51" s="5">
        <v>8</v>
      </c>
      <c r="L51" s="5" t="s">
        <v>302</v>
      </c>
      <c r="M51" s="5" t="s">
        <v>301</v>
      </c>
      <c r="N51" s="5" t="s">
        <v>2798</v>
      </c>
      <c r="O51" s="5" t="s">
        <v>2799</v>
      </c>
      <c r="P51" s="5" t="s">
        <v>2799</v>
      </c>
      <c r="Q51" s="5" t="s">
        <v>2799</v>
      </c>
      <c r="R51" s="5" t="s">
        <v>2799</v>
      </c>
      <c r="S51" s="5" t="s">
        <v>2798</v>
      </c>
      <c r="T51" s="5" t="s">
        <v>2798</v>
      </c>
      <c r="U51" s="5" t="s">
        <v>2798</v>
      </c>
      <c r="V51" s="5" t="s">
        <v>2798</v>
      </c>
      <c r="W51" s="5" t="s">
        <v>3151</v>
      </c>
      <c r="X51" s="5" t="s">
        <v>3151</v>
      </c>
      <c r="Y51" s="5" t="s">
        <v>2798</v>
      </c>
      <c r="Z51" s="5" t="s">
        <v>2799</v>
      </c>
      <c r="AA51" s="5">
        <f>IF(W51="YES", 1.5,IF(W51="PARTIALLY",1,0.5))+IF(X51="YES", 1.5,IF(X51="PARTIALLY",1,0.5))+IF(Y51="YES", 1.5,IF(Y51="PARTIALLY",1,0.5))+IF(Z51="YES", 1.5,IF(Z51="PARTIALLY",1,0.5))</f>
        <v>4</v>
      </c>
    </row>
    <row r="52" spans="1:27" ht="187" x14ac:dyDescent="0.2">
      <c r="A52" s="37" t="s">
        <v>2799</v>
      </c>
      <c r="B52" s="5" t="s">
        <v>2788</v>
      </c>
      <c r="C52" s="32">
        <v>60</v>
      </c>
      <c r="D52" s="32" t="s">
        <v>304</v>
      </c>
      <c r="E52" s="5" t="s">
        <v>307</v>
      </c>
      <c r="F52" s="5" t="s">
        <v>308</v>
      </c>
      <c r="G52" s="5" t="s">
        <v>305</v>
      </c>
      <c r="H52" s="5" t="s">
        <v>310</v>
      </c>
      <c r="I52" s="5" t="s">
        <v>59</v>
      </c>
      <c r="J52" s="5">
        <v>2020</v>
      </c>
      <c r="K52" s="5">
        <v>0</v>
      </c>
      <c r="L52" s="5" t="s">
        <v>309</v>
      </c>
      <c r="M52" s="5" t="s">
        <v>306</v>
      </c>
      <c r="N52" s="5" t="s">
        <v>2798</v>
      </c>
      <c r="O52" s="5" t="s">
        <v>2798</v>
      </c>
      <c r="P52" s="5" t="s">
        <v>2799</v>
      </c>
      <c r="Q52" s="5" t="s">
        <v>2799</v>
      </c>
      <c r="R52" s="5" t="s">
        <v>2799</v>
      </c>
      <c r="S52" s="5" t="s">
        <v>2799</v>
      </c>
      <c r="T52" s="5" t="s">
        <v>2799</v>
      </c>
      <c r="U52" s="5" t="s">
        <v>2799</v>
      </c>
      <c r="V52" s="5" t="s">
        <v>2799</v>
      </c>
      <c r="W52" s="5"/>
      <c r="X52" s="5"/>
      <c r="Y52" s="5"/>
      <c r="Z52" s="5"/>
      <c r="AA52" s="5"/>
    </row>
    <row r="53" spans="1:27" ht="187" x14ac:dyDescent="0.2">
      <c r="A53" s="37" t="s">
        <v>2799</v>
      </c>
      <c r="B53" s="5" t="s">
        <v>2788</v>
      </c>
      <c r="C53" s="32">
        <v>62</v>
      </c>
      <c r="D53" s="32" t="s">
        <v>318</v>
      </c>
      <c r="E53" s="5" t="s">
        <v>320</v>
      </c>
      <c r="F53" s="5" t="s">
        <v>321</v>
      </c>
      <c r="G53" s="5" t="s">
        <v>21</v>
      </c>
      <c r="H53" s="5" t="s">
        <v>323</v>
      </c>
      <c r="I53" s="5" t="s">
        <v>59</v>
      </c>
      <c r="J53" s="5">
        <v>2020</v>
      </c>
      <c r="K53" s="5">
        <v>1</v>
      </c>
      <c r="L53" s="5" t="s">
        <v>322</v>
      </c>
      <c r="M53" s="5" t="s">
        <v>319</v>
      </c>
      <c r="N53" s="5" t="s">
        <v>2798</v>
      </c>
      <c r="O53" s="5" t="s">
        <v>2798</v>
      </c>
      <c r="P53" s="5" t="s">
        <v>2799</v>
      </c>
      <c r="Q53" s="5" t="s">
        <v>2799</v>
      </c>
      <c r="R53" s="5" t="s">
        <v>2799</v>
      </c>
      <c r="S53" s="5" t="s">
        <v>2799</v>
      </c>
      <c r="T53" s="5" t="s">
        <v>2799</v>
      </c>
      <c r="U53" s="5" t="s">
        <v>2799</v>
      </c>
      <c r="V53" s="5" t="s">
        <v>2799</v>
      </c>
      <c r="W53" s="5"/>
      <c r="X53" s="5"/>
      <c r="Y53" s="5"/>
      <c r="Z53" s="5"/>
      <c r="AA53" s="5"/>
    </row>
    <row r="54" spans="1:27" ht="238" x14ac:dyDescent="0.2">
      <c r="A54" s="37" t="s">
        <v>2799</v>
      </c>
      <c r="B54" s="5" t="s">
        <v>2788</v>
      </c>
      <c r="C54" s="32">
        <v>64</v>
      </c>
      <c r="D54" s="32" t="s">
        <v>324</v>
      </c>
      <c r="E54" s="5" t="s">
        <v>326</v>
      </c>
      <c r="F54" s="5" t="s">
        <v>327</v>
      </c>
      <c r="G54" s="5" t="s">
        <v>21</v>
      </c>
      <c r="H54" s="5" t="s">
        <v>329</v>
      </c>
      <c r="I54" s="5" t="s">
        <v>59</v>
      </c>
      <c r="J54" s="5">
        <v>2020</v>
      </c>
      <c r="K54" s="5">
        <v>3</v>
      </c>
      <c r="L54" s="5" t="s">
        <v>328</v>
      </c>
      <c r="M54" s="5" t="s">
        <v>325</v>
      </c>
      <c r="N54" s="5" t="s">
        <v>2798</v>
      </c>
      <c r="O54" s="5" t="s">
        <v>2798</v>
      </c>
      <c r="P54" s="5" t="s">
        <v>2799</v>
      </c>
      <c r="Q54" s="5" t="s">
        <v>2799</v>
      </c>
      <c r="R54" s="5" t="s">
        <v>2799</v>
      </c>
      <c r="S54" s="5" t="s">
        <v>2799</v>
      </c>
      <c r="T54" s="5" t="s">
        <v>2799</v>
      </c>
      <c r="U54" s="5" t="s">
        <v>2799</v>
      </c>
      <c r="V54" s="5" t="s">
        <v>2799</v>
      </c>
      <c r="W54" s="5"/>
      <c r="X54" s="5"/>
      <c r="Y54" s="5"/>
      <c r="Z54" s="5"/>
      <c r="AA54" s="5"/>
    </row>
    <row r="55" spans="1:27" ht="221" x14ac:dyDescent="0.2">
      <c r="A55" s="37" t="s">
        <v>2799</v>
      </c>
      <c r="B55" s="5" t="s">
        <v>2788</v>
      </c>
      <c r="C55" s="32">
        <v>65</v>
      </c>
      <c r="D55" s="32" t="s">
        <v>330</v>
      </c>
      <c r="E55" s="5" t="s">
        <v>332</v>
      </c>
      <c r="F55" s="5" t="s">
        <v>333</v>
      </c>
      <c r="G55" s="5" t="s">
        <v>21</v>
      </c>
      <c r="H55" s="5" t="s">
        <v>335</v>
      </c>
      <c r="I55" s="5" t="s">
        <v>59</v>
      </c>
      <c r="J55" s="5">
        <v>2019</v>
      </c>
      <c r="K55" s="5">
        <v>6</v>
      </c>
      <c r="L55" s="5" t="s">
        <v>334</v>
      </c>
      <c r="M55" s="5" t="s">
        <v>331</v>
      </c>
      <c r="N55" s="5" t="s">
        <v>2798</v>
      </c>
      <c r="O55" s="5" t="s">
        <v>2798</v>
      </c>
      <c r="P55" s="5" t="s">
        <v>2799</v>
      </c>
      <c r="Q55" s="5" t="s">
        <v>2799</v>
      </c>
      <c r="R55" s="5" t="s">
        <v>2799</v>
      </c>
      <c r="S55" s="5" t="s">
        <v>2799</v>
      </c>
      <c r="T55" s="5" t="s">
        <v>2799</v>
      </c>
      <c r="U55" s="5" t="s">
        <v>2799</v>
      </c>
      <c r="V55" s="5" t="s">
        <v>2799</v>
      </c>
      <c r="W55" s="5"/>
      <c r="X55" s="5"/>
      <c r="Y55" s="5"/>
      <c r="Z55" s="5"/>
      <c r="AA55" s="5"/>
    </row>
    <row r="56" spans="1:27" ht="204" x14ac:dyDescent="0.2">
      <c r="A56" s="37" t="s">
        <v>2799</v>
      </c>
      <c r="B56" s="5" t="s">
        <v>2788</v>
      </c>
      <c r="C56" s="32">
        <v>66</v>
      </c>
      <c r="D56" s="32" t="s">
        <v>336</v>
      </c>
      <c r="E56" s="5" t="s">
        <v>338</v>
      </c>
      <c r="F56" s="5" t="s">
        <v>339</v>
      </c>
      <c r="G56" s="5" t="s">
        <v>21</v>
      </c>
      <c r="H56" s="5" t="s">
        <v>341</v>
      </c>
      <c r="I56" s="5" t="s">
        <v>59</v>
      </c>
      <c r="J56" s="5">
        <v>2019</v>
      </c>
      <c r="K56" s="5">
        <v>32</v>
      </c>
      <c r="L56" s="5" t="s">
        <v>340</v>
      </c>
      <c r="M56" s="5" t="s">
        <v>337</v>
      </c>
      <c r="N56" s="5" t="s">
        <v>2798</v>
      </c>
      <c r="O56" s="5" t="s">
        <v>2798</v>
      </c>
      <c r="P56" s="5" t="s">
        <v>2799</v>
      </c>
      <c r="Q56" s="5" t="s">
        <v>2799</v>
      </c>
      <c r="R56" s="5" t="s">
        <v>2799</v>
      </c>
      <c r="S56" s="5" t="s">
        <v>2799</v>
      </c>
      <c r="T56" s="5" t="s">
        <v>2799</v>
      </c>
      <c r="U56" s="5" t="s">
        <v>2799</v>
      </c>
      <c r="V56" s="5" t="s">
        <v>2799</v>
      </c>
      <c r="W56" s="5"/>
      <c r="X56" s="5"/>
      <c r="Y56" s="5"/>
      <c r="Z56" s="5"/>
      <c r="AA56" s="5"/>
    </row>
    <row r="57" spans="1:27" ht="204" x14ac:dyDescent="0.2">
      <c r="A57" s="37" t="s">
        <v>2799</v>
      </c>
      <c r="B57" s="5" t="s">
        <v>2788</v>
      </c>
      <c r="C57" s="32">
        <v>67</v>
      </c>
      <c r="D57" s="32" t="s">
        <v>342</v>
      </c>
      <c r="E57" s="5" t="s">
        <v>344</v>
      </c>
      <c r="F57" s="5" t="s">
        <v>345</v>
      </c>
      <c r="G57" s="5" t="s">
        <v>21</v>
      </c>
      <c r="H57" s="5" t="s">
        <v>347</v>
      </c>
      <c r="I57" s="5" t="s">
        <v>59</v>
      </c>
      <c r="J57" s="5">
        <v>2019</v>
      </c>
      <c r="K57" s="5">
        <v>1</v>
      </c>
      <c r="L57" s="5" t="s">
        <v>346</v>
      </c>
      <c r="M57" s="5" t="s">
        <v>343</v>
      </c>
      <c r="N57" s="5" t="s">
        <v>2798</v>
      </c>
      <c r="O57" s="5" t="s">
        <v>2798</v>
      </c>
      <c r="P57" s="5" t="s">
        <v>2799</v>
      </c>
      <c r="Q57" s="5" t="s">
        <v>2799</v>
      </c>
      <c r="R57" s="5" t="s">
        <v>2799</v>
      </c>
      <c r="S57" s="5" t="s">
        <v>2799</v>
      </c>
      <c r="T57" s="5" t="s">
        <v>2799</v>
      </c>
      <c r="U57" s="5" t="s">
        <v>2799</v>
      </c>
      <c r="V57" s="5" t="s">
        <v>2799</v>
      </c>
      <c r="W57" s="5"/>
      <c r="X57" s="5"/>
      <c r="Y57" s="5"/>
      <c r="Z57" s="5"/>
      <c r="AA57" s="5"/>
    </row>
    <row r="58" spans="1:27" ht="170" x14ac:dyDescent="0.2">
      <c r="A58" s="37" t="s">
        <v>2799</v>
      </c>
      <c r="B58" s="5" t="s">
        <v>2788</v>
      </c>
      <c r="C58" s="32">
        <v>69</v>
      </c>
      <c r="D58" s="32" t="s">
        <v>2223</v>
      </c>
      <c r="E58" s="5" t="s">
        <v>2225</v>
      </c>
      <c r="F58" s="5" t="s">
        <v>2226</v>
      </c>
      <c r="G58" s="5" t="s">
        <v>2227</v>
      </c>
      <c r="H58" s="5" t="s">
        <v>2229</v>
      </c>
      <c r="I58" s="5" t="s">
        <v>58</v>
      </c>
      <c r="J58" s="5">
        <v>2023</v>
      </c>
      <c r="K58" s="5">
        <v>0</v>
      </c>
      <c r="L58" s="5" t="s">
        <v>2228</v>
      </c>
      <c r="M58" s="5" t="s">
        <v>2224</v>
      </c>
      <c r="N58" s="5" t="s">
        <v>2798</v>
      </c>
      <c r="O58" s="5" t="s">
        <v>2798</v>
      </c>
      <c r="P58" s="5" t="s">
        <v>2799</v>
      </c>
      <c r="Q58" s="5" t="s">
        <v>2799</v>
      </c>
      <c r="R58" s="5" t="s">
        <v>2799</v>
      </c>
      <c r="S58" s="5" t="s">
        <v>2799</v>
      </c>
      <c r="T58" s="5" t="s">
        <v>2799</v>
      </c>
      <c r="U58" s="5" t="s">
        <v>2799</v>
      </c>
      <c r="V58" s="5" t="s">
        <v>2799</v>
      </c>
      <c r="W58" s="5"/>
      <c r="X58" s="5"/>
      <c r="Y58" s="5"/>
      <c r="Z58" s="5"/>
      <c r="AA58" s="5"/>
    </row>
    <row r="59" spans="1:27" ht="238" x14ac:dyDescent="0.2">
      <c r="A59" s="37" t="s">
        <v>2799</v>
      </c>
      <c r="B59" s="5" t="s">
        <v>2788</v>
      </c>
      <c r="C59" s="32">
        <v>70</v>
      </c>
      <c r="D59" s="32" t="s">
        <v>1739</v>
      </c>
      <c r="E59" s="5" t="s">
        <v>1741</v>
      </c>
      <c r="F59" s="5" t="s">
        <v>1250</v>
      </c>
      <c r="G59" s="5" t="s">
        <v>212</v>
      </c>
      <c r="H59" s="5" t="s">
        <v>2233</v>
      </c>
      <c r="I59" s="5" t="s">
        <v>58</v>
      </c>
      <c r="J59" s="5">
        <v>2022</v>
      </c>
      <c r="K59" s="5">
        <v>4</v>
      </c>
      <c r="L59" s="5" t="s">
        <v>1742</v>
      </c>
      <c r="M59" s="5" t="s">
        <v>1740</v>
      </c>
      <c r="N59" s="5" t="s">
        <v>2798</v>
      </c>
      <c r="O59" s="5" t="s">
        <v>2798</v>
      </c>
      <c r="P59" s="5" t="s">
        <v>2799</v>
      </c>
      <c r="Q59" s="5" t="s">
        <v>2799</v>
      </c>
      <c r="R59" s="5" t="s">
        <v>2799</v>
      </c>
      <c r="S59" s="5" t="s">
        <v>2799</v>
      </c>
      <c r="T59" s="5" t="s">
        <v>2799</v>
      </c>
      <c r="U59" s="5" t="s">
        <v>2799</v>
      </c>
      <c r="V59" s="5" t="s">
        <v>2799</v>
      </c>
      <c r="W59" s="5"/>
      <c r="X59" s="5"/>
      <c r="Y59" s="5"/>
      <c r="Z59" s="5"/>
      <c r="AA59" s="5"/>
    </row>
    <row r="60" spans="1:27" ht="255" x14ac:dyDescent="0.2">
      <c r="A60" s="37" t="s">
        <v>2799</v>
      </c>
      <c r="B60" s="5" t="s">
        <v>2788</v>
      </c>
      <c r="C60" s="32">
        <v>71</v>
      </c>
      <c r="D60" s="32" t="s">
        <v>2234</v>
      </c>
      <c r="E60" s="5" t="s">
        <v>2236</v>
      </c>
      <c r="F60" s="5" t="s">
        <v>2237</v>
      </c>
      <c r="G60" s="5" t="s">
        <v>2238</v>
      </c>
      <c r="H60" s="5" t="s">
        <v>2240</v>
      </c>
      <c r="I60" s="5" t="s">
        <v>58</v>
      </c>
      <c r="J60" s="5">
        <v>2022</v>
      </c>
      <c r="K60" s="5">
        <v>2</v>
      </c>
      <c r="L60" s="5" t="s">
        <v>2239</v>
      </c>
      <c r="M60" s="5" t="s">
        <v>2235</v>
      </c>
      <c r="N60" s="5" t="s">
        <v>2798</v>
      </c>
      <c r="O60" s="5" t="s">
        <v>2798</v>
      </c>
      <c r="P60" s="5" t="s">
        <v>2799</v>
      </c>
      <c r="Q60" s="5" t="s">
        <v>2799</v>
      </c>
      <c r="R60" s="5" t="s">
        <v>2799</v>
      </c>
      <c r="S60" s="5" t="s">
        <v>2799</v>
      </c>
      <c r="T60" s="5" t="s">
        <v>2799</v>
      </c>
      <c r="U60" s="5" t="s">
        <v>2799</v>
      </c>
      <c r="V60" s="5" t="s">
        <v>2799</v>
      </c>
      <c r="W60" s="5"/>
      <c r="X60" s="5"/>
      <c r="Y60" s="5"/>
      <c r="Z60" s="5"/>
      <c r="AA60" s="5"/>
    </row>
    <row r="61" spans="1:27" ht="255" x14ac:dyDescent="0.2">
      <c r="A61" s="37" t="s">
        <v>2799</v>
      </c>
      <c r="B61" s="5" t="s">
        <v>2788</v>
      </c>
      <c r="C61" s="32">
        <v>72</v>
      </c>
      <c r="D61" s="32" t="s">
        <v>2241</v>
      </c>
      <c r="E61" s="5" t="s">
        <v>2243</v>
      </c>
      <c r="F61" s="5" t="s">
        <v>2244</v>
      </c>
      <c r="G61" s="5" t="s">
        <v>2245</v>
      </c>
      <c r="H61" s="5" t="s">
        <v>2247</v>
      </c>
      <c r="I61" s="5" t="s">
        <v>59</v>
      </c>
      <c r="J61" s="5">
        <v>2022</v>
      </c>
      <c r="K61" s="5">
        <v>0</v>
      </c>
      <c r="L61" s="5" t="s">
        <v>2246</v>
      </c>
      <c r="M61" s="5" t="s">
        <v>2242</v>
      </c>
      <c r="N61" s="5" t="s">
        <v>2798</v>
      </c>
      <c r="O61" s="5" t="s">
        <v>2798</v>
      </c>
      <c r="P61" s="5" t="s">
        <v>2799</v>
      </c>
      <c r="Q61" s="5" t="s">
        <v>2799</v>
      </c>
      <c r="R61" s="5" t="s">
        <v>2799</v>
      </c>
      <c r="S61" s="5" t="s">
        <v>2799</v>
      </c>
      <c r="T61" s="5" t="s">
        <v>2799</v>
      </c>
      <c r="U61" s="5" t="s">
        <v>2799</v>
      </c>
      <c r="V61" s="5" t="s">
        <v>2799</v>
      </c>
      <c r="W61" s="5"/>
      <c r="X61" s="5"/>
      <c r="Y61" s="5"/>
      <c r="Z61" s="5"/>
      <c r="AA61" s="5"/>
    </row>
    <row r="62" spans="1:27" ht="119" x14ac:dyDescent="0.2">
      <c r="A62" s="37" t="s">
        <v>2799</v>
      </c>
      <c r="B62" s="5" t="s">
        <v>2788</v>
      </c>
      <c r="C62" s="32">
        <v>73</v>
      </c>
      <c r="D62" s="32" t="s">
        <v>2248</v>
      </c>
      <c r="E62" s="5" t="s">
        <v>2250</v>
      </c>
      <c r="F62" s="5" t="s">
        <v>2251</v>
      </c>
      <c r="G62" s="5" t="s">
        <v>21</v>
      </c>
      <c r="H62" s="5" t="s">
        <v>2253</v>
      </c>
      <c r="I62" s="5" t="s">
        <v>59</v>
      </c>
      <c r="J62" s="5">
        <v>2022</v>
      </c>
      <c r="K62" s="5">
        <v>0</v>
      </c>
      <c r="L62" s="5" t="s">
        <v>2252</v>
      </c>
      <c r="M62" s="5" t="s">
        <v>2249</v>
      </c>
      <c r="N62" s="5" t="s">
        <v>2798</v>
      </c>
      <c r="O62" s="5" t="s">
        <v>2798</v>
      </c>
      <c r="P62" s="5" t="s">
        <v>2799</v>
      </c>
      <c r="Q62" s="5" t="s">
        <v>2799</v>
      </c>
      <c r="R62" s="5" t="s">
        <v>2799</v>
      </c>
      <c r="S62" s="5" t="s">
        <v>2799</v>
      </c>
      <c r="T62" s="5" t="s">
        <v>2799</v>
      </c>
      <c r="U62" s="5" t="s">
        <v>2799</v>
      </c>
      <c r="V62" s="5" t="s">
        <v>2799</v>
      </c>
      <c r="W62" s="5"/>
      <c r="X62" s="5"/>
      <c r="Y62" s="5"/>
      <c r="Z62" s="5"/>
      <c r="AA62" s="5"/>
    </row>
    <row r="63" spans="1:27" ht="204" x14ac:dyDescent="0.2">
      <c r="A63" s="37" t="s">
        <v>2799</v>
      </c>
      <c r="B63" s="5" t="s">
        <v>2788</v>
      </c>
      <c r="C63" s="32">
        <v>74</v>
      </c>
      <c r="D63" s="32" t="s">
        <v>2254</v>
      </c>
      <c r="E63" s="5" t="s">
        <v>2256</v>
      </c>
      <c r="F63" s="5" t="s">
        <v>2257</v>
      </c>
      <c r="G63" s="5" t="s">
        <v>2257</v>
      </c>
      <c r="H63" s="5" t="s">
        <v>2259</v>
      </c>
      <c r="I63" s="5" t="s">
        <v>58</v>
      </c>
      <c r="J63" s="5">
        <v>2022</v>
      </c>
      <c r="K63" s="5">
        <v>0</v>
      </c>
      <c r="L63" s="5" t="s">
        <v>2258</v>
      </c>
      <c r="M63" s="5" t="s">
        <v>2255</v>
      </c>
      <c r="N63" s="5" t="s">
        <v>2798</v>
      </c>
      <c r="O63" s="5" t="s">
        <v>2798</v>
      </c>
      <c r="P63" s="5" t="s">
        <v>2799</v>
      </c>
      <c r="Q63" s="5" t="s">
        <v>2799</v>
      </c>
      <c r="R63" s="5" t="s">
        <v>2799</v>
      </c>
      <c r="S63" s="5" t="s">
        <v>2799</v>
      </c>
      <c r="T63" s="5" t="s">
        <v>2799</v>
      </c>
      <c r="U63" s="5" t="s">
        <v>2799</v>
      </c>
      <c r="V63" s="5" t="s">
        <v>2799</v>
      </c>
      <c r="W63" s="5"/>
      <c r="X63" s="5"/>
      <c r="Y63" s="5"/>
      <c r="Z63" s="5"/>
      <c r="AA63" s="5"/>
    </row>
    <row r="64" spans="1:27" ht="289" x14ac:dyDescent="0.2">
      <c r="A64" s="37" t="s">
        <v>2799</v>
      </c>
      <c r="B64" s="5" t="s">
        <v>2788</v>
      </c>
      <c r="C64" s="32">
        <v>75</v>
      </c>
      <c r="D64" s="32" t="s">
        <v>2260</v>
      </c>
      <c r="E64" s="5" t="s">
        <v>2262</v>
      </c>
      <c r="F64" s="5" t="s">
        <v>2263</v>
      </c>
      <c r="G64" s="5" t="s">
        <v>177</v>
      </c>
      <c r="H64" s="5" t="s">
        <v>2265</v>
      </c>
      <c r="I64" s="5" t="s">
        <v>58</v>
      </c>
      <c r="J64" s="5">
        <v>2022</v>
      </c>
      <c r="K64" s="5">
        <v>5</v>
      </c>
      <c r="L64" s="5" t="s">
        <v>2264</v>
      </c>
      <c r="M64" s="5" t="s">
        <v>2261</v>
      </c>
      <c r="N64" s="5" t="s">
        <v>2798</v>
      </c>
      <c r="O64" s="5" t="s">
        <v>2798</v>
      </c>
      <c r="P64" s="5" t="s">
        <v>2799</v>
      </c>
      <c r="Q64" s="5" t="s">
        <v>2799</v>
      </c>
      <c r="R64" s="5" t="s">
        <v>2799</v>
      </c>
      <c r="S64" s="5" t="s">
        <v>2799</v>
      </c>
      <c r="T64" s="5" t="s">
        <v>2799</v>
      </c>
      <c r="U64" s="5" t="s">
        <v>2799</v>
      </c>
      <c r="V64" s="5" t="s">
        <v>2799</v>
      </c>
      <c r="W64" s="5"/>
      <c r="X64" s="5"/>
      <c r="Y64" s="5"/>
      <c r="Z64" s="5"/>
      <c r="AA64" s="5"/>
    </row>
    <row r="65" spans="1:27" ht="187" x14ac:dyDescent="0.2">
      <c r="A65" s="37" t="s">
        <v>2799</v>
      </c>
      <c r="B65" s="5" t="s">
        <v>2788</v>
      </c>
      <c r="C65" s="32">
        <v>76</v>
      </c>
      <c r="D65" s="32" t="s">
        <v>2266</v>
      </c>
      <c r="E65" s="5" t="s">
        <v>2268</v>
      </c>
      <c r="F65" s="5" t="s">
        <v>2269</v>
      </c>
      <c r="G65" s="5" t="s">
        <v>21</v>
      </c>
      <c r="H65" s="5" t="s">
        <v>2271</v>
      </c>
      <c r="I65" s="5" t="s">
        <v>59</v>
      </c>
      <c r="J65" s="5">
        <v>2021</v>
      </c>
      <c r="K65" s="5">
        <v>2</v>
      </c>
      <c r="L65" s="5" t="s">
        <v>2270</v>
      </c>
      <c r="M65" s="5" t="s">
        <v>2267</v>
      </c>
      <c r="N65" s="5" t="s">
        <v>2798</v>
      </c>
      <c r="O65" s="5" t="s">
        <v>2798</v>
      </c>
      <c r="P65" s="5" t="s">
        <v>2799</v>
      </c>
      <c r="Q65" s="5" t="s">
        <v>2799</v>
      </c>
      <c r="R65" s="5" t="s">
        <v>2799</v>
      </c>
      <c r="S65" s="5" t="s">
        <v>2799</v>
      </c>
      <c r="T65" s="5" t="s">
        <v>2799</v>
      </c>
      <c r="U65" s="5" t="s">
        <v>2799</v>
      </c>
      <c r="V65" s="5" t="s">
        <v>2799</v>
      </c>
      <c r="W65" s="5"/>
      <c r="X65" s="5"/>
      <c r="Y65" s="5"/>
      <c r="Z65" s="5"/>
      <c r="AA65" s="5"/>
    </row>
    <row r="66" spans="1:27" ht="238" x14ac:dyDescent="0.2">
      <c r="A66" s="37" t="s">
        <v>2798</v>
      </c>
      <c r="B66" s="5" t="s">
        <v>2788</v>
      </c>
      <c r="C66" s="8">
        <v>77</v>
      </c>
      <c r="D66" s="24" t="s">
        <v>2272</v>
      </c>
      <c r="E66" s="5" t="s">
        <v>2834</v>
      </c>
      <c r="F66" s="5" t="s">
        <v>2345</v>
      </c>
      <c r="G66" s="5" t="s">
        <v>21</v>
      </c>
      <c r="H66" s="5" t="s">
        <v>2273</v>
      </c>
      <c r="I66" s="5" t="s">
        <v>59</v>
      </c>
      <c r="J66" s="5">
        <v>2021</v>
      </c>
      <c r="K66" s="5">
        <v>3</v>
      </c>
      <c r="L66" s="5" t="s">
        <v>2835</v>
      </c>
      <c r="M66" s="5" t="s">
        <v>2343</v>
      </c>
      <c r="N66" s="5" t="s">
        <v>2798</v>
      </c>
      <c r="O66" s="5" t="s">
        <v>2799</v>
      </c>
      <c r="P66" s="5" t="s">
        <v>2799</v>
      </c>
      <c r="Q66" s="5" t="s">
        <v>2799</v>
      </c>
      <c r="R66" s="5" t="s">
        <v>2799</v>
      </c>
      <c r="S66" s="5" t="s">
        <v>2798</v>
      </c>
      <c r="T66" s="5" t="s">
        <v>2798</v>
      </c>
      <c r="U66" s="5" t="s">
        <v>2798</v>
      </c>
      <c r="V66" s="5" t="s">
        <v>2798</v>
      </c>
      <c r="W66" s="5" t="s">
        <v>2798</v>
      </c>
      <c r="X66" s="5" t="s">
        <v>2798</v>
      </c>
      <c r="Y66" s="5" t="s">
        <v>2798</v>
      </c>
      <c r="Z66" s="5" t="s">
        <v>2799</v>
      </c>
      <c r="AA66" s="5">
        <f>IF(W66="YES", 1.5,IF(W66="PARTIALLY",1,0.5))+IF(X66="YES", 1.5,IF(X66="PARTIALLY",1,0.5))+IF(Y66="YES", 1.5,IF(Y66="PARTIALLY",1,0.5))+IF(Z66="YES", 1.5,IF(Z66="PARTIALLY",1,0.5))</f>
        <v>5</v>
      </c>
    </row>
    <row r="67" spans="1:27" ht="170" x14ac:dyDescent="0.2">
      <c r="A67" s="37" t="s">
        <v>2799</v>
      </c>
      <c r="B67" s="5" t="s">
        <v>2788</v>
      </c>
      <c r="C67" s="32">
        <v>78</v>
      </c>
      <c r="D67" s="32" t="s">
        <v>2274</v>
      </c>
      <c r="E67" s="5" t="s">
        <v>2276</v>
      </c>
      <c r="F67" s="5" t="s">
        <v>2277</v>
      </c>
      <c r="G67" s="5" t="s">
        <v>305</v>
      </c>
      <c r="H67" s="5" t="s">
        <v>2279</v>
      </c>
      <c r="I67" s="5" t="s">
        <v>59</v>
      </c>
      <c r="J67" s="5">
        <v>2021</v>
      </c>
      <c r="K67" s="5">
        <v>0</v>
      </c>
      <c r="L67" s="5" t="s">
        <v>2278</v>
      </c>
      <c r="M67" s="5" t="s">
        <v>2275</v>
      </c>
      <c r="N67" s="5" t="s">
        <v>2798</v>
      </c>
      <c r="O67" s="5" t="s">
        <v>2798</v>
      </c>
      <c r="P67" s="5" t="s">
        <v>2799</v>
      </c>
      <c r="Q67" s="5" t="s">
        <v>2799</v>
      </c>
      <c r="R67" s="5" t="s">
        <v>2799</v>
      </c>
      <c r="S67" s="5" t="s">
        <v>2799</v>
      </c>
      <c r="T67" s="5" t="s">
        <v>2799</v>
      </c>
      <c r="U67" s="5" t="s">
        <v>2799</v>
      </c>
      <c r="V67" s="5" t="s">
        <v>2799</v>
      </c>
      <c r="W67" s="5"/>
      <c r="X67" s="5"/>
      <c r="Y67" s="5"/>
      <c r="Z67" s="5"/>
      <c r="AA67" s="5"/>
    </row>
    <row r="68" spans="1:27" ht="323" x14ac:dyDescent="0.2">
      <c r="A68" s="37" t="s">
        <v>2799</v>
      </c>
      <c r="B68" s="5" t="s">
        <v>2788</v>
      </c>
      <c r="C68" s="32">
        <v>79</v>
      </c>
      <c r="D68" s="32" t="s">
        <v>2280</v>
      </c>
      <c r="E68" s="5" t="s">
        <v>2282</v>
      </c>
      <c r="F68" s="5" t="s">
        <v>2283</v>
      </c>
      <c r="G68" s="5" t="s">
        <v>2284</v>
      </c>
      <c r="H68" s="5" t="s">
        <v>2286</v>
      </c>
      <c r="I68" s="5" t="s">
        <v>58</v>
      </c>
      <c r="J68" s="5">
        <v>2021</v>
      </c>
      <c r="K68" s="5">
        <v>1</v>
      </c>
      <c r="L68" s="5" t="s">
        <v>2285</v>
      </c>
      <c r="M68" s="5" t="s">
        <v>2281</v>
      </c>
      <c r="N68" s="5" t="s">
        <v>2798</v>
      </c>
      <c r="O68" s="5" t="s">
        <v>2798</v>
      </c>
      <c r="P68" s="5" t="s">
        <v>2799</v>
      </c>
      <c r="Q68" s="5" t="s">
        <v>2799</v>
      </c>
      <c r="R68" s="5" t="s">
        <v>2799</v>
      </c>
      <c r="S68" s="5" t="s">
        <v>2799</v>
      </c>
      <c r="T68" s="5" t="s">
        <v>2799</v>
      </c>
      <c r="U68" s="5" t="s">
        <v>2799</v>
      </c>
      <c r="V68" s="5" t="s">
        <v>2799</v>
      </c>
      <c r="W68" s="5"/>
      <c r="X68" s="5"/>
      <c r="Y68" s="5"/>
      <c r="Z68" s="5"/>
      <c r="AA68" s="5"/>
    </row>
    <row r="69" spans="1:27" ht="153" x14ac:dyDescent="0.2">
      <c r="A69" s="37" t="s">
        <v>2799</v>
      </c>
      <c r="B69" s="5" t="s">
        <v>2788</v>
      </c>
      <c r="C69" s="32">
        <v>80</v>
      </c>
      <c r="D69" s="32" t="s">
        <v>2287</v>
      </c>
      <c r="E69" s="5" t="s">
        <v>2289</v>
      </c>
      <c r="F69" s="5" t="s">
        <v>2290</v>
      </c>
      <c r="G69" s="5" t="s">
        <v>2291</v>
      </c>
      <c r="H69" s="5" t="s">
        <v>2293</v>
      </c>
      <c r="I69" s="5" t="s">
        <v>58</v>
      </c>
      <c r="J69" s="5">
        <v>2021</v>
      </c>
      <c r="K69" s="5">
        <v>62</v>
      </c>
      <c r="L69" s="5" t="s">
        <v>2292</v>
      </c>
      <c r="M69" s="5" t="s">
        <v>2288</v>
      </c>
      <c r="N69" s="5" t="s">
        <v>2798</v>
      </c>
      <c r="O69" s="5" t="s">
        <v>2798</v>
      </c>
      <c r="P69" s="5" t="s">
        <v>2799</v>
      </c>
      <c r="Q69" s="5" t="s">
        <v>2799</v>
      </c>
      <c r="R69" s="5" t="s">
        <v>2799</v>
      </c>
      <c r="S69" s="5" t="s">
        <v>2799</v>
      </c>
      <c r="T69" s="5" t="s">
        <v>2799</v>
      </c>
      <c r="U69" s="5" t="s">
        <v>2799</v>
      </c>
      <c r="V69" s="5" t="s">
        <v>2799</v>
      </c>
      <c r="W69" s="5"/>
      <c r="X69" s="5"/>
      <c r="Y69" s="5"/>
      <c r="Z69" s="5"/>
      <c r="AA69" s="5"/>
    </row>
    <row r="70" spans="1:27" ht="187" x14ac:dyDescent="0.2">
      <c r="A70" s="37" t="s">
        <v>2799</v>
      </c>
      <c r="B70" s="5" t="s">
        <v>2788</v>
      </c>
      <c r="C70" s="32">
        <v>81</v>
      </c>
      <c r="D70" s="32" t="s">
        <v>2294</v>
      </c>
      <c r="E70" s="5" t="s">
        <v>2296</v>
      </c>
      <c r="F70" s="5" t="s">
        <v>2297</v>
      </c>
      <c r="G70" s="5" t="s">
        <v>21</v>
      </c>
      <c r="H70" s="5" t="s">
        <v>2299</v>
      </c>
      <c r="I70" s="5" t="s">
        <v>58</v>
      </c>
      <c r="J70" s="5">
        <v>2021</v>
      </c>
      <c r="K70" s="5">
        <v>10</v>
      </c>
      <c r="L70" s="5" t="s">
        <v>2298</v>
      </c>
      <c r="M70" s="5" t="s">
        <v>2295</v>
      </c>
      <c r="N70" s="5" t="s">
        <v>2798</v>
      </c>
      <c r="O70" s="5" t="s">
        <v>2798</v>
      </c>
      <c r="P70" s="5" t="s">
        <v>2799</v>
      </c>
      <c r="Q70" s="5" t="s">
        <v>2799</v>
      </c>
      <c r="R70" s="5" t="s">
        <v>2799</v>
      </c>
      <c r="S70" s="5" t="s">
        <v>2799</v>
      </c>
      <c r="T70" s="5" t="s">
        <v>2799</v>
      </c>
      <c r="U70" s="5" t="s">
        <v>2799</v>
      </c>
      <c r="V70" s="5" t="s">
        <v>2799</v>
      </c>
      <c r="W70" s="5"/>
      <c r="X70" s="5"/>
      <c r="Y70" s="5"/>
      <c r="Z70" s="5"/>
      <c r="AA70" s="5"/>
    </row>
    <row r="71" spans="1:27" ht="238" x14ac:dyDescent="0.2">
      <c r="A71" s="37" t="s">
        <v>2799</v>
      </c>
      <c r="B71" s="5" t="s">
        <v>2788</v>
      </c>
      <c r="C71" s="32">
        <v>82</v>
      </c>
      <c r="D71" s="32" t="s">
        <v>2300</v>
      </c>
      <c r="E71" s="5" t="s">
        <v>2302</v>
      </c>
      <c r="F71" s="5" t="s">
        <v>2303</v>
      </c>
      <c r="G71" s="5" t="s">
        <v>21</v>
      </c>
      <c r="H71" s="5" t="s">
        <v>2305</v>
      </c>
      <c r="I71" s="5" t="s">
        <v>59</v>
      </c>
      <c r="J71" s="5">
        <v>2020</v>
      </c>
      <c r="K71" s="5">
        <v>6</v>
      </c>
      <c r="L71" s="5" t="s">
        <v>2304</v>
      </c>
      <c r="M71" s="5" t="s">
        <v>2301</v>
      </c>
      <c r="N71" s="5" t="s">
        <v>2798</v>
      </c>
      <c r="O71" s="5" t="s">
        <v>2798</v>
      </c>
      <c r="P71" s="5" t="s">
        <v>2799</v>
      </c>
      <c r="Q71" s="5" t="s">
        <v>2799</v>
      </c>
      <c r="R71" s="5" t="s">
        <v>2799</v>
      </c>
      <c r="S71" s="5" t="s">
        <v>2799</v>
      </c>
      <c r="T71" s="5" t="s">
        <v>2799</v>
      </c>
      <c r="U71" s="5" t="s">
        <v>2799</v>
      </c>
      <c r="V71" s="5" t="s">
        <v>2799</v>
      </c>
      <c r="W71" s="5"/>
      <c r="X71" s="5"/>
      <c r="Y71" s="5"/>
      <c r="Z71" s="5"/>
      <c r="AA71" s="5"/>
    </row>
    <row r="72" spans="1:27" ht="119" x14ac:dyDescent="0.2">
      <c r="A72" s="37" t="s">
        <v>2799</v>
      </c>
      <c r="B72" s="5" t="s">
        <v>2788</v>
      </c>
      <c r="C72" s="32">
        <v>83</v>
      </c>
      <c r="D72" s="32" t="s">
        <v>2307</v>
      </c>
      <c r="E72" s="5" t="s">
        <v>2308</v>
      </c>
      <c r="F72" s="5" t="s">
        <v>2309</v>
      </c>
      <c r="G72" s="5" t="s">
        <v>21</v>
      </c>
      <c r="H72" s="5" t="s">
        <v>2311</v>
      </c>
      <c r="I72" s="5" t="s">
        <v>59</v>
      </c>
      <c r="J72" s="5">
        <v>2020</v>
      </c>
      <c r="K72" s="5">
        <v>1</v>
      </c>
      <c r="L72" s="5" t="s">
        <v>2310</v>
      </c>
      <c r="M72" s="5" t="s">
        <v>2306</v>
      </c>
      <c r="N72" s="5" t="s">
        <v>2798</v>
      </c>
      <c r="O72" s="5" t="s">
        <v>2798</v>
      </c>
      <c r="P72" s="5" t="s">
        <v>2799</v>
      </c>
      <c r="Q72" s="5" t="s">
        <v>2799</v>
      </c>
      <c r="R72" s="5" t="s">
        <v>2799</v>
      </c>
      <c r="S72" s="5" t="s">
        <v>2799</v>
      </c>
      <c r="T72" s="5" t="s">
        <v>2799</v>
      </c>
      <c r="U72" s="5" t="s">
        <v>2799</v>
      </c>
      <c r="V72" s="5" t="s">
        <v>2799</v>
      </c>
      <c r="W72" s="5"/>
      <c r="X72" s="5"/>
      <c r="Y72" s="5"/>
      <c r="Z72" s="5"/>
      <c r="AA72" s="5"/>
    </row>
    <row r="73" spans="1:27" ht="204" x14ac:dyDescent="0.2">
      <c r="A73" s="37" t="s">
        <v>2799</v>
      </c>
      <c r="B73" s="5" t="s">
        <v>2788</v>
      </c>
      <c r="C73" s="32">
        <v>84</v>
      </c>
      <c r="D73" s="5" t="s">
        <v>2312</v>
      </c>
      <c r="E73" s="5" t="s">
        <v>2314</v>
      </c>
      <c r="F73" s="5" t="s">
        <v>2315</v>
      </c>
      <c r="G73" s="5" t="s">
        <v>21</v>
      </c>
      <c r="H73" s="5" t="s">
        <v>2317</v>
      </c>
      <c r="I73" s="5" t="s">
        <v>59</v>
      </c>
      <c r="J73" s="5">
        <v>2020</v>
      </c>
      <c r="K73" s="5">
        <v>3</v>
      </c>
      <c r="L73" s="5" t="s">
        <v>2316</v>
      </c>
      <c r="M73" s="5" t="s">
        <v>2313</v>
      </c>
      <c r="N73" s="5" t="s">
        <v>2798</v>
      </c>
      <c r="O73" s="5" t="s">
        <v>2798</v>
      </c>
      <c r="P73" s="5" t="s">
        <v>2799</v>
      </c>
      <c r="Q73" s="5" t="s">
        <v>2799</v>
      </c>
      <c r="R73" s="5" t="s">
        <v>2799</v>
      </c>
      <c r="S73" s="5" t="s">
        <v>2799</v>
      </c>
      <c r="T73" s="5" t="s">
        <v>2799</v>
      </c>
      <c r="U73" s="5" t="s">
        <v>2799</v>
      </c>
      <c r="V73" s="5" t="s">
        <v>2799</v>
      </c>
      <c r="W73" s="5"/>
      <c r="X73" s="5"/>
      <c r="Y73" s="5"/>
      <c r="Z73" s="5"/>
      <c r="AA73" s="5"/>
    </row>
    <row r="74" spans="1:27" ht="187" x14ac:dyDescent="0.2">
      <c r="A74" s="37" t="s">
        <v>2798</v>
      </c>
      <c r="B74" s="5" t="s">
        <v>2788</v>
      </c>
      <c r="C74" s="8">
        <v>85</v>
      </c>
      <c r="D74" s="24" t="s">
        <v>2318</v>
      </c>
      <c r="E74" s="5" t="s">
        <v>2320</v>
      </c>
      <c r="F74" s="5" t="s">
        <v>2321</v>
      </c>
      <c r="G74" s="5" t="s">
        <v>21</v>
      </c>
      <c r="H74" s="5" t="s">
        <v>2323</v>
      </c>
      <c r="I74" s="5" t="s">
        <v>59</v>
      </c>
      <c r="J74" s="5">
        <v>2020</v>
      </c>
      <c r="K74" s="5">
        <v>2</v>
      </c>
      <c r="L74" s="5" t="s">
        <v>2322</v>
      </c>
      <c r="M74" s="5" t="s">
        <v>2319</v>
      </c>
      <c r="N74" s="5" t="s">
        <v>2798</v>
      </c>
      <c r="O74" s="5" t="s">
        <v>2799</v>
      </c>
      <c r="P74" s="5" t="s">
        <v>2799</v>
      </c>
      <c r="Q74" s="5" t="s">
        <v>2799</v>
      </c>
      <c r="R74" s="5" t="s">
        <v>2799</v>
      </c>
      <c r="S74" s="5" t="s">
        <v>2798</v>
      </c>
      <c r="T74" s="5" t="s">
        <v>2798</v>
      </c>
      <c r="U74" s="5" t="s">
        <v>2798</v>
      </c>
      <c r="V74" s="5" t="s">
        <v>2798</v>
      </c>
      <c r="W74" s="5" t="s">
        <v>3151</v>
      </c>
      <c r="X74" s="5" t="s">
        <v>2798</v>
      </c>
      <c r="Y74" s="5" t="s">
        <v>2798</v>
      </c>
      <c r="Z74" s="5" t="s">
        <v>2798</v>
      </c>
      <c r="AA74" s="5">
        <f>IF(W74="YES", 1.5,IF(W74="PARTIALLY",1,0.5))+IF(X74="YES", 1.5,IF(X74="PARTIALLY",1,0.5))+IF(Y74="YES", 1.5,IF(Y74="PARTIALLY",1,0.5))+IF(Z74="YES", 1.5,IF(Z74="PARTIALLY",1,0.5))</f>
        <v>5.5</v>
      </c>
    </row>
    <row r="75" spans="1:27" ht="119" x14ac:dyDescent="0.2">
      <c r="A75" s="37" t="s">
        <v>2799</v>
      </c>
      <c r="B75" s="5" t="s">
        <v>2788</v>
      </c>
      <c r="C75" s="32">
        <v>86</v>
      </c>
      <c r="D75" s="32" t="s">
        <v>2324</v>
      </c>
      <c r="E75" s="5" t="s">
        <v>2326</v>
      </c>
      <c r="F75" s="5" t="s">
        <v>2327</v>
      </c>
      <c r="G75" s="5" t="s">
        <v>21</v>
      </c>
      <c r="H75" s="5" t="s">
        <v>2329</v>
      </c>
      <c r="I75" s="5" t="s">
        <v>59</v>
      </c>
      <c r="J75" s="5">
        <v>2019</v>
      </c>
      <c r="K75" s="5">
        <v>6</v>
      </c>
      <c r="L75" s="5" t="s">
        <v>2328</v>
      </c>
      <c r="M75" s="5" t="s">
        <v>2325</v>
      </c>
      <c r="N75" s="5" t="s">
        <v>2798</v>
      </c>
      <c r="O75" s="5" t="s">
        <v>2798</v>
      </c>
      <c r="P75" s="5" t="s">
        <v>2799</v>
      </c>
      <c r="Q75" s="5" t="s">
        <v>2799</v>
      </c>
      <c r="R75" s="5" t="s">
        <v>2799</v>
      </c>
      <c r="S75" s="5" t="s">
        <v>2799</v>
      </c>
      <c r="T75" s="5" t="s">
        <v>2799</v>
      </c>
      <c r="U75" s="5" t="s">
        <v>2799</v>
      </c>
      <c r="V75" s="5" t="s">
        <v>2799</v>
      </c>
      <c r="W75" s="5"/>
      <c r="X75" s="5"/>
      <c r="Y75" s="5"/>
      <c r="Z75" s="5"/>
      <c r="AA75" s="5"/>
    </row>
    <row r="76" spans="1:27" ht="170" x14ac:dyDescent="0.2">
      <c r="A76" s="37" t="s">
        <v>2799</v>
      </c>
      <c r="B76" s="5" t="s">
        <v>2788</v>
      </c>
      <c r="C76" s="11">
        <v>88</v>
      </c>
      <c r="D76" s="11" t="s">
        <v>2219</v>
      </c>
      <c r="E76" s="5" t="s">
        <v>2800</v>
      </c>
      <c r="F76" s="5" t="s">
        <v>2801</v>
      </c>
      <c r="G76" s="5" t="s">
        <v>2227</v>
      </c>
      <c r="H76" s="5" t="s">
        <v>2222</v>
      </c>
      <c r="I76" s="5" t="s">
        <v>59</v>
      </c>
      <c r="J76" s="5">
        <v>2023</v>
      </c>
      <c r="K76" s="5">
        <v>0</v>
      </c>
      <c r="L76" s="5" t="s">
        <v>2221</v>
      </c>
      <c r="M76" s="5" t="s">
        <v>2220</v>
      </c>
      <c r="N76" s="5" t="s">
        <v>2798</v>
      </c>
      <c r="O76" s="5" t="s">
        <v>2798</v>
      </c>
      <c r="P76" s="5" t="s">
        <v>2799</v>
      </c>
      <c r="Q76" s="5" t="s">
        <v>2799</v>
      </c>
      <c r="R76" s="5" t="s">
        <v>2799</v>
      </c>
      <c r="S76" s="5" t="s">
        <v>2799</v>
      </c>
      <c r="T76" s="5" t="s">
        <v>2799</v>
      </c>
      <c r="U76" s="5" t="s">
        <v>2799</v>
      </c>
      <c r="V76" s="5" t="s">
        <v>2799</v>
      </c>
      <c r="W76" s="5"/>
      <c r="X76" s="5"/>
      <c r="Y76" s="5"/>
      <c r="Z76" s="5"/>
      <c r="AA76" s="5"/>
    </row>
    <row r="77" spans="1:27" ht="51" x14ac:dyDescent="0.2">
      <c r="A77" s="37" t="s">
        <v>2799</v>
      </c>
      <c r="B77" s="5" t="s">
        <v>2788</v>
      </c>
      <c r="C77" s="11">
        <v>89</v>
      </c>
      <c r="D77" s="11" t="s">
        <v>2802</v>
      </c>
      <c r="E77" s="5"/>
      <c r="F77" s="5"/>
      <c r="G77" s="5" t="s">
        <v>2227</v>
      </c>
      <c r="H77" s="5"/>
      <c r="I77" s="5" t="s">
        <v>2807</v>
      </c>
      <c r="J77" s="5">
        <v>2022</v>
      </c>
      <c r="K77" s="5">
        <v>0</v>
      </c>
      <c r="L77" s="5"/>
      <c r="M77" s="5"/>
      <c r="N77" s="5" t="s">
        <v>2798</v>
      </c>
      <c r="O77" s="5"/>
      <c r="P77" s="5" t="s">
        <v>2798</v>
      </c>
      <c r="Q77" s="5"/>
      <c r="R77" s="5" t="s">
        <v>2799</v>
      </c>
      <c r="S77" s="5"/>
      <c r="T77" s="5"/>
      <c r="U77" s="5"/>
      <c r="V77" s="5"/>
      <c r="W77" s="5"/>
      <c r="X77" s="5"/>
      <c r="Y77" s="5"/>
      <c r="Z77" s="5"/>
      <c r="AA77" s="5"/>
    </row>
    <row r="78" spans="1:27" ht="306" x14ac:dyDescent="0.2">
      <c r="A78" s="37" t="s">
        <v>2799</v>
      </c>
      <c r="B78" s="5" t="s">
        <v>2788</v>
      </c>
      <c r="C78" s="11">
        <v>90</v>
      </c>
      <c r="D78" s="5" t="s">
        <v>2804</v>
      </c>
      <c r="E78" s="5"/>
      <c r="F78" s="5"/>
      <c r="G78" s="5" t="s">
        <v>2227</v>
      </c>
      <c r="H78" s="5"/>
      <c r="I78" s="5" t="s">
        <v>2806</v>
      </c>
      <c r="J78" s="5">
        <v>2023</v>
      </c>
      <c r="K78" s="5">
        <v>0</v>
      </c>
      <c r="L78" s="5" t="s">
        <v>2803</v>
      </c>
      <c r="M78" s="5"/>
      <c r="N78" s="5" t="s">
        <v>2798</v>
      </c>
      <c r="O78" s="5"/>
      <c r="P78" s="5" t="s">
        <v>2798</v>
      </c>
      <c r="Q78" s="5"/>
      <c r="R78" s="5" t="s">
        <v>2799</v>
      </c>
      <c r="S78" s="5"/>
      <c r="T78" s="5"/>
      <c r="U78" s="5"/>
      <c r="V78" s="5"/>
      <c r="W78" s="5"/>
      <c r="X78" s="5"/>
      <c r="Y78" s="5"/>
      <c r="Z78" s="5"/>
      <c r="AA78" s="5"/>
    </row>
    <row r="79" spans="1:27" ht="221" x14ac:dyDescent="0.2">
      <c r="A79" s="37" t="s">
        <v>2799</v>
      </c>
      <c r="B79" s="5" t="s">
        <v>2788</v>
      </c>
      <c r="C79" s="11">
        <v>91</v>
      </c>
      <c r="D79" s="11" t="s">
        <v>2230</v>
      </c>
      <c r="E79" s="5"/>
      <c r="F79" s="5"/>
      <c r="G79" s="5" t="s">
        <v>2227</v>
      </c>
      <c r="H79" s="5"/>
      <c r="I79" s="5" t="s">
        <v>2806</v>
      </c>
      <c r="J79" s="5">
        <v>2023</v>
      </c>
      <c r="K79" s="5">
        <v>0</v>
      </c>
      <c r="L79" s="5" t="s">
        <v>2805</v>
      </c>
      <c r="M79" s="5"/>
      <c r="N79" s="5" t="s">
        <v>2798</v>
      </c>
      <c r="O79" s="5"/>
      <c r="P79" s="5" t="s">
        <v>2798</v>
      </c>
      <c r="Q79" s="5"/>
      <c r="R79" s="5" t="s">
        <v>2799</v>
      </c>
      <c r="S79" s="5"/>
      <c r="T79" s="5"/>
      <c r="U79" s="5"/>
      <c r="V79" s="5"/>
      <c r="W79" s="5"/>
      <c r="X79" s="5"/>
      <c r="Y79" s="5"/>
      <c r="Z79" s="5"/>
      <c r="AA79" s="5"/>
    </row>
    <row r="80" spans="1:27" ht="372" x14ac:dyDescent="0.2">
      <c r="A80" s="37" t="s">
        <v>2799</v>
      </c>
      <c r="B80" s="5" t="s">
        <v>2788</v>
      </c>
      <c r="C80" s="11">
        <v>92</v>
      </c>
      <c r="D80" s="11" t="s">
        <v>2808</v>
      </c>
      <c r="E80" s="5"/>
      <c r="F80" s="5"/>
      <c r="G80" s="9" t="s">
        <v>2231</v>
      </c>
      <c r="H80" s="5"/>
      <c r="I80" s="9" t="s">
        <v>2807</v>
      </c>
      <c r="J80" s="5">
        <v>2023</v>
      </c>
      <c r="K80" s="5">
        <v>0</v>
      </c>
      <c r="L80" s="5" t="s">
        <v>2232</v>
      </c>
      <c r="M80" s="5"/>
      <c r="N80" s="5" t="s">
        <v>2798</v>
      </c>
      <c r="O80" s="5"/>
      <c r="P80" s="5" t="s">
        <v>2798</v>
      </c>
      <c r="Q80" s="5"/>
      <c r="R80" s="5" t="s">
        <v>2799</v>
      </c>
      <c r="S80" s="5"/>
      <c r="T80" s="5"/>
      <c r="U80" s="5"/>
      <c r="V80" s="5"/>
      <c r="W80" s="5"/>
      <c r="X80" s="5"/>
      <c r="Y80" s="5"/>
      <c r="Z80" s="5"/>
      <c r="AA80" s="5"/>
    </row>
    <row r="81" spans="1:28" ht="289" x14ac:dyDescent="0.2">
      <c r="A81" s="37" t="s">
        <v>2799</v>
      </c>
      <c r="B81" s="5" t="s">
        <v>2788</v>
      </c>
      <c r="C81" s="11">
        <v>93</v>
      </c>
      <c r="D81" s="11" t="s">
        <v>2810</v>
      </c>
      <c r="E81" s="5"/>
      <c r="F81" s="5"/>
      <c r="G81" s="5" t="s">
        <v>2227</v>
      </c>
      <c r="H81" s="5"/>
      <c r="I81" s="5" t="s">
        <v>2806</v>
      </c>
      <c r="J81" s="5">
        <v>2023</v>
      </c>
      <c r="K81" s="5">
        <v>0</v>
      </c>
      <c r="L81" s="5" t="s">
        <v>2809</v>
      </c>
      <c r="M81" s="5"/>
      <c r="N81" s="5" t="s">
        <v>2798</v>
      </c>
      <c r="O81" s="5"/>
      <c r="P81" s="5" t="s">
        <v>2798</v>
      </c>
      <c r="Q81" s="5"/>
      <c r="R81" s="5" t="s">
        <v>2799</v>
      </c>
      <c r="S81" s="5"/>
      <c r="T81" s="5"/>
      <c r="U81" s="5"/>
      <c r="V81" s="5"/>
      <c r="W81" s="5"/>
      <c r="X81" s="5"/>
      <c r="Y81" s="5"/>
      <c r="Z81" s="5"/>
      <c r="AA81" s="5"/>
    </row>
    <row r="82" spans="1:28" ht="388" x14ac:dyDescent="0.2">
      <c r="A82" s="37" t="s">
        <v>2799</v>
      </c>
      <c r="B82" s="5" t="s">
        <v>2788</v>
      </c>
      <c r="C82" s="11">
        <v>94</v>
      </c>
      <c r="D82" s="11" t="s">
        <v>193</v>
      </c>
      <c r="E82" s="5"/>
      <c r="F82" s="5"/>
      <c r="G82" s="5" t="s">
        <v>2227</v>
      </c>
      <c r="H82" s="5"/>
      <c r="I82" s="5" t="s">
        <v>2806</v>
      </c>
      <c r="J82" s="5">
        <v>2022</v>
      </c>
      <c r="K82" s="5">
        <v>0</v>
      </c>
      <c r="L82" s="5" t="s">
        <v>2811</v>
      </c>
      <c r="M82" s="5"/>
      <c r="N82" s="5" t="s">
        <v>2798</v>
      </c>
      <c r="O82" s="5"/>
      <c r="P82" s="5" t="s">
        <v>2798</v>
      </c>
      <c r="Q82" s="5"/>
      <c r="R82" s="5" t="s">
        <v>2799</v>
      </c>
      <c r="S82" s="5"/>
      <c r="T82" s="5"/>
      <c r="U82" s="5"/>
      <c r="V82" s="5"/>
      <c r="W82" s="5"/>
      <c r="X82" s="5"/>
      <c r="Y82" s="5"/>
      <c r="Z82" s="5"/>
      <c r="AA82" s="5"/>
    </row>
    <row r="83" spans="1:28" ht="187" x14ac:dyDescent="0.2">
      <c r="A83" s="37" t="s">
        <v>2799</v>
      </c>
      <c r="B83" s="5" t="s">
        <v>2788</v>
      </c>
      <c r="C83" s="11">
        <v>95</v>
      </c>
      <c r="D83" s="11" t="s">
        <v>198</v>
      </c>
      <c r="E83" s="5" t="s">
        <v>195</v>
      </c>
      <c r="F83" s="5" t="s">
        <v>2812</v>
      </c>
      <c r="G83" s="9" t="s">
        <v>64</v>
      </c>
      <c r="H83" s="5" t="s">
        <v>197</v>
      </c>
      <c r="I83" s="9" t="s">
        <v>59</v>
      </c>
      <c r="J83" s="5">
        <v>2022</v>
      </c>
      <c r="K83" s="5">
        <v>0</v>
      </c>
      <c r="L83" s="9" t="s">
        <v>196</v>
      </c>
      <c r="M83" s="5" t="s">
        <v>194</v>
      </c>
      <c r="N83" s="5" t="s">
        <v>2799</v>
      </c>
      <c r="O83" s="5"/>
      <c r="P83" s="5"/>
      <c r="Q83" s="5" t="s">
        <v>2798</v>
      </c>
      <c r="R83" s="5" t="s">
        <v>2799</v>
      </c>
      <c r="S83" s="5"/>
      <c r="T83" s="5"/>
      <c r="U83" s="5"/>
      <c r="V83" s="5"/>
      <c r="W83" s="5"/>
      <c r="X83" s="5"/>
      <c r="Y83" s="5"/>
      <c r="Z83" s="5"/>
      <c r="AA83" s="5"/>
    </row>
    <row r="84" spans="1:28" ht="170" x14ac:dyDescent="0.2">
      <c r="A84" s="37" t="s">
        <v>2799</v>
      </c>
      <c r="B84" s="5" t="s">
        <v>2788</v>
      </c>
      <c r="C84" s="11">
        <v>96</v>
      </c>
      <c r="D84" s="11" t="s">
        <v>2816</v>
      </c>
      <c r="E84" s="5" t="s">
        <v>200</v>
      </c>
      <c r="F84" s="5" t="s">
        <v>2813</v>
      </c>
      <c r="G84" s="9" t="s">
        <v>64</v>
      </c>
      <c r="H84" s="5" t="s">
        <v>2815</v>
      </c>
      <c r="I84" s="9" t="s">
        <v>3143</v>
      </c>
      <c r="J84" s="5">
        <v>2022</v>
      </c>
      <c r="K84" s="5">
        <v>0</v>
      </c>
      <c r="L84" s="9" t="s">
        <v>2814</v>
      </c>
      <c r="M84" s="5" t="s">
        <v>199</v>
      </c>
      <c r="N84" s="5" t="s">
        <v>2798</v>
      </c>
      <c r="O84" s="5"/>
      <c r="P84" s="5" t="s">
        <v>2798</v>
      </c>
      <c r="Q84" s="5"/>
      <c r="R84" s="5" t="s">
        <v>2799</v>
      </c>
      <c r="S84" s="5"/>
      <c r="T84" s="5"/>
      <c r="U84" s="5"/>
      <c r="V84" s="5"/>
      <c r="W84" s="5"/>
      <c r="X84" s="5"/>
      <c r="Y84" s="5"/>
      <c r="Z84" s="5"/>
      <c r="AA84" s="5"/>
    </row>
    <row r="85" spans="1:28" ht="306" x14ac:dyDescent="0.2">
      <c r="A85" s="37" t="s">
        <v>2799</v>
      </c>
      <c r="B85" s="5" t="s">
        <v>2788</v>
      </c>
      <c r="C85" s="11">
        <v>97</v>
      </c>
      <c r="D85" s="11" t="s">
        <v>2818</v>
      </c>
      <c r="E85" s="5"/>
      <c r="F85" s="5"/>
      <c r="G85" s="5"/>
      <c r="H85" s="5"/>
      <c r="I85" s="5" t="s">
        <v>2806</v>
      </c>
      <c r="J85" s="5">
        <v>2022</v>
      </c>
      <c r="K85" s="5">
        <v>0</v>
      </c>
      <c r="L85" s="5" t="s">
        <v>2817</v>
      </c>
      <c r="M85" s="5"/>
      <c r="N85" s="5" t="s">
        <v>2798</v>
      </c>
      <c r="O85" s="5"/>
      <c r="P85" s="5" t="s">
        <v>2798</v>
      </c>
      <c r="Q85" s="5"/>
      <c r="R85" s="5" t="s">
        <v>2799</v>
      </c>
      <c r="S85" s="5"/>
      <c r="T85" s="5"/>
      <c r="U85" s="5"/>
      <c r="V85" s="5"/>
      <c r="W85" s="5"/>
      <c r="X85" s="5"/>
      <c r="Y85" s="5"/>
      <c r="Z85" s="5"/>
      <c r="AA85" s="5"/>
    </row>
    <row r="86" spans="1:28" ht="289" x14ac:dyDescent="0.2">
      <c r="A86" s="37" t="s">
        <v>2799</v>
      </c>
      <c r="B86" s="5" t="s">
        <v>2788</v>
      </c>
      <c r="C86" s="11">
        <v>98</v>
      </c>
      <c r="D86" s="11" t="s">
        <v>2820</v>
      </c>
      <c r="E86" s="5"/>
      <c r="F86" s="5"/>
      <c r="G86" s="5"/>
      <c r="H86" s="5"/>
      <c r="I86" s="9" t="s">
        <v>2806</v>
      </c>
      <c r="J86" s="5">
        <v>2021</v>
      </c>
      <c r="K86" s="5">
        <v>0</v>
      </c>
      <c r="L86" s="5" t="s">
        <v>2819</v>
      </c>
      <c r="M86" s="5"/>
      <c r="N86" s="5" t="s">
        <v>2798</v>
      </c>
      <c r="O86" s="5"/>
      <c r="P86" s="5" t="s">
        <v>2798</v>
      </c>
      <c r="Q86" s="5"/>
      <c r="R86" s="5" t="s">
        <v>2799</v>
      </c>
      <c r="S86" s="5"/>
      <c r="T86" s="5"/>
      <c r="U86" s="5"/>
      <c r="V86" s="5"/>
      <c r="W86" s="5"/>
      <c r="X86" s="5"/>
      <c r="Y86" s="5"/>
      <c r="Z86" s="5"/>
      <c r="AA86" s="5"/>
    </row>
    <row r="87" spans="1:28" ht="323" x14ac:dyDescent="0.2">
      <c r="A87" s="37" t="s">
        <v>2799</v>
      </c>
      <c r="B87" s="5" t="s">
        <v>2788</v>
      </c>
      <c r="C87" s="11">
        <v>99</v>
      </c>
      <c r="D87" s="11" t="s">
        <v>2822</v>
      </c>
      <c r="E87" s="5"/>
      <c r="F87" s="5"/>
      <c r="G87" s="5"/>
      <c r="H87" s="5"/>
      <c r="I87" s="9" t="s">
        <v>2806</v>
      </c>
      <c r="J87" s="5">
        <v>2021</v>
      </c>
      <c r="K87" s="5">
        <v>0</v>
      </c>
      <c r="L87" s="9" t="s">
        <v>2821</v>
      </c>
      <c r="M87" s="5"/>
      <c r="N87" s="5" t="s">
        <v>2798</v>
      </c>
      <c r="O87" s="5"/>
      <c r="P87" s="5" t="s">
        <v>2798</v>
      </c>
      <c r="Q87" s="5"/>
      <c r="R87" s="5" t="s">
        <v>2799</v>
      </c>
      <c r="S87" s="5"/>
      <c r="T87" s="5"/>
      <c r="U87" s="5"/>
      <c r="V87" s="5"/>
      <c r="W87" s="5"/>
      <c r="X87" s="5"/>
      <c r="Y87" s="5"/>
      <c r="Z87" s="5"/>
      <c r="AA87" s="5"/>
    </row>
    <row r="88" spans="1:28" ht="323" x14ac:dyDescent="0.2">
      <c r="A88" s="37" t="s">
        <v>2799</v>
      </c>
      <c r="B88" s="5" t="s">
        <v>2788</v>
      </c>
      <c r="C88" s="11">
        <v>100</v>
      </c>
      <c r="D88" s="11" t="s">
        <v>2823</v>
      </c>
      <c r="E88" s="5"/>
      <c r="F88" s="5"/>
      <c r="G88" s="5" t="s">
        <v>2227</v>
      </c>
      <c r="H88" s="5"/>
      <c r="I88" s="5" t="s">
        <v>2806</v>
      </c>
      <c r="J88" s="5">
        <v>2021</v>
      </c>
      <c r="K88" s="5">
        <v>0</v>
      </c>
      <c r="L88" s="5" t="s">
        <v>2825</v>
      </c>
      <c r="M88" s="5"/>
      <c r="N88" s="5" t="s">
        <v>2798</v>
      </c>
      <c r="O88" s="5"/>
      <c r="P88" s="5" t="s">
        <v>2798</v>
      </c>
      <c r="Q88" s="5"/>
      <c r="R88" s="5" t="s">
        <v>2799</v>
      </c>
      <c r="S88" s="5"/>
      <c r="T88" s="5"/>
      <c r="U88" s="5"/>
      <c r="V88" s="5"/>
      <c r="W88" s="5"/>
      <c r="X88" s="5"/>
      <c r="Y88" s="5"/>
      <c r="Z88" s="5"/>
      <c r="AA88" s="5"/>
    </row>
    <row r="89" spans="1:28" ht="306" x14ac:dyDescent="0.2">
      <c r="A89" s="37" t="s">
        <v>2799</v>
      </c>
      <c r="B89" s="5" t="s">
        <v>2788</v>
      </c>
      <c r="C89" s="11">
        <v>101</v>
      </c>
      <c r="D89" s="11" t="s">
        <v>2826</v>
      </c>
      <c r="E89" s="5"/>
      <c r="F89" s="5"/>
      <c r="G89" s="5" t="s">
        <v>2227</v>
      </c>
      <c r="H89" s="5"/>
      <c r="I89" s="5" t="s">
        <v>2806</v>
      </c>
      <c r="J89" s="5">
        <v>2020</v>
      </c>
      <c r="K89" s="5">
        <v>0</v>
      </c>
      <c r="L89" s="5" t="s">
        <v>2824</v>
      </c>
      <c r="M89" s="5"/>
      <c r="N89" s="5" t="s">
        <v>2798</v>
      </c>
      <c r="O89" s="5"/>
      <c r="P89" s="5" t="s">
        <v>2798</v>
      </c>
      <c r="Q89" s="5"/>
      <c r="R89" s="5" t="s">
        <v>2799</v>
      </c>
      <c r="S89" s="5"/>
      <c r="T89" s="5"/>
      <c r="U89" s="5"/>
      <c r="V89" s="5"/>
      <c r="W89" s="5"/>
      <c r="X89" s="5"/>
      <c r="Y89" s="5"/>
      <c r="Z89" s="5"/>
      <c r="AA89" s="5"/>
    </row>
    <row r="90" spans="1:28" ht="340" x14ac:dyDescent="0.2">
      <c r="A90" s="37" t="s">
        <v>2799</v>
      </c>
      <c r="B90" s="5" t="s">
        <v>2788</v>
      </c>
      <c r="C90" s="11">
        <v>102</v>
      </c>
      <c r="D90" s="11" t="s">
        <v>2828</v>
      </c>
      <c r="E90" s="5"/>
      <c r="F90" s="5"/>
      <c r="G90" s="5" t="s">
        <v>2227</v>
      </c>
      <c r="H90" s="5"/>
      <c r="I90" s="5" t="s">
        <v>2806</v>
      </c>
      <c r="J90" s="5">
        <v>2020</v>
      </c>
      <c r="K90" s="5">
        <v>0</v>
      </c>
      <c r="L90" s="5" t="s">
        <v>2827</v>
      </c>
      <c r="M90" s="5"/>
      <c r="N90" s="5" t="s">
        <v>2798</v>
      </c>
      <c r="O90" s="5"/>
      <c r="P90" s="5" t="s">
        <v>2798</v>
      </c>
      <c r="Q90" s="5"/>
      <c r="R90" s="5" t="s">
        <v>2799</v>
      </c>
      <c r="S90" s="5"/>
      <c r="T90" s="5"/>
      <c r="U90" s="5"/>
      <c r="V90" s="5"/>
      <c r="W90" s="5"/>
      <c r="X90" s="5"/>
      <c r="Y90" s="5"/>
      <c r="Z90" s="5"/>
      <c r="AA90" s="5"/>
    </row>
    <row r="91" spans="1:28" ht="306" x14ac:dyDescent="0.2">
      <c r="A91" s="37" t="s">
        <v>2799</v>
      </c>
      <c r="B91" s="5" t="s">
        <v>2788</v>
      </c>
      <c r="C91" s="11">
        <v>103</v>
      </c>
      <c r="D91" s="11" t="s">
        <v>2830</v>
      </c>
      <c r="E91" s="5"/>
      <c r="F91" s="5"/>
      <c r="G91" s="5" t="s">
        <v>2227</v>
      </c>
      <c r="H91" s="5"/>
      <c r="I91" s="5" t="s">
        <v>2806</v>
      </c>
      <c r="J91" s="5">
        <v>2021</v>
      </c>
      <c r="K91" s="5">
        <v>0</v>
      </c>
      <c r="L91" s="5" t="s">
        <v>2829</v>
      </c>
      <c r="M91" s="5"/>
      <c r="N91" s="5" t="s">
        <v>2798</v>
      </c>
      <c r="O91" s="5"/>
      <c r="P91" s="5" t="s">
        <v>2798</v>
      </c>
      <c r="Q91" s="5"/>
      <c r="R91" s="5" t="s">
        <v>2799</v>
      </c>
      <c r="S91" s="5"/>
      <c r="T91" s="5"/>
      <c r="U91" s="5"/>
      <c r="V91" s="5"/>
      <c r="W91" s="5"/>
      <c r="X91" s="5"/>
      <c r="Y91" s="5"/>
      <c r="Z91" s="5"/>
      <c r="AA91" s="5"/>
    </row>
    <row r="92" spans="1:28" ht="306" x14ac:dyDescent="0.2">
      <c r="A92" s="37" t="s">
        <v>2799</v>
      </c>
      <c r="B92" s="5" t="s">
        <v>2788</v>
      </c>
      <c r="C92" s="11">
        <v>104</v>
      </c>
      <c r="D92" s="11" t="s">
        <v>311</v>
      </c>
      <c r="E92" s="5"/>
      <c r="F92" s="5"/>
      <c r="G92" s="5" t="s">
        <v>2227</v>
      </c>
      <c r="H92" s="5"/>
      <c r="I92" s="5" t="s">
        <v>2806</v>
      </c>
      <c r="J92" s="5">
        <v>2020</v>
      </c>
      <c r="K92" s="5">
        <v>0</v>
      </c>
      <c r="L92" s="5" t="s">
        <v>2831</v>
      </c>
      <c r="M92" s="5"/>
      <c r="N92" s="5" t="s">
        <v>2798</v>
      </c>
      <c r="O92" s="5"/>
      <c r="P92" s="5" t="s">
        <v>2798</v>
      </c>
      <c r="Q92" s="5"/>
      <c r="R92" s="5" t="s">
        <v>2799</v>
      </c>
      <c r="S92" s="5"/>
      <c r="T92" s="5"/>
      <c r="U92" s="5"/>
      <c r="V92" s="5"/>
      <c r="W92" s="5"/>
      <c r="X92" s="5"/>
      <c r="Y92" s="5"/>
      <c r="Z92" s="5"/>
      <c r="AA92" s="5"/>
    </row>
    <row r="93" spans="1:28" ht="187" x14ac:dyDescent="0.2">
      <c r="A93" s="37" t="s">
        <v>2799</v>
      </c>
      <c r="B93" s="5" t="s">
        <v>2788</v>
      </c>
      <c r="C93" s="11">
        <v>105</v>
      </c>
      <c r="D93" s="11" t="s">
        <v>2832</v>
      </c>
      <c r="E93" s="5" t="s">
        <v>313</v>
      </c>
      <c r="F93" s="5" t="s">
        <v>314</v>
      </c>
      <c r="G93" s="5" t="s">
        <v>315</v>
      </c>
      <c r="H93" s="5" t="s">
        <v>317</v>
      </c>
      <c r="I93" s="5" t="s">
        <v>58</v>
      </c>
      <c r="J93" s="5">
        <v>2020</v>
      </c>
      <c r="K93" s="5">
        <v>12</v>
      </c>
      <c r="L93" s="5" t="s">
        <v>316</v>
      </c>
      <c r="M93" s="5" t="s">
        <v>312</v>
      </c>
      <c r="N93" s="5" t="s">
        <v>2799</v>
      </c>
      <c r="O93" s="5"/>
      <c r="P93" s="5"/>
      <c r="Q93" s="5" t="s">
        <v>2798</v>
      </c>
      <c r="R93" s="5" t="s">
        <v>2799</v>
      </c>
      <c r="S93" s="5"/>
      <c r="T93" s="5"/>
      <c r="U93" s="5"/>
      <c r="V93" s="5"/>
      <c r="W93" s="5"/>
      <c r="X93" s="5"/>
      <c r="Y93" s="5"/>
      <c r="Z93" s="5"/>
      <c r="AA93" s="5"/>
    </row>
    <row r="94" spans="1:28" ht="170" x14ac:dyDescent="0.2">
      <c r="A94" s="37" t="s">
        <v>2799</v>
      </c>
      <c r="B94" s="5" t="s">
        <v>2788</v>
      </c>
      <c r="C94" s="11">
        <v>106</v>
      </c>
      <c r="D94" s="5" t="s">
        <v>2833</v>
      </c>
      <c r="E94" s="5" t="s">
        <v>350</v>
      </c>
      <c r="F94" s="5" t="s">
        <v>351</v>
      </c>
      <c r="G94" s="9" t="s">
        <v>352</v>
      </c>
      <c r="H94" s="5" t="s">
        <v>354</v>
      </c>
      <c r="I94" s="9" t="s">
        <v>348</v>
      </c>
      <c r="J94" s="5">
        <v>2017</v>
      </c>
      <c r="K94" s="5">
        <v>3</v>
      </c>
      <c r="L94" s="5" t="s">
        <v>353</v>
      </c>
      <c r="M94" s="5" t="s">
        <v>349</v>
      </c>
      <c r="N94" s="5" t="s">
        <v>2799</v>
      </c>
      <c r="O94" s="5"/>
      <c r="P94" s="5" t="s">
        <v>2798</v>
      </c>
      <c r="Q94" s="5" t="s">
        <v>2798</v>
      </c>
      <c r="R94" s="5" t="s">
        <v>2799</v>
      </c>
      <c r="S94" s="5"/>
      <c r="T94" s="5"/>
      <c r="U94" s="5"/>
      <c r="V94" s="5"/>
      <c r="W94" s="5"/>
      <c r="X94" s="5"/>
      <c r="Y94" s="5"/>
      <c r="Z94" s="5"/>
      <c r="AA94" s="5"/>
    </row>
    <row r="95" spans="1:28" ht="272" x14ac:dyDescent="0.2">
      <c r="A95" s="37" t="s">
        <v>2799</v>
      </c>
      <c r="B95" s="9" t="s">
        <v>2788</v>
      </c>
      <c r="C95" s="4">
        <v>108</v>
      </c>
      <c r="D95" s="32" t="s">
        <v>6631</v>
      </c>
      <c r="E95" s="4" t="s">
        <v>6685</v>
      </c>
      <c r="F95" s="5" t="s">
        <v>4905</v>
      </c>
      <c r="G95" s="4" t="s">
        <v>6684</v>
      </c>
      <c r="H95" s="9" t="s">
        <v>6686</v>
      </c>
      <c r="I95" s="4" t="s">
        <v>58</v>
      </c>
      <c r="J95" s="4">
        <v>2024</v>
      </c>
      <c r="K95" s="4">
        <v>5</v>
      </c>
      <c r="L95" s="9" t="s">
        <v>6687</v>
      </c>
      <c r="M95" s="5" t="s">
        <v>6683</v>
      </c>
      <c r="N95" s="5"/>
      <c r="O95" s="5"/>
      <c r="P95" s="5"/>
      <c r="Q95" s="5" t="s">
        <v>2798</v>
      </c>
      <c r="R95" s="5"/>
      <c r="S95" s="5"/>
      <c r="T95" s="5"/>
      <c r="U95" s="5"/>
      <c r="V95" s="5"/>
      <c r="W95" s="5"/>
      <c r="X95" s="5"/>
      <c r="Y95" s="5"/>
      <c r="Z95" s="5"/>
      <c r="AA95" s="5"/>
    </row>
    <row r="96" spans="1:28" ht="289" x14ac:dyDescent="0.2">
      <c r="A96" s="37" t="s">
        <v>2799</v>
      </c>
      <c r="B96" s="25" t="s">
        <v>2788</v>
      </c>
      <c r="C96" s="4">
        <v>109</v>
      </c>
      <c r="D96" s="32" t="s">
        <v>6632</v>
      </c>
      <c r="E96" s="4" t="s">
        <v>6690</v>
      </c>
      <c r="F96" s="5" t="s">
        <v>6689</v>
      </c>
      <c r="G96" s="4" t="s">
        <v>6684</v>
      </c>
      <c r="H96" s="9" t="s">
        <v>6692</v>
      </c>
      <c r="I96" s="4" t="s">
        <v>58</v>
      </c>
      <c r="J96" s="4">
        <v>2024</v>
      </c>
      <c r="K96" s="4">
        <v>0</v>
      </c>
      <c r="L96" s="9" t="s">
        <v>6691</v>
      </c>
      <c r="M96" s="5" t="s">
        <v>6688</v>
      </c>
      <c r="N96" s="5"/>
      <c r="O96" s="5" t="s">
        <v>2799</v>
      </c>
      <c r="P96" s="5" t="s">
        <v>2799</v>
      </c>
      <c r="Q96" s="5" t="s">
        <v>2799</v>
      </c>
      <c r="R96" s="5" t="s">
        <v>2799</v>
      </c>
      <c r="S96" s="5" t="s">
        <v>2799</v>
      </c>
      <c r="T96" s="5" t="s">
        <v>2799</v>
      </c>
      <c r="U96" s="5" t="s">
        <v>2799</v>
      </c>
      <c r="V96" s="5" t="s">
        <v>2799</v>
      </c>
      <c r="W96" s="5" t="s">
        <v>2798</v>
      </c>
      <c r="X96" s="5"/>
      <c r="Y96" s="5"/>
      <c r="Z96" s="5"/>
      <c r="AA96" s="5"/>
      <c r="AB96" s="3" t="s">
        <v>10378</v>
      </c>
    </row>
    <row r="97" spans="1:28" ht="238" x14ac:dyDescent="0.2">
      <c r="A97" s="37" t="s">
        <v>2799</v>
      </c>
      <c r="B97" s="5" t="s">
        <v>2788</v>
      </c>
      <c r="C97" s="4">
        <v>110</v>
      </c>
      <c r="D97" s="32" t="s">
        <v>6633</v>
      </c>
      <c r="E97" s="10" t="s">
        <v>6694</v>
      </c>
      <c r="F97" s="5" t="s">
        <v>6695</v>
      </c>
      <c r="G97" s="10" t="s">
        <v>6696</v>
      </c>
      <c r="H97" s="5" t="s">
        <v>6698</v>
      </c>
      <c r="I97" s="10" t="s">
        <v>58</v>
      </c>
      <c r="J97" s="4">
        <v>2024</v>
      </c>
      <c r="K97" s="4">
        <v>0</v>
      </c>
      <c r="L97" s="5" t="s">
        <v>6697</v>
      </c>
      <c r="M97" s="5" t="s">
        <v>6693</v>
      </c>
      <c r="N97" s="5"/>
      <c r="O97" s="5" t="s">
        <v>2799</v>
      </c>
      <c r="P97" s="5" t="s">
        <v>2799</v>
      </c>
      <c r="Q97" s="5" t="s">
        <v>2799</v>
      </c>
      <c r="R97" s="5" t="s">
        <v>2799</v>
      </c>
      <c r="S97" s="5" t="s">
        <v>2799</v>
      </c>
      <c r="T97" s="5" t="s">
        <v>2799</v>
      </c>
      <c r="U97" s="5"/>
      <c r="V97" s="5"/>
      <c r="W97" s="5"/>
      <c r="X97" s="5"/>
      <c r="Y97" s="5"/>
      <c r="Z97" s="5"/>
      <c r="AA97" s="5"/>
      <c r="AB97" s="3" t="s">
        <v>10378</v>
      </c>
    </row>
    <row r="98" spans="1:28" ht="102" x14ac:dyDescent="0.2">
      <c r="A98" s="37" t="s">
        <v>2799</v>
      </c>
      <c r="B98" s="5" t="s">
        <v>2788</v>
      </c>
      <c r="C98" s="4">
        <v>111</v>
      </c>
      <c r="D98" s="32" t="s">
        <v>6634</v>
      </c>
      <c r="E98" s="10" t="s">
        <v>6702</v>
      </c>
      <c r="F98" s="5" t="s">
        <v>6701</v>
      </c>
      <c r="G98" s="10" t="s">
        <v>305</v>
      </c>
      <c r="H98" s="5" t="s">
        <v>6703</v>
      </c>
      <c r="I98" s="10" t="s">
        <v>6700</v>
      </c>
      <c r="J98" s="4">
        <v>2024</v>
      </c>
      <c r="K98" s="4">
        <v>0</v>
      </c>
      <c r="L98" s="5" t="s">
        <v>6704</v>
      </c>
      <c r="M98" s="5" t="s">
        <v>6699</v>
      </c>
      <c r="N98" s="5"/>
      <c r="O98" s="5" t="s">
        <v>2799</v>
      </c>
      <c r="P98" s="5" t="s">
        <v>2799</v>
      </c>
      <c r="Q98" s="5" t="s">
        <v>2799</v>
      </c>
      <c r="R98" s="5" t="s">
        <v>2799</v>
      </c>
      <c r="S98" s="5" t="s">
        <v>2799</v>
      </c>
      <c r="T98" s="5" t="s">
        <v>2799</v>
      </c>
      <c r="U98" s="5"/>
      <c r="V98" s="5"/>
      <c r="W98" s="5"/>
      <c r="X98" s="5"/>
      <c r="Y98" s="5"/>
      <c r="Z98" s="5"/>
      <c r="AA98" s="5"/>
      <c r="AB98" s="3" t="s">
        <v>10378</v>
      </c>
    </row>
    <row r="99" spans="1:28" ht="187" x14ac:dyDescent="0.2">
      <c r="A99" s="35" t="s">
        <v>2798</v>
      </c>
      <c r="B99" s="5" t="s">
        <v>2788</v>
      </c>
      <c r="C99" s="4">
        <v>112</v>
      </c>
      <c r="D99" s="24" t="s">
        <v>6635</v>
      </c>
      <c r="E99" s="10" t="s">
        <v>6706</v>
      </c>
      <c r="F99" s="5" t="s">
        <v>6701</v>
      </c>
      <c r="G99" s="10" t="s">
        <v>305</v>
      </c>
      <c r="H99" s="5" t="s">
        <v>6707</v>
      </c>
      <c r="I99" s="10" t="s">
        <v>6700</v>
      </c>
      <c r="J99" s="4">
        <v>2024</v>
      </c>
      <c r="K99" s="4">
        <v>9</v>
      </c>
      <c r="L99" s="5" t="s">
        <v>6928</v>
      </c>
      <c r="M99" s="5" t="s">
        <v>6705</v>
      </c>
      <c r="N99" s="5"/>
      <c r="O99" s="5" t="s">
        <v>2799</v>
      </c>
      <c r="P99" s="5" t="s">
        <v>2799</v>
      </c>
      <c r="Q99" s="5" t="s">
        <v>2799</v>
      </c>
      <c r="R99" s="5" t="s">
        <v>2799</v>
      </c>
      <c r="S99" s="5" t="s">
        <v>2798</v>
      </c>
      <c r="T99" s="5" t="s">
        <v>2798</v>
      </c>
      <c r="U99" s="5" t="s">
        <v>2798</v>
      </c>
      <c r="V99" s="5" t="s">
        <v>2798</v>
      </c>
      <c r="W99" s="5" t="s">
        <v>2798</v>
      </c>
      <c r="X99" s="5" t="s">
        <v>2798</v>
      </c>
      <c r="Y99" s="5" t="s">
        <v>2798</v>
      </c>
      <c r="Z99" s="5" t="s">
        <v>2799</v>
      </c>
      <c r="AA99" s="5">
        <v>5</v>
      </c>
      <c r="AB99" s="3" t="s">
        <v>10378</v>
      </c>
    </row>
    <row r="100" spans="1:28" ht="272" x14ac:dyDescent="0.2">
      <c r="A100" s="37" t="s">
        <v>2799</v>
      </c>
      <c r="B100" s="5" t="s">
        <v>2788</v>
      </c>
      <c r="C100" s="4">
        <v>113</v>
      </c>
      <c r="D100" s="32" t="s">
        <v>6636</v>
      </c>
      <c r="E100" s="10" t="s">
        <v>6709</v>
      </c>
      <c r="F100" s="5" t="s">
        <v>5180</v>
      </c>
      <c r="G100" s="10" t="s">
        <v>6684</v>
      </c>
      <c r="H100" s="5" t="s">
        <v>6710</v>
      </c>
      <c r="I100" s="10" t="s">
        <v>58</v>
      </c>
      <c r="J100" s="4">
        <v>2024</v>
      </c>
      <c r="K100" s="4">
        <v>0</v>
      </c>
      <c r="L100" s="5" t="s">
        <v>6929</v>
      </c>
      <c r="M100" s="5" t="s">
        <v>6708</v>
      </c>
      <c r="N100" s="5"/>
      <c r="O100" s="5" t="s">
        <v>2799</v>
      </c>
      <c r="P100" s="5" t="s">
        <v>2799</v>
      </c>
      <c r="Q100" s="5" t="s">
        <v>2799</v>
      </c>
      <c r="R100" s="5" t="s">
        <v>2799</v>
      </c>
      <c r="S100" s="5" t="s">
        <v>2799</v>
      </c>
      <c r="T100" s="5"/>
      <c r="U100" s="5"/>
      <c r="V100" s="5"/>
      <c r="W100" s="5"/>
      <c r="X100" s="5"/>
      <c r="Y100" s="5"/>
      <c r="Z100" s="5"/>
      <c r="AA100" s="5"/>
      <c r="AB100" s="3" t="s">
        <v>10378</v>
      </c>
    </row>
    <row r="101" spans="1:28" ht="255" x14ac:dyDescent="0.2">
      <c r="A101" s="37" t="s">
        <v>2799</v>
      </c>
      <c r="B101" s="5" t="s">
        <v>2788</v>
      </c>
      <c r="C101" s="4">
        <v>114</v>
      </c>
      <c r="D101" s="32" t="s">
        <v>6637</v>
      </c>
      <c r="E101" s="10" t="s">
        <v>6712</v>
      </c>
      <c r="F101" s="5" t="s">
        <v>6713</v>
      </c>
      <c r="G101" s="10" t="s">
        <v>6714</v>
      </c>
      <c r="H101" s="4"/>
      <c r="I101" s="10" t="s">
        <v>58</v>
      </c>
      <c r="J101" s="4">
        <v>2024</v>
      </c>
      <c r="K101" s="4">
        <v>1</v>
      </c>
      <c r="L101" s="5" t="s">
        <v>6715</v>
      </c>
      <c r="M101" s="5" t="s">
        <v>6711</v>
      </c>
      <c r="N101" s="5"/>
      <c r="O101" s="5" t="s">
        <v>2798</v>
      </c>
      <c r="P101" s="5"/>
      <c r="Q101" s="5"/>
      <c r="R101" s="5"/>
      <c r="S101" s="5"/>
      <c r="T101" s="5"/>
      <c r="U101" s="5"/>
      <c r="V101" s="5"/>
      <c r="W101" s="5"/>
      <c r="X101" s="5"/>
      <c r="Y101" s="5"/>
      <c r="Z101" s="5"/>
      <c r="AA101" s="5"/>
      <c r="AB101" s="3" t="s">
        <v>10378</v>
      </c>
    </row>
    <row r="102" spans="1:28" ht="404" x14ac:dyDescent="0.2">
      <c r="A102" s="37" t="s">
        <v>2799</v>
      </c>
      <c r="B102" s="5" t="s">
        <v>2788</v>
      </c>
      <c r="C102" s="4">
        <v>115</v>
      </c>
      <c r="D102" s="32" t="s">
        <v>6638</v>
      </c>
      <c r="E102" s="10" t="s">
        <v>6717</v>
      </c>
      <c r="F102" s="5" t="s">
        <v>4780</v>
      </c>
      <c r="G102" s="10" t="s">
        <v>3158</v>
      </c>
      <c r="H102" s="5" t="s">
        <v>6719</v>
      </c>
      <c r="I102" s="10" t="s">
        <v>58</v>
      </c>
      <c r="J102" s="4">
        <v>2024</v>
      </c>
      <c r="K102" s="4">
        <v>30</v>
      </c>
      <c r="L102" s="5" t="s">
        <v>6718</v>
      </c>
      <c r="M102" s="5" t="s">
        <v>6716</v>
      </c>
      <c r="N102" s="5"/>
      <c r="O102" s="5" t="s">
        <v>2799</v>
      </c>
      <c r="P102" s="5" t="s">
        <v>2799</v>
      </c>
      <c r="Q102" s="5" t="s">
        <v>2799</v>
      </c>
      <c r="R102" s="5" t="s">
        <v>2799</v>
      </c>
      <c r="S102" s="5" t="s">
        <v>2799</v>
      </c>
      <c r="T102" s="5"/>
      <c r="U102" s="5"/>
      <c r="V102" s="5"/>
      <c r="W102" s="5"/>
      <c r="X102" s="5"/>
      <c r="Y102" s="5"/>
      <c r="Z102" s="5"/>
      <c r="AA102" s="5"/>
      <c r="AB102" s="3" t="s">
        <v>10378</v>
      </c>
    </row>
    <row r="103" spans="1:28" ht="204" x14ac:dyDescent="0.2">
      <c r="A103" s="35" t="s">
        <v>2798</v>
      </c>
      <c r="B103" s="5" t="s">
        <v>2788</v>
      </c>
      <c r="C103" s="4">
        <v>116</v>
      </c>
      <c r="D103" s="24" t="s">
        <v>6639</v>
      </c>
      <c r="E103" s="10" t="s">
        <v>6722</v>
      </c>
      <c r="F103" s="5" t="s">
        <v>6721</v>
      </c>
      <c r="G103" s="10" t="s">
        <v>3158</v>
      </c>
      <c r="H103" s="5" t="s">
        <v>6724</v>
      </c>
      <c r="I103" s="10" t="s">
        <v>58</v>
      </c>
      <c r="J103" s="4">
        <v>2024</v>
      </c>
      <c r="K103" s="4"/>
      <c r="L103" s="5" t="s">
        <v>6723</v>
      </c>
      <c r="M103" s="5" t="s">
        <v>6720</v>
      </c>
      <c r="N103" s="5"/>
      <c r="O103" s="5" t="s">
        <v>2799</v>
      </c>
      <c r="P103" s="5" t="s">
        <v>2799</v>
      </c>
      <c r="Q103" s="5" t="s">
        <v>2799</v>
      </c>
      <c r="R103" s="5" t="s">
        <v>2799</v>
      </c>
      <c r="S103" s="5" t="s">
        <v>2798</v>
      </c>
      <c r="T103" s="5" t="s">
        <v>2798</v>
      </c>
      <c r="U103" s="5" t="s">
        <v>2798</v>
      </c>
      <c r="V103" s="5" t="s">
        <v>2798</v>
      </c>
      <c r="W103" s="5" t="s">
        <v>2798</v>
      </c>
      <c r="X103" s="5" t="s">
        <v>3151</v>
      </c>
      <c r="Y103" s="5" t="s">
        <v>2798</v>
      </c>
      <c r="Z103" s="5" t="s">
        <v>2798</v>
      </c>
      <c r="AA103" s="5">
        <v>5.5</v>
      </c>
      <c r="AB103" s="3" t="s">
        <v>10378</v>
      </c>
    </row>
    <row r="104" spans="1:28" ht="238" x14ac:dyDescent="0.2">
      <c r="A104" s="35" t="s">
        <v>2798</v>
      </c>
      <c r="B104" s="5" t="s">
        <v>2788</v>
      </c>
      <c r="C104" s="4">
        <v>118</v>
      </c>
      <c r="D104" s="24" t="s">
        <v>6640</v>
      </c>
      <c r="E104" s="10" t="s">
        <v>6727</v>
      </c>
      <c r="F104" s="5" t="s">
        <v>6726</v>
      </c>
      <c r="G104" s="10" t="s">
        <v>21</v>
      </c>
      <c r="H104" s="5" t="s">
        <v>6728</v>
      </c>
      <c r="I104" s="10" t="s">
        <v>58</v>
      </c>
      <c r="J104" s="4">
        <v>2024</v>
      </c>
      <c r="K104" s="4">
        <v>0</v>
      </c>
      <c r="L104" s="5" t="s">
        <v>6729</v>
      </c>
      <c r="M104" s="5" t="s">
        <v>6725</v>
      </c>
      <c r="N104" s="5"/>
      <c r="O104" s="5" t="s">
        <v>2799</v>
      </c>
      <c r="P104" s="5" t="s">
        <v>2799</v>
      </c>
      <c r="Q104" s="5" t="s">
        <v>2799</v>
      </c>
      <c r="R104" s="5" t="s">
        <v>2799</v>
      </c>
      <c r="S104" s="5" t="s">
        <v>2798</v>
      </c>
      <c r="T104" s="5" t="s">
        <v>2798</v>
      </c>
      <c r="U104" s="5" t="s">
        <v>2798</v>
      </c>
      <c r="V104" s="5" t="s">
        <v>2798</v>
      </c>
      <c r="W104" s="5" t="s">
        <v>2798</v>
      </c>
      <c r="X104" s="5" t="s">
        <v>2798</v>
      </c>
      <c r="Y104" s="5" t="s">
        <v>2798</v>
      </c>
      <c r="Z104" s="5" t="s">
        <v>3151</v>
      </c>
      <c r="AA104" s="5">
        <v>5.5</v>
      </c>
      <c r="AB104" s="3" t="s">
        <v>10378</v>
      </c>
    </row>
    <row r="105" spans="1:28" ht="204" x14ac:dyDescent="0.2">
      <c r="A105" s="37" t="s">
        <v>2799</v>
      </c>
      <c r="B105" s="5" t="s">
        <v>2788</v>
      </c>
      <c r="C105" s="4">
        <v>119</v>
      </c>
      <c r="D105" s="32" t="s">
        <v>6641</v>
      </c>
      <c r="E105" s="10" t="s">
        <v>6731</v>
      </c>
      <c r="F105" s="5" t="s">
        <v>40</v>
      </c>
      <c r="G105" s="10" t="s">
        <v>21</v>
      </c>
      <c r="H105" s="5" t="s">
        <v>6733</v>
      </c>
      <c r="I105" s="10" t="s">
        <v>58</v>
      </c>
      <c r="J105" s="4">
        <v>2024</v>
      </c>
      <c r="K105" s="4"/>
      <c r="L105" s="5" t="s">
        <v>6732</v>
      </c>
      <c r="M105" s="5" t="s">
        <v>6730</v>
      </c>
      <c r="N105" s="5"/>
      <c r="O105" s="5" t="s">
        <v>2798</v>
      </c>
      <c r="P105" s="5"/>
      <c r="Q105" s="5"/>
      <c r="R105" s="5"/>
      <c r="S105" s="5"/>
      <c r="T105" s="5"/>
      <c r="U105" s="5"/>
      <c r="V105" s="5"/>
      <c r="W105" s="5"/>
      <c r="X105" s="5"/>
      <c r="Y105" s="5"/>
      <c r="Z105" s="5"/>
      <c r="AA105" s="5"/>
      <c r="AB105" s="3" t="s">
        <v>10378</v>
      </c>
    </row>
    <row r="106" spans="1:28" ht="238" x14ac:dyDescent="0.2">
      <c r="A106" s="37" t="s">
        <v>2799</v>
      </c>
      <c r="B106" s="5" t="s">
        <v>2788</v>
      </c>
      <c r="C106" s="4">
        <v>120</v>
      </c>
      <c r="D106" s="32" t="s">
        <v>6642</v>
      </c>
      <c r="E106" s="10" t="s">
        <v>6736</v>
      </c>
      <c r="F106" s="5" t="s">
        <v>6735</v>
      </c>
      <c r="G106" s="10" t="s">
        <v>21</v>
      </c>
      <c r="H106" s="5" t="s">
        <v>6737</v>
      </c>
      <c r="I106" s="10" t="s">
        <v>58</v>
      </c>
      <c r="J106" s="4">
        <v>2024</v>
      </c>
      <c r="K106" s="4">
        <v>2</v>
      </c>
      <c r="L106" s="5" t="s">
        <v>6738</v>
      </c>
      <c r="M106" s="5" t="s">
        <v>6734</v>
      </c>
      <c r="N106" s="5"/>
      <c r="O106" s="5" t="s">
        <v>2799</v>
      </c>
      <c r="P106" s="5" t="s">
        <v>2799</v>
      </c>
      <c r="Q106" s="5" t="s">
        <v>2799</v>
      </c>
      <c r="R106" s="5" t="s">
        <v>2799</v>
      </c>
      <c r="S106" s="5" t="s">
        <v>2798</v>
      </c>
      <c r="T106" s="5" t="s">
        <v>2798</v>
      </c>
      <c r="U106" s="5" t="s">
        <v>2798</v>
      </c>
      <c r="V106" s="5" t="s">
        <v>2799</v>
      </c>
      <c r="W106" s="5"/>
      <c r="X106" s="5"/>
      <c r="Y106" s="5"/>
      <c r="Z106" s="5"/>
      <c r="AA106" s="5"/>
      <c r="AB106" s="3" t="s">
        <v>10378</v>
      </c>
    </row>
    <row r="107" spans="1:28" ht="221" x14ac:dyDescent="0.2">
      <c r="A107" s="35" t="s">
        <v>2798</v>
      </c>
      <c r="B107" s="5" t="s">
        <v>2788</v>
      </c>
      <c r="C107" s="4">
        <v>122</v>
      </c>
      <c r="D107" s="24" t="s">
        <v>6643</v>
      </c>
      <c r="E107" s="4" t="s">
        <v>6741</v>
      </c>
      <c r="F107" s="5" t="s">
        <v>6740</v>
      </c>
      <c r="G107" s="4" t="s">
        <v>2227</v>
      </c>
      <c r="H107" s="5" t="s">
        <v>6743</v>
      </c>
      <c r="I107" s="4" t="s">
        <v>59</v>
      </c>
      <c r="J107" s="4">
        <v>2023</v>
      </c>
      <c r="K107" s="4">
        <v>0</v>
      </c>
      <c r="L107" s="5" t="s">
        <v>6742</v>
      </c>
      <c r="M107" s="5" t="s">
        <v>6739</v>
      </c>
      <c r="N107" s="5"/>
      <c r="O107" s="5" t="s">
        <v>2799</v>
      </c>
      <c r="P107" s="5" t="s">
        <v>2799</v>
      </c>
      <c r="Q107" s="5" t="s">
        <v>2799</v>
      </c>
      <c r="R107" s="5" t="s">
        <v>2799</v>
      </c>
      <c r="S107" s="5" t="s">
        <v>2798</v>
      </c>
      <c r="T107" s="5" t="s">
        <v>2798</v>
      </c>
      <c r="U107" s="5" t="s">
        <v>2798</v>
      </c>
      <c r="V107" s="5" t="s">
        <v>2798</v>
      </c>
      <c r="W107" s="5" t="s">
        <v>2798</v>
      </c>
      <c r="X107" s="5" t="s">
        <v>2798</v>
      </c>
      <c r="Y107" s="5" t="s">
        <v>2798</v>
      </c>
      <c r="Z107" s="5" t="s">
        <v>2799</v>
      </c>
      <c r="AA107" s="5">
        <v>4.5</v>
      </c>
      <c r="AB107" s="3" t="s">
        <v>10378</v>
      </c>
    </row>
    <row r="108" spans="1:28" ht="153" x14ac:dyDescent="0.2">
      <c r="A108" s="35" t="s">
        <v>2798</v>
      </c>
      <c r="B108" s="5" t="s">
        <v>2788</v>
      </c>
      <c r="C108" s="4">
        <v>124</v>
      </c>
      <c r="D108" s="24" t="s">
        <v>6644</v>
      </c>
      <c r="E108" s="4" t="s">
        <v>6746</v>
      </c>
      <c r="F108" s="5" t="s">
        <v>6745</v>
      </c>
      <c r="G108" s="4" t="s">
        <v>2227</v>
      </c>
      <c r="H108" s="5" t="s">
        <v>6747</v>
      </c>
      <c r="I108" s="4" t="s">
        <v>59</v>
      </c>
      <c r="J108" s="4">
        <v>2023</v>
      </c>
      <c r="K108" s="4">
        <v>1</v>
      </c>
      <c r="L108" s="5" t="s">
        <v>6930</v>
      </c>
      <c r="M108" s="5" t="s">
        <v>6744</v>
      </c>
      <c r="N108" s="5"/>
      <c r="O108" s="5" t="s">
        <v>2799</v>
      </c>
      <c r="P108" s="5" t="s">
        <v>2799</v>
      </c>
      <c r="Q108" s="5" t="s">
        <v>2799</v>
      </c>
      <c r="R108" s="5" t="s">
        <v>2799</v>
      </c>
      <c r="S108" s="5" t="s">
        <v>2798</v>
      </c>
      <c r="T108" s="5" t="s">
        <v>2798</v>
      </c>
      <c r="U108" s="5" t="s">
        <v>2798</v>
      </c>
      <c r="V108" s="5" t="s">
        <v>2798</v>
      </c>
      <c r="W108" s="5" t="s">
        <v>3151</v>
      </c>
      <c r="X108" s="5" t="s">
        <v>3151</v>
      </c>
      <c r="Y108" s="5" t="s">
        <v>2798</v>
      </c>
      <c r="Z108" s="5" t="s">
        <v>2798</v>
      </c>
      <c r="AA108" s="5">
        <v>5</v>
      </c>
      <c r="AB108" s="3" t="s">
        <v>10378</v>
      </c>
    </row>
    <row r="109" spans="1:28" ht="323" x14ac:dyDescent="0.2">
      <c r="A109" s="35" t="s">
        <v>2798</v>
      </c>
      <c r="B109" s="5" t="s">
        <v>2788</v>
      </c>
      <c r="C109" s="4">
        <v>125</v>
      </c>
      <c r="D109" s="24" t="s">
        <v>6645</v>
      </c>
      <c r="E109" s="4" t="s">
        <v>6749</v>
      </c>
      <c r="F109" s="5" t="s">
        <v>40</v>
      </c>
      <c r="G109" s="4" t="s">
        <v>21</v>
      </c>
      <c r="H109" s="5" t="s">
        <v>6750</v>
      </c>
      <c r="I109" s="4" t="s">
        <v>58</v>
      </c>
      <c r="J109" s="4">
        <v>2024</v>
      </c>
      <c r="K109" s="4">
        <v>0</v>
      </c>
      <c r="L109" s="5" t="s">
        <v>6751</v>
      </c>
      <c r="M109" s="5" t="s">
        <v>6748</v>
      </c>
      <c r="N109" s="5"/>
      <c r="O109" s="5" t="s">
        <v>2799</v>
      </c>
      <c r="P109" s="5" t="s">
        <v>2799</v>
      </c>
      <c r="Q109" s="5" t="s">
        <v>2799</v>
      </c>
      <c r="R109" s="5" t="s">
        <v>2799</v>
      </c>
      <c r="S109" s="5" t="s">
        <v>2798</v>
      </c>
      <c r="T109" s="5" t="s">
        <v>2798</v>
      </c>
      <c r="U109" s="5" t="s">
        <v>2798</v>
      </c>
      <c r="V109" s="5" t="s">
        <v>2798</v>
      </c>
      <c r="W109" s="5" t="s">
        <v>2798</v>
      </c>
      <c r="X109" s="5" t="s">
        <v>2798</v>
      </c>
      <c r="Y109" s="5" t="s">
        <v>2798</v>
      </c>
      <c r="Z109" s="5" t="s">
        <v>2799</v>
      </c>
      <c r="AA109" s="5">
        <v>4.5</v>
      </c>
      <c r="AB109" s="3" t="s">
        <v>10378</v>
      </c>
    </row>
    <row r="110" spans="1:28" ht="306" x14ac:dyDescent="0.2">
      <c r="A110" s="37" t="s">
        <v>2799</v>
      </c>
      <c r="B110" s="5" t="s">
        <v>2788</v>
      </c>
      <c r="C110" s="4">
        <v>126</v>
      </c>
      <c r="D110" s="32" t="s">
        <v>6646</v>
      </c>
      <c r="E110" s="4" t="s">
        <v>6753</v>
      </c>
      <c r="F110" s="5" t="s">
        <v>40</v>
      </c>
      <c r="G110" s="4" t="s">
        <v>21</v>
      </c>
      <c r="H110" s="5" t="s">
        <v>6754</v>
      </c>
      <c r="I110" s="4" t="s">
        <v>58</v>
      </c>
      <c r="J110" s="4">
        <v>2024</v>
      </c>
      <c r="K110" s="4">
        <v>0</v>
      </c>
      <c r="L110" s="5" t="s">
        <v>6755</v>
      </c>
      <c r="M110" s="5" t="s">
        <v>6752</v>
      </c>
      <c r="N110" s="5"/>
      <c r="O110" s="5" t="s">
        <v>2799</v>
      </c>
      <c r="P110" s="5" t="s">
        <v>2799</v>
      </c>
      <c r="Q110" s="5" t="s">
        <v>2799</v>
      </c>
      <c r="R110" s="5" t="s">
        <v>2799</v>
      </c>
      <c r="S110" s="5" t="s">
        <v>2799</v>
      </c>
      <c r="T110" s="5"/>
      <c r="U110" s="5"/>
      <c r="V110" s="5"/>
      <c r="W110" s="5"/>
      <c r="X110" s="5"/>
      <c r="Y110" s="5"/>
      <c r="Z110" s="5"/>
      <c r="AA110" s="5"/>
      <c r="AB110" s="3" t="s">
        <v>10378</v>
      </c>
    </row>
    <row r="111" spans="1:28" ht="170" x14ac:dyDescent="0.2">
      <c r="A111" s="35" t="s">
        <v>2798</v>
      </c>
      <c r="B111" s="5" t="s">
        <v>2788</v>
      </c>
      <c r="C111" s="4">
        <v>127</v>
      </c>
      <c r="D111" s="24" t="s">
        <v>6647</v>
      </c>
      <c r="E111" s="4" t="s">
        <v>6758</v>
      </c>
      <c r="F111" s="5" t="s">
        <v>6757</v>
      </c>
      <c r="G111" s="4" t="s">
        <v>6696</v>
      </c>
      <c r="H111" s="5" t="s">
        <v>6760</v>
      </c>
      <c r="I111" s="4" t="s">
        <v>58</v>
      </c>
      <c r="J111" s="4">
        <v>2024</v>
      </c>
      <c r="K111" s="4">
        <v>0</v>
      </c>
      <c r="L111" s="5" t="s">
        <v>6759</v>
      </c>
      <c r="M111" s="5" t="s">
        <v>6756</v>
      </c>
      <c r="N111" s="5"/>
      <c r="O111" s="5" t="s">
        <v>2799</v>
      </c>
      <c r="P111" s="5" t="s">
        <v>2799</v>
      </c>
      <c r="Q111" s="5" t="s">
        <v>2799</v>
      </c>
      <c r="R111" s="5" t="s">
        <v>2799</v>
      </c>
      <c r="S111" s="5" t="s">
        <v>2798</v>
      </c>
      <c r="T111" s="5" t="s">
        <v>2798</v>
      </c>
      <c r="U111" s="5" t="s">
        <v>2798</v>
      </c>
      <c r="V111" s="5" t="s">
        <v>2798</v>
      </c>
      <c r="W111" s="5" t="s">
        <v>2798</v>
      </c>
      <c r="X111" s="5" t="s">
        <v>3151</v>
      </c>
      <c r="Y111" s="5" t="s">
        <v>2798</v>
      </c>
      <c r="Z111" s="5" t="s">
        <v>2798</v>
      </c>
      <c r="AA111" s="5">
        <v>5.5</v>
      </c>
      <c r="AB111" s="3" t="s">
        <v>10378</v>
      </c>
    </row>
    <row r="112" spans="1:28" ht="51" x14ac:dyDescent="0.2">
      <c r="A112" s="37" t="s">
        <v>2799</v>
      </c>
      <c r="B112" s="5" t="s">
        <v>2788</v>
      </c>
      <c r="C112" s="14">
        <v>128</v>
      </c>
      <c r="D112" s="15" t="s">
        <v>6648</v>
      </c>
      <c r="E112" s="4" t="s">
        <v>6763</v>
      </c>
      <c r="F112" s="7" t="s">
        <v>6762</v>
      </c>
      <c r="G112" s="4" t="s">
        <v>6764</v>
      </c>
      <c r="H112" s="6"/>
      <c r="I112" s="4" t="s">
        <v>58</v>
      </c>
      <c r="J112" s="4">
        <v>2024</v>
      </c>
      <c r="K112" s="4"/>
      <c r="L112" s="6"/>
      <c r="M112" s="7" t="s">
        <v>6761</v>
      </c>
      <c r="N112" s="5"/>
      <c r="O112" s="5"/>
      <c r="P112" s="5"/>
      <c r="Q112" s="5" t="s">
        <v>2798</v>
      </c>
      <c r="R112" s="5"/>
      <c r="S112" s="5"/>
      <c r="T112" s="5"/>
      <c r="U112" s="5"/>
      <c r="V112" s="5"/>
      <c r="W112" s="5"/>
      <c r="X112" s="5"/>
      <c r="Y112" s="5"/>
      <c r="Z112" s="5"/>
      <c r="AA112" s="5"/>
      <c r="AB112" s="3" t="s">
        <v>10378</v>
      </c>
    </row>
    <row r="113" spans="1:28" ht="238" x14ac:dyDescent="0.2">
      <c r="A113" s="35" t="s">
        <v>2798</v>
      </c>
      <c r="B113" s="5" t="s">
        <v>2788</v>
      </c>
      <c r="C113" s="4">
        <v>129</v>
      </c>
      <c r="D113" s="24" t="s">
        <v>6649</v>
      </c>
      <c r="E113" s="4" t="s">
        <v>6766</v>
      </c>
      <c r="F113" s="5" t="s">
        <v>11</v>
      </c>
      <c r="G113" s="4" t="s">
        <v>13</v>
      </c>
      <c r="H113" s="5" t="s">
        <v>6767</v>
      </c>
      <c r="I113" s="4" t="s">
        <v>58</v>
      </c>
      <c r="J113" s="4">
        <v>2024</v>
      </c>
      <c r="K113" s="4">
        <v>2</v>
      </c>
      <c r="L113" s="5" t="s">
        <v>6768</v>
      </c>
      <c r="M113" s="5" t="s">
        <v>6765</v>
      </c>
      <c r="N113" s="5"/>
      <c r="O113" s="5" t="s">
        <v>2799</v>
      </c>
      <c r="P113" s="5" t="s">
        <v>2799</v>
      </c>
      <c r="Q113" s="5" t="s">
        <v>2799</v>
      </c>
      <c r="R113" s="5" t="s">
        <v>2799</v>
      </c>
      <c r="S113" s="5" t="s">
        <v>2798</v>
      </c>
      <c r="T113" s="5" t="s">
        <v>2798</v>
      </c>
      <c r="U113" s="5" t="s">
        <v>2798</v>
      </c>
      <c r="V113" s="5" t="s">
        <v>2798</v>
      </c>
      <c r="W113" s="5" t="s">
        <v>2798</v>
      </c>
      <c r="X113" s="5" t="s">
        <v>2798</v>
      </c>
      <c r="Y113" s="5" t="s">
        <v>2798</v>
      </c>
      <c r="Z113" s="5" t="s">
        <v>3151</v>
      </c>
      <c r="AA113" s="5">
        <v>5.5</v>
      </c>
      <c r="AB113" s="3" t="s">
        <v>10378</v>
      </c>
    </row>
    <row r="114" spans="1:28" ht="221" x14ac:dyDescent="0.2">
      <c r="A114" s="37" t="s">
        <v>2799</v>
      </c>
      <c r="B114" s="5" t="s">
        <v>2788</v>
      </c>
      <c r="C114" s="4">
        <v>130</v>
      </c>
      <c r="D114" s="13" t="s">
        <v>6769</v>
      </c>
      <c r="E114" s="4" t="s">
        <v>6772</v>
      </c>
      <c r="F114" s="5" t="s">
        <v>6771</v>
      </c>
      <c r="G114" s="4" t="s">
        <v>3158</v>
      </c>
      <c r="H114" s="5" t="s">
        <v>6774</v>
      </c>
      <c r="I114" s="4" t="s">
        <v>58</v>
      </c>
      <c r="J114" s="4">
        <v>2024</v>
      </c>
      <c r="K114" s="4"/>
      <c r="L114" s="5" t="s">
        <v>6773</v>
      </c>
      <c r="M114" s="5" t="s">
        <v>6770</v>
      </c>
      <c r="N114" s="5"/>
      <c r="O114" s="5" t="s">
        <v>2798</v>
      </c>
      <c r="P114" s="5"/>
      <c r="Q114" s="5"/>
      <c r="R114" s="5"/>
      <c r="S114" s="5"/>
      <c r="T114" s="5"/>
      <c r="U114" s="5"/>
      <c r="V114" s="5"/>
      <c r="W114" s="5"/>
      <c r="X114" s="5"/>
      <c r="Y114" s="5"/>
      <c r="Z114" s="5"/>
      <c r="AA114" s="5"/>
      <c r="AB114" s="3" t="s">
        <v>10378</v>
      </c>
    </row>
    <row r="115" spans="1:28" ht="238" x14ac:dyDescent="0.2">
      <c r="A115" s="37" t="s">
        <v>2799</v>
      </c>
      <c r="B115" s="5" t="s">
        <v>2788</v>
      </c>
      <c r="C115" s="4">
        <v>131</v>
      </c>
      <c r="D115" s="32" t="s">
        <v>6650</v>
      </c>
      <c r="E115" s="4" t="s">
        <v>6777</v>
      </c>
      <c r="F115" s="5" t="s">
        <v>6776</v>
      </c>
      <c r="G115" s="4" t="s">
        <v>3158</v>
      </c>
      <c r="H115" s="5" t="s">
        <v>6778</v>
      </c>
      <c r="I115" s="4" t="s">
        <v>58</v>
      </c>
      <c r="J115" s="4">
        <v>2024</v>
      </c>
      <c r="K115" s="4">
        <v>7</v>
      </c>
      <c r="L115" s="5" t="s">
        <v>6779</v>
      </c>
      <c r="M115" s="5" t="s">
        <v>6775</v>
      </c>
      <c r="N115" s="5"/>
      <c r="O115" s="5" t="s">
        <v>2799</v>
      </c>
      <c r="P115" s="5" t="s">
        <v>2799</v>
      </c>
      <c r="Q115" s="5" t="s">
        <v>2799</v>
      </c>
      <c r="R115" s="5" t="s">
        <v>2799</v>
      </c>
      <c r="S115" s="5" t="s">
        <v>2798</v>
      </c>
      <c r="T115" s="5" t="s">
        <v>2798</v>
      </c>
      <c r="U115" s="5" t="s">
        <v>2799</v>
      </c>
      <c r="V115" s="5"/>
      <c r="W115" s="5"/>
      <c r="X115" s="5"/>
      <c r="Y115" s="5"/>
      <c r="Z115" s="5"/>
      <c r="AA115" s="5"/>
      <c r="AB115" s="3" t="s">
        <v>10378</v>
      </c>
    </row>
    <row r="116" spans="1:28" ht="255" x14ac:dyDescent="0.2">
      <c r="A116" s="37" t="s">
        <v>2799</v>
      </c>
      <c r="B116" s="5" t="s">
        <v>2788</v>
      </c>
      <c r="C116" s="4">
        <v>132</v>
      </c>
      <c r="D116" s="32" t="s">
        <v>6651</v>
      </c>
      <c r="E116" s="4" t="s">
        <v>6781</v>
      </c>
      <c r="F116" s="5" t="s">
        <v>20</v>
      </c>
      <c r="G116" s="4" t="s">
        <v>21</v>
      </c>
      <c r="H116" s="5" t="s">
        <v>6782</v>
      </c>
      <c r="I116" s="4" t="s">
        <v>58</v>
      </c>
      <c r="J116" s="4">
        <v>2024</v>
      </c>
      <c r="K116" s="4"/>
      <c r="L116" s="5" t="s">
        <v>6785</v>
      </c>
      <c r="M116" s="5" t="s">
        <v>6780</v>
      </c>
      <c r="N116" s="5"/>
      <c r="O116" s="5" t="s">
        <v>2798</v>
      </c>
      <c r="P116" s="5"/>
      <c r="Q116" s="5"/>
      <c r="R116" s="5"/>
      <c r="S116" s="5"/>
      <c r="T116" s="5"/>
      <c r="U116" s="5"/>
      <c r="V116" s="5"/>
      <c r="W116" s="5"/>
      <c r="X116" s="5"/>
      <c r="Y116" s="5"/>
      <c r="Z116" s="5"/>
      <c r="AA116" s="5"/>
      <c r="AB116" s="3" t="s">
        <v>10378</v>
      </c>
    </row>
    <row r="117" spans="1:28" ht="255" x14ac:dyDescent="0.2">
      <c r="A117" s="37" t="s">
        <v>2799</v>
      </c>
      <c r="B117" s="5" t="s">
        <v>2788</v>
      </c>
      <c r="C117" s="4">
        <v>134</v>
      </c>
      <c r="D117" s="32" t="s">
        <v>443</v>
      </c>
      <c r="E117" s="4" t="s">
        <v>6783</v>
      </c>
      <c r="F117" s="5" t="s">
        <v>70</v>
      </c>
      <c r="G117" s="4" t="s">
        <v>3158</v>
      </c>
      <c r="H117" s="5" t="s">
        <v>6784</v>
      </c>
      <c r="I117" s="4" t="s">
        <v>58</v>
      </c>
      <c r="J117" s="4">
        <v>2024</v>
      </c>
      <c r="K117" s="4">
        <v>110</v>
      </c>
      <c r="L117" s="5" t="s">
        <v>446</v>
      </c>
      <c r="M117" s="5" t="s">
        <v>444</v>
      </c>
      <c r="N117" s="5"/>
      <c r="O117" s="5"/>
      <c r="P117" s="5"/>
      <c r="Q117" s="5"/>
      <c r="R117" s="5" t="s">
        <v>2798</v>
      </c>
      <c r="S117" s="5"/>
      <c r="T117" s="5"/>
      <c r="U117" s="5"/>
      <c r="V117" s="5"/>
      <c r="W117" s="5"/>
      <c r="X117" s="5"/>
      <c r="Y117" s="5"/>
      <c r="Z117" s="5"/>
      <c r="AA117" s="5"/>
      <c r="AB117" s="3" t="s">
        <v>10378</v>
      </c>
    </row>
    <row r="118" spans="1:28" ht="221" x14ac:dyDescent="0.2">
      <c r="A118" s="37" t="s">
        <v>2799</v>
      </c>
      <c r="B118" s="5" t="s">
        <v>2788</v>
      </c>
      <c r="C118" s="4">
        <v>135</v>
      </c>
      <c r="D118" s="32" t="s">
        <v>6652</v>
      </c>
      <c r="E118" s="4" t="s">
        <v>6788</v>
      </c>
      <c r="F118" s="5"/>
      <c r="G118" s="4" t="s">
        <v>6787</v>
      </c>
      <c r="H118" s="4"/>
      <c r="I118" s="4" t="s">
        <v>5042</v>
      </c>
      <c r="J118" s="4">
        <v>2024</v>
      </c>
      <c r="K118" s="4"/>
      <c r="L118" s="5" t="s">
        <v>6789</v>
      </c>
      <c r="M118" s="5" t="s">
        <v>6786</v>
      </c>
      <c r="N118" s="5"/>
      <c r="O118" s="5"/>
      <c r="P118" s="5"/>
      <c r="Q118" s="5" t="s">
        <v>2798</v>
      </c>
      <c r="R118" s="5"/>
      <c r="S118" s="5"/>
      <c r="T118" s="5"/>
      <c r="U118" s="5"/>
      <c r="V118" s="5"/>
      <c r="W118" s="5"/>
      <c r="X118" s="5"/>
      <c r="Y118" s="5"/>
      <c r="Z118" s="5"/>
      <c r="AA118" s="5"/>
      <c r="AB118" s="3" t="s">
        <v>10378</v>
      </c>
    </row>
    <row r="119" spans="1:28" ht="323" x14ac:dyDescent="0.2">
      <c r="A119" s="37" t="s">
        <v>2799</v>
      </c>
      <c r="B119" s="5" t="s">
        <v>2788</v>
      </c>
      <c r="C119" s="4">
        <v>136</v>
      </c>
      <c r="D119" s="32" t="s">
        <v>6653</v>
      </c>
      <c r="E119" s="4" t="s">
        <v>6792</v>
      </c>
      <c r="F119" s="5" t="s">
        <v>6791</v>
      </c>
      <c r="G119" s="4" t="s">
        <v>13</v>
      </c>
      <c r="H119" s="5" t="s">
        <v>6794</v>
      </c>
      <c r="I119" s="4" t="s">
        <v>58</v>
      </c>
      <c r="J119" s="4">
        <v>2023</v>
      </c>
      <c r="K119" s="4">
        <v>1</v>
      </c>
      <c r="L119" s="5" t="s">
        <v>6793</v>
      </c>
      <c r="M119" s="5" t="s">
        <v>6790</v>
      </c>
      <c r="N119" s="5"/>
      <c r="O119" s="5" t="s">
        <v>2798</v>
      </c>
      <c r="P119" s="5"/>
      <c r="Q119" s="5"/>
      <c r="R119" s="5"/>
      <c r="S119" s="5"/>
      <c r="T119" s="5"/>
      <c r="U119" s="5"/>
      <c r="V119" s="5"/>
      <c r="W119" s="5"/>
      <c r="X119" s="5"/>
      <c r="Y119" s="5"/>
      <c r="Z119" s="5"/>
      <c r="AA119" s="5"/>
      <c r="AB119" s="3" t="s">
        <v>10378</v>
      </c>
    </row>
    <row r="120" spans="1:28" ht="119" x14ac:dyDescent="0.2">
      <c r="A120" s="37" t="s">
        <v>2799</v>
      </c>
      <c r="B120" s="5" t="s">
        <v>2788</v>
      </c>
      <c r="C120" s="4">
        <v>137</v>
      </c>
      <c r="D120" s="32" t="s">
        <v>6654</v>
      </c>
      <c r="E120" s="4" t="s">
        <v>6797</v>
      </c>
      <c r="F120" s="5" t="s">
        <v>6796</v>
      </c>
      <c r="G120" s="4" t="s">
        <v>21</v>
      </c>
      <c r="H120" s="4"/>
      <c r="I120" s="4" t="s">
        <v>58</v>
      </c>
      <c r="J120" s="4">
        <v>2023</v>
      </c>
      <c r="K120" s="4"/>
      <c r="L120" s="5" t="s">
        <v>6798</v>
      </c>
      <c r="M120" s="5" t="s">
        <v>6795</v>
      </c>
      <c r="N120" s="5"/>
      <c r="O120" s="5" t="s">
        <v>2798</v>
      </c>
      <c r="P120" s="5"/>
      <c r="Q120" s="5"/>
      <c r="R120" s="5"/>
      <c r="S120" s="5"/>
      <c r="T120" s="5"/>
      <c r="U120" s="5"/>
      <c r="V120" s="5"/>
      <c r="W120" s="5"/>
      <c r="X120" s="5"/>
      <c r="Y120" s="5"/>
      <c r="Z120" s="5"/>
      <c r="AA120" s="5"/>
      <c r="AB120" s="3" t="s">
        <v>10378</v>
      </c>
    </row>
    <row r="121" spans="1:28" ht="289" x14ac:dyDescent="0.2">
      <c r="A121" s="37" t="s">
        <v>2799</v>
      </c>
      <c r="B121" s="5" t="s">
        <v>2788</v>
      </c>
      <c r="C121" s="4">
        <v>138</v>
      </c>
      <c r="D121" s="32" t="s">
        <v>6655</v>
      </c>
      <c r="E121" s="4" t="s">
        <v>6800</v>
      </c>
      <c r="F121" s="5" t="s">
        <v>5180</v>
      </c>
      <c r="G121" s="4" t="s">
        <v>6684</v>
      </c>
      <c r="H121" s="5" t="s">
        <v>6801</v>
      </c>
      <c r="I121" s="4" t="s">
        <v>58</v>
      </c>
      <c r="J121" s="4">
        <v>2023</v>
      </c>
      <c r="K121" s="4">
        <v>1</v>
      </c>
      <c r="L121" s="5" t="s">
        <v>6802</v>
      </c>
      <c r="M121" s="5" t="s">
        <v>6799</v>
      </c>
      <c r="N121" s="5"/>
      <c r="O121" s="5" t="s">
        <v>2798</v>
      </c>
      <c r="P121" s="5"/>
      <c r="Q121" s="5"/>
      <c r="R121" s="5"/>
      <c r="S121" s="5"/>
      <c r="T121" s="5"/>
      <c r="U121" s="5"/>
      <c r="V121" s="5"/>
      <c r="W121" s="5"/>
      <c r="X121" s="5"/>
      <c r="Y121" s="5"/>
      <c r="Z121" s="5"/>
      <c r="AA121" s="5"/>
      <c r="AB121" s="3" t="s">
        <v>10378</v>
      </c>
    </row>
    <row r="122" spans="1:28" ht="238" x14ac:dyDescent="0.2">
      <c r="A122" s="35" t="s">
        <v>2798</v>
      </c>
      <c r="B122" s="5" t="s">
        <v>2788</v>
      </c>
      <c r="C122" s="4">
        <v>139</v>
      </c>
      <c r="D122" s="24" t="s">
        <v>6656</v>
      </c>
      <c r="E122" s="4" t="s">
        <v>6804</v>
      </c>
      <c r="F122" s="5" t="s">
        <v>11</v>
      </c>
      <c r="G122" s="4" t="s">
        <v>13</v>
      </c>
      <c r="H122" s="4" t="s">
        <v>6806</v>
      </c>
      <c r="I122" s="4" t="s">
        <v>58</v>
      </c>
      <c r="J122" s="4">
        <v>2023</v>
      </c>
      <c r="K122" s="4">
        <v>3</v>
      </c>
      <c r="L122" s="5" t="s">
        <v>6805</v>
      </c>
      <c r="M122" s="5" t="s">
        <v>6803</v>
      </c>
      <c r="N122" s="5"/>
      <c r="O122" s="5" t="s">
        <v>2799</v>
      </c>
      <c r="P122" s="5" t="s">
        <v>2799</v>
      </c>
      <c r="Q122" s="5" t="s">
        <v>2799</v>
      </c>
      <c r="R122" s="5" t="s">
        <v>2799</v>
      </c>
      <c r="S122" s="5" t="s">
        <v>2798</v>
      </c>
      <c r="T122" s="5" t="s">
        <v>2798</v>
      </c>
      <c r="U122" s="5" t="s">
        <v>2798</v>
      </c>
      <c r="V122" s="5" t="s">
        <v>2798</v>
      </c>
      <c r="W122" s="5" t="s">
        <v>3151</v>
      </c>
      <c r="X122" s="5" t="s">
        <v>3151</v>
      </c>
      <c r="Y122" s="5" t="s">
        <v>2798</v>
      </c>
      <c r="Z122" s="5" t="s">
        <v>3151</v>
      </c>
      <c r="AA122" s="5">
        <v>4.5</v>
      </c>
      <c r="AB122" s="3" t="s">
        <v>10378</v>
      </c>
    </row>
    <row r="123" spans="1:28" ht="204" x14ac:dyDescent="0.2">
      <c r="A123" s="37" t="s">
        <v>2799</v>
      </c>
      <c r="B123" s="5" t="s">
        <v>2788</v>
      </c>
      <c r="C123" s="4">
        <v>140</v>
      </c>
      <c r="D123" s="32" t="s">
        <v>1175</v>
      </c>
      <c r="E123" s="4" t="s">
        <v>6808</v>
      </c>
      <c r="F123" s="5" t="s">
        <v>1250</v>
      </c>
      <c r="G123" s="4" t="s">
        <v>2227</v>
      </c>
      <c r="H123" s="4"/>
      <c r="I123" s="4" t="s">
        <v>58</v>
      </c>
      <c r="J123" s="4">
        <v>2023</v>
      </c>
      <c r="K123" s="4">
        <v>1</v>
      </c>
      <c r="L123" s="5" t="s">
        <v>6809</v>
      </c>
      <c r="M123" s="5" t="s">
        <v>6807</v>
      </c>
      <c r="N123" s="5"/>
      <c r="O123" s="5"/>
      <c r="P123" s="5"/>
      <c r="Q123" s="5"/>
      <c r="R123" s="5" t="s">
        <v>2798</v>
      </c>
      <c r="S123" s="5"/>
      <c r="T123" s="5"/>
      <c r="U123" s="5"/>
      <c r="V123" s="5"/>
      <c r="W123" s="5"/>
      <c r="X123" s="5"/>
      <c r="Y123" s="5"/>
      <c r="Z123" s="5"/>
      <c r="AA123" s="5"/>
      <c r="AB123" s="3" t="s">
        <v>10378</v>
      </c>
    </row>
    <row r="124" spans="1:28" ht="221" x14ac:dyDescent="0.2">
      <c r="A124" s="37" t="s">
        <v>2799</v>
      </c>
      <c r="B124" s="5" t="s">
        <v>2788</v>
      </c>
      <c r="C124" s="4">
        <v>142</v>
      </c>
      <c r="D124" s="32" t="s">
        <v>6657</v>
      </c>
      <c r="E124" s="4" t="s">
        <v>6811</v>
      </c>
      <c r="F124" s="5" t="s">
        <v>11</v>
      </c>
      <c r="G124" s="4" t="s">
        <v>13</v>
      </c>
      <c r="H124" s="4" t="s">
        <v>6813</v>
      </c>
      <c r="I124" s="4" t="s">
        <v>58</v>
      </c>
      <c r="J124" s="4">
        <v>2023</v>
      </c>
      <c r="K124" s="4"/>
      <c r="L124" s="5" t="s">
        <v>6812</v>
      </c>
      <c r="M124" s="5" t="s">
        <v>6810</v>
      </c>
      <c r="N124" s="5"/>
      <c r="O124" s="5" t="s">
        <v>2799</v>
      </c>
      <c r="P124" s="5" t="s">
        <v>2799</v>
      </c>
      <c r="Q124" s="5" t="s">
        <v>2799</v>
      </c>
      <c r="R124" s="5" t="s">
        <v>2799</v>
      </c>
      <c r="S124" s="5" t="s">
        <v>2798</v>
      </c>
      <c r="T124" s="5" t="s">
        <v>2799</v>
      </c>
      <c r="U124" s="5"/>
      <c r="V124" s="5"/>
      <c r="W124" s="5"/>
      <c r="X124" s="5"/>
      <c r="Y124" s="5"/>
      <c r="Z124" s="5"/>
      <c r="AA124" s="5"/>
      <c r="AB124" s="3" t="s">
        <v>10378</v>
      </c>
    </row>
    <row r="125" spans="1:28" ht="85" x14ac:dyDescent="0.2">
      <c r="A125" s="37" t="s">
        <v>2799</v>
      </c>
      <c r="B125" s="5" t="s">
        <v>2788</v>
      </c>
      <c r="C125" s="14">
        <v>143</v>
      </c>
      <c r="D125" s="15" t="s">
        <v>6658</v>
      </c>
      <c r="E125" s="4" t="s">
        <v>2256</v>
      </c>
      <c r="F125" s="7" t="s">
        <v>6815</v>
      </c>
      <c r="G125" s="4" t="s">
        <v>6696</v>
      </c>
      <c r="H125" s="6"/>
      <c r="I125" s="4" t="s">
        <v>58</v>
      </c>
      <c r="J125" s="4">
        <v>2023</v>
      </c>
      <c r="K125" s="4"/>
      <c r="L125" s="5" t="s">
        <v>6816</v>
      </c>
      <c r="M125" s="7" t="s">
        <v>6814</v>
      </c>
      <c r="N125" s="5"/>
      <c r="O125" s="5"/>
      <c r="P125" s="5"/>
      <c r="Q125" s="5" t="s">
        <v>2798</v>
      </c>
      <c r="R125" s="5"/>
      <c r="S125" s="5"/>
      <c r="T125" s="5"/>
      <c r="U125" s="5"/>
      <c r="V125" s="5"/>
      <c r="W125" s="5"/>
      <c r="X125" s="5"/>
      <c r="Y125" s="5"/>
      <c r="Z125" s="5"/>
      <c r="AA125" s="5"/>
      <c r="AB125" s="3" t="s">
        <v>10378</v>
      </c>
    </row>
    <row r="126" spans="1:28" ht="372" x14ac:dyDescent="0.2">
      <c r="A126" s="37" t="s">
        <v>2799</v>
      </c>
      <c r="B126" s="5" t="s">
        <v>2788</v>
      </c>
      <c r="C126" s="4">
        <v>144</v>
      </c>
      <c r="D126" s="32" t="s">
        <v>6659</v>
      </c>
      <c r="E126" s="4" t="s">
        <v>6819</v>
      </c>
      <c r="F126" s="5" t="s">
        <v>6818</v>
      </c>
      <c r="G126" s="4" t="s">
        <v>13</v>
      </c>
      <c r="H126" s="4" t="s">
        <v>6821</v>
      </c>
      <c r="I126" s="4" t="s">
        <v>58</v>
      </c>
      <c r="J126" s="4">
        <v>2023</v>
      </c>
      <c r="K126" s="4">
        <v>30</v>
      </c>
      <c r="L126" s="5" t="s">
        <v>6820</v>
      </c>
      <c r="M126" s="5" t="s">
        <v>6817</v>
      </c>
      <c r="N126" s="5"/>
      <c r="O126" s="5" t="s">
        <v>2799</v>
      </c>
      <c r="P126" s="5" t="s">
        <v>2799</v>
      </c>
      <c r="Q126" s="5" t="s">
        <v>2799</v>
      </c>
      <c r="R126" s="5" t="s">
        <v>2799</v>
      </c>
      <c r="S126" s="5" t="s">
        <v>2799</v>
      </c>
      <c r="T126" s="5" t="s">
        <v>2799</v>
      </c>
      <c r="U126" s="5"/>
      <c r="V126" s="5"/>
      <c r="W126" s="5"/>
      <c r="X126" s="5"/>
      <c r="Y126" s="5"/>
      <c r="Z126" s="5"/>
      <c r="AA126" s="5"/>
      <c r="AB126" s="3" t="s">
        <v>10378</v>
      </c>
    </row>
    <row r="127" spans="1:28" ht="187" x14ac:dyDescent="0.2">
      <c r="A127" s="37" t="s">
        <v>2799</v>
      </c>
      <c r="B127" s="5" t="s">
        <v>2788</v>
      </c>
      <c r="C127" s="4">
        <v>145</v>
      </c>
      <c r="D127" s="32" t="s">
        <v>6660</v>
      </c>
      <c r="E127" s="4" t="s">
        <v>6823</v>
      </c>
      <c r="F127" s="5" t="s">
        <v>6824</v>
      </c>
      <c r="G127" s="4" t="s">
        <v>6825</v>
      </c>
      <c r="H127" s="4" t="s">
        <v>6826</v>
      </c>
      <c r="I127" s="4" t="s">
        <v>58</v>
      </c>
      <c r="J127" s="4">
        <v>2023</v>
      </c>
      <c r="K127" s="4">
        <v>3</v>
      </c>
      <c r="L127" s="5" t="s">
        <v>6827</v>
      </c>
      <c r="M127" s="5" t="s">
        <v>6822</v>
      </c>
      <c r="N127" s="5"/>
      <c r="O127" s="5" t="s">
        <v>2798</v>
      </c>
      <c r="P127" s="5"/>
      <c r="Q127" s="5"/>
      <c r="R127" s="5"/>
      <c r="S127" s="5"/>
      <c r="T127" s="5"/>
      <c r="U127" s="5"/>
      <c r="V127" s="5"/>
      <c r="W127" s="5"/>
      <c r="X127" s="5"/>
      <c r="Y127" s="5"/>
      <c r="Z127" s="5"/>
      <c r="AA127" s="5"/>
      <c r="AB127" s="3" t="s">
        <v>10378</v>
      </c>
    </row>
    <row r="128" spans="1:28" ht="85" x14ac:dyDescent="0.2">
      <c r="A128" s="35" t="s">
        <v>2798</v>
      </c>
      <c r="B128" s="5" t="s">
        <v>2788</v>
      </c>
      <c r="C128" s="4">
        <v>146</v>
      </c>
      <c r="D128" s="24" t="s">
        <v>6661</v>
      </c>
      <c r="E128" s="4" t="s">
        <v>6830</v>
      </c>
      <c r="F128" s="5" t="s">
        <v>6829</v>
      </c>
      <c r="G128" s="4" t="s">
        <v>305</v>
      </c>
      <c r="H128" s="4"/>
      <c r="I128" s="4" t="s">
        <v>6700</v>
      </c>
      <c r="J128" s="4">
        <v>2023</v>
      </c>
      <c r="K128" s="4">
        <v>2</v>
      </c>
      <c r="L128" s="5" t="s">
        <v>6831</v>
      </c>
      <c r="M128" s="5" t="s">
        <v>6828</v>
      </c>
      <c r="N128" s="5"/>
      <c r="O128" s="5" t="s">
        <v>2799</v>
      </c>
      <c r="P128" s="5" t="s">
        <v>2799</v>
      </c>
      <c r="Q128" s="5" t="s">
        <v>2799</v>
      </c>
      <c r="R128" s="5" t="s">
        <v>2799</v>
      </c>
      <c r="S128" s="5" t="s">
        <v>2798</v>
      </c>
      <c r="T128" s="5" t="s">
        <v>2798</v>
      </c>
      <c r="U128" s="5" t="s">
        <v>2798</v>
      </c>
      <c r="V128" s="5" t="s">
        <v>2798</v>
      </c>
      <c r="W128" s="5" t="s">
        <v>3151</v>
      </c>
      <c r="X128" s="5" t="s">
        <v>3151</v>
      </c>
      <c r="Y128" s="5" t="s">
        <v>2798</v>
      </c>
      <c r="Z128" s="5" t="s">
        <v>2799</v>
      </c>
      <c r="AA128" s="5">
        <v>4</v>
      </c>
      <c r="AB128" s="3" t="s">
        <v>10378</v>
      </c>
    </row>
    <row r="129" spans="1:28" ht="153" x14ac:dyDescent="0.2">
      <c r="A129" s="35" t="s">
        <v>2798</v>
      </c>
      <c r="B129" s="5" t="s">
        <v>2788</v>
      </c>
      <c r="C129" s="4">
        <v>147</v>
      </c>
      <c r="D129" s="24" t="s">
        <v>6662</v>
      </c>
      <c r="E129" s="4" t="s">
        <v>6834</v>
      </c>
      <c r="F129" s="5" t="s">
        <v>6833</v>
      </c>
      <c r="G129" s="4" t="s">
        <v>305</v>
      </c>
      <c r="H129" s="4" t="s">
        <v>6836</v>
      </c>
      <c r="I129" s="4" t="s">
        <v>59</v>
      </c>
      <c r="J129" s="4">
        <v>2023</v>
      </c>
      <c r="K129" s="4">
        <v>3</v>
      </c>
      <c r="L129" s="5" t="s">
        <v>6835</v>
      </c>
      <c r="M129" s="5" t="s">
        <v>6832</v>
      </c>
      <c r="N129" s="5"/>
      <c r="O129" s="5" t="s">
        <v>2799</v>
      </c>
      <c r="P129" s="5" t="s">
        <v>2799</v>
      </c>
      <c r="Q129" s="5" t="s">
        <v>2799</v>
      </c>
      <c r="R129" s="5" t="s">
        <v>2799</v>
      </c>
      <c r="S129" s="5" t="s">
        <v>2798</v>
      </c>
      <c r="T129" s="5" t="s">
        <v>2798</v>
      </c>
      <c r="U129" s="5" t="s">
        <v>2798</v>
      </c>
      <c r="V129" s="5" t="s">
        <v>2798</v>
      </c>
      <c r="W129" s="5" t="s">
        <v>3151</v>
      </c>
      <c r="X129" s="5" t="s">
        <v>2798</v>
      </c>
      <c r="Y129" s="5" t="s">
        <v>2798</v>
      </c>
      <c r="Z129" s="5" t="s">
        <v>3151</v>
      </c>
      <c r="AA129" s="5">
        <v>5</v>
      </c>
      <c r="AB129" s="3" t="s">
        <v>10378</v>
      </c>
    </row>
    <row r="130" spans="1:28" ht="306" x14ac:dyDescent="0.2">
      <c r="A130" s="37" t="s">
        <v>2799</v>
      </c>
      <c r="B130" s="5" t="s">
        <v>2788</v>
      </c>
      <c r="C130" s="4">
        <v>148</v>
      </c>
      <c r="D130" s="32" t="s">
        <v>6663</v>
      </c>
      <c r="E130" s="4" t="s">
        <v>6839</v>
      </c>
      <c r="F130" s="5" t="s">
        <v>6838</v>
      </c>
      <c r="G130" s="4" t="s">
        <v>6840</v>
      </c>
      <c r="H130" s="5" t="s">
        <v>6841</v>
      </c>
      <c r="I130" s="4" t="s">
        <v>58</v>
      </c>
      <c r="J130" s="4">
        <v>2023</v>
      </c>
      <c r="K130" s="4">
        <v>5</v>
      </c>
      <c r="L130" s="5" t="s">
        <v>6931</v>
      </c>
      <c r="M130" s="5" t="s">
        <v>6837</v>
      </c>
      <c r="N130" s="5"/>
      <c r="O130" s="5" t="s">
        <v>2798</v>
      </c>
      <c r="P130" s="5"/>
      <c r="Q130" s="5"/>
      <c r="R130" s="5"/>
      <c r="S130" s="5"/>
      <c r="T130" s="5"/>
      <c r="U130" s="5"/>
      <c r="V130" s="5"/>
      <c r="W130" s="5"/>
      <c r="X130" s="5"/>
      <c r="Y130" s="5"/>
      <c r="Z130" s="5"/>
      <c r="AA130" s="5"/>
      <c r="AB130" s="3" t="s">
        <v>10378</v>
      </c>
    </row>
    <row r="131" spans="1:28" ht="204" x14ac:dyDescent="0.2">
      <c r="A131" s="37" t="s">
        <v>2799</v>
      </c>
      <c r="B131" s="5" t="s">
        <v>2788</v>
      </c>
      <c r="C131" s="4">
        <v>150</v>
      </c>
      <c r="D131" s="32" t="s">
        <v>6664</v>
      </c>
      <c r="E131" s="4" t="s">
        <v>6843</v>
      </c>
      <c r="F131" s="5" t="s">
        <v>6844</v>
      </c>
      <c r="G131" s="4" t="s">
        <v>21</v>
      </c>
      <c r="H131" s="5" t="s">
        <v>6932</v>
      </c>
      <c r="I131" s="4" t="s">
        <v>59</v>
      </c>
      <c r="J131" s="4">
        <v>2023</v>
      </c>
      <c r="K131" s="4"/>
      <c r="L131" s="5" t="s">
        <v>6845</v>
      </c>
      <c r="M131" s="5" t="s">
        <v>6842</v>
      </c>
      <c r="N131" s="5"/>
      <c r="O131" s="5" t="s">
        <v>2799</v>
      </c>
      <c r="P131" s="5" t="s">
        <v>2799</v>
      </c>
      <c r="Q131" s="5" t="s">
        <v>2799</v>
      </c>
      <c r="R131" s="5" t="s">
        <v>2799</v>
      </c>
      <c r="S131" s="5" t="s">
        <v>2799</v>
      </c>
      <c r="T131" s="5"/>
      <c r="U131" s="5"/>
      <c r="V131" s="5"/>
      <c r="W131" s="5"/>
      <c r="X131" s="5"/>
      <c r="Y131" s="5"/>
      <c r="Z131" s="5"/>
      <c r="AA131" s="5"/>
      <c r="AB131" s="3" t="s">
        <v>10378</v>
      </c>
    </row>
    <row r="132" spans="1:28" ht="136" x14ac:dyDescent="0.2">
      <c r="A132" s="35" t="s">
        <v>2798</v>
      </c>
      <c r="B132" s="5" t="s">
        <v>2788</v>
      </c>
      <c r="C132" s="4">
        <v>152</v>
      </c>
      <c r="D132" s="24" t="s">
        <v>6665</v>
      </c>
      <c r="E132" s="4" t="s">
        <v>6848</v>
      </c>
      <c r="F132" s="5" t="s">
        <v>6847</v>
      </c>
      <c r="G132" s="4" t="s">
        <v>21</v>
      </c>
      <c r="H132" s="4" t="s">
        <v>6849</v>
      </c>
      <c r="I132" s="4" t="s">
        <v>59</v>
      </c>
      <c r="J132" s="4">
        <v>2023</v>
      </c>
      <c r="K132" s="4"/>
      <c r="L132" s="5" t="s">
        <v>6850</v>
      </c>
      <c r="M132" s="5" t="s">
        <v>6846</v>
      </c>
      <c r="N132" s="5"/>
      <c r="O132" s="5" t="s">
        <v>2799</v>
      </c>
      <c r="P132" s="5" t="s">
        <v>2799</v>
      </c>
      <c r="Q132" s="5" t="s">
        <v>2799</v>
      </c>
      <c r="R132" s="5" t="s">
        <v>2799</v>
      </c>
      <c r="S132" s="5" t="s">
        <v>2798</v>
      </c>
      <c r="T132" s="5" t="s">
        <v>2798</v>
      </c>
      <c r="U132" s="5" t="s">
        <v>2798</v>
      </c>
      <c r="V132" s="5" t="s">
        <v>2798</v>
      </c>
      <c r="W132" s="5" t="s">
        <v>2798</v>
      </c>
      <c r="X132" s="5" t="s">
        <v>3151</v>
      </c>
      <c r="Y132" s="5" t="s">
        <v>2798</v>
      </c>
      <c r="Z132" s="5" t="s">
        <v>2798</v>
      </c>
      <c r="AA132" s="5">
        <v>5.5</v>
      </c>
      <c r="AB132" s="3" t="s">
        <v>10378</v>
      </c>
    </row>
    <row r="133" spans="1:28" ht="204" x14ac:dyDescent="0.2">
      <c r="A133" s="37" t="s">
        <v>2799</v>
      </c>
      <c r="B133" s="5" t="s">
        <v>2788</v>
      </c>
      <c r="C133" s="4">
        <v>153</v>
      </c>
      <c r="D133" s="32" t="s">
        <v>6666</v>
      </c>
      <c r="E133" s="4" t="s">
        <v>6853</v>
      </c>
      <c r="F133" s="5" t="s">
        <v>6852</v>
      </c>
      <c r="G133" s="4" t="s">
        <v>21</v>
      </c>
      <c r="H133" s="5" t="s">
        <v>6854</v>
      </c>
      <c r="I133" s="4" t="s">
        <v>59</v>
      </c>
      <c r="J133" s="4">
        <v>2023</v>
      </c>
      <c r="K133" s="4"/>
      <c r="L133" s="5" t="s">
        <v>6855</v>
      </c>
      <c r="M133" s="5" t="s">
        <v>6851</v>
      </c>
      <c r="N133" s="5"/>
      <c r="O133" s="5" t="s">
        <v>2799</v>
      </c>
      <c r="P133" s="5" t="s">
        <v>2799</v>
      </c>
      <c r="Q133" s="5" t="s">
        <v>2799</v>
      </c>
      <c r="R133" s="5" t="s">
        <v>2799</v>
      </c>
      <c r="S133" s="5" t="s">
        <v>2798</v>
      </c>
      <c r="T133" s="5" t="s">
        <v>2799</v>
      </c>
      <c r="U133" s="5"/>
      <c r="V133" s="5"/>
      <c r="W133" s="5"/>
      <c r="X133" s="5"/>
      <c r="Y133" s="5"/>
      <c r="Z133" s="5"/>
      <c r="AA133" s="5"/>
      <c r="AB133" s="3" t="s">
        <v>10378</v>
      </c>
    </row>
    <row r="134" spans="1:28" ht="238" x14ac:dyDescent="0.2">
      <c r="A134" s="35" t="s">
        <v>2798</v>
      </c>
      <c r="B134" s="5" t="s">
        <v>2788</v>
      </c>
      <c r="C134" s="4">
        <v>154</v>
      </c>
      <c r="D134" s="24" t="s">
        <v>6667</v>
      </c>
      <c r="E134" s="4" t="s">
        <v>6858</v>
      </c>
      <c r="F134" s="5" t="s">
        <v>6857</v>
      </c>
      <c r="G134" s="4" t="s">
        <v>21</v>
      </c>
      <c r="H134" s="5" t="s">
        <v>6859</v>
      </c>
      <c r="I134" s="4" t="s">
        <v>59</v>
      </c>
      <c r="J134" s="4">
        <v>2023</v>
      </c>
      <c r="K134" s="4"/>
      <c r="L134" s="5" t="s">
        <v>6860</v>
      </c>
      <c r="M134" s="5" t="s">
        <v>6856</v>
      </c>
      <c r="N134" s="5"/>
      <c r="O134" s="5" t="s">
        <v>2799</v>
      </c>
      <c r="P134" s="5" t="s">
        <v>2799</v>
      </c>
      <c r="Q134" s="5" t="s">
        <v>2799</v>
      </c>
      <c r="R134" s="5" t="s">
        <v>2799</v>
      </c>
      <c r="S134" s="5" t="s">
        <v>2798</v>
      </c>
      <c r="T134" s="5" t="s">
        <v>2798</v>
      </c>
      <c r="U134" s="5" t="s">
        <v>2798</v>
      </c>
      <c r="V134" s="5" t="s">
        <v>2798</v>
      </c>
      <c r="W134" s="5" t="s">
        <v>2798</v>
      </c>
      <c r="X134" s="5" t="s">
        <v>2798</v>
      </c>
      <c r="Y134" s="5" t="s">
        <v>2798</v>
      </c>
      <c r="Z134" s="5" t="s">
        <v>2799</v>
      </c>
      <c r="AA134" s="5">
        <v>4.5</v>
      </c>
      <c r="AB134" s="3" t="s">
        <v>10378</v>
      </c>
    </row>
    <row r="135" spans="1:28" ht="102" x14ac:dyDescent="0.2">
      <c r="A135" s="35" t="s">
        <v>2798</v>
      </c>
      <c r="B135" s="5" t="s">
        <v>2788</v>
      </c>
      <c r="C135" s="4">
        <v>156</v>
      </c>
      <c r="D135" s="24" t="s">
        <v>6668</v>
      </c>
      <c r="E135" s="4" t="s">
        <v>6863</v>
      </c>
      <c r="F135" s="5" t="s">
        <v>6862</v>
      </c>
      <c r="G135" s="4" t="s">
        <v>21</v>
      </c>
      <c r="H135" s="4"/>
      <c r="I135" s="4" t="s">
        <v>59</v>
      </c>
      <c r="J135" s="4">
        <v>2023</v>
      </c>
      <c r="K135" s="4">
        <v>2</v>
      </c>
      <c r="L135" s="5" t="s">
        <v>6864</v>
      </c>
      <c r="M135" s="5" t="s">
        <v>6861</v>
      </c>
      <c r="N135" s="5"/>
      <c r="O135" s="5" t="s">
        <v>2799</v>
      </c>
      <c r="P135" s="5" t="s">
        <v>2799</v>
      </c>
      <c r="Q135" s="5" t="s">
        <v>2799</v>
      </c>
      <c r="R135" s="5" t="s">
        <v>2799</v>
      </c>
      <c r="S135" s="5" t="s">
        <v>2798</v>
      </c>
      <c r="T135" s="5" t="s">
        <v>2798</v>
      </c>
      <c r="U135" s="5" t="s">
        <v>2798</v>
      </c>
      <c r="V135" s="5" t="s">
        <v>2798</v>
      </c>
      <c r="W135" s="5" t="s">
        <v>3151</v>
      </c>
      <c r="X135" s="5" t="s">
        <v>3151</v>
      </c>
      <c r="Y135" s="5" t="s">
        <v>2798</v>
      </c>
      <c r="Z135" s="5" t="s">
        <v>2799</v>
      </c>
      <c r="AA135" s="5">
        <v>4.5</v>
      </c>
      <c r="AB135" s="3" t="s">
        <v>10378</v>
      </c>
    </row>
    <row r="136" spans="1:28" ht="136" x14ac:dyDescent="0.2">
      <c r="A136" s="37" t="s">
        <v>2799</v>
      </c>
      <c r="B136" s="5" t="s">
        <v>2788</v>
      </c>
      <c r="C136" s="4">
        <v>157</v>
      </c>
      <c r="D136" s="32" t="s">
        <v>6669</v>
      </c>
      <c r="E136" s="4" t="s">
        <v>6867</v>
      </c>
      <c r="F136" s="5" t="s">
        <v>6866</v>
      </c>
      <c r="G136" s="4" t="s">
        <v>21</v>
      </c>
      <c r="H136" s="5" t="s">
        <v>6868</v>
      </c>
      <c r="I136" s="4" t="s">
        <v>59</v>
      </c>
      <c r="J136" s="4">
        <v>2023</v>
      </c>
      <c r="K136" s="4"/>
      <c r="L136" s="5" t="s">
        <v>6869</v>
      </c>
      <c r="M136" s="5" t="s">
        <v>6865</v>
      </c>
      <c r="N136" s="5"/>
      <c r="O136" s="5" t="s">
        <v>2799</v>
      </c>
      <c r="P136" s="5" t="s">
        <v>2799</v>
      </c>
      <c r="Q136" s="5" t="s">
        <v>2799</v>
      </c>
      <c r="R136" s="5" t="s">
        <v>2799</v>
      </c>
      <c r="S136" s="5" t="s">
        <v>2798</v>
      </c>
      <c r="T136" s="5" t="s">
        <v>2798</v>
      </c>
      <c r="U136" s="5" t="s">
        <v>2798</v>
      </c>
      <c r="V136" s="5" t="s">
        <v>2799</v>
      </c>
      <c r="W136" s="5"/>
      <c r="X136" s="5"/>
      <c r="Y136" s="5"/>
      <c r="Z136" s="5"/>
      <c r="AA136" s="5"/>
      <c r="AB136" s="3" t="s">
        <v>10378</v>
      </c>
    </row>
    <row r="137" spans="1:28" ht="255" x14ac:dyDescent="0.2">
      <c r="A137" s="35" t="s">
        <v>2798</v>
      </c>
      <c r="B137" s="5" t="s">
        <v>2788</v>
      </c>
      <c r="C137" s="4">
        <v>158</v>
      </c>
      <c r="D137" s="24" t="s">
        <v>6670</v>
      </c>
      <c r="E137" s="4" t="s">
        <v>6872</v>
      </c>
      <c r="F137" s="5" t="s">
        <v>6871</v>
      </c>
      <c r="G137" s="4" t="s">
        <v>21</v>
      </c>
      <c r="H137" s="5" t="s">
        <v>6873</v>
      </c>
      <c r="I137" s="4" t="s">
        <v>59</v>
      </c>
      <c r="J137" s="4">
        <v>2023</v>
      </c>
      <c r="K137" s="4"/>
      <c r="L137" s="5" t="s">
        <v>6874</v>
      </c>
      <c r="M137" s="5" t="s">
        <v>6870</v>
      </c>
      <c r="N137" s="5"/>
      <c r="O137" s="5" t="s">
        <v>2799</v>
      </c>
      <c r="P137" s="5" t="s">
        <v>2799</v>
      </c>
      <c r="Q137" s="5" t="s">
        <v>2799</v>
      </c>
      <c r="R137" s="5" t="s">
        <v>2799</v>
      </c>
      <c r="S137" s="5" t="s">
        <v>2798</v>
      </c>
      <c r="T137" s="5" t="s">
        <v>2798</v>
      </c>
      <c r="U137" s="5" t="s">
        <v>2798</v>
      </c>
      <c r="V137" s="5" t="s">
        <v>2798</v>
      </c>
      <c r="W137" s="5" t="s">
        <v>3151</v>
      </c>
      <c r="X137" s="5" t="s">
        <v>2798</v>
      </c>
      <c r="Y137" s="5" t="s">
        <v>2798</v>
      </c>
      <c r="Z137" s="5" t="s">
        <v>3151</v>
      </c>
      <c r="AA137" s="5">
        <v>5</v>
      </c>
      <c r="AB137" s="3" t="s">
        <v>10378</v>
      </c>
    </row>
    <row r="138" spans="1:28" ht="255" x14ac:dyDescent="0.2">
      <c r="A138" s="37" t="s">
        <v>2799</v>
      </c>
      <c r="B138" s="5" t="s">
        <v>2788</v>
      </c>
      <c r="C138" s="4">
        <v>159</v>
      </c>
      <c r="D138" s="32" t="s">
        <v>6671</v>
      </c>
      <c r="E138" s="4" t="s">
        <v>6877</v>
      </c>
      <c r="F138" s="5" t="s">
        <v>6876</v>
      </c>
      <c r="G138" s="4" t="s">
        <v>2227</v>
      </c>
      <c r="H138" s="5" t="s">
        <v>6878</v>
      </c>
      <c r="I138" s="4" t="s">
        <v>59</v>
      </c>
      <c r="J138" s="4">
        <v>2023</v>
      </c>
      <c r="K138" s="4"/>
      <c r="L138" s="5" t="s">
        <v>6879</v>
      </c>
      <c r="M138" s="5" t="s">
        <v>6875</v>
      </c>
      <c r="N138" s="5"/>
      <c r="O138" s="5" t="s">
        <v>2798</v>
      </c>
      <c r="P138" s="5"/>
      <c r="Q138" s="5"/>
      <c r="R138" s="5"/>
      <c r="S138" s="5"/>
      <c r="T138" s="5"/>
      <c r="U138" s="5"/>
      <c r="V138" s="5"/>
      <c r="W138" s="5"/>
      <c r="X138" s="5"/>
      <c r="Y138" s="5"/>
      <c r="Z138" s="5"/>
      <c r="AA138" s="5"/>
      <c r="AB138" s="3" t="s">
        <v>10378</v>
      </c>
    </row>
    <row r="139" spans="1:28" ht="255" x14ac:dyDescent="0.2">
      <c r="A139" s="37" t="s">
        <v>2799</v>
      </c>
      <c r="B139" s="5" t="s">
        <v>2788</v>
      </c>
      <c r="C139" s="4">
        <v>160</v>
      </c>
      <c r="D139" s="32" t="s">
        <v>6672</v>
      </c>
      <c r="E139" s="4" t="s">
        <v>6882</v>
      </c>
      <c r="F139" s="5" t="s">
        <v>6881</v>
      </c>
      <c r="G139" s="4" t="s">
        <v>21</v>
      </c>
      <c r="H139" s="5" t="s">
        <v>6883</v>
      </c>
      <c r="I139" s="4" t="s">
        <v>59</v>
      </c>
      <c r="J139" s="4">
        <v>2023</v>
      </c>
      <c r="K139" s="4"/>
      <c r="L139" s="5" t="s">
        <v>6884</v>
      </c>
      <c r="M139" s="5" t="s">
        <v>6880</v>
      </c>
      <c r="N139" s="5"/>
      <c r="O139" s="5" t="s">
        <v>2799</v>
      </c>
      <c r="P139" s="5" t="s">
        <v>2799</v>
      </c>
      <c r="Q139" s="5" t="s">
        <v>2799</v>
      </c>
      <c r="R139" s="5" t="s">
        <v>2799</v>
      </c>
      <c r="S139" s="5" t="s">
        <v>2799</v>
      </c>
      <c r="T139" s="5"/>
      <c r="U139" s="5"/>
      <c r="V139" s="5"/>
      <c r="W139" s="5"/>
      <c r="X139" s="5"/>
      <c r="Y139" s="5"/>
      <c r="Z139" s="5"/>
      <c r="AA139" s="5"/>
      <c r="AB139" s="3" t="s">
        <v>10378</v>
      </c>
    </row>
    <row r="140" spans="1:28" ht="255" x14ac:dyDescent="0.2">
      <c r="A140" s="35" t="s">
        <v>2798</v>
      </c>
      <c r="B140" s="5" t="s">
        <v>2788</v>
      </c>
      <c r="C140" s="4">
        <v>161</v>
      </c>
      <c r="D140" s="24" t="s">
        <v>6673</v>
      </c>
      <c r="E140" s="4" t="s">
        <v>6889</v>
      </c>
      <c r="F140" s="5" t="s">
        <v>6890</v>
      </c>
      <c r="G140" s="5" t="s">
        <v>6885</v>
      </c>
      <c r="H140" s="5" t="s">
        <v>6887</v>
      </c>
      <c r="I140" s="4" t="s">
        <v>59</v>
      </c>
      <c r="J140" s="4">
        <v>2023</v>
      </c>
      <c r="K140" s="4"/>
      <c r="L140" s="5" t="s">
        <v>6886</v>
      </c>
      <c r="M140" s="5" t="s">
        <v>6888</v>
      </c>
      <c r="N140" s="5"/>
      <c r="O140" s="5" t="s">
        <v>2799</v>
      </c>
      <c r="P140" s="5" t="s">
        <v>2799</v>
      </c>
      <c r="Q140" s="5" t="s">
        <v>2799</v>
      </c>
      <c r="R140" s="5" t="s">
        <v>2799</v>
      </c>
      <c r="S140" s="5" t="s">
        <v>2798</v>
      </c>
      <c r="T140" s="5" t="s">
        <v>2798</v>
      </c>
      <c r="U140" s="5" t="s">
        <v>2798</v>
      </c>
      <c r="V140" s="5" t="s">
        <v>2798</v>
      </c>
      <c r="W140" s="5" t="s">
        <v>2798</v>
      </c>
      <c r="X140" s="5" t="s">
        <v>2798</v>
      </c>
      <c r="Y140" s="5" t="s">
        <v>2798</v>
      </c>
      <c r="Z140" s="5" t="s">
        <v>2799</v>
      </c>
      <c r="AA140" s="5">
        <v>5</v>
      </c>
      <c r="AB140" s="3" t="s">
        <v>10378</v>
      </c>
    </row>
    <row r="141" spans="1:28" ht="136" x14ac:dyDescent="0.2">
      <c r="A141" s="37" t="s">
        <v>2799</v>
      </c>
      <c r="B141" s="5" t="s">
        <v>2788</v>
      </c>
      <c r="C141" s="4">
        <v>162</v>
      </c>
      <c r="D141" s="32" t="s">
        <v>6674</v>
      </c>
      <c r="E141" s="4" t="s">
        <v>6892</v>
      </c>
      <c r="F141" s="5" t="s">
        <v>6893</v>
      </c>
      <c r="G141" s="4" t="s">
        <v>2227</v>
      </c>
      <c r="H141" s="5" t="s">
        <v>6895</v>
      </c>
      <c r="I141" s="4" t="s">
        <v>59</v>
      </c>
      <c r="J141" s="4">
        <v>2023</v>
      </c>
      <c r="K141" s="4"/>
      <c r="L141" s="5" t="s">
        <v>6894</v>
      </c>
      <c r="M141" s="5" t="s">
        <v>6891</v>
      </c>
      <c r="N141" s="5"/>
      <c r="O141" s="5" t="s">
        <v>2799</v>
      </c>
      <c r="P141" s="5" t="s">
        <v>2799</v>
      </c>
      <c r="Q141" s="5" t="s">
        <v>2799</v>
      </c>
      <c r="R141" s="5" t="s">
        <v>2799</v>
      </c>
      <c r="S141" s="5" t="s">
        <v>2798</v>
      </c>
      <c r="T141" s="5" t="s">
        <v>2799</v>
      </c>
      <c r="U141" s="5"/>
      <c r="V141" s="5"/>
      <c r="W141" s="5"/>
      <c r="X141" s="5"/>
      <c r="Y141" s="5"/>
      <c r="Z141" s="5"/>
      <c r="AA141" s="5"/>
      <c r="AB141" s="3" t="s">
        <v>10378</v>
      </c>
    </row>
    <row r="142" spans="1:28" ht="272" x14ac:dyDescent="0.2">
      <c r="A142" s="37" t="s">
        <v>2799</v>
      </c>
      <c r="B142" s="5" t="s">
        <v>2788</v>
      </c>
      <c r="C142" s="4">
        <v>163</v>
      </c>
      <c r="D142" s="32" t="s">
        <v>6675</v>
      </c>
      <c r="E142" s="4" t="s">
        <v>6898</v>
      </c>
      <c r="F142" s="5" t="s">
        <v>6897</v>
      </c>
      <c r="G142" s="4" t="s">
        <v>21</v>
      </c>
      <c r="H142" s="5" t="s">
        <v>6899</v>
      </c>
      <c r="I142" s="4" t="s">
        <v>59</v>
      </c>
      <c r="J142" s="4">
        <v>2023</v>
      </c>
      <c r="K142" s="4"/>
      <c r="L142" s="5" t="s">
        <v>6900</v>
      </c>
      <c r="M142" s="5" t="s">
        <v>6896</v>
      </c>
      <c r="N142" s="5"/>
      <c r="O142" s="5" t="s">
        <v>2798</v>
      </c>
      <c r="P142" s="5"/>
      <c r="Q142" s="5"/>
      <c r="R142" s="5"/>
      <c r="S142" s="5"/>
      <c r="T142" s="5"/>
      <c r="U142" s="5"/>
      <c r="V142" s="5"/>
      <c r="W142" s="5"/>
      <c r="X142" s="5"/>
      <c r="Y142" s="5"/>
      <c r="Z142" s="5"/>
      <c r="AA142" s="5"/>
      <c r="AB142" s="3" t="s">
        <v>10378</v>
      </c>
    </row>
    <row r="143" spans="1:28" ht="68" x14ac:dyDescent="0.2">
      <c r="A143" s="37" t="s">
        <v>2799</v>
      </c>
      <c r="B143" s="5" t="s">
        <v>2788</v>
      </c>
      <c r="C143" s="14">
        <v>164</v>
      </c>
      <c r="D143" s="15" t="s">
        <v>6676</v>
      </c>
      <c r="E143" s="4" t="s">
        <v>6902</v>
      </c>
      <c r="F143" s="7" t="s">
        <v>6903</v>
      </c>
      <c r="G143" s="4" t="s">
        <v>3158</v>
      </c>
      <c r="H143" s="6"/>
      <c r="I143" s="4" t="s">
        <v>58</v>
      </c>
      <c r="J143" s="4">
        <v>2024</v>
      </c>
      <c r="K143" s="4"/>
      <c r="L143" s="6"/>
      <c r="M143" s="7" t="s">
        <v>6901</v>
      </c>
      <c r="N143" s="5"/>
      <c r="O143" s="5"/>
      <c r="P143" s="5"/>
      <c r="Q143" s="5" t="s">
        <v>2798</v>
      </c>
      <c r="R143" s="5"/>
      <c r="S143" s="5"/>
      <c r="T143" s="5"/>
      <c r="U143" s="5"/>
      <c r="V143" s="5"/>
      <c r="W143" s="5"/>
      <c r="X143" s="5"/>
      <c r="Y143" s="5"/>
      <c r="Z143" s="5"/>
      <c r="AA143" s="5"/>
      <c r="AB143" s="3" t="s">
        <v>10378</v>
      </c>
    </row>
    <row r="144" spans="1:28" ht="102" x14ac:dyDescent="0.2">
      <c r="A144" s="37" t="s">
        <v>2799</v>
      </c>
      <c r="B144" s="5" t="s">
        <v>2788</v>
      </c>
      <c r="C144" s="14">
        <v>165</v>
      </c>
      <c r="D144" s="15" t="s">
        <v>6677</v>
      </c>
      <c r="E144" s="4" t="s">
        <v>6905</v>
      </c>
      <c r="F144" s="7" t="s">
        <v>6906</v>
      </c>
      <c r="G144" s="4" t="s">
        <v>2227</v>
      </c>
      <c r="H144" s="6"/>
      <c r="I144" s="4" t="s">
        <v>59</v>
      </c>
      <c r="J144" s="4">
        <v>2023</v>
      </c>
      <c r="K144" s="4"/>
      <c r="L144" s="6"/>
      <c r="M144" s="7" t="s">
        <v>6904</v>
      </c>
      <c r="N144" s="5"/>
      <c r="O144" s="5"/>
      <c r="P144" s="5"/>
      <c r="Q144" s="5" t="s">
        <v>2798</v>
      </c>
      <c r="R144" s="5"/>
      <c r="S144" s="5"/>
      <c r="T144" s="5"/>
      <c r="U144" s="5"/>
      <c r="V144" s="5"/>
      <c r="W144" s="5"/>
      <c r="X144" s="5"/>
      <c r="Y144" s="5"/>
      <c r="Z144" s="5"/>
      <c r="AA144" s="5"/>
      <c r="AB144" s="3" t="s">
        <v>10378</v>
      </c>
    </row>
    <row r="145" spans="1:28" ht="68" x14ac:dyDescent="0.2">
      <c r="A145" s="37" t="s">
        <v>2799</v>
      </c>
      <c r="B145" s="5" t="s">
        <v>2788</v>
      </c>
      <c r="C145" s="14">
        <v>167</v>
      </c>
      <c r="D145" s="15" t="s">
        <v>6678</v>
      </c>
      <c r="E145" s="4" t="s">
        <v>6909</v>
      </c>
      <c r="F145" s="7" t="s">
        <v>6908</v>
      </c>
      <c r="G145" s="6"/>
      <c r="H145" s="6"/>
      <c r="I145" s="4" t="s">
        <v>58</v>
      </c>
      <c r="J145" s="4">
        <v>2023</v>
      </c>
      <c r="K145" s="4"/>
      <c r="L145" s="6"/>
      <c r="M145" s="7" t="s">
        <v>6907</v>
      </c>
      <c r="N145" s="5"/>
      <c r="O145" s="5"/>
      <c r="P145" s="5"/>
      <c r="Q145" s="5" t="s">
        <v>2798</v>
      </c>
      <c r="R145" s="5"/>
      <c r="S145" s="5"/>
      <c r="T145" s="5"/>
      <c r="U145" s="5"/>
      <c r="V145" s="5"/>
      <c r="W145" s="5"/>
      <c r="X145" s="5"/>
      <c r="Y145" s="5"/>
      <c r="Z145" s="5"/>
      <c r="AA145" s="5"/>
      <c r="AB145" s="3" t="s">
        <v>10378</v>
      </c>
    </row>
    <row r="146" spans="1:28" ht="255" x14ac:dyDescent="0.2">
      <c r="A146" s="37" t="s">
        <v>2799</v>
      </c>
      <c r="B146" s="5" t="s">
        <v>2788</v>
      </c>
      <c r="C146" s="4">
        <v>168</v>
      </c>
      <c r="D146" s="32" t="s">
        <v>6679</v>
      </c>
      <c r="E146" s="4" t="s">
        <v>6912</v>
      </c>
      <c r="F146" s="5" t="s">
        <v>6911</v>
      </c>
      <c r="G146" s="4" t="s">
        <v>2227</v>
      </c>
      <c r="H146" s="5" t="s">
        <v>6914</v>
      </c>
      <c r="I146" s="4" t="s">
        <v>59</v>
      </c>
      <c r="J146" s="4">
        <v>2023</v>
      </c>
      <c r="K146" s="4"/>
      <c r="L146" s="5" t="s">
        <v>6913</v>
      </c>
      <c r="M146" s="5" t="s">
        <v>6910</v>
      </c>
      <c r="N146" s="5"/>
      <c r="O146" s="5" t="s">
        <v>2798</v>
      </c>
      <c r="P146" s="5"/>
      <c r="Q146" s="5"/>
      <c r="R146" s="5"/>
      <c r="S146" s="5"/>
      <c r="T146" s="5"/>
      <c r="U146" s="5"/>
      <c r="V146" s="5"/>
      <c r="W146" s="5"/>
      <c r="X146" s="5"/>
      <c r="Y146" s="5"/>
      <c r="Z146" s="5"/>
      <c r="AA146" s="5"/>
      <c r="AB146" s="3" t="s">
        <v>10378</v>
      </c>
    </row>
    <row r="147" spans="1:28" ht="136" x14ac:dyDescent="0.2">
      <c r="A147" s="35" t="s">
        <v>2799</v>
      </c>
      <c r="B147" s="5" t="s">
        <v>2788</v>
      </c>
      <c r="C147" s="4">
        <v>169</v>
      </c>
      <c r="D147" s="24" t="s">
        <v>6680</v>
      </c>
      <c r="E147" s="4" t="s">
        <v>6917</v>
      </c>
      <c r="F147" s="5" t="s">
        <v>6916</v>
      </c>
      <c r="G147" s="4" t="s">
        <v>21</v>
      </c>
      <c r="H147" s="6"/>
      <c r="I147" s="4" t="s">
        <v>59</v>
      </c>
      <c r="J147" s="4">
        <v>2023</v>
      </c>
      <c r="K147" s="4"/>
      <c r="L147" s="5" t="s">
        <v>6918</v>
      </c>
      <c r="M147" s="5" t="s">
        <v>6915</v>
      </c>
      <c r="N147" s="5"/>
      <c r="O147" s="5" t="s">
        <v>2798</v>
      </c>
      <c r="P147" s="5"/>
      <c r="Q147" s="5"/>
      <c r="R147" s="5"/>
      <c r="S147" s="5"/>
      <c r="T147" s="5"/>
      <c r="U147" s="5"/>
      <c r="V147" s="5"/>
      <c r="W147" s="5"/>
      <c r="X147" s="5"/>
      <c r="Y147" s="5"/>
      <c r="Z147" s="5"/>
      <c r="AA147" s="5"/>
      <c r="AB147" s="3" t="s">
        <v>10378</v>
      </c>
    </row>
    <row r="148" spans="1:28" ht="170" x14ac:dyDescent="0.2">
      <c r="A148" s="37" t="s">
        <v>2799</v>
      </c>
      <c r="B148" s="5" t="s">
        <v>2788</v>
      </c>
      <c r="C148" s="4">
        <v>170</v>
      </c>
      <c r="D148" s="32" t="s">
        <v>6681</v>
      </c>
      <c r="E148" s="4" t="s">
        <v>6920</v>
      </c>
      <c r="F148" s="5" t="s">
        <v>472</v>
      </c>
      <c r="G148" s="4" t="s">
        <v>3158</v>
      </c>
      <c r="H148" s="4" t="s">
        <v>6921</v>
      </c>
      <c r="I148" s="4" t="s">
        <v>58</v>
      </c>
      <c r="J148" s="4">
        <v>2023</v>
      </c>
      <c r="K148" s="4"/>
      <c r="L148" s="5" t="s">
        <v>6922</v>
      </c>
      <c r="M148" s="5" t="s">
        <v>6919</v>
      </c>
      <c r="N148" s="5"/>
      <c r="O148" s="5" t="s">
        <v>2798</v>
      </c>
      <c r="P148" s="5"/>
      <c r="Q148" s="5"/>
      <c r="R148" s="5"/>
      <c r="S148" s="5"/>
      <c r="T148" s="5"/>
      <c r="U148" s="5"/>
      <c r="V148" s="5"/>
      <c r="W148" s="5"/>
      <c r="X148" s="5"/>
      <c r="Y148" s="5"/>
      <c r="Z148" s="5"/>
      <c r="AA148" s="5"/>
      <c r="AB148" s="3" t="s">
        <v>10378</v>
      </c>
    </row>
    <row r="149" spans="1:28" ht="204" x14ac:dyDescent="0.2">
      <c r="A149" s="35" t="s">
        <v>2798</v>
      </c>
      <c r="B149" s="5" t="s">
        <v>2788</v>
      </c>
      <c r="C149" s="4">
        <v>171</v>
      </c>
      <c r="D149" s="24" t="s">
        <v>2334</v>
      </c>
      <c r="E149" s="4" t="s">
        <v>2337</v>
      </c>
      <c r="F149" s="5" t="s">
        <v>2338</v>
      </c>
      <c r="G149" s="4" t="s">
        <v>21</v>
      </c>
      <c r="H149" s="4" t="s">
        <v>2339</v>
      </c>
      <c r="I149" s="4" t="s">
        <v>59</v>
      </c>
      <c r="J149" s="4">
        <v>2023</v>
      </c>
      <c r="K149" s="4"/>
      <c r="L149" s="5" t="s">
        <v>6923</v>
      </c>
      <c r="M149" s="5" t="s">
        <v>2336</v>
      </c>
      <c r="N149" s="5"/>
      <c r="O149" s="5" t="s">
        <v>2799</v>
      </c>
      <c r="P149" s="5" t="s">
        <v>2799</v>
      </c>
      <c r="Q149" s="5" t="s">
        <v>2799</v>
      </c>
      <c r="R149" s="5" t="s">
        <v>2799</v>
      </c>
      <c r="S149" s="5" t="s">
        <v>2798</v>
      </c>
      <c r="T149" s="5" t="s">
        <v>2798</v>
      </c>
      <c r="U149" s="5" t="s">
        <v>2798</v>
      </c>
      <c r="V149" s="5" t="s">
        <v>2798</v>
      </c>
      <c r="W149" s="5" t="s">
        <v>3151</v>
      </c>
      <c r="X149" s="5" t="s">
        <v>3151</v>
      </c>
      <c r="Y149" s="5" t="s">
        <v>2798</v>
      </c>
      <c r="Z149" s="5" t="s">
        <v>2799</v>
      </c>
      <c r="AA149" s="5">
        <f>IF(W149="YES", 1.5,IF(W149="PARTIALLY",1,0.5))+IF(X149="YES", 1.5,IF(X149="PARTIALLY",1,0.5))+IF(Y149="YES", 1.5,IF(Y149="PARTIALLY",1,0.5))+IF(Z149="YES", 1.5,IF(Z149="PARTIALLY",1,0.5))</f>
        <v>4</v>
      </c>
      <c r="AB149" s="3" t="s">
        <v>10378</v>
      </c>
    </row>
    <row r="150" spans="1:28" ht="204" x14ac:dyDescent="0.2">
      <c r="A150" s="35" t="s">
        <v>2798</v>
      </c>
      <c r="B150" s="25" t="s">
        <v>2788</v>
      </c>
      <c r="C150" s="4">
        <v>172</v>
      </c>
      <c r="D150" s="24" t="s">
        <v>6682</v>
      </c>
      <c r="E150" s="4" t="s">
        <v>6926</v>
      </c>
      <c r="F150" s="5" t="s">
        <v>6925</v>
      </c>
      <c r="G150" s="4" t="s">
        <v>21</v>
      </c>
      <c r="H150" s="4" t="s">
        <v>6926</v>
      </c>
      <c r="I150" s="4" t="s">
        <v>59</v>
      </c>
      <c r="J150" s="4">
        <v>2023</v>
      </c>
      <c r="K150" s="4">
        <v>18</v>
      </c>
      <c r="L150" s="5" t="s">
        <v>6927</v>
      </c>
      <c r="M150" s="5" t="s">
        <v>6924</v>
      </c>
      <c r="N150" s="5"/>
      <c r="O150" s="5" t="s">
        <v>2799</v>
      </c>
      <c r="P150" s="5" t="s">
        <v>2799</v>
      </c>
      <c r="Q150" s="5" t="s">
        <v>2799</v>
      </c>
      <c r="R150" s="5" t="s">
        <v>2799</v>
      </c>
      <c r="S150" s="5" t="s">
        <v>2798</v>
      </c>
      <c r="T150" s="5" t="s">
        <v>2798</v>
      </c>
      <c r="U150" s="5" t="s">
        <v>2798</v>
      </c>
      <c r="V150" s="5" t="s">
        <v>2798</v>
      </c>
      <c r="W150" s="5" t="s">
        <v>3151</v>
      </c>
      <c r="X150" s="5" t="s">
        <v>3151</v>
      </c>
      <c r="Y150" s="5" t="s">
        <v>2798</v>
      </c>
      <c r="Z150" s="5" t="s">
        <v>2798</v>
      </c>
      <c r="AA150" s="5">
        <v>5</v>
      </c>
      <c r="AB150" s="3" t="s">
        <v>10378</v>
      </c>
    </row>
    <row r="151" spans="1:28" ht="204" x14ac:dyDescent="0.2">
      <c r="A151" s="37" t="s">
        <v>2799</v>
      </c>
      <c r="B151" s="5" t="s">
        <v>21</v>
      </c>
      <c r="C151" s="4">
        <v>1</v>
      </c>
      <c r="D151" s="4" t="s">
        <v>355</v>
      </c>
      <c r="E151" s="4" t="s">
        <v>356</v>
      </c>
      <c r="F151" s="4" t="s">
        <v>357</v>
      </c>
      <c r="G151" s="4" t="s">
        <v>21</v>
      </c>
      <c r="H151" s="5" t="s">
        <v>359</v>
      </c>
      <c r="I151" s="4" t="s">
        <v>59</v>
      </c>
      <c r="J151" s="4">
        <v>2019</v>
      </c>
      <c r="K151" s="4">
        <v>20</v>
      </c>
      <c r="L151" s="5" t="s">
        <v>358</v>
      </c>
      <c r="M151" s="5" t="s">
        <v>337</v>
      </c>
      <c r="N151" s="5"/>
      <c r="O151" s="5"/>
      <c r="P151" s="5"/>
      <c r="Q151" s="5"/>
      <c r="R151" s="5" t="s">
        <v>2798</v>
      </c>
      <c r="S151" s="5"/>
      <c r="T151" s="5"/>
      <c r="U151" s="5"/>
      <c r="V151" s="5"/>
      <c r="W151" s="5"/>
      <c r="X151" s="5"/>
      <c r="Y151" s="5"/>
      <c r="Z151" s="5"/>
      <c r="AA151" s="5"/>
    </row>
    <row r="152" spans="1:28" ht="170" x14ac:dyDescent="0.2">
      <c r="A152" s="37" t="s">
        <v>2799</v>
      </c>
      <c r="B152" s="5" t="s">
        <v>21</v>
      </c>
      <c r="C152" s="4">
        <v>2</v>
      </c>
      <c r="D152" s="4" t="s">
        <v>360</v>
      </c>
      <c r="E152" s="4" t="s">
        <v>162</v>
      </c>
      <c r="F152" s="4" t="s">
        <v>40</v>
      </c>
      <c r="G152" s="4" t="s">
        <v>21</v>
      </c>
      <c r="H152" s="5" t="s">
        <v>361</v>
      </c>
      <c r="I152" s="4" t="s">
        <v>58</v>
      </c>
      <c r="J152" s="4">
        <v>2022</v>
      </c>
      <c r="K152" s="4">
        <v>0</v>
      </c>
      <c r="L152" s="5" t="s">
        <v>163</v>
      </c>
      <c r="M152" s="5" t="s">
        <v>161</v>
      </c>
      <c r="N152" s="5"/>
      <c r="O152" s="5"/>
      <c r="P152" s="5"/>
      <c r="Q152" s="5"/>
      <c r="R152" s="5" t="s">
        <v>2798</v>
      </c>
      <c r="S152" s="5"/>
      <c r="T152" s="5"/>
      <c r="U152" s="5"/>
      <c r="V152" s="5"/>
      <c r="W152" s="5"/>
      <c r="X152" s="5"/>
      <c r="Y152" s="5"/>
      <c r="Z152" s="5"/>
      <c r="AA152" s="5"/>
    </row>
    <row r="153" spans="1:28" ht="255" x14ac:dyDescent="0.2">
      <c r="A153" s="37" t="s">
        <v>2799</v>
      </c>
      <c r="B153" s="5" t="s">
        <v>21</v>
      </c>
      <c r="C153" s="4">
        <v>3</v>
      </c>
      <c r="D153" s="4" t="s">
        <v>148</v>
      </c>
      <c r="E153" s="4" t="s">
        <v>150</v>
      </c>
      <c r="F153" s="4" t="s">
        <v>363</v>
      </c>
      <c r="G153" s="4" t="s">
        <v>21</v>
      </c>
      <c r="H153" s="5" t="s">
        <v>362</v>
      </c>
      <c r="I153" s="4" t="s">
        <v>59</v>
      </c>
      <c r="J153" s="4">
        <v>2022</v>
      </c>
      <c r="K153" s="4">
        <v>0</v>
      </c>
      <c r="L153" s="5" t="s">
        <v>152</v>
      </c>
      <c r="M153" s="5" t="s">
        <v>149</v>
      </c>
      <c r="N153" s="5"/>
      <c r="O153" s="5"/>
      <c r="P153" s="5"/>
      <c r="Q153" s="5"/>
      <c r="R153" s="5" t="s">
        <v>2798</v>
      </c>
      <c r="S153" s="5"/>
      <c r="T153" s="5"/>
      <c r="U153" s="5"/>
      <c r="V153" s="5"/>
      <c r="W153" s="5"/>
      <c r="X153" s="5"/>
      <c r="Y153" s="5"/>
      <c r="Z153" s="5"/>
      <c r="AA153" s="5"/>
    </row>
    <row r="154" spans="1:28" ht="187" x14ac:dyDescent="0.2">
      <c r="A154" s="37" t="s">
        <v>2799</v>
      </c>
      <c r="B154" s="5" t="s">
        <v>21</v>
      </c>
      <c r="C154" s="4">
        <v>4</v>
      </c>
      <c r="D154" s="4" t="s">
        <v>137</v>
      </c>
      <c r="E154" s="4" t="s">
        <v>139</v>
      </c>
      <c r="F154" s="4" t="s">
        <v>134</v>
      </c>
      <c r="G154" s="4" t="s">
        <v>21</v>
      </c>
      <c r="H154" s="5" t="s">
        <v>365</v>
      </c>
      <c r="I154" s="4" t="s">
        <v>58</v>
      </c>
      <c r="J154" s="4">
        <v>2022</v>
      </c>
      <c r="K154" s="4">
        <v>22</v>
      </c>
      <c r="L154" s="5" t="s">
        <v>364</v>
      </c>
      <c r="M154" s="5" t="s">
        <v>138</v>
      </c>
      <c r="N154" s="5"/>
      <c r="O154" s="5"/>
      <c r="P154" s="5"/>
      <c r="Q154" s="5"/>
      <c r="R154" s="5" t="s">
        <v>2798</v>
      </c>
      <c r="S154" s="5"/>
      <c r="T154" s="5"/>
      <c r="U154" s="5"/>
      <c r="V154" s="5"/>
      <c r="W154" s="5"/>
      <c r="X154" s="5"/>
      <c r="Y154" s="5"/>
      <c r="Z154" s="5"/>
      <c r="AA154" s="5"/>
    </row>
    <row r="155" spans="1:28" ht="170" x14ac:dyDescent="0.2">
      <c r="A155" s="37" t="s">
        <v>2799</v>
      </c>
      <c r="B155" s="5" t="s">
        <v>21</v>
      </c>
      <c r="C155" s="4">
        <v>5</v>
      </c>
      <c r="D155" s="4" t="s">
        <v>227</v>
      </c>
      <c r="E155" s="4" t="s">
        <v>229</v>
      </c>
      <c r="F155" s="4" t="s">
        <v>230</v>
      </c>
      <c r="G155" s="4" t="s">
        <v>21</v>
      </c>
      <c r="H155" s="5" t="s">
        <v>366</v>
      </c>
      <c r="I155" s="4" t="s">
        <v>58</v>
      </c>
      <c r="J155" s="4">
        <v>2021</v>
      </c>
      <c r="K155" s="4">
        <v>207</v>
      </c>
      <c r="L155" s="5" t="s">
        <v>231</v>
      </c>
      <c r="M155" s="5" t="s">
        <v>228</v>
      </c>
      <c r="N155" s="5"/>
      <c r="O155" s="5"/>
      <c r="P155" s="5"/>
      <c r="Q155" s="5"/>
      <c r="R155" s="5" t="s">
        <v>2798</v>
      </c>
      <c r="S155" s="5"/>
      <c r="T155" s="5"/>
      <c r="U155" s="5"/>
      <c r="V155" s="5"/>
      <c r="W155" s="5"/>
      <c r="X155" s="5"/>
      <c r="Y155" s="5"/>
      <c r="Z155" s="5"/>
      <c r="AA155" s="5"/>
    </row>
    <row r="156" spans="1:28" ht="187" x14ac:dyDescent="0.2">
      <c r="A156" s="37" t="s">
        <v>2799</v>
      </c>
      <c r="B156" s="5" t="s">
        <v>21</v>
      </c>
      <c r="C156" s="4">
        <v>6</v>
      </c>
      <c r="D156" s="4" t="s">
        <v>183</v>
      </c>
      <c r="E156" s="4" t="s">
        <v>185</v>
      </c>
      <c r="F156" s="4" t="s">
        <v>186</v>
      </c>
      <c r="G156" s="4" t="s">
        <v>21</v>
      </c>
      <c r="H156" s="5" t="s">
        <v>367</v>
      </c>
      <c r="I156" s="4" t="s">
        <v>59</v>
      </c>
      <c r="J156" s="4">
        <v>2022</v>
      </c>
      <c r="K156" s="4">
        <v>0</v>
      </c>
      <c r="L156" s="5" t="s">
        <v>187</v>
      </c>
      <c r="M156" s="5" t="s">
        <v>184</v>
      </c>
      <c r="N156" s="5"/>
      <c r="O156" s="5"/>
      <c r="P156" s="5"/>
      <c r="Q156" s="5"/>
      <c r="R156" s="5" t="s">
        <v>2798</v>
      </c>
      <c r="S156" s="5"/>
      <c r="T156" s="5"/>
      <c r="U156" s="5"/>
      <c r="V156" s="5"/>
      <c r="W156" s="5"/>
      <c r="X156" s="5"/>
      <c r="Y156" s="5"/>
      <c r="Z156" s="5"/>
      <c r="AA156" s="5"/>
    </row>
    <row r="157" spans="1:28" ht="272" x14ac:dyDescent="0.2">
      <c r="A157" s="37" t="s">
        <v>2799</v>
      </c>
      <c r="B157" s="5" t="s">
        <v>21</v>
      </c>
      <c r="C157" s="4">
        <v>7</v>
      </c>
      <c r="D157" s="4" t="s">
        <v>368</v>
      </c>
      <c r="E157" s="4" t="s">
        <v>284</v>
      </c>
      <c r="F157" s="4" t="s">
        <v>40</v>
      </c>
      <c r="G157" s="4" t="s">
        <v>21</v>
      </c>
      <c r="H157" s="5" t="s">
        <v>369</v>
      </c>
      <c r="I157" s="4" t="s">
        <v>58</v>
      </c>
      <c r="J157" s="4">
        <v>2021</v>
      </c>
      <c r="K157" s="4">
        <v>8</v>
      </c>
      <c r="L157" s="5" t="s">
        <v>370</v>
      </c>
      <c r="M157" s="5" t="s">
        <v>301</v>
      </c>
      <c r="N157" s="5"/>
      <c r="O157" s="5"/>
      <c r="P157" s="5"/>
      <c r="Q157" s="5"/>
      <c r="R157" s="5" t="s">
        <v>2798</v>
      </c>
      <c r="S157" s="5"/>
      <c r="T157" s="5"/>
      <c r="U157" s="5"/>
      <c r="V157" s="5"/>
      <c r="W157" s="5"/>
      <c r="X157" s="5"/>
      <c r="Y157" s="5"/>
      <c r="Z157" s="5"/>
      <c r="AA157" s="5"/>
    </row>
    <row r="158" spans="1:28" ht="340" x14ac:dyDescent="0.2">
      <c r="A158" s="37" t="s">
        <v>2799</v>
      </c>
      <c r="B158" s="5" t="s">
        <v>21</v>
      </c>
      <c r="C158" s="4">
        <v>8</v>
      </c>
      <c r="D158" s="4" t="s">
        <v>282</v>
      </c>
      <c r="E158" s="4" t="s">
        <v>284</v>
      </c>
      <c r="F158" s="4" t="s">
        <v>285</v>
      </c>
      <c r="G158" s="4" t="s">
        <v>21</v>
      </c>
      <c r="H158" s="5" t="s">
        <v>371</v>
      </c>
      <c r="I158" s="4" t="s">
        <v>59</v>
      </c>
      <c r="J158" s="4">
        <v>2021</v>
      </c>
      <c r="K158" s="4">
        <v>1</v>
      </c>
      <c r="L158" s="5" t="s">
        <v>372</v>
      </c>
      <c r="M158" s="5" t="s">
        <v>283</v>
      </c>
      <c r="N158" s="5"/>
      <c r="O158" s="5"/>
      <c r="P158" s="5"/>
      <c r="Q158" s="5"/>
      <c r="R158" s="5" t="s">
        <v>2798</v>
      </c>
      <c r="S158" s="5"/>
      <c r="T158" s="5"/>
      <c r="U158" s="5"/>
      <c r="V158" s="5"/>
      <c r="W158" s="5"/>
      <c r="X158" s="5"/>
      <c r="Y158" s="5"/>
      <c r="Z158" s="5"/>
      <c r="AA158" s="5"/>
    </row>
    <row r="159" spans="1:28" ht="306" x14ac:dyDescent="0.2">
      <c r="A159" s="37" t="s">
        <v>2799</v>
      </c>
      <c r="B159" s="5" t="s">
        <v>21</v>
      </c>
      <c r="C159" s="4">
        <v>9</v>
      </c>
      <c r="D159" s="4" t="s">
        <v>270</v>
      </c>
      <c r="E159" s="4" t="s">
        <v>272</v>
      </c>
      <c r="F159" s="4" t="s">
        <v>273</v>
      </c>
      <c r="G159" s="4" t="s">
        <v>21</v>
      </c>
      <c r="H159" s="5" t="s">
        <v>373</v>
      </c>
      <c r="I159" s="4" t="s">
        <v>59</v>
      </c>
      <c r="J159" s="4">
        <v>2021</v>
      </c>
      <c r="K159" s="4">
        <v>3</v>
      </c>
      <c r="L159" s="5" t="s">
        <v>380</v>
      </c>
      <c r="M159" s="5" t="s">
        <v>271</v>
      </c>
      <c r="N159" s="5"/>
      <c r="O159" s="5"/>
      <c r="P159" s="5"/>
      <c r="Q159" s="5"/>
      <c r="R159" s="5" t="s">
        <v>2798</v>
      </c>
      <c r="S159" s="5"/>
      <c r="T159" s="5"/>
      <c r="U159" s="5"/>
      <c r="V159" s="5"/>
      <c r="W159" s="5"/>
      <c r="X159" s="5"/>
      <c r="Y159" s="5"/>
      <c r="Z159" s="5"/>
      <c r="AA159" s="5"/>
    </row>
    <row r="160" spans="1:28" ht="204" x14ac:dyDescent="0.2">
      <c r="A160" s="37" t="s">
        <v>2799</v>
      </c>
      <c r="B160" s="5" t="s">
        <v>21</v>
      </c>
      <c r="C160" s="5">
        <v>10</v>
      </c>
      <c r="D160" s="5" t="s">
        <v>374</v>
      </c>
      <c r="E160" s="5" t="s">
        <v>377</v>
      </c>
      <c r="F160" s="5" t="s">
        <v>378</v>
      </c>
      <c r="G160" s="5" t="s">
        <v>21</v>
      </c>
      <c r="H160" s="5" t="s">
        <v>379</v>
      </c>
      <c r="I160" s="5" t="s">
        <v>59</v>
      </c>
      <c r="J160" s="5">
        <v>2021</v>
      </c>
      <c r="K160" s="5">
        <v>2</v>
      </c>
      <c r="L160" s="5" t="s">
        <v>376</v>
      </c>
      <c r="M160" s="5" t="s">
        <v>375</v>
      </c>
      <c r="N160" s="5" t="s">
        <v>2798</v>
      </c>
      <c r="O160" s="5" t="s">
        <v>2798</v>
      </c>
      <c r="P160" s="5" t="s">
        <v>2799</v>
      </c>
      <c r="Q160" s="5" t="s">
        <v>2799</v>
      </c>
      <c r="R160" s="5" t="s">
        <v>2799</v>
      </c>
      <c r="S160" s="5" t="s">
        <v>2799</v>
      </c>
      <c r="T160" s="5" t="s">
        <v>2799</v>
      </c>
      <c r="U160" s="5" t="s">
        <v>2799</v>
      </c>
      <c r="V160" s="5" t="s">
        <v>2799</v>
      </c>
      <c r="W160" s="5"/>
      <c r="X160" s="5"/>
      <c r="Y160" s="5"/>
      <c r="Z160" s="5"/>
      <c r="AA160" s="5"/>
    </row>
    <row r="161" spans="1:27" ht="187" x14ac:dyDescent="0.2">
      <c r="A161" s="37" t="s">
        <v>2799</v>
      </c>
      <c r="B161" s="5" t="s">
        <v>21</v>
      </c>
      <c r="C161" s="5">
        <v>11</v>
      </c>
      <c r="D161" s="5" t="s">
        <v>381</v>
      </c>
      <c r="E161" s="5" t="s">
        <v>383</v>
      </c>
      <c r="F161" s="5" t="s">
        <v>384</v>
      </c>
      <c r="G161" s="5" t="s">
        <v>21</v>
      </c>
      <c r="H161" s="5" t="s">
        <v>385</v>
      </c>
      <c r="I161" s="5" t="s">
        <v>59</v>
      </c>
      <c r="J161" s="5">
        <v>2021</v>
      </c>
      <c r="K161" s="5">
        <v>1</v>
      </c>
      <c r="L161" s="5" t="s">
        <v>386</v>
      </c>
      <c r="M161" s="5" t="s">
        <v>382</v>
      </c>
      <c r="N161" s="5" t="s">
        <v>2798</v>
      </c>
      <c r="O161" s="5" t="s">
        <v>2798</v>
      </c>
      <c r="P161" s="5" t="s">
        <v>2799</v>
      </c>
      <c r="Q161" s="5" t="s">
        <v>2799</v>
      </c>
      <c r="R161" s="5" t="s">
        <v>2799</v>
      </c>
      <c r="S161" s="5" t="s">
        <v>2799</v>
      </c>
      <c r="T161" s="5" t="s">
        <v>2799</v>
      </c>
      <c r="U161" s="5" t="s">
        <v>2799</v>
      </c>
      <c r="V161" s="5"/>
      <c r="W161" s="5"/>
      <c r="X161" s="5"/>
      <c r="Y161" s="5"/>
      <c r="Z161" s="5"/>
      <c r="AA161" s="5"/>
    </row>
    <row r="162" spans="1:27" ht="221" x14ac:dyDescent="0.2">
      <c r="A162" s="37" t="s">
        <v>2799</v>
      </c>
      <c r="B162" s="5" t="s">
        <v>21</v>
      </c>
      <c r="C162" s="4">
        <v>12</v>
      </c>
      <c r="D162" s="4" t="s">
        <v>276</v>
      </c>
      <c r="E162" s="4" t="s">
        <v>278</v>
      </c>
      <c r="F162" s="4" t="s">
        <v>279</v>
      </c>
      <c r="G162" s="4" t="s">
        <v>21</v>
      </c>
      <c r="H162" s="5" t="s">
        <v>388</v>
      </c>
      <c r="I162" s="4" t="s">
        <v>59</v>
      </c>
      <c r="J162" s="4">
        <v>2021</v>
      </c>
      <c r="K162" s="4">
        <v>0</v>
      </c>
      <c r="L162" s="5" t="s">
        <v>387</v>
      </c>
      <c r="M162" s="5" t="s">
        <v>277</v>
      </c>
      <c r="N162" s="5"/>
      <c r="O162" s="5"/>
      <c r="P162" s="5"/>
      <c r="Q162" s="5"/>
      <c r="R162" s="5" t="s">
        <v>2798</v>
      </c>
      <c r="S162" s="5"/>
      <c r="T162" s="5"/>
      <c r="U162" s="5"/>
      <c r="V162" s="5"/>
      <c r="W162" s="5"/>
      <c r="X162" s="5"/>
      <c r="Y162" s="5"/>
      <c r="Z162" s="5"/>
      <c r="AA162" s="5"/>
    </row>
    <row r="163" spans="1:27" ht="204" x14ac:dyDescent="0.2">
      <c r="A163" s="37" t="s">
        <v>2799</v>
      </c>
      <c r="B163" s="5" t="s">
        <v>21</v>
      </c>
      <c r="C163" s="4">
        <v>13</v>
      </c>
      <c r="D163" s="4" t="s">
        <v>131</v>
      </c>
      <c r="E163" s="4" t="s">
        <v>133</v>
      </c>
      <c r="F163" s="4" t="s">
        <v>134</v>
      </c>
      <c r="G163" s="4" t="s">
        <v>21</v>
      </c>
      <c r="H163" s="5" t="s">
        <v>389</v>
      </c>
      <c r="I163" s="4" t="s">
        <v>58</v>
      </c>
      <c r="J163" s="4">
        <v>2022</v>
      </c>
      <c r="K163" s="4">
        <v>2</v>
      </c>
      <c r="L163" s="5" t="s">
        <v>135</v>
      </c>
      <c r="M163" s="5" t="s">
        <v>132</v>
      </c>
      <c r="N163" s="5"/>
      <c r="O163" s="5"/>
      <c r="P163" s="5"/>
      <c r="Q163" s="5"/>
      <c r="R163" s="5" t="s">
        <v>2798</v>
      </c>
      <c r="S163" s="5"/>
      <c r="T163" s="5"/>
      <c r="U163" s="5"/>
      <c r="V163" s="5"/>
      <c r="W163" s="5"/>
      <c r="X163" s="5"/>
      <c r="Y163" s="5"/>
      <c r="Z163" s="5"/>
      <c r="AA163" s="5"/>
    </row>
    <row r="164" spans="1:27" ht="221" x14ac:dyDescent="0.2">
      <c r="A164" s="37" t="s">
        <v>2799</v>
      </c>
      <c r="B164" s="5" t="s">
        <v>21</v>
      </c>
      <c r="C164" s="4">
        <v>14</v>
      </c>
      <c r="D164" s="4" t="s">
        <v>16</v>
      </c>
      <c r="E164" s="4" t="s">
        <v>18</v>
      </c>
      <c r="F164" s="4" t="s">
        <v>390</v>
      </c>
      <c r="G164" s="4" t="s">
        <v>21</v>
      </c>
      <c r="H164" s="5" t="s">
        <v>391</v>
      </c>
      <c r="I164" s="4" t="s">
        <v>58</v>
      </c>
      <c r="J164" s="4">
        <v>2023</v>
      </c>
      <c r="K164" s="4">
        <v>3</v>
      </c>
      <c r="L164" s="5" t="s">
        <v>392</v>
      </c>
      <c r="M164" s="5" t="s">
        <v>17</v>
      </c>
      <c r="N164" s="5"/>
      <c r="O164" s="5"/>
      <c r="P164" s="5"/>
      <c r="Q164" s="5"/>
      <c r="R164" s="5" t="s">
        <v>2798</v>
      </c>
      <c r="S164" s="5"/>
      <c r="T164" s="5"/>
      <c r="U164" s="5"/>
      <c r="V164" s="5"/>
      <c r="W164" s="5"/>
      <c r="X164" s="5"/>
      <c r="Y164" s="5"/>
      <c r="Z164" s="5"/>
      <c r="AA164" s="5"/>
    </row>
    <row r="165" spans="1:27" ht="272" x14ac:dyDescent="0.2">
      <c r="A165" s="37" t="s">
        <v>2799</v>
      </c>
      <c r="B165" s="5" t="s">
        <v>21</v>
      </c>
      <c r="C165" s="4">
        <v>15</v>
      </c>
      <c r="D165" s="4" t="s">
        <v>126</v>
      </c>
      <c r="E165" s="4" t="s">
        <v>128</v>
      </c>
      <c r="F165" s="4" t="s">
        <v>20</v>
      </c>
      <c r="G165" s="4" t="s">
        <v>21</v>
      </c>
      <c r="H165" s="5" t="s">
        <v>394</v>
      </c>
      <c r="I165" s="4"/>
      <c r="J165" s="4">
        <v>2022</v>
      </c>
      <c r="K165" s="4">
        <v>8</v>
      </c>
      <c r="L165" s="5" t="s">
        <v>393</v>
      </c>
      <c r="M165" s="5" t="s">
        <v>127</v>
      </c>
      <c r="N165" s="5"/>
      <c r="O165" s="5"/>
      <c r="P165" s="5"/>
      <c r="Q165" s="5"/>
      <c r="R165" s="5" t="s">
        <v>2798</v>
      </c>
      <c r="S165" s="5"/>
      <c r="T165" s="5"/>
      <c r="U165" s="5"/>
      <c r="V165" s="5"/>
      <c r="W165" s="5"/>
      <c r="X165" s="5"/>
      <c r="Y165" s="5"/>
      <c r="Z165" s="5"/>
      <c r="AA165" s="5"/>
    </row>
    <row r="166" spans="1:27" ht="340" x14ac:dyDescent="0.2">
      <c r="A166" s="37" t="s">
        <v>2799</v>
      </c>
      <c r="B166" s="5" t="s">
        <v>21</v>
      </c>
      <c r="C166" s="4">
        <v>16</v>
      </c>
      <c r="D166" s="4" t="s">
        <v>395</v>
      </c>
      <c r="E166" s="4" t="s">
        <v>296</v>
      </c>
      <c r="F166" s="4" t="s">
        <v>297</v>
      </c>
      <c r="G166" s="4" t="s">
        <v>21</v>
      </c>
      <c r="H166" s="5" t="s">
        <v>397</v>
      </c>
      <c r="I166" s="4" t="s">
        <v>58</v>
      </c>
      <c r="J166" s="4">
        <v>2021</v>
      </c>
      <c r="K166" s="4">
        <v>6</v>
      </c>
      <c r="L166" s="5" t="s">
        <v>396</v>
      </c>
      <c r="M166" s="5" t="s">
        <v>295</v>
      </c>
      <c r="N166" s="5"/>
      <c r="O166" s="5"/>
      <c r="P166" s="5"/>
      <c r="Q166" s="5"/>
      <c r="R166" s="5" t="s">
        <v>2798</v>
      </c>
      <c r="S166" s="5"/>
      <c r="T166" s="5"/>
      <c r="U166" s="5"/>
      <c r="V166" s="5"/>
      <c r="W166" s="5"/>
      <c r="X166" s="5"/>
      <c r="Y166" s="5"/>
      <c r="Z166" s="5"/>
      <c r="AA166" s="5"/>
    </row>
    <row r="167" spans="1:27" ht="153" x14ac:dyDescent="0.2">
      <c r="A167" s="37" t="s">
        <v>2799</v>
      </c>
      <c r="B167" s="5" t="s">
        <v>21</v>
      </c>
      <c r="C167" s="5">
        <v>17</v>
      </c>
      <c r="D167" s="5" t="s">
        <v>398</v>
      </c>
      <c r="E167" s="5" t="s">
        <v>400</v>
      </c>
      <c r="F167" s="5" t="s">
        <v>401</v>
      </c>
      <c r="G167" s="5" t="s">
        <v>21</v>
      </c>
      <c r="H167" s="5" t="s">
        <v>402</v>
      </c>
      <c r="I167" s="5" t="s">
        <v>59</v>
      </c>
      <c r="J167" s="5">
        <v>2021</v>
      </c>
      <c r="K167" s="5">
        <v>0</v>
      </c>
      <c r="L167" s="5" t="s">
        <v>403</v>
      </c>
      <c r="M167" s="5" t="s">
        <v>399</v>
      </c>
      <c r="N167" s="5" t="s">
        <v>2798</v>
      </c>
      <c r="O167" s="5" t="s">
        <v>2798</v>
      </c>
      <c r="P167" s="5" t="s">
        <v>2799</v>
      </c>
      <c r="Q167" s="5" t="s">
        <v>2799</v>
      </c>
      <c r="R167" s="5" t="s">
        <v>2799</v>
      </c>
      <c r="S167" s="5" t="s">
        <v>2799</v>
      </c>
      <c r="T167" s="5" t="s">
        <v>2799</v>
      </c>
      <c r="U167" s="5" t="s">
        <v>2799</v>
      </c>
      <c r="V167" s="5" t="s">
        <v>2799</v>
      </c>
      <c r="W167" s="5"/>
      <c r="X167" s="5"/>
      <c r="Y167" s="5"/>
      <c r="Z167" s="5"/>
      <c r="AA167" s="5"/>
    </row>
    <row r="168" spans="1:27" ht="409.6" x14ac:dyDescent="0.2">
      <c r="A168" s="37" t="s">
        <v>2799</v>
      </c>
      <c r="B168" s="5" t="s">
        <v>21</v>
      </c>
      <c r="C168" s="5">
        <v>18</v>
      </c>
      <c r="D168" s="5" t="s">
        <v>404</v>
      </c>
      <c r="E168" s="5" t="s">
        <v>406</v>
      </c>
      <c r="F168" s="5" t="s">
        <v>407</v>
      </c>
      <c r="G168" s="5" t="s">
        <v>21</v>
      </c>
      <c r="H168" s="5" t="s">
        <v>409</v>
      </c>
      <c r="I168" s="5" t="s">
        <v>58</v>
      </c>
      <c r="J168" s="5">
        <v>2022</v>
      </c>
      <c r="K168" s="5">
        <v>1</v>
      </c>
      <c r="L168" s="5" t="s">
        <v>408</v>
      </c>
      <c r="M168" s="5" t="s">
        <v>405</v>
      </c>
      <c r="N168" s="5" t="s">
        <v>2798</v>
      </c>
      <c r="O168" s="5" t="s">
        <v>2798</v>
      </c>
      <c r="P168" s="5" t="s">
        <v>2799</v>
      </c>
      <c r="Q168" s="5" t="s">
        <v>2799</v>
      </c>
      <c r="R168" s="5" t="s">
        <v>2799</v>
      </c>
      <c r="S168" s="5" t="s">
        <v>2799</v>
      </c>
      <c r="T168" s="5" t="s">
        <v>2799</v>
      </c>
      <c r="U168" s="5" t="s">
        <v>2799</v>
      </c>
      <c r="V168" s="5" t="s">
        <v>2799</v>
      </c>
      <c r="W168" s="5"/>
      <c r="X168" s="5"/>
      <c r="Y168" s="5"/>
      <c r="Z168" s="5"/>
      <c r="AA168" s="5"/>
    </row>
    <row r="169" spans="1:27" ht="170" x14ac:dyDescent="0.2">
      <c r="A169" s="37" t="s">
        <v>2799</v>
      </c>
      <c r="B169" s="5" t="s">
        <v>21</v>
      </c>
      <c r="C169" s="5">
        <v>19</v>
      </c>
      <c r="D169" s="5" t="s">
        <v>410</v>
      </c>
      <c r="E169" s="5" t="s">
        <v>412</v>
      </c>
      <c r="F169" s="5" t="s">
        <v>413</v>
      </c>
      <c r="G169" s="5" t="s">
        <v>21</v>
      </c>
      <c r="H169" s="5" t="s">
        <v>415</v>
      </c>
      <c r="I169" s="5" t="s">
        <v>59</v>
      </c>
      <c r="J169" s="5">
        <v>2023</v>
      </c>
      <c r="K169" s="5">
        <v>0</v>
      </c>
      <c r="L169" s="5" t="s">
        <v>414</v>
      </c>
      <c r="M169" s="5" t="s">
        <v>411</v>
      </c>
      <c r="N169" s="5" t="s">
        <v>2798</v>
      </c>
      <c r="O169" s="5" t="s">
        <v>2798</v>
      </c>
      <c r="P169" s="5" t="s">
        <v>2799</v>
      </c>
      <c r="Q169" s="5" t="s">
        <v>2799</v>
      </c>
      <c r="R169" s="5" t="s">
        <v>2799</v>
      </c>
      <c r="S169" s="5" t="s">
        <v>2799</v>
      </c>
      <c r="T169" s="5" t="s">
        <v>2799</v>
      </c>
      <c r="U169" s="5" t="s">
        <v>2799</v>
      </c>
      <c r="V169" s="5" t="s">
        <v>2799</v>
      </c>
      <c r="W169" s="5"/>
      <c r="X169" s="5"/>
      <c r="Y169" s="5"/>
      <c r="Z169" s="5"/>
      <c r="AA169" s="5"/>
    </row>
    <row r="170" spans="1:27" ht="272" x14ac:dyDescent="0.2">
      <c r="A170" s="37" t="s">
        <v>2798</v>
      </c>
      <c r="B170" s="5" t="s">
        <v>2788</v>
      </c>
      <c r="C170" s="11">
        <v>107</v>
      </c>
      <c r="D170" s="11" t="s">
        <v>6385</v>
      </c>
      <c r="E170" s="5" t="s">
        <v>6387</v>
      </c>
      <c r="F170" s="5" t="s">
        <v>6388</v>
      </c>
      <c r="G170" s="9" t="s">
        <v>13</v>
      </c>
      <c r="H170" s="5" t="s">
        <v>6390</v>
      </c>
      <c r="I170" s="9" t="s">
        <v>58</v>
      </c>
      <c r="J170" s="5">
        <v>2023</v>
      </c>
      <c r="K170" s="5">
        <v>12</v>
      </c>
      <c r="L170" s="9" t="s">
        <v>6389</v>
      </c>
      <c r="M170" s="5" t="s">
        <v>6386</v>
      </c>
      <c r="N170" s="5"/>
      <c r="O170" s="5" t="s">
        <v>2799</v>
      </c>
      <c r="P170" s="5" t="s">
        <v>2799</v>
      </c>
      <c r="Q170" s="5" t="s">
        <v>2799</v>
      </c>
      <c r="R170" s="5" t="s">
        <v>2799</v>
      </c>
      <c r="S170" s="5" t="s">
        <v>2798</v>
      </c>
      <c r="T170" s="5" t="s">
        <v>2798</v>
      </c>
      <c r="U170" s="5" t="s">
        <v>2798</v>
      </c>
      <c r="V170" s="5" t="s">
        <v>2798</v>
      </c>
      <c r="W170" s="5" t="s">
        <v>2798</v>
      </c>
      <c r="X170" s="5" t="s">
        <v>2798</v>
      </c>
      <c r="Y170" s="5" t="s">
        <v>2798</v>
      </c>
      <c r="Z170" s="5" t="s">
        <v>2798</v>
      </c>
      <c r="AA170" s="5">
        <f>IF(W170="YES", 1.5,IF(W170="PARTIALLY",1,0.5))+IF(X170="YES", 1.5,IF(X170="PARTIALLY",1,0.5))+IF(Y170="YES", 1.5,IF(Y170="PARTIALLY",1,0.5))+IF(Z170="YES", 1.5,IF(Z170="PARTIALLY",1,0.5))</f>
        <v>6</v>
      </c>
    </row>
    <row r="171" spans="1:27" ht="153" x14ac:dyDescent="0.2">
      <c r="A171" s="37" t="s">
        <v>2798</v>
      </c>
      <c r="B171" s="5" t="s">
        <v>21</v>
      </c>
      <c r="C171" s="5">
        <v>20</v>
      </c>
      <c r="D171" s="5" t="s">
        <v>416</v>
      </c>
      <c r="E171" s="5" t="s">
        <v>418</v>
      </c>
      <c r="F171" s="5" t="s">
        <v>419</v>
      </c>
      <c r="G171" s="5" t="s">
        <v>21</v>
      </c>
      <c r="H171" s="5" t="s">
        <v>421</v>
      </c>
      <c r="I171" s="5" t="s">
        <v>59</v>
      </c>
      <c r="J171" s="5">
        <v>2023</v>
      </c>
      <c r="K171" s="5">
        <v>3</v>
      </c>
      <c r="L171" s="5" t="s">
        <v>420</v>
      </c>
      <c r="M171" s="5" t="s">
        <v>417</v>
      </c>
      <c r="N171" s="5" t="s">
        <v>2798</v>
      </c>
      <c r="O171" s="5" t="s">
        <v>2799</v>
      </c>
      <c r="P171" s="5" t="s">
        <v>2799</v>
      </c>
      <c r="Q171" s="5" t="s">
        <v>2799</v>
      </c>
      <c r="R171" s="5" t="s">
        <v>2799</v>
      </c>
      <c r="S171" s="5" t="s">
        <v>2798</v>
      </c>
      <c r="T171" s="5" t="s">
        <v>2798</v>
      </c>
      <c r="U171" s="5" t="s">
        <v>2798</v>
      </c>
      <c r="V171" s="5" t="s">
        <v>2798</v>
      </c>
      <c r="W171" s="5" t="s">
        <v>3151</v>
      </c>
      <c r="X171" s="5" t="s">
        <v>2798</v>
      </c>
      <c r="Y171" s="5" t="s">
        <v>2798</v>
      </c>
      <c r="Z171" s="5" t="s">
        <v>2798</v>
      </c>
      <c r="AA171" s="5">
        <f>IF(W171="YES", 1.5,IF(W171="PARTIALLY",1,0.5))+IF(X171="YES", 1.5,IF(X171="PARTIALLY",1,0.5))+IF(Y171="YES", 1.5,IF(Y171="PARTIALLY",1,0.5))+IF(Z171="YES", 1.5,IF(Z171="PARTIALLY",1,0.5))</f>
        <v>5.5</v>
      </c>
    </row>
    <row r="172" spans="1:27" ht="409.6" x14ac:dyDescent="0.2">
      <c r="A172" s="37" t="s">
        <v>2799</v>
      </c>
      <c r="B172" s="5" t="s">
        <v>21</v>
      </c>
      <c r="C172" s="4" t="s">
        <v>165</v>
      </c>
      <c r="D172" s="4" t="s">
        <v>167</v>
      </c>
      <c r="E172" s="4" t="s">
        <v>168</v>
      </c>
      <c r="F172" s="4" t="s">
        <v>21</v>
      </c>
      <c r="G172" s="5" t="s">
        <v>422</v>
      </c>
      <c r="H172" s="4" t="s">
        <v>59</v>
      </c>
      <c r="I172" s="4">
        <v>2022</v>
      </c>
      <c r="J172" s="4">
        <v>1</v>
      </c>
      <c r="K172" s="5" t="s">
        <v>169</v>
      </c>
      <c r="L172" s="5" t="s">
        <v>166</v>
      </c>
      <c r="M172" s="5"/>
      <c r="N172" s="5"/>
      <c r="O172" s="5"/>
      <c r="P172" s="5"/>
      <c r="Q172" s="5"/>
      <c r="R172" s="5" t="s">
        <v>2798</v>
      </c>
      <c r="S172" s="5"/>
      <c r="T172" s="5"/>
      <c r="U172" s="5"/>
      <c r="V172" s="5"/>
      <c r="W172" s="5"/>
      <c r="X172" s="5"/>
      <c r="Y172" s="5"/>
      <c r="Z172" s="5"/>
      <c r="AA172" s="5"/>
    </row>
    <row r="173" spans="1:27" ht="204" x14ac:dyDescent="0.2">
      <c r="A173" s="37" t="s">
        <v>2798</v>
      </c>
      <c r="B173" s="5" t="s">
        <v>21</v>
      </c>
      <c r="C173" s="5">
        <v>22</v>
      </c>
      <c r="D173" s="5" t="s">
        <v>423</v>
      </c>
      <c r="E173" s="5" t="s">
        <v>425</v>
      </c>
      <c r="F173" s="5" t="s">
        <v>426</v>
      </c>
      <c r="G173" s="5" t="s">
        <v>21</v>
      </c>
      <c r="H173" s="5" t="s">
        <v>428</v>
      </c>
      <c r="I173" s="5" t="s">
        <v>59</v>
      </c>
      <c r="J173" s="5">
        <v>2021</v>
      </c>
      <c r="K173" s="5">
        <v>1</v>
      </c>
      <c r="L173" s="5" t="s">
        <v>427</v>
      </c>
      <c r="M173" s="5" t="s">
        <v>424</v>
      </c>
      <c r="N173" s="5" t="s">
        <v>2798</v>
      </c>
      <c r="O173" s="5" t="s">
        <v>2799</v>
      </c>
      <c r="P173" s="5" t="s">
        <v>2799</v>
      </c>
      <c r="Q173" s="5" t="s">
        <v>2799</v>
      </c>
      <c r="R173" s="5" t="s">
        <v>2799</v>
      </c>
      <c r="S173" s="5" t="s">
        <v>2798</v>
      </c>
      <c r="T173" s="5" t="s">
        <v>2798</v>
      </c>
      <c r="U173" s="5" t="s">
        <v>2798</v>
      </c>
      <c r="V173" s="5" t="s">
        <v>2798</v>
      </c>
      <c r="W173" s="5" t="s">
        <v>2798</v>
      </c>
      <c r="X173" s="5" t="s">
        <v>2798</v>
      </c>
      <c r="Y173" s="5" t="s">
        <v>2798</v>
      </c>
      <c r="Z173" s="5" t="s">
        <v>2798</v>
      </c>
      <c r="AA173" s="5">
        <f>IF(W173="YES", 1.5,IF(W173="PARTIALLY",1,0.5))+IF(X173="YES", 1.5,IF(X173="PARTIALLY",1,0.5))+IF(Y173="YES", 1.5,IF(Y173="PARTIALLY",1,0.5))+IF(Z173="YES", 1.5,IF(Z173="PARTIALLY",1,0.5))</f>
        <v>6</v>
      </c>
    </row>
    <row r="174" spans="1:27" ht="238" x14ac:dyDescent="0.2">
      <c r="A174" s="37" t="s">
        <v>2799</v>
      </c>
      <c r="B174" s="5" t="s">
        <v>21</v>
      </c>
      <c r="C174" s="4">
        <v>23</v>
      </c>
      <c r="D174" s="4" t="s">
        <v>324</v>
      </c>
      <c r="E174" s="4" t="s">
        <v>326</v>
      </c>
      <c r="F174" s="4" t="s">
        <v>327</v>
      </c>
      <c r="G174" s="4" t="s">
        <v>21</v>
      </c>
      <c r="H174" s="5" t="s">
        <v>429</v>
      </c>
      <c r="I174" s="4" t="s">
        <v>59</v>
      </c>
      <c r="J174" s="4">
        <v>2020</v>
      </c>
      <c r="K174" s="4">
        <v>3</v>
      </c>
      <c r="L174" s="5" t="s">
        <v>328</v>
      </c>
      <c r="M174" s="5" t="s">
        <v>325</v>
      </c>
      <c r="N174" s="5"/>
      <c r="O174" s="5"/>
      <c r="P174" s="5"/>
      <c r="Q174" s="5"/>
      <c r="R174" s="5" t="s">
        <v>2798</v>
      </c>
      <c r="S174" s="5"/>
      <c r="T174" s="5"/>
      <c r="U174" s="5"/>
      <c r="V174" s="5"/>
      <c r="W174" s="5"/>
      <c r="X174" s="5"/>
      <c r="Y174" s="5"/>
      <c r="Z174" s="5"/>
      <c r="AA174" s="5"/>
    </row>
    <row r="175" spans="1:27" ht="272" x14ac:dyDescent="0.2">
      <c r="A175" s="37" t="s">
        <v>2799</v>
      </c>
      <c r="B175" s="5" t="s">
        <v>21</v>
      </c>
      <c r="C175" s="5">
        <v>24</v>
      </c>
      <c r="D175" s="5" t="s">
        <v>430</v>
      </c>
      <c r="E175" s="5" t="s">
        <v>432</v>
      </c>
      <c r="F175" s="5" t="s">
        <v>433</v>
      </c>
      <c r="G175" s="5" t="s">
        <v>21</v>
      </c>
      <c r="H175" s="5" t="s">
        <v>435</v>
      </c>
      <c r="I175" s="5" t="s">
        <v>3153</v>
      </c>
      <c r="J175" s="5">
        <v>2023</v>
      </c>
      <c r="K175" s="5">
        <v>0</v>
      </c>
      <c r="L175" s="5" t="s">
        <v>434</v>
      </c>
      <c r="M175" s="5" t="s">
        <v>431</v>
      </c>
      <c r="N175" s="5" t="s">
        <v>2798</v>
      </c>
      <c r="O175" s="5" t="s">
        <v>2799</v>
      </c>
      <c r="P175" s="5" t="s">
        <v>2798</v>
      </c>
      <c r="Q175" s="5" t="s">
        <v>2799</v>
      </c>
      <c r="R175" s="5" t="s">
        <v>2799</v>
      </c>
      <c r="S175" s="5" t="s">
        <v>2798</v>
      </c>
      <c r="T175" s="5" t="s">
        <v>2798</v>
      </c>
      <c r="U175" s="5" t="s">
        <v>2798</v>
      </c>
      <c r="V175" s="5" t="s">
        <v>2799</v>
      </c>
      <c r="W175" s="5"/>
      <c r="X175" s="5"/>
      <c r="Y175" s="5"/>
      <c r="Z175" s="5"/>
      <c r="AA175" s="5"/>
    </row>
    <row r="176" spans="1:27" ht="255" x14ac:dyDescent="0.2">
      <c r="A176" s="37" t="s">
        <v>2799</v>
      </c>
      <c r="B176" s="5" t="s">
        <v>21</v>
      </c>
      <c r="C176" s="4">
        <v>25</v>
      </c>
      <c r="D176" s="4" t="s">
        <v>2241</v>
      </c>
      <c r="E176" s="4" t="s">
        <v>2243</v>
      </c>
      <c r="F176" s="4" t="s">
        <v>2330</v>
      </c>
      <c r="G176" s="4" t="s">
        <v>21</v>
      </c>
      <c r="H176" s="5" t="s">
        <v>2332</v>
      </c>
      <c r="I176" s="4" t="s">
        <v>59</v>
      </c>
      <c r="J176" s="4">
        <v>2022</v>
      </c>
      <c r="K176" s="4">
        <v>0</v>
      </c>
      <c r="L176" s="5" t="s">
        <v>2331</v>
      </c>
      <c r="M176" s="5" t="s">
        <v>2242</v>
      </c>
      <c r="N176" s="5"/>
      <c r="O176" s="5"/>
      <c r="P176" s="5"/>
      <c r="Q176" s="5"/>
      <c r="R176" s="5" t="s">
        <v>2798</v>
      </c>
      <c r="S176" s="5"/>
      <c r="T176" s="5"/>
      <c r="U176" s="5"/>
      <c r="V176" s="5"/>
      <c r="W176" s="5"/>
      <c r="X176" s="5"/>
      <c r="Y176" s="5"/>
      <c r="Z176" s="5"/>
      <c r="AA176" s="5"/>
    </row>
    <row r="177" spans="1:28" ht="187" x14ac:dyDescent="0.2">
      <c r="A177" s="37" t="s">
        <v>2799</v>
      </c>
      <c r="B177" s="5" t="s">
        <v>21</v>
      </c>
      <c r="C177" s="4">
        <v>27</v>
      </c>
      <c r="D177" s="4" t="s">
        <v>2318</v>
      </c>
      <c r="E177" s="4" t="s">
        <v>2320</v>
      </c>
      <c r="F177" s="4" t="s">
        <v>2321</v>
      </c>
      <c r="G177" s="4" t="s">
        <v>21</v>
      </c>
      <c r="H177" s="6"/>
      <c r="I177" s="4" t="s">
        <v>59</v>
      </c>
      <c r="J177" s="4">
        <v>2020</v>
      </c>
      <c r="K177" s="4">
        <v>2</v>
      </c>
      <c r="L177" s="5" t="s">
        <v>2333</v>
      </c>
      <c r="M177" s="5" t="s">
        <v>2319</v>
      </c>
      <c r="N177" s="5"/>
      <c r="O177" s="5"/>
      <c r="P177" s="5"/>
      <c r="Q177" s="5"/>
      <c r="R177" s="5" t="s">
        <v>2798</v>
      </c>
      <c r="S177" s="5"/>
      <c r="T177" s="5"/>
      <c r="U177" s="5"/>
      <c r="V177" s="5"/>
      <c r="W177" s="5"/>
      <c r="X177" s="5"/>
      <c r="Y177" s="5"/>
      <c r="Z177" s="5"/>
      <c r="AA177" s="5"/>
    </row>
    <row r="178" spans="1:28" ht="204" x14ac:dyDescent="0.2">
      <c r="A178" s="37" t="s">
        <v>2799</v>
      </c>
      <c r="B178" s="5" t="s">
        <v>21</v>
      </c>
      <c r="C178" s="5">
        <v>28</v>
      </c>
      <c r="D178" s="5" t="s">
        <v>2334</v>
      </c>
      <c r="E178" s="5" t="s">
        <v>2337</v>
      </c>
      <c r="F178" s="5" t="s">
        <v>2338</v>
      </c>
      <c r="G178" s="5" t="s">
        <v>21</v>
      </c>
      <c r="H178" s="5" t="s">
        <v>2339</v>
      </c>
      <c r="I178" s="5" t="s">
        <v>59</v>
      </c>
      <c r="J178" s="5">
        <v>2023</v>
      </c>
      <c r="K178" s="5">
        <v>0</v>
      </c>
      <c r="L178" s="5" t="s">
        <v>2335</v>
      </c>
      <c r="M178" s="5" t="s">
        <v>2336</v>
      </c>
      <c r="N178" s="5" t="s">
        <v>2798</v>
      </c>
      <c r="O178" s="5" t="s">
        <v>2799</v>
      </c>
      <c r="P178" s="5" t="s">
        <v>2799</v>
      </c>
      <c r="Q178" s="5" t="s">
        <v>2799</v>
      </c>
      <c r="R178" s="5" t="s">
        <v>2798</v>
      </c>
      <c r="S178" s="5"/>
      <c r="T178" s="5"/>
      <c r="U178" s="5"/>
      <c r="V178" s="5"/>
      <c r="W178" s="5"/>
      <c r="X178" s="5"/>
      <c r="Y178" s="5"/>
      <c r="Z178" s="5"/>
      <c r="AA178" s="5"/>
    </row>
    <row r="179" spans="1:28" ht="204" x14ac:dyDescent="0.2">
      <c r="A179" s="37" t="s">
        <v>2799</v>
      </c>
      <c r="B179" s="5" t="s">
        <v>21</v>
      </c>
      <c r="C179" s="4">
        <v>29</v>
      </c>
      <c r="D179" s="4" t="s">
        <v>154</v>
      </c>
      <c r="E179" s="4" t="s">
        <v>156</v>
      </c>
      <c r="F179" s="4" t="s">
        <v>2340</v>
      </c>
      <c r="G179" s="4" t="s">
        <v>21</v>
      </c>
      <c r="H179" s="5" t="s">
        <v>2342</v>
      </c>
      <c r="I179" s="4" t="s">
        <v>59</v>
      </c>
      <c r="J179" s="4">
        <v>2022</v>
      </c>
      <c r="K179" s="4">
        <v>0</v>
      </c>
      <c r="L179" s="5" t="s">
        <v>2341</v>
      </c>
      <c r="M179" s="5" t="s">
        <v>155</v>
      </c>
      <c r="N179" s="5"/>
      <c r="O179" s="5"/>
      <c r="P179" s="5"/>
      <c r="Q179" s="5"/>
      <c r="R179" s="5" t="s">
        <v>2798</v>
      </c>
      <c r="S179" s="5"/>
      <c r="T179" s="5"/>
      <c r="U179" s="5"/>
      <c r="V179" s="5"/>
      <c r="W179" s="5"/>
      <c r="X179" s="5"/>
      <c r="Y179" s="5"/>
      <c r="Z179" s="5"/>
      <c r="AA179" s="5"/>
    </row>
    <row r="180" spans="1:28" ht="238" x14ac:dyDescent="0.2">
      <c r="A180" s="37" t="s">
        <v>2799</v>
      </c>
      <c r="B180" s="5" t="s">
        <v>21</v>
      </c>
      <c r="C180" s="4">
        <v>30</v>
      </c>
      <c r="D180" s="4" t="s">
        <v>2272</v>
      </c>
      <c r="E180" s="4" t="s">
        <v>2344</v>
      </c>
      <c r="F180" s="4" t="s">
        <v>2345</v>
      </c>
      <c r="G180" s="4" t="s">
        <v>21</v>
      </c>
      <c r="H180" s="5" t="s">
        <v>2347</v>
      </c>
      <c r="I180" s="4" t="s">
        <v>59</v>
      </c>
      <c r="J180" s="4">
        <v>2021</v>
      </c>
      <c r="K180" s="4">
        <v>3</v>
      </c>
      <c r="L180" s="5" t="s">
        <v>2346</v>
      </c>
      <c r="M180" s="5" t="s">
        <v>2343</v>
      </c>
      <c r="N180" s="5"/>
      <c r="O180" s="5"/>
      <c r="P180" s="5"/>
      <c r="Q180" s="5"/>
      <c r="R180" s="5" t="s">
        <v>2798</v>
      </c>
      <c r="S180" s="5"/>
      <c r="T180" s="5"/>
      <c r="U180" s="5"/>
      <c r="V180" s="5"/>
      <c r="W180" s="5"/>
      <c r="X180" s="5"/>
      <c r="Y180" s="5"/>
      <c r="Z180" s="5"/>
      <c r="AA180" s="5"/>
    </row>
    <row r="181" spans="1:28" ht="306" x14ac:dyDescent="0.2">
      <c r="A181" s="37" t="s">
        <v>2799</v>
      </c>
      <c r="B181" s="25" t="s">
        <v>21</v>
      </c>
      <c r="C181" s="4">
        <v>31</v>
      </c>
      <c r="D181" s="5" t="s">
        <v>6933</v>
      </c>
      <c r="E181" s="4" t="s">
        <v>6749</v>
      </c>
      <c r="F181" s="4" t="s">
        <v>40</v>
      </c>
      <c r="G181" s="4" t="s">
        <v>21</v>
      </c>
      <c r="H181" s="4" t="s">
        <v>6941</v>
      </c>
      <c r="I181" s="4" t="s">
        <v>58</v>
      </c>
      <c r="J181" s="4">
        <v>2024</v>
      </c>
      <c r="K181" s="4">
        <v>0</v>
      </c>
      <c r="L181" s="5" t="s">
        <v>6942</v>
      </c>
      <c r="M181" s="5" t="s">
        <v>6748</v>
      </c>
      <c r="N181" s="5"/>
      <c r="O181" s="5"/>
      <c r="P181" s="5"/>
      <c r="Q181" s="5"/>
      <c r="R181" s="5" t="s">
        <v>2798</v>
      </c>
      <c r="S181" s="5"/>
      <c r="T181" s="5"/>
      <c r="U181" s="5"/>
      <c r="V181" s="5"/>
      <c r="W181" s="5"/>
      <c r="X181" s="5"/>
      <c r="Y181" s="5"/>
      <c r="Z181" s="5"/>
      <c r="AA181" s="5"/>
      <c r="AB181" s="3" t="s">
        <v>10378</v>
      </c>
    </row>
    <row r="182" spans="1:28" ht="170" x14ac:dyDescent="0.2">
      <c r="A182" s="35" t="s">
        <v>2798</v>
      </c>
      <c r="B182" s="5" t="s">
        <v>21</v>
      </c>
      <c r="C182" s="4">
        <v>32</v>
      </c>
      <c r="D182" s="5" t="s">
        <v>6934</v>
      </c>
      <c r="E182" s="4" t="s">
        <v>6945</v>
      </c>
      <c r="F182" s="4" t="s">
        <v>6944</v>
      </c>
      <c r="G182" s="4" t="s">
        <v>21</v>
      </c>
      <c r="H182" s="5" t="s">
        <v>6946</v>
      </c>
      <c r="I182" s="4" t="s">
        <v>59</v>
      </c>
      <c r="J182" s="4">
        <v>2024</v>
      </c>
      <c r="K182" s="4"/>
      <c r="L182" s="5" t="s">
        <v>6947</v>
      </c>
      <c r="M182" s="5" t="s">
        <v>6943</v>
      </c>
      <c r="N182" s="5"/>
      <c r="O182" s="5" t="s">
        <v>2799</v>
      </c>
      <c r="P182" s="5" t="s">
        <v>2799</v>
      </c>
      <c r="Q182" s="5" t="s">
        <v>2799</v>
      </c>
      <c r="R182" s="5" t="s">
        <v>2799</v>
      </c>
      <c r="S182" s="5" t="s">
        <v>2798</v>
      </c>
      <c r="T182" s="5" t="s">
        <v>2798</v>
      </c>
      <c r="U182" s="5" t="s">
        <v>2798</v>
      </c>
      <c r="V182" s="5" t="s">
        <v>2798</v>
      </c>
      <c r="W182" s="5" t="s">
        <v>3151</v>
      </c>
      <c r="X182" s="5" t="s">
        <v>2798</v>
      </c>
      <c r="Y182" s="5" t="s">
        <v>2798</v>
      </c>
      <c r="Z182" s="5" t="s">
        <v>2799</v>
      </c>
      <c r="AA182" s="5">
        <v>4.5</v>
      </c>
      <c r="AB182" s="3" t="s">
        <v>10378</v>
      </c>
    </row>
    <row r="183" spans="1:28" ht="221" x14ac:dyDescent="0.2">
      <c r="A183" s="35" t="s">
        <v>2798</v>
      </c>
      <c r="B183" s="5" t="s">
        <v>21</v>
      </c>
      <c r="C183" s="4">
        <v>33</v>
      </c>
      <c r="D183" s="5" t="s">
        <v>6935</v>
      </c>
      <c r="E183" s="4" t="s">
        <v>6950</v>
      </c>
      <c r="F183" s="4" t="s">
        <v>6949</v>
      </c>
      <c r="G183" s="4" t="s">
        <v>21</v>
      </c>
      <c r="H183" s="4" t="s">
        <v>6951</v>
      </c>
      <c r="I183" s="4" t="s">
        <v>59</v>
      </c>
      <c r="J183" s="4">
        <v>2023</v>
      </c>
      <c r="K183" s="4"/>
      <c r="L183" s="5" t="s">
        <v>6952</v>
      </c>
      <c r="M183" s="5" t="s">
        <v>6948</v>
      </c>
      <c r="N183" s="5"/>
      <c r="O183" s="5" t="s">
        <v>2799</v>
      </c>
      <c r="P183" s="5" t="s">
        <v>2799</v>
      </c>
      <c r="Q183" s="5" t="s">
        <v>2799</v>
      </c>
      <c r="R183" s="5" t="s">
        <v>2799</v>
      </c>
      <c r="S183" s="5" t="s">
        <v>2798</v>
      </c>
      <c r="T183" s="5" t="s">
        <v>2798</v>
      </c>
      <c r="U183" s="5" t="s">
        <v>2798</v>
      </c>
      <c r="V183" s="5" t="s">
        <v>2798</v>
      </c>
      <c r="W183" s="5" t="s">
        <v>3151</v>
      </c>
      <c r="X183" s="5" t="s">
        <v>3151</v>
      </c>
      <c r="Y183" s="5" t="s">
        <v>2798</v>
      </c>
      <c r="Z183" s="5" t="s">
        <v>2799</v>
      </c>
      <c r="AA183" s="5">
        <v>4</v>
      </c>
      <c r="AB183" s="3" t="s">
        <v>10378</v>
      </c>
    </row>
    <row r="184" spans="1:28" ht="102" x14ac:dyDescent="0.2">
      <c r="A184" s="37" t="s">
        <v>2799</v>
      </c>
      <c r="B184" s="5" t="s">
        <v>21</v>
      </c>
      <c r="C184" s="10">
        <v>34</v>
      </c>
      <c r="D184" s="5" t="s">
        <v>6668</v>
      </c>
      <c r="E184" s="10" t="s">
        <v>6863</v>
      </c>
      <c r="F184" s="10" t="s">
        <v>6953</v>
      </c>
      <c r="G184" s="10" t="s">
        <v>21</v>
      </c>
      <c r="H184" s="4"/>
      <c r="I184" s="10" t="s">
        <v>59</v>
      </c>
      <c r="J184" s="10">
        <v>2023</v>
      </c>
      <c r="K184" s="4">
        <v>2</v>
      </c>
      <c r="L184" s="5" t="s">
        <v>6954</v>
      </c>
      <c r="M184" s="5" t="s">
        <v>6861</v>
      </c>
      <c r="N184" s="5"/>
      <c r="O184" s="5"/>
      <c r="P184" s="5"/>
      <c r="Q184" s="5"/>
      <c r="R184" s="5" t="s">
        <v>2798</v>
      </c>
      <c r="S184" s="5"/>
      <c r="T184" s="5"/>
      <c r="U184" s="5"/>
      <c r="V184" s="5"/>
      <c r="W184" s="5"/>
      <c r="X184" s="5"/>
      <c r="Y184" s="5"/>
      <c r="Z184" s="5"/>
      <c r="AA184" s="5"/>
      <c r="AB184" s="3" t="s">
        <v>10378</v>
      </c>
    </row>
    <row r="185" spans="1:28" ht="204" x14ac:dyDescent="0.2">
      <c r="A185" s="37" t="s">
        <v>2799</v>
      </c>
      <c r="B185" s="5" t="s">
        <v>21</v>
      </c>
      <c r="C185" s="10">
        <v>35</v>
      </c>
      <c r="D185" s="5" t="s">
        <v>6666</v>
      </c>
      <c r="E185" s="10" t="s">
        <v>6853</v>
      </c>
      <c r="F185" s="10" t="s">
        <v>6852</v>
      </c>
      <c r="G185" s="10" t="s">
        <v>21</v>
      </c>
      <c r="H185" s="5" t="s">
        <v>6854</v>
      </c>
      <c r="I185" s="4" t="s">
        <v>59</v>
      </c>
      <c r="J185" s="10">
        <v>2023</v>
      </c>
      <c r="K185" s="4"/>
      <c r="L185" s="5" t="s">
        <v>6955</v>
      </c>
      <c r="M185" s="5" t="s">
        <v>6851</v>
      </c>
      <c r="N185" s="5"/>
      <c r="O185" s="5"/>
      <c r="P185" s="5"/>
      <c r="Q185" s="5"/>
      <c r="R185" s="5" t="s">
        <v>2798</v>
      </c>
      <c r="S185" s="5"/>
      <c r="T185" s="5"/>
      <c r="U185" s="5"/>
      <c r="V185" s="5"/>
      <c r="W185" s="5"/>
      <c r="X185" s="5"/>
      <c r="Y185" s="5"/>
      <c r="Z185" s="5"/>
      <c r="AA185" s="5"/>
      <c r="AB185" s="3" t="s">
        <v>10378</v>
      </c>
    </row>
    <row r="186" spans="1:28" ht="136" x14ac:dyDescent="0.2">
      <c r="A186" s="37" t="s">
        <v>2799</v>
      </c>
      <c r="B186" s="5" t="s">
        <v>21</v>
      </c>
      <c r="C186" s="10">
        <v>36</v>
      </c>
      <c r="D186" s="5" t="s">
        <v>6669</v>
      </c>
      <c r="E186" s="10" t="s">
        <v>6867</v>
      </c>
      <c r="F186" s="10" t="s">
        <v>6866</v>
      </c>
      <c r="G186" s="10" t="s">
        <v>21</v>
      </c>
      <c r="H186" s="5" t="s">
        <v>6868</v>
      </c>
      <c r="I186" s="4" t="s">
        <v>59</v>
      </c>
      <c r="J186" s="10">
        <v>2023</v>
      </c>
      <c r="K186" s="4"/>
      <c r="L186" s="5" t="s">
        <v>6956</v>
      </c>
      <c r="M186" s="5" t="s">
        <v>6865</v>
      </c>
      <c r="N186" s="5"/>
      <c r="O186" s="5"/>
      <c r="P186" s="5"/>
      <c r="Q186" s="5"/>
      <c r="R186" s="5" t="s">
        <v>2798</v>
      </c>
      <c r="S186" s="5"/>
      <c r="T186" s="5"/>
      <c r="U186" s="5"/>
      <c r="V186" s="5"/>
      <c r="W186" s="5"/>
      <c r="X186" s="5"/>
      <c r="Y186" s="5"/>
      <c r="Z186" s="5"/>
      <c r="AA186" s="5"/>
      <c r="AB186" s="3" t="s">
        <v>10378</v>
      </c>
    </row>
    <row r="187" spans="1:28" ht="238" x14ac:dyDescent="0.2">
      <c r="A187" s="37" t="s">
        <v>2799</v>
      </c>
      <c r="B187" s="5" t="s">
        <v>21</v>
      </c>
      <c r="C187" s="10">
        <v>37</v>
      </c>
      <c r="D187" s="5" t="s">
        <v>6667</v>
      </c>
      <c r="E187" s="10" t="s">
        <v>6858</v>
      </c>
      <c r="F187" s="10" t="s">
        <v>6857</v>
      </c>
      <c r="G187" s="10" t="s">
        <v>21</v>
      </c>
      <c r="H187" s="5" t="s">
        <v>6859</v>
      </c>
      <c r="I187" s="4" t="s">
        <v>59</v>
      </c>
      <c r="J187" s="10">
        <v>2023</v>
      </c>
      <c r="K187" s="4"/>
      <c r="L187" s="5" t="s">
        <v>6860</v>
      </c>
      <c r="M187" s="5" t="s">
        <v>6856</v>
      </c>
      <c r="N187" s="5"/>
      <c r="O187" s="5"/>
      <c r="P187" s="5"/>
      <c r="Q187" s="5"/>
      <c r="R187" s="5" t="s">
        <v>2798</v>
      </c>
      <c r="S187" s="5"/>
      <c r="T187" s="5"/>
      <c r="U187" s="5"/>
      <c r="V187" s="5"/>
      <c r="W187" s="5"/>
      <c r="X187" s="5"/>
      <c r="Y187" s="5"/>
      <c r="Z187" s="5"/>
      <c r="AA187" s="5"/>
      <c r="AB187" s="3" t="s">
        <v>10378</v>
      </c>
    </row>
    <row r="188" spans="1:28" ht="204" x14ac:dyDescent="0.2">
      <c r="A188" s="37" t="s">
        <v>2799</v>
      </c>
      <c r="B188" s="5" t="s">
        <v>21</v>
      </c>
      <c r="C188" s="10">
        <v>38</v>
      </c>
      <c r="D188" s="5" t="s">
        <v>6936</v>
      </c>
      <c r="E188" s="10" t="s">
        <v>6959</v>
      </c>
      <c r="F188" s="10" t="s">
        <v>6958</v>
      </c>
      <c r="G188" s="10" t="s">
        <v>21</v>
      </c>
      <c r="H188" s="5" t="s">
        <v>6960</v>
      </c>
      <c r="I188" s="4" t="s">
        <v>59</v>
      </c>
      <c r="J188" s="10">
        <v>2023</v>
      </c>
      <c r="K188" s="4"/>
      <c r="L188" s="5" t="s">
        <v>6961</v>
      </c>
      <c r="M188" s="5" t="s">
        <v>6957</v>
      </c>
      <c r="N188" s="5"/>
      <c r="O188" s="5" t="s">
        <v>2798</v>
      </c>
      <c r="P188" s="5"/>
      <c r="Q188" s="5"/>
      <c r="R188" s="5"/>
      <c r="S188" s="5"/>
      <c r="T188" s="5"/>
      <c r="U188" s="5"/>
      <c r="V188" s="5"/>
      <c r="W188" s="5"/>
      <c r="X188" s="5"/>
      <c r="Y188" s="5"/>
      <c r="Z188" s="5"/>
      <c r="AA188" s="5"/>
      <c r="AB188" s="3" t="s">
        <v>10378</v>
      </c>
    </row>
    <row r="189" spans="1:28" ht="255" x14ac:dyDescent="0.2">
      <c r="A189" s="37" t="s">
        <v>2799</v>
      </c>
      <c r="B189" s="5" t="s">
        <v>21</v>
      </c>
      <c r="C189" s="10">
        <v>39</v>
      </c>
      <c r="D189" s="5" t="s">
        <v>6670</v>
      </c>
      <c r="E189" s="10" t="s">
        <v>6872</v>
      </c>
      <c r="F189" s="10" t="s">
        <v>6962</v>
      </c>
      <c r="G189" s="10" t="s">
        <v>21</v>
      </c>
      <c r="H189" s="5" t="s">
        <v>6873</v>
      </c>
      <c r="I189" s="4" t="s">
        <v>59</v>
      </c>
      <c r="J189" s="10">
        <v>2023</v>
      </c>
      <c r="K189" s="4"/>
      <c r="L189" s="5" t="s">
        <v>6963</v>
      </c>
      <c r="M189" s="5" t="s">
        <v>6870</v>
      </c>
      <c r="N189" s="5"/>
      <c r="O189" s="5"/>
      <c r="P189" s="5"/>
      <c r="Q189" s="5"/>
      <c r="R189" s="5" t="s">
        <v>2798</v>
      </c>
      <c r="S189" s="5"/>
      <c r="T189" s="5"/>
      <c r="U189" s="5"/>
      <c r="V189" s="5"/>
      <c r="W189" s="5"/>
      <c r="X189" s="5"/>
      <c r="Y189" s="5"/>
      <c r="Z189" s="5"/>
      <c r="AA189" s="5"/>
      <c r="AB189" s="3" t="s">
        <v>10378</v>
      </c>
    </row>
    <row r="190" spans="1:28" ht="272" x14ac:dyDescent="0.2">
      <c r="A190" s="37" t="s">
        <v>2799</v>
      </c>
      <c r="B190" s="5" t="s">
        <v>21</v>
      </c>
      <c r="C190" s="10">
        <v>40</v>
      </c>
      <c r="D190" s="5" t="s">
        <v>6675</v>
      </c>
      <c r="E190" s="10" t="s">
        <v>6965</v>
      </c>
      <c r="F190" s="10" t="s">
        <v>6964</v>
      </c>
      <c r="G190" s="10" t="s">
        <v>21</v>
      </c>
      <c r="H190" s="5" t="s">
        <v>6899</v>
      </c>
      <c r="I190" s="4" t="s">
        <v>59</v>
      </c>
      <c r="J190" s="10">
        <v>2023</v>
      </c>
      <c r="K190" s="4"/>
      <c r="L190" s="5" t="s">
        <v>6966</v>
      </c>
      <c r="M190" s="5" t="s">
        <v>6896</v>
      </c>
      <c r="N190" s="5"/>
      <c r="O190" s="5"/>
      <c r="P190" s="5"/>
      <c r="Q190" s="5"/>
      <c r="R190" s="5" t="s">
        <v>2798</v>
      </c>
      <c r="S190" s="5"/>
      <c r="T190" s="5"/>
      <c r="U190" s="5"/>
      <c r="V190" s="5"/>
      <c r="W190" s="5"/>
      <c r="X190" s="5"/>
      <c r="Y190" s="5"/>
      <c r="Z190" s="5"/>
      <c r="AA190" s="5"/>
      <c r="AB190" s="3" t="s">
        <v>10378</v>
      </c>
    </row>
    <row r="191" spans="1:28" ht="221" x14ac:dyDescent="0.2">
      <c r="A191" s="37" t="s">
        <v>2799</v>
      </c>
      <c r="B191" s="5" t="s">
        <v>21</v>
      </c>
      <c r="C191" s="10">
        <v>41</v>
      </c>
      <c r="D191" s="5" t="s">
        <v>6937</v>
      </c>
      <c r="E191" s="10" t="s">
        <v>6968</v>
      </c>
      <c r="F191" s="10" t="s">
        <v>6944</v>
      </c>
      <c r="G191" s="10" t="s">
        <v>21</v>
      </c>
      <c r="H191" s="5" t="s">
        <v>6969</v>
      </c>
      <c r="I191" s="4" t="s">
        <v>59</v>
      </c>
      <c r="J191" s="10">
        <v>2024</v>
      </c>
      <c r="K191" s="4"/>
      <c r="L191" s="5" t="s">
        <v>6970</v>
      </c>
      <c r="M191" s="5" t="s">
        <v>6967</v>
      </c>
      <c r="N191" s="5"/>
      <c r="O191" s="5" t="s">
        <v>2799</v>
      </c>
      <c r="P191" s="5" t="s">
        <v>2799</v>
      </c>
      <c r="Q191" s="5" t="s">
        <v>2799</v>
      </c>
      <c r="R191" s="5" t="s">
        <v>2799</v>
      </c>
      <c r="S191" s="5" t="s">
        <v>2799</v>
      </c>
      <c r="T191" s="5"/>
      <c r="U191" s="5"/>
      <c r="V191" s="5"/>
      <c r="W191" s="5"/>
      <c r="X191" s="5"/>
      <c r="Y191" s="5"/>
      <c r="Z191" s="5"/>
      <c r="AA191" s="5"/>
      <c r="AB191" s="3" t="s">
        <v>10378</v>
      </c>
    </row>
    <row r="192" spans="1:28" ht="356" x14ac:dyDescent="0.2">
      <c r="A192" s="37" t="s">
        <v>2799</v>
      </c>
      <c r="B192" s="5" t="s">
        <v>21</v>
      </c>
      <c r="C192" s="10">
        <v>42</v>
      </c>
      <c r="D192" s="5" t="s">
        <v>6938</v>
      </c>
      <c r="E192" s="10" t="s">
        <v>6973</v>
      </c>
      <c r="F192" s="10" t="s">
        <v>6972</v>
      </c>
      <c r="G192" s="10" t="s">
        <v>21</v>
      </c>
      <c r="H192" s="5" t="s">
        <v>6974</v>
      </c>
      <c r="I192" s="4" t="s">
        <v>59</v>
      </c>
      <c r="J192" s="10">
        <v>2023</v>
      </c>
      <c r="K192" s="4"/>
      <c r="L192" s="5" t="s">
        <v>6975</v>
      </c>
      <c r="M192" s="5" t="s">
        <v>6971</v>
      </c>
      <c r="N192" s="5"/>
      <c r="O192" s="5" t="s">
        <v>2798</v>
      </c>
      <c r="P192" s="5"/>
      <c r="Q192" s="5"/>
      <c r="R192" s="5"/>
      <c r="S192" s="5"/>
      <c r="T192" s="5"/>
      <c r="U192" s="5"/>
      <c r="V192" s="5"/>
      <c r="W192" s="5"/>
      <c r="X192" s="5"/>
      <c r="Y192" s="5"/>
      <c r="Z192" s="5"/>
      <c r="AA192" s="5"/>
      <c r="AB192" s="3" t="s">
        <v>10378</v>
      </c>
    </row>
    <row r="193" spans="1:28" ht="272" x14ac:dyDescent="0.2">
      <c r="A193" s="37" t="s">
        <v>2799</v>
      </c>
      <c r="B193" s="5" t="s">
        <v>21</v>
      </c>
      <c r="C193" s="10">
        <v>43</v>
      </c>
      <c r="D193" s="5" t="s">
        <v>6939</v>
      </c>
      <c r="E193" s="10" t="s">
        <v>6978</v>
      </c>
      <c r="F193" s="10" t="s">
        <v>6977</v>
      </c>
      <c r="G193" s="10" t="s">
        <v>21</v>
      </c>
      <c r="H193" s="5" t="s">
        <v>6979</v>
      </c>
      <c r="I193" s="4" t="s">
        <v>59</v>
      </c>
      <c r="J193" s="10">
        <v>2023</v>
      </c>
      <c r="K193" s="4"/>
      <c r="L193" s="5" t="s">
        <v>6980</v>
      </c>
      <c r="M193" s="5" t="s">
        <v>6976</v>
      </c>
      <c r="N193" s="5"/>
      <c r="O193" s="5" t="s">
        <v>2799</v>
      </c>
      <c r="P193" s="5" t="s">
        <v>2799</v>
      </c>
      <c r="Q193" s="5" t="s">
        <v>2799</v>
      </c>
      <c r="R193" s="5" t="s">
        <v>2799</v>
      </c>
      <c r="S193" s="5" t="s">
        <v>2798</v>
      </c>
      <c r="T193" s="5" t="s">
        <v>2799</v>
      </c>
      <c r="U193" s="5"/>
      <c r="V193" s="5"/>
      <c r="W193" s="5"/>
      <c r="X193" s="5"/>
      <c r="Y193" s="5"/>
      <c r="Z193" s="5"/>
      <c r="AA193" s="5"/>
      <c r="AB193" s="3" t="s">
        <v>10378</v>
      </c>
    </row>
    <row r="194" spans="1:28" ht="356" x14ac:dyDescent="0.2">
      <c r="A194" s="35" t="s">
        <v>2798</v>
      </c>
      <c r="B194" s="25" t="s">
        <v>21</v>
      </c>
      <c r="C194" s="10">
        <v>44</v>
      </c>
      <c r="D194" s="5" t="s">
        <v>6940</v>
      </c>
      <c r="E194" s="10" t="s">
        <v>6982</v>
      </c>
      <c r="F194" s="10" t="s">
        <v>40</v>
      </c>
      <c r="G194" s="10" t="s">
        <v>21</v>
      </c>
      <c r="H194" s="5" t="s">
        <v>6983</v>
      </c>
      <c r="I194" s="4" t="s">
        <v>58</v>
      </c>
      <c r="J194" s="10">
        <v>2023</v>
      </c>
      <c r="K194" s="4">
        <v>1</v>
      </c>
      <c r="L194" s="5" t="s">
        <v>6984</v>
      </c>
      <c r="M194" s="5" t="s">
        <v>6981</v>
      </c>
      <c r="N194" s="5"/>
      <c r="O194" s="5" t="s">
        <v>2799</v>
      </c>
      <c r="P194" s="5" t="s">
        <v>2799</v>
      </c>
      <c r="Q194" s="5" t="s">
        <v>2799</v>
      </c>
      <c r="R194" s="5" t="s">
        <v>2799</v>
      </c>
      <c r="S194" s="5" t="s">
        <v>2798</v>
      </c>
      <c r="T194" s="5" t="s">
        <v>2798</v>
      </c>
      <c r="U194" s="5" t="s">
        <v>2798</v>
      </c>
      <c r="V194" s="5" t="s">
        <v>2798</v>
      </c>
      <c r="W194" s="5" t="s">
        <v>2798</v>
      </c>
      <c r="X194" s="5" t="s">
        <v>3151</v>
      </c>
      <c r="Y194" s="5" t="s">
        <v>2798</v>
      </c>
      <c r="Z194" s="5" t="s">
        <v>2799</v>
      </c>
      <c r="AA194" s="5">
        <v>4.5</v>
      </c>
      <c r="AB194" s="3" t="s">
        <v>10378</v>
      </c>
    </row>
    <row r="195" spans="1:28" ht="136" x14ac:dyDescent="0.2">
      <c r="A195" s="37" t="s">
        <v>2799</v>
      </c>
      <c r="B195" s="5" t="s">
        <v>305</v>
      </c>
      <c r="C195" s="5">
        <v>1</v>
      </c>
      <c r="D195" s="5" t="s">
        <v>2348</v>
      </c>
      <c r="E195" s="5" t="s">
        <v>2350</v>
      </c>
      <c r="F195" s="5" t="s">
        <v>2351</v>
      </c>
      <c r="G195" s="5" t="s">
        <v>305</v>
      </c>
      <c r="H195" s="5" t="s">
        <v>2353</v>
      </c>
      <c r="I195" s="5" t="s">
        <v>59</v>
      </c>
      <c r="J195" s="5">
        <v>2023</v>
      </c>
      <c r="K195" s="5">
        <v>0</v>
      </c>
      <c r="L195" s="5" t="s">
        <v>2352</v>
      </c>
      <c r="M195" s="5" t="s">
        <v>2349</v>
      </c>
      <c r="N195" s="5" t="s">
        <v>2798</v>
      </c>
      <c r="O195" s="5" t="s">
        <v>2799</v>
      </c>
      <c r="P195" s="5" t="s">
        <v>2799</v>
      </c>
      <c r="Q195" s="5" t="s">
        <v>2799</v>
      </c>
      <c r="R195" s="5" t="s">
        <v>2799</v>
      </c>
      <c r="S195" s="5" t="s">
        <v>2798</v>
      </c>
      <c r="T195" s="5" t="s">
        <v>2798</v>
      </c>
      <c r="U195" s="5" t="s">
        <v>2798</v>
      </c>
      <c r="V195" s="5" t="s">
        <v>2798</v>
      </c>
      <c r="W195" s="5" t="s">
        <v>2799</v>
      </c>
      <c r="X195" s="5" t="s">
        <v>2799</v>
      </c>
      <c r="Y195" s="5" t="s">
        <v>2798</v>
      </c>
      <c r="Z195" s="5" t="s">
        <v>2799</v>
      </c>
      <c r="AA195" s="5">
        <f>IF(W195="YES", 1.5,IF(W195="PARTIALLY",1,0.5))+IF(X195="YES", 1.5,IF(X195="PARTIALLY",1,0.5))+IF(Y195="YES", 1.5,IF(Y195="PARTIALLY",1,0.5))+IF(Z195="YES", 1.5,IF(Z195="PARTIALLY",1,0.5))</f>
        <v>3</v>
      </c>
    </row>
    <row r="196" spans="1:28" ht="238" x14ac:dyDescent="0.2">
      <c r="A196" s="37" t="s">
        <v>2799</v>
      </c>
      <c r="B196" s="5" t="s">
        <v>305</v>
      </c>
      <c r="C196" s="5">
        <v>2</v>
      </c>
      <c r="D196" s="5" t="s">
        <v>2354</v>
      </c>
      <c r="E196" s="5" t="s">
        <v>2356</v>
      </c>
      <c r="F196" s="5" t="s">
        <v>2357</v>
      </c>
      <c r="G196" s="5" t="s">
        <v>305</v>
      </c>
      <c r="H196" s="5" t="s">
        <v>2359</v>
      </c>
      <c r="I196" s="5" t="s">
        <v>59</v>
      </c>
      <c r="J196" s="5">
        <v>2023</v>
      </c>
      <c r="K196" s="5">
        <v>0</v>
      </c>
      <c r="L196" s="5" t="s">
        <v>2358</v>
      </c>
      <c r="M196" s="5" t="s">
        <v>2355</v>
      </c>
      <c r="N196" s="5" t="s">
        <v>2798</v>
      </c>
      <c r="O196" s="5" t="s">
        <v>2798</v>
      </c>
      <c r="P196" s="5" t="s">
        <v>2799</v>
      </c>
      <c r="Q196" s="5" t="s">
        <v>2799</v>
      </c>
      <c r="R196" s="5" t="s">
        <v>2799</v>
      </c>
      <c r="S196" s="5" t="s">
        <v>2799</v>
      </c>
      <c r="T196" s="5" t="s">
        <v>2799</v>
      </c>
      <c r="U196" s="5" t="s">
        <v>2799</v>
      </c>
      <c r="V196" s="5" t="s">
        <v>2799</v>
      </c>
      <c r="W196" s="5"/>
      <c r="X196" s="5"/>
      <c r="Y196" s="5"/>
      <c r="Z196" s="5"/>
      <c r="AA196" s="5"/>
    </row>
    <row r="197" spans="1:28" ht="136" x14ac:dyDescent="0.2">
      <c r="A197" s="37" t="s">
        <v>2799</v>
      </c>
      <c r="B197" s="5" t="s">
        <v>305</v>
      </c>
      <c r="C197" s="5">
        <v>3</v>
      </c>
      <c r="D197" s="5" t="s">
        <v>2360</v>
      </c>
      <c r="E197" s="5" t="s">
        <v>2362</v>
      </c>
      <c r="F197" s="5" t="s">
        <v>2363</v>
      </c>
      <c r="G197" s="5" t="s">
        <v>305</v>
      </c>
      <c r="H197" s="5" t="s">
        <v>2365</v>
      </c>
      <c r="I197" s="5" t="s">
        <v>59</v>
      </c>
      <c r="J197" s="5">
        <v>2023</v>
      </c>
      <c r="K197" s="5">
        <v>0</v>
      </c>
      <c r="L197" s="5" t="s">
        <v>2364</v>
      </c>
      <c r="M197" s="5" t="s">
        <v>2361</v>
      </c>
      <c r="N197" s="5" t="s">
        <v>2798</v>
      </c>
      <c r="O197" s="5" t="s">
        <v>2798</v>
      </c>
      <c r="P197" s="5" t="s">
        <v>2799</v>
      </c>
      <c r="Q197" s="5" t="s">
        <v>2799</v>
      </c>
      <c r="R197" s="5" t="s">
        <v>2799</v>
      </c>
      <c r="S197" s="5" t="s">
        <v>2799</v>
      </c>
      <c r="T197" s="5" t="s">
        <v>2799</v>
      </c>
      <c r="U197" s="5" t="s">
        <v>2799</v>
      </c>
      <c r="V197" s="5" t="s">
        <v>2799</v>
      </c>
      <c r="W197" s="5"/>
      <c r="X197" s="5"/>
      <c r="Y197" s="5"/>
      <c r="Z197" s="5"/>
      <c r="AA197" s="5"/>
    </row>
    <row r="198" spans="1:28" ht="136" x14ac:dyDescent="0.2">
      <c r="A198" s="37" t="s">
        <v>2798</v>
      </c>
      <c r="B198" s="5" t="s">
        <v>305</v>
      </c>
      <c r="C198" s="5">
        <v>4</v>
      </c>
      <c r="D198" s="5" t="s">
        <v>2367</v>
      </c>
      <c r="E198" s="5" t="s">
        <v>2369</v>
      </c>
      <c r="F198" s="5" t="s">
        <v>2370</v>
      </c>
      <c r="G198" s="5" t="s">
        <v>305</v>
      </c>
      <c r="H198" s="5" t="s">
        <v>2372</v>
      </c>
      <c r="I198" s="5" t="s">
        <v>59</v>
      </c>
      <c r="J198" s="5">
        <v>2023</v>
      </c>
      <c r="K198" s="5"/>
      <c r="L198" s="5" t="s">
        <v>2371</v>
      </c>
      <c r="M198" s="5" t="s">
        <v>2368</v>
      </c>
      <c r="N198" s="5" t="s">
        <v>2798</v>
      </c>
      <c r="O198" s="5" t="s">
        <v>2799</v>
      </c>
      <c r="P198" s="5" t="s">
        <v>2799</v>
      </c>
      <c r="Q198" s="5" t="s">
        <v>2799</v>
      </c>
      <c r="R198" s="5" t="s">
        <v>2799</v>
      </c>
      <c r="S198" s="5" t="s">
        <v>2798</v>
      </c>
      <c r="T198" s="5" t="s">
        <v>2798</v>
      </c>
      <c r="U198" s="5" t="s">
        <v>2798</v>
      </c>
      <c r="V198" s="5" t="s">
        <v>2798</v>
      </c>
      <c r="W198" s="5" t="s">
        <v>3151</v>
      </c>
      <c r="X198" s="5" t="s">
        <v>2798</v>
      </c>
      <c r="Y198" s="5" t="s">
        <v>2798</v>
      </c>
      <c r="Z198" s="5" t="s">
        <v>2798</v>
      </c>
      <c r="AA198" s="5">
        <f>IF(W198="YES", 1.5,IF(W198="PARTIALLY",1,0.5))+IF(X198="YES", 1.5,IF(X198="PARTIALLY",1,0.5))+IF(Y198="YES", 1.5,IF(Y198="PARTIALLY",1,0.5))+IF(Z198="YES", 1.5,IF(Z198="PARTIALLY",1,0.5))</f>
        <v>5.5</v>
      </c>
    </row>
    <row r="199" spans="1:28" ht="255" x14ac:dyDescent="0.2">
      <c r="A199" s="37" t="s">
        <v>2799</v>
      </c>
      <c r="B199" s="5" t="s">
        <v>305</v>
      </c>
      <c r="C199" s="5">
        <v>5</v>
      </c>
      <c r="D199" s="5" t="s">
        <v>2377</v>
      </c>
      <c r="E199" s="5" t="s">
        <v>2378</v>
      </c>
      <c r="F199" s="5" t="s">
        <v>2373</v>
      </c>
      <c r="G199" s="5" t="s">
        <v>305</v>
      </c>
      <c r="H199" s="5" t="s">
        <v>2376</v>
      </c>
      <c r="I199" s="5" t="s">
        <v>59</v>
      </c>
      <c r="J199" s="5">
        <v>2023</v>
      </c>
      <c r="K199" s="5">
        <v>0</v>
      </c>
      <c r="L199" s="5" t="s">
        <v>2375</v>
      </c>
      <c r="M199" s="5" t="s">
        <v>2374</v>
      </c>
      <c r="N199" s="5" t="s">
        <v>2798</v>
      </c>
      <c r="O199" s="5" t="s">
        <v>2798</v>
      </c>
      <c r="P199" s="5" t="s">
        <v>2799</v>
      </c>
      <c r="Q199" s="5" t="s">
        <v>2799</v>
      </c>
      <c r="R199" s="5" t="s">
        <v>2799</v>
      </c>
      <c r="S199" s="5" t="s">
        <v>2799</v>
      </c>
      <c r="T199" s="5" t="s">
        <v>2799</v>
      </c>
      <c r="U199" s="5" t="s">
        <v>2799</v>
      </c>
      <c r="V199" s="5" t="s">
        <v>2799</v>
      </c>
      <c r="W199" s="5"/>
      <c r="X199" s="5"/>
      <c r="Y199" s="5"/>
      <c r="Z199" s="5"/>
      <c r="AA199" s="5"/>
    </row>
    <row r="200" spans="1:28" ht="221" x14ac:dyDescent="0.2">
      <c r="A200" s="37" t="s">
        <v>2799</v>
      </c>
      <c r="B200" s="5" t="s">
        <v>305</v>
      </c>
      <c r="C200" s="5">
        <v>6</v>
      </c>
      <c r="D200" s="5" t="s">
        <v>2379</v>
      </c>
      <c r="E200" s="5" t="s">
        <v>2382</v>
      </c>
      <c r="F200" s="5" t="s">
        <v>2381</v>
      </c>
      <c r="G200" s="5" t="s">
        <v>305</v>
      </c>
      <c r="H200" s="5" t="s">
        <v>2383</v>
      </c>
      <c r="I200" s="5" t="s">
        <v>59</v>
      </c>
      <c r="J200" s="5">
        <v>2023</v>
      </c>
      <c r="K200" s="5">
        <v>0</v>
      </c>
      <c r="L200" s="5" t="s">
        <v>2384</v>
      </c>
      <c r="M200" s="5" t="s">
        <v>2380</v>
      </c>
      <c r="N200" s="5" t="s">
        <v>2798</v>
      </c>
      <c r="O200" s="5" t="s">
        <v>2798</v>
      </c>
      <c r="P200" s="5" t="s">
        <v>2799</v>
      </c>
      <c r="Q200" s="5" t="s">
        <v>2799</v>
      </c>
      <c r="R200" s="5" t="s">
        <v>2799</v>
      </c>
      <c r="S200" s="5" t="s">
        <v>2799</v>
      </c>
      <c r="T200" s="5" t="s">
        <v>2799</v>
      </c>
      <c r="U200" s="5" t="s">
        <v>2799</v>
      </c>
      <c r="V200" s="5" t="s">
        <v>2799</v>
      </c>
      <c r="W200" s="5" t="s">
        <v>3151</v>
      </c>
      <c r="X200" s="5" t="s">
        <v>2798</v>
      </c>
      <c r="Y200" s="5" t="s">
        <v>2798</v>
      </c>
      <c r="Z200" s="5" t="s">
        <v>2799</v>
      </c>
      <c r="AA200" s="5">
        <f>IF(W200="YES", 1.5,IF(W200="PARTIALLY",1,0.5))+IF(X200="YES", 1.5,IF(X200="PARTIALLY",1,0.5))+IF(Y200="YES", 1.5,IF(Y200="PARTIALLY",1,0.5))+IF(Z200="YES", 1.5,IF(Z200="PARTIALLY",1,0.5))</f>
        <v>4.5</v>
      </c>
    </row>
    <row r="201" spans="1:28" ht="238" x14ac:dyDescent="0.2">
      <c r="A201" s="37" t="s">
        <v>2799</v>
      </c>
      <c r="B201" s="5" t="s">
        <v>305</v>
      </c>
      <c r="C201" s="5">
        <v>7</v>
      </c>
      <c r="D201" s="5" t="s">
        <v>2385</v>
      </c>
      <c r="E201" s="5" t="s">
        <v>2387</v>
      </c>
      <c r="F201" s="5" t="s">
        <v>2388</v>
      </c>
      <c r="G201" s="5" t="s">
        <v>305</v>
      </c>
      <c r="H201" s="5" t="s">
        <v>2390</v>
      </c>
      <c r="I201" s="5" t="s">
        <v>58</v>
      </c>
      <c r="J201" s="5">
        <v>2019</v>
      </c>
      <c r="K201" s="5">
        <v>4</v>
      </c>
      <c r="L201" s="5" t="s">
        <v>2389</v>
      </c>
      <c r="M201" s="5" t="s">
        <v>2386</v>
      </c>
      <c r="N201" s="5" t="s">
        <v>2798</v>
      </c>
      <c r="O201" s="5" t="s">
        <v>2798</v>
      </c>
      <c r="P201" s="5" t="s">
        <v>2799</v>
      </c>
      <c r="Q201" s="5" t="s">
        <v>2799</v>
      </c>
      <c r="R201" s="5" t="s">
        <v>2799</v>
      </c>
      <c r="S201" s="5" t="s">
        <v>2799</v>
      </c>
      <c r="T201" s="5" t="s">
        <v>2799</v>
      </c>
      <c r="U201" s="5" t="s">
        <v>2799</v>
      </c>
      <c r="V201" s="5" t="s">
        <v>2799</v>
      </c>
      <c r="W201" s="5"/>
      <c r="X201" s="5"/>
      <c r="Y201" s="5"/>
      <c r="Z201" s="5"/>
      <c r="AA201" s="5"/>
    </row>
    <row r="202" spans="1:28" ht="102" x14ac:dyDescent="0.2">
      <c r="A202" s="37" t="s">
        <v>2799</v>
      </c>
      <c r="B202" s="5" t="s">
        <v>305</v>
      </c>
      <c r="C202" s="5">
        <v>8</v>
      </c>
      <c r="D202" s="5" t="s">
        <v>2391</v>
      </c>
      <c r="E202" s="5" t="s">
        <v>2393</v>
      </c>
      <c r="F202" s="5" t="s">
        <v>2394</v>
      </c>
      <c r="G202" s="5" t="s">
        <v>305</v>
      </c>
      <c r="H202" s="5" t="s">
        <v>2396</v>
      </c>
      <c r="I202" s="5" t="s">
        <v>59</v>
      </c>
      <c r="J202" s="5">
        <v>2017</v>
      </c>
      <c r="K202" s="5">
        <v>3</v>
      </c>
      <c r="L202" s="5" t="s">
        <v>2395</v>
      </c>
      <c r="M202" s="5" t="s">
        <v>2392</v>
      </c>
      <c r="N202" s="5" t="s">
        <v>2798</v>
      </c>
      <c r="O202" s="5" t="s">
        <v>2798</v>
      </c>
      <c r="P202" s="5" t="s">
        <v>2799</v>
      </c>
      <c r="Q202" s="5" t="s">
        <v>2799</v>
      </c>
      <c r="R202" s="5" t="s">
        <v>2799</v>
      </c>
      <c r="S202" s="5" t="s">
        <v>2799</v>
      </c>
      <c r="T202" s="5" t="s">
        <v>2799</v>
      </c>
      <c r="U202" s="5" t="s">
        <v>2799</v>
      </c>
      <c r="V202" s="5" t="s">
        <v>2799</v>
      </c>
      <c r="W202" s="5"/>
      <c r="X202" s="5"/>
      <c r="Y202" s="5"/>
      <c r="Z202" s="5"/>
      <c r="AA202" s="5"/>
    </row>
    <row r="203" spans="1:28" ht="187" x14ac:dyDescent="0.2">
      <c r="A203" s="37" t="s">
        <v>2799</v>
      </c>
      <c r="B203" s="5" t="s">
        <v>305</v>
      </c>
      <c r="C203" s="4">
        <v>9</v>
      </c>
      <c r="D203" s="4" t="s">
        <v>2397</v>
      </c>
      <c r="E203" s="4" t="s">
        <v>2268</v>
      </c>
      <c r="F203" s="4" t="s">
        <v>2398</v>
      </c>
      <c r="G203" s="4" t="s">
        <v>2399</v>
      </c>
      <c r="H203" s="5" t="s">
        <v>2401</v>
      </c>
      <c r="I203" s="4" t="s">
        <v>59</v>
      </c>
      <c r="J203" s="4">
        <v>2021</v>
      </c>
      <c r="K203" s="4">
        <v>2</v>
      </c>
      <c r="L203" s="5" t="s">
        <v>2400</v>
      </c>
      <c r="M203" s="5" t="s">
        <v>2267</v>
      </c>
      <c r="N203" s="5"/>
      <c r="O203" s="5"/>
      <c r="P203" s="5"/>
      <c r="Q203" s="5"/>
      <c r="R203" s="5" t="s">
        <v>2798</v>
      </c>
      <c r="S203" s="5"/>
      <c r="T203" s="5"/>
      <c r="U203" s="5"/>
      <c r="V203" s="5"/>
      <c r="W203" s="5"/>
      <c r="X203" s="5"/>
      <c r="Y203" s="5"/>
      <c r="Z203" s="5"/>
      <c r="AA203" s="5"/>
    </row>
    <row r="204" spans="1:28" ht="170" x14ac:dyDescent="0.2">
      <c r="A204" s="37" t="s">
        <v>2799</v>
      </c>
      <c r="B204" s="5" t="s">
        <v>305</v>
      </c>
      <c r="C204" s="5">
        <v>10</v>
      </c>
      <c r="D204" s="5" t="s">
        <v>2402</v>
      </c>
      <c r="E204" s="5" t="s">
        <v>2404</v>
      </c>
      <c r="F204" s="5" t="s">
        <v>2405</v>
      </c>
      <c r="G204" s="5" t="s">
        <v>305</v>
      </c>
      <c r="H204" s="5" t="s">
        <v>2407</v>
      </c>
      <c r="I204" s="5" t="s">
        <v>59</v>
      </c>
      <c r="J204" s="5">
        <v>2023</v>
      </c>
      <c r="K204" s="5">
        <v>0</v>
      </c>
      <c r="L204" s="5" t="s">
        <v>2406</v>
      </c>
      <c r="M204" s="5" t="s">
        <v>2403</v>
      </c>
      <c r="N204" s="5" t="s">
        <v>2798</v>
      </c>
      <c r="O204" s="5" t="s">
        <v>2798</v>
      </c>
      <c r="P204" s="5" t="s">
        <v>2799</v>
      </c>
      <c r="Q204" s="5" t="s">
        <v>2799</v>
      </c>
      <c r="R204" s="5" t="s">
        <v>2799</v>
      </c>
      <c r="S204" s="5" t="s">
        <v>2799</v>
      </c>
      <c r="T204" s="5" t="s">
        <v>2799</v>
      </c>
      <c r="U204" s="5" t="s">
        <v>2799</v>
      </c>
      <c r="V204" s="5" t="s">
        <v>2799</v>
      </c>
      <c r="W204" s="5"/>
      <c r="X204" s="5"/>
      <c r="Y204" s="5"/>
      <c r="Z204" s="5"/>
      <c r="AA204" s="5"/>
    </row>
    <row r="205" spans="1:28" ht="153" x14ac:dyDescent="0.2">
      <c r="A205" s="37" t="s">
        <v>2799</v>
      </c>
      <c r="B205" s="5" t="s">
        <v>305</v>
      </c>
      <c r="C205" s="5">
        <v>11</v>
      </c>
      <c r="D205" s="5" t="s">
        <v>2411</v>
      </c>
      <c r="E205" s="5" t="s">
        <v>2413</v>
      </c>
      <c r="F205" s="5" t="s">
        <v>2414</v>
      </c>
      <c r="G205" s="5" t="s">
        <v>305</v>
      </c>
      <c r="H205" s="5" t="s">
        <v>2415</v>
      </c>
      <c r="I205" s="5" t="s">
        <v>59</v>
      </c>
      <c r="J205" s="5">
        <v>2022</v>
      </c>
      <c r="K205" s="5">
        <v>1</v>
      </c>
      <c r="L205" s="5" t="s">
        <v>12360</v>
      </c>
      <c r="M205" s="5" t="s">
        <v>2412</v>
      </c>
      <c r="N205" s="5" t="s">
        <v>2798</v>
      </c>
      <c r="O205" s="5" t="s">
        <v>2799</v>
      </c>
      <c r="P205" s="5" t="s">
        <v>2799</v>
      </c>
      <c r="Q205" s="5" t="s">
        <v>2799</v>
      </c>
      <c r="R205" s="5" t="s">
        <v>2799</v>
      </c>
      <c r="S205" s="5" t="s">
        <v>2799</v>
      </c>
      <c r="T205" s="5" t="s">
        <v>2799</v>
      </c>
      <c r="U205" s="5" t="s">
        <v>2799</v>
      </c>
      <c r="V205" s="5" t="s">
        <v>2799</v>
      </c>
      <c r="W205" s="5"/>
      <c r="X205" s="5"/>
      <c r="Y205" s="5"/>
      <c r="Z205" s="5"/>
      <c r="AA205" s="5"/>
    </row>
    <row r="206" spans="1:28" ht="340" x14ac:dyDescent="0.2">
      <c r="A206" s="37" t="s">
        <v>2799</v>
      </c>
      <c r="B206" s="5" t="s">
        <v>305</v>
      </c>
      <c r="C206" s="5">
        <v>12</v>
      </c>
      <c r="D206" s="5" t="s">
        <v>2416</v>
      </c>
      <c r="E206" s="5" t="s">
        <v>2418</v>
      </c>
      <c r="F206" s="5" t="s">
        <v>2419</v>
      </c>
      <c r="G206" s="5" t="s">
        <v>305</v>
      </c>
      <c r="H206" s="5" t="s">
        <v>2421</v>
      </c>
      <c r="I206" s="5" t="s">
        <v>58</v>
      </c>
      <c r="J206" s="5">
        <v>2022</v>
      </c>
      <c r="K206" s="5">
        <v>0</v>
      </c>
      <c r="L206" s="5" t="s">
        <v>2420</v>
      </c>
      <c r="M206" s="5" t="s">
        <v>2417</v>
      </c>
      <c r="N206" s="5" t="s">
        <v>2798</v>
      </c>
      <c r="O206" s="5" t="s">
        <v>2798</v>
      </c>
      <c r="P206" s="5" t="s">
        <v>2799</v>
      </c>
      <c r="Q206" s="5" t="s">
        <v>2799</v>
      </c>
      <c r="R206" s="5" t="s">
        <v>2799</v>
      </c>
      <c r="S206" s="5" t="s">
        <v>2799</v>
      </c>
      <c r="T206" s="5" t="s">
        <v>2799</v>
      </c>
      <c r="U206" s="5" t="s">
        <v>2799</v>
      </c>
      <c r="V206" s="5" t="s">
        <v>2799</v>
      </c>
      <c r="W206" s="5"/>
      <c r="X206" s="5"/>
      <c r="Y206" s="5"/>
      <c r="Z206" s="5"/>
      <c r="AA206" s="5"/>
    </row>
    <row r="207" spans="1:28" ht="136" x14ac:dyDescent="0.2">
      <c r="A207" s="37" t="s">
        <v>2799</v>
      </c>
      <c r="B207" s="5" t="s">
        <v>305</v>
      </c>
      <c r="C207" s="5">
        <v>13</v>
      </c>
      <c r="D207" s="5" t="s">
        <v>2422</v>
      </c>
      <c r="E207" s="5" t="s">
        <v>2424</v>
      </c>
      <c r="F207" s="5" t="s">
        <v>2425</v>
      </c>
      <c r="G207" s="5" t="s">
        <v>305</v>
      </c>
      <c r="H207" s="5" t="s">
        <v>2427</v>
      </c>
      <c r="I207" s="5" t="s">
        <v>59</v>
      </c>
      <c r="J207" s="5">
        <v>2020</v>
      </c>
      <c r="K207" s="5">
        <v>1</v>
      </c>
      <c r="L207" s="5" t="s">
        <v>2426</v>
      </c>
      <c r="M207" s="5" t="s">
        <v>2423</v>
      </c>
      <c r="N207" s="5" t="s">
        <v>2798</v>
      </c>
      <c r="O207" s="5" t="s">
        <v>2798</v>
      </c>
      <c r="P207" s="5" t="s">
        <v>2799</v>
      </c>
      <c r="Q207" s="5" t="s">
        <v>2799</v>
      </c>
      <c r="R207" s="5" t="s">
        <v>2799</v>
      </c>
      <c r="S207" s="5" t="s">
        <v>2799</v>
      </c>
      <c r="T207" s="5" t="s">
        <v>2799</v>
      </c>
      <c r="U207" s="5" t="s">
        <v>2799</v>
      </c>
      <c r="V207" s="5" t="s">
        <v>2799</v>
      </c>
      <c r="W207" s="5"/>
      <c r="X207" s="5"/>
      <c r="Y207" s="5"/>
      <c r="Z207" s="5"/>
      <c r="AA207" s="5"/>
    </row>
    <row r="208" spans="1:28" ht="238" x14ac:dyDescent="0.2">
      <c r="A208" s="37" t="s">
        <v>2799</v>
      </c>
      <c r="B208" s="5" t="s">
        <v>305</v>
      </c>
      <c r="C208" s="5">
        <v>14</v>
      </c>
      <c r="D208" s="5" t="s">
        <v>2428</v>
      </c>
      <c r="E208" s="5" t="s">
        <v>2430</v>
      </c>
      <c r="F208" s="5" t="s">
        <v>2431</v>
      </c>
      <c r="G208" s="5" t="s">
        <v>305</v>
      </c>
      <c r="H208" s="5" t="s">
        <v>2433</v>
      </c>
      <c r="I208" s="5" t="s">
        <v>59</v>
      </c>
      <c r="J208" s="5">
        <v>2021</v>
      </c>
      <c r="K208" s="5">
        <v>24</v>
      </c>
      <c r="L208" s="5" t="s">
        <v>2432</v>
      </c>
      <c r="M208" s="5" t="s">
        <v>2429</v>
      </c>
      <c r="N208" s="5" t="s">
        <v>2798</v>
      </c>
      <c r="O208" s="5" t="s">
        <v>2798</v>
      </c>
      <c r="P208" s="5" t="s">
        <v>2799</v>
      </c>
      <c r="Q208" s="5" t="s">
        <v>2799</v>
      </c>
      <c r="R208" s="5" t="s">
        <v>2799</v>
      </c>
      <c r="S208" s="5" t="s">
        <v>2799</v>
      </c>
      <c r="T208" s="5" t="s">
        <v>2799</v>
      </c>
      <c r="U208" s="5" t="s">
        <v>2799</v>
      </c>
      <c r="V208" s="5" t="s">
        <v>2799</v>
      </c>
      <c r="W208" s="5"/>
      <c r="X208" s="5"/>
      <c r="Y208" s="5"/>
      <c r="Z208" s="5"/>
      <c r="AA208" s="5"/>
    </row>
    <row r="209" spans="1:27" ht="153" x14ac:dyDescent="0.2">
      <c r="A209" s="37" t="s">
        <v>2799</v>
      </c>
      <c r="B209" s="5" t="s">
        <v>305</v>
      </c>
      <c r="C209" s="5">
        <v>15</v>
      </c>
      <c r="D209" s="5" t="s">
        <v>2434</v>
      </c>
      <c r="E209" s="5" t="s">
        <v>2436</v>
      </c>
      <c r="F209" s="5" t="s">
        <v>2437</v>
      </c>
      <c r="G209" s="5" t="s">
        <v>305</v>
      </c>
      <c r="H209" s="5" t="s">
        <v>2439</v>
      </c>
      <c r="I209" s="5" t="s">
        <v>59</v>
      </c>
      <c r="J209" s="5">
        <v>2023</v>
      </c>
      <c r="K209" s="5">
        <v>0</v>
      </c>
      <c r="L209" s="5" t="s">
        <v>2438</v>
      </c>
      <c r="M209" s="5" t="s">
        <v>2435</v>
      </c>
      <c r="N209" s="5" t="s">
        <v>2798</v>
      </c>
      <c r="O209" s="5" t="s">
        <v>2798</v>
      </c>
      <c r="P209" s="5" t="s">
        <v>2799</v>
      </c>
      <c r="Q209" s="5" t="s">
        <v>2799</v>
      </c>
      <c r="R209" s="5" t="s">
        <v>2799</v>
      </c>
      <c r="S209" s="5" t="s">
        <v>2799</v>
      </c>
      <c r="T209" s="5" t="s">
        <v>2799</v>
      </c>
      <c r="U209" s="5" t="s">
        <v>2799</v>
      </c>
      <c r="V209" s="5" t="s">
        <v>2799</v>
      </c>
      <c r="W209" s="5"/>
      <c r="X209" s="5"/>
      <c r="Y209" s="5"/>
      <c r="Z209" s="5"/>
      <c r="AA209" s="5"/>
    </row>
    <row r="210" spans="1:27" ht="51" x14ac:dyDescent="0.2">
      <c r="A210" s="37" t="s">
        <v>2799</v>
      </c>
      <c r="B210" s="5" t="s">
        <v>305</v>
      </c>
      <c r="C210" s="12">
        <v>16</v>
      </c>
      <c r="D210" s="12" t="s">
        <v>2443</v>
      </c>
      <c r="E210" s="12" t="s">
        <v>2445</v>
      </c>
      <c r="F210" s="12" t="s">
        <v>2446</v>
      </c>
      <c r="G210" s="12" t="s">
        <v>305</v>
      </c>
      <c r="H210" s="12" t="s">
        <v>487</v>
      </c>
      <c r="I210" s="12" t="s">
        <v>58</v>
      </c>
      <c r="J210" s="12">
        <v>2023</v>
      </c>
      <c r="K210" s="12">
        <v>0</v>
      </c>
      <c r="L210" s="12" t="s">
        <v>2447</v>
      </c>
      <c r="M210" s="12" t="s">
        <v>2444</v>
      </c>
      <c r="N210" s="5" t="s">
        <v>2798</v>
      </c>
      <c r="O210" s="5" t="s">
        <v>2798</v>
      </c>
      <c r="P210" s="5" t="s">
        <v>2799</v>
      </c>
      <c r="Q210" s="5" t="s">
        <v>2799</v>
      </c>
      <c r="R210" s="5" t="s">
        <v>2799</v>
      </c>
      <c r="S210" s="5" t="s">
        <v>2799</v>
      </c>
      <c r="T210" s="5" t="s">
        <v>2799</v>
      </c>
      <c r="U210" s="5" t="s">
        <v>2799</v>
      </c>
      <c r="V210" s="5" t="s">
        <v>2799</v>
      </c>
      <c r="W210" s="5"/>
      <c r="X210" s="5"/>
      <c r="Y210" s="5"/>
      <c r="Z210" s="5"/>
      <c r="AA210" s="5"/>
    </row>
    <row r="211" spans="1:27" ht="170" x14ac:dyDescent="0.2">
      <c r="A211" s="37" t="s">
        <v>2799</v>
      </c>
      <c r="B211" s="5" t="s">
        <v>305</v>
      </c>
      <c r="C211" s="5">
        <v>17</v>
      </c>
      <c r="D211" s="5" t="s">
        <v>2448</v>
      </c>
      <c r="E211" s="5" t="s">
        <v>2450</v>
      </c>
      <c r="F211" s="5" t="s">
        <v>2451</v>
      </c>
      <c r="G211" s="5" t="s">
        <v>305</v>
      </c>
      <c r="H211" s="5" t="s">
        <v>2453</v>
      </c>
      <c r="I211" s="5" t="s">
        <v>58</v>
      </c>
      <c r="J211" s="5">
        <v>2022</v>
      </c>
      <c r="K211" s="5">
        <v>10</v>
      </c>
      <c r="L211" s="5" t="s">
        <v>2452</v>
      </c>
      <c r="M211" s="5" t="s">
        <v>2449</v>
      </c>
      <c r="N211" s="5" t="s">
        <v>2798</v>
      </c>
      <c r="O211" s="5" t="s">
        <v>2798</v>
      </c>
      <c r="P211" s="5" t="s">
        <v>2799</v>
      </c>
      <c r="Q211" s="5" t="s">
        <v>2799</v>
      </c>
      <c r="R211" s="5" t="s">
        <v>2799</v>
      </c>
      <c r="S211" s="5" t="s">
        <v>2799</v>
      </c>
      <c r="T211" s="5" t="s">
        <v>2799</v>
      </c>
      <c r="U211" s="5" t="s">
        <v>2799</v>
      </c>
      <c r="V211" s="5" t="s">
        <v>2799</v>
      </c>
      <c r="W211" s="5"/>
      <c r="X211" s="5"/>
      <c r="Y211" s="5"/>
      <c r="Z211" s="5"/>
      <c r="AA211" s="5"/>
    </row>
    <row r="212" spans="1:27" ht="221" x14ac:dyDescent="0.2">
      <c r="A212" s="37" t="s">
        <v>2799</v>
      </c>
      <c r="B212" s="5" t="s">
        <v>305</v>
      </c>
      <c r="C212" s="5">
        <v>18</v>
      </c>
      <c r="D212" s="5" t="s">
        <v>2454</v>
      </c>
      <c r="E212" s="5" t="s">
        <v>2456</v>
      </c>
      <c r="F212" s="5" t="s">
        <v>2457</v>
      </c>
      <c r="G212" s="5" t="s">
        <v>305</v>
      </c>
      <c r="H212" s="5" t="s">
        <v>2459</v>
      </c>
      <c r="I212" s="5" t="s">
        <v>59</v>
      </c>
      <c r="J212" s="5">
        <v>2020</v>
      </c>
      <c r="K212" s="5">
        <v>4</v>
      </c>
      <c r="L212" s="5" t="s">
        <v>2458</v>
      </c>
      <c r="M212" s="5" t="s">
        <v>2455</v>
      </c>
      <c r="N212" s="5" t="s">
        <v>2798</v>
      </c>
      <c r="O212" s="5" t="s">
        <v>2798</v>
      </c>
      <c r="P212" s="5" t="s">
        <v>2799</v>
      </c>
      <c r="Q212" s="5" t="s">
        <v>2799</v>
      </c>
      <c r="R212" s="5" t="s">
        <v>2799</v>
      </c>
      <c r="S212" s="5" t="s">
        <v>2799</v>
      </c>
      <c r="T212" s="5" t="s">
        <v>2799</v>
      </c>
      <c r="U212" s="5" t="s">
        <v>2799</v>
      </c>
      <c r="V212" s="5" t="s">
        <v>2799</v>
      </c>
      <c r="W212" s="5"/>
      <c r="X212" s="5"/>
      <c r="Y212" s="5"/>
      <c r="Z212" s="5"/>
      <c r="AA212" s="5"/>
    </row>
    <row r="213" spans="1:27" ht="136" x14ac:dyDescent="0.2">
      <c r="A213" s="37" t="s">
        <v>2799</v>
      </c>
      <c r="B213" s="5" t="s">
        <v>305</v>
      </c>
      <c r="C213" s="5">
        <v>19</v>
      </c>
      <c r="D213" s="5" t="s">
        <v>2460</v>
      </c>
      <c r="E213" s="5" t="s">
        <v>2462</v>
      </c>
      <c r="F213" s="5" t="s">
        <v>2277</v>
      </c>
      <c r="G213" s="5" t="s">
        <v>305</v>
      </c>
      <c r="H213" s="5" t="s">
        <v>2464</v>
      </c>
      <c r="I213" s="5" t="s">
        <v>59</v>
      </c>
      <c r="J213" s="5">
        <v>2023</v>
      </c>
      <c r="K213" s="5">
        <v>0</v>
      </c>
      <c r="L213" s="5" t="s">
        <v>2463</v>
      </c>
      <c r="M213" s="5" t="s">
        <v>2461</v>
      </c>
      <c r="N213" s="5" t="s">
        <v>2798</v>
      </c>
      <c r="O213" s="5" t="s">
        <v>2798</v>
      </c>
      <c r="P213" s="5" t="s">
        <v>2799</v>
      </c>
      <c r="Q213" s="5" t="s">
        <v>2799</v>
      </c>
      <c r="R213" s="5" t="s">
        <v>2799</v>
      </c>
      <c r="S213" s="5" t="s">
        <v>2799</v>
      </c>
      <c r="T213" s="5" t="s">
        <v>2799</v>
      </c>
      <c r="U213" s="5" t="s">
        <v>2799</v>
      </c>
      <c r="V213" s="5" t="s">
        <v>2799</v>
      </c>
      <c r="W213" s="5"/>
      <c r="X213" s="5"/>
      <c r="Y213" s="5"/>
      <c r="Z213" s="5"/>
      <c r="AA213" s="5"/>
    </row>
    <row r="214" spans="1:27" ht="170" x14ac:dyDescent="0.2">
      <c r="A214" s="37" t="s">
        <v>2799</v>
      </c>
      <c r="B214" s="5" t="s">
        <v>305</v>
      </c>
      <c r="C214" s="4">
        <v>20</v>
      </c>
      <c r="D214" s="4" t="s">
        <v>2465</v>
      </c>
      <c r="E214" s="4" t="s">
        <v>2276</v>
      </c>
      <c r="F214" s="4" t="s">
        <v>2277</v>
      </c>
      <c r="G214" s="4" t="s">
        <v>305</v>
      </c>
      <c r="H214" s="5" t="s">
        <v>2467</v>
      </c>
      <c r="I214" s="4" t="s">
        <v>59</v>
      </c>
      <c r="J214" s="4">
        <v>2021</v>
      </c>
      <c r="K214" s="4">
        <v>1</v>
      </c>
      <c r="L214" s="5" t="s">
        <v>2466</v>
      </c>
      <c r="M214" s="5" t="s">
        <v>2275</v>
      </c>
      <c r="N214" s="5"/>
      <c r="O214" s="5"/>
      <c r="P214" s="5"/>
      <c r="Q214" s="5"/>
      <c r="R214" s="5" t="s">
        <v>2798</v>
      </c>
      <c r="S214" s="5"/>
      <c r="T214" s="5"/>
      <c r="U214" s="5"/>
      <c r="V214" s="5"/>
      <c r="W214" s="5"/>
      <c r="X214" s="5"/>
      <c r="Y214" s="5"/>
      <c r="Z214" s="5"/>
      <c r="AA214" s="5"/>
    </row>
    <row r="215" spans="1:27" ht="170" x14ac:dyDescent="0.2">
      <c r="A215" s="37" t="s">
        <v>2799</v>
      </c>
      <c r="B215" s="5" t="s">
        <v>305</v>
      </c>
      <c r="C215" s="5">
        <v>21</v>
      </c>
      <c r="D215" s="5" t="s">
        <v>2468</v>
      </c>
      <c r="E215" s="5" t="s">
        <v>1094</v>
      </c>
      <c r="F215" s="5" t="s">
        <v>2470</v>
      </c>
      <c r="G215" s="5" t="s">
        <v>305</v>
      </c>
      <c r="H215" s="5" t="s">
        <v>2472</v>
      </c>
      <c r="I215" s="5" t="s">
        <v>58</v>
      </c>
      <c r="J215" s="5">
        <v>2021</v>
      </c>
      <c r="K215" s="5">
        <v>10</v>
      </c>
      <c r="L215" s="5" t="s">
        <v>2471</v>
      </c>
      <c r="M215" s="5" t="s">
        <v>2469</v>
      </c>
      <c r="N215" s="5" t="s">
        <v>2798</v>
      </c>
      <c r="O215" s="5" t="s">
        <v>2798</v>
      </c>
      <c r="P215" s="5" t="s">
        <v>2799</v>
      </c>
      <c r="Q215" s="5" t="s">
        <v>2799</v>
      </c>
      <c r="R215" s="5" t="s">
        <v>2799</v>
      </c>
      <c r="S215" s="5" t="s">
        <v>2799</v>
      </c>
      <c r="T215" s="5" t="s">
        <v>2799</v>
      </c>
      <c r="U215" s="5" t="s">
        <v>2799</v>
      </c>
      <c r="V215" s="5" t="s">
        <v>2799</v>
      </c>
      <c r="W215" s="5"/>
      <c r="X215" s="5"/>
      <c r="Y215" s="5"/>
      <c r="Z215" s="5"/>
      <c r="AA215" s="5"/>
    </row>
    <row r="216" spans="1:27" ht="204" x14ac:dyDescent="0.2">
      <c r="A216" s="37" t="s">
        <v>2799</v>
      </c>
      <c r="B216" s="5" t="s">
        <v>305</v>
      </c>
      <c r="C216" s="5">
        <v>22</v>
      </c>
      <c r="D216" s="5" t="s">
        <v>2473</v>
      </c>
      <c r="E216" s="5" t="s">
        <v>2475</v>
      </c>
      <c r="F216" s="5" t="s">
        <v>2277</v>
      </c>
      <c r="G216" s="5" t="s">
        <v>305</v>
      </c>
      <c r="H216" s="5" t="s">
        <v>2477</v>
      </c>
      <c r="I216" s="5" t="s">
        <v>59</v>
      </c>
      <c r="J216" s="5">
        <v>2023</v>
      </c>
      <c r="K216" s="5">
        <v>0</v>
      </c>
      <c r="L216" s="5" t="s">
        <v>2476</v>
      </c>
      <c r="M216" s="5" t="s">
        <v>2474</v>
      </c>
      <c r="N216" s="5" t="s">
        <v>2798</v>
      </c>
      <c r="O216" s="5" t="s">
        <v>2798</v>
      </c>
      <c r="P216" s="5" t="s">
        <v>2799</v>
      </c>
      <c r="Q216" s="5" t="s">
        <v>2799</v>
      </c>
      <c r="R216" s="5" t="s">
        <v>2799</v>
      </c>
      <c r="S216" s="5" t="s">
        <v>2799</v>
      </c>
      <c r="T216" s="5" t="s">
        <v>2799</v>
      </c>
      <c r="U216" s="5" t="s">
        <v>2799</v>
      </c>
      <c r="V216" s="5" t="s">
        <v>2799</v>
      </c>
      <c r="W216" s="5"/>
      <c r="X216" s="5"/>
      <c r="Y216" s="5"/>
      <c r="Z216" s="5"/>
      <c r="AA216" s="5"/>
    </row>
    <row r="217" spans="1:27" ht="221" x14ac:dyDescent="0.2">
      <c r="A217" s="37" t="s">
        <v>2799</v>
      </c>
      <c r="B217" s="5" t="s">
        <v>305</v>
      </c>
      <c r="C217" s="12">
        <v>23</v>
      </c>
      <c r="D217" s="12" t="s">
        <v>2478</v>
      </c>
      <c r="E217" s="12" t="s">
        <v>2480</v>
      </c>
      <c r="F217" s="12" t="s">
        <v>2481</v>
      </c>
      <c r="G217" s="12" t="s">
        <v>305</v>
      </c>
      <c r="H217" s="12" t="s">
        <v>2483</v>
      </c>
      <c r="I217" s="12" t="s">
        <v>59</v>
      </c>
      <c r="J217" s="12">
        <v>2023</v>
      </c>
      <c r="K217" s="12">
        <v>0</v>
      </c>
      <c r="L217" s="12" t="s">
        <v>2482</v>
      </c>
      <c r="M217" s="12" t="s">
        <v>2479</v>
      </c>
      <c r="N217" s="5" t="s">
        <v>2798</v>
      </c>
      <c r="O217" s="5" t="s">
        <v>2798</v>
      </c>
      <c r="P217" s="5" t="s">
        <v>2799</v>
      </c>
      <c r="Q217" s="5" t="s">
        <v>2799</v>
      </c>
      <c r="R217" s="5" t="s">
        <v>2799</v>
      </c>
      <c r="S217" s="5" t="s">
        <v>2799</v>
      </c>
      <c r="T217" s="5" t="s">
        <v>2799</v>
      </c>
      <c r="U217" s="5" t="s">
        <v>2799</v>
      </c>
      <c r="V217" s="5" t="s">
        <v>2799</v>
      </c>
      <c r="W217" s="5"/>
      <c r="X217" s="5"/>
      <c r="Y217" s="5"/>
      <c r="Z217" s="5"/>
      <c r="AA217" s="5"/>
    </row>
    <row r="218" spans="1:27" ht="221" x14ac:dyDescent="0.2">
      <c r="A218" s="37" t="s">
        <v>2799</v>
      </c>
      <c r="B218" s="5" t="s">
        <v>305</v>
      </c>
      <c r="C218" s="5">
        <v>24</v>
      </c>
      <c r="D218" s="5" t="s">
        <v>2484</v>
      </c>
      <c r="E218" s="5" t="s">
        <v>2486</v>
      </c>
      <c r="F218" s="5" t="s">
        <v>2277</v>
      </c>
      <c r="G218" s="5" t="s">
        <v>305</v>
      </c>
      <c r="H218" s="5" t="s">
        <v>2488</v>
      </c>
      <c r="I218" s="5" t="s">
        <v>59</v>
      </c>
      <c r="J218" s="5">
        <v>2023</v>
      </c>
      <c r="K218" s="5">
        <v>0</v>
      </c>
      <c r="L218" s="5" t="s">
        <v>2487</v>
      </c>
      <c r="M218" s="5" t="s">
        <v>2485</v>
      </c>
      <c r="N218" s="5" t="s">
        <v>2798</v>
      </c>
      <c r="O218" s="5" t="s">
        <v>2798</v>
      </c>
      <c r="P218" s="5" t="s">
        <v>2799</v>
      </c>
      <c r="Q218" s="5" t="s">
        <v>2799</v>
      </c>
      <c r="R218" s="5" t="s">
        <v>2799</v>
      </c>
      <c r="S218" s="5" t="s">
        <v>2799</v>
      </c>
      <c r="T218" s="5" t="s">
        <v>2799</v>
      </c>
      <c r="U218" s="5" t="s">
        <v>2799</v>
      </c>
      <c r="V218" s="5" t="s">
        <v>2799</v>
      </c>
      <c r="W218" s="5"/>
      <c r="X218" s="5"/>
      <c r="Y218" s="5"/>
      <c r="Z218" s="5"/>
      <c r="AA218" s="5"/>
    </row>
    <row r="219" spans="1:27" ht="221" x14ac:dyDescent="0.2">
      <c r="A219" s="37" t="s">
        <v>2799</v>
      </c>
      <c r="B219" s="5" t="s">
        <v>305</v>
      </c>
      <c r="C219" s="5">
        <v>25</v>
      </c>
      <c r="D219" s="5" t="s">
        <v>2489</v>
      </c>
      <c r="E219" s="5" t="s">
        <v>2491</v>
      </c>
      <c r="F219" s="5" t="s">
        <v>2492</v>
      </c>
      <c r="G219" s="5" t="s">
        <v>305</v>
      </c>
      <c r="H219" s="5" t="s">
        <v>2494</v>
      </c>
      <c r="I219" s="5" t="s">
        <v>58</v>
      </c>
      <c r="J219" s="5">
        <v>2022</v>
      </c>
      <c r="K219" s="5">
        <v>4</v>
      </c>
      <c r="L219" s="5" t="s">
        <v>2493</v>
      </c>
      <c r="M219" s="5" t="s">
        <v>2490</v>
      </c>
      <c r="N219" s="5" t="s">
        <v>2798</v>
      </c>
      <c r="O219" s="5" t="s">
        <v>2798</v>
      </c>
      <c r="P219" s="5" t="s">
        <v>2799</v>
      </c>
      <c r="Q219" s="5" t="s">
        <v>2799</v>
      </c>
      <c r="R219" s="5" t="s">
        <v>2799</v>
      </c>
      <c r="S219" s="5" t="s">
        <v>2799</v>
      </c>
      <c r="T219" s="5" t="s">
        <v>2799</v>
      </c>
      <c r="U219" s="5" t="s">
        <v>2799</v>
      </c>
      <c r="V219" s="5" t="s">
        <v>2799</v>
      </c>
      <c r="W219" s="5"/>
      <c r="X219" s="5"/>
      <c r="Y219" s="5"/>
      <c r="Z219" s="5"/>
      <c r="AA219" s="5"/>
    </row>
    <row r="220" spans="1:27" ht="306" x14ac:dyDescent="0.2">
      <c r="A220" s="37" t="s">
        <v>2799</v>
      </c>
      <c r="B220" s="5" t="s">
        <v>305</v>
      </c>
      <c r="C220" s="5">
        <v>26</v>
      </c>
      <c r="D220" s="5" t="s">
        <v>2495</v>
      </c>
      <c r="E220" s="5" t="s">
        <v>2497</v>
      </c>
      <c r="F220" s="5" t="s">
        <v>2498</v>
      </c>
      <c r="G220" s="5" t="s">
        <v>305</v>
      </c>
      <c r="H220" s="5" t="s">
        <v>2500</v>
      </c>
      <c r="I220" s="5" t="s">
        <v>59</v>
      </c>
      <c r="J220" s="5">
        <v>2022</v>
      </c>
      <c r="K220" s="5">
        <v>0</v>
      </c>
      <c r="L220" s="5" t="s">
        <v>2499</v>
      </c>
      <c r="M220" s="5" t="s">
        <v>2496</v>
      </c>
      <c r="N220" s="5" t="s">
        <v>2798</v>
      </c>
      <c r="O220" s="5" t="s">
        <v>2798</v>
      </c>
      <c r="P220" s="5" t="s">
        <v>2799</v>
      </c>
      <c r="Q220" s="5" t="s">
        <v>2799</v>
      </c>
      <c r="R220" s="5" t="s">
        <v>2799</v>
      </c>
      <c r="S220" s="5" t="s">
        <v>2799</v>
      </c>
      <c r="T220" s="5" t="s">
        <v>2799</v>
      </c>
      <c r="U220" s="5" t="s">
        <v>2799</v>
      </c>
      <c r="V220" s="5" t="s">
        <v>2799</v>
      </c>
      <c r="W220" s="5"/>
      <c r="X220" s="5"/>
      <c r="Y220" s="5"/>
      <c r="Z220" s="5"/>
      <c r="AA220" s="5"/>
    </row>
    <row r="221" spans="1:27" ht="153" x14ac:dyDescent="0.2">
      <c r="A221" s="37" t="s">
        <v>2799</v>
      </c>
      <c r="B221" s="5" t="s">
        <v>305</v>
      </c>
      <c r="C221" s="5">
        <v>27</v>
      </c>
      <c r="D221" s="5" t="s">
        <v>2501</v>
      </c>
      <c r="E221" s="5" t="s">
        <v>2503</v>
      </c>
      <c r="F221" s="5" t="s">
        <v>2504</v>
      </c>
      <c r="G221" s="5" t="s">
        <v>305</v>
      </c>
      <c r="H221" s="5" t="s">
        <v>2506</v>
      </c>
      <c r="I221" s="5" t="s">
        <v>59</v>
      </c>
      <c r="J221" s="5">
        <v>2018</v>
      </c>
      <c r="K221" s="5">
        <v>1</v>
      </c>
      <c r="L221" s="5" t="s">
        <v>2505</v>
      </c>
      <c r="M221" s="5" t="s">
        <v>2502</v>
      </c>
      <c r="N221" s="5" t="s">
        <v>2798</v>
      </c>
      <c r="O221" s="5" t="s">
        <v>2798</v>
      </c>
      <c r="P221" s="5" t="s">
        <v>2799</v>
      </c>
      <c r="Q221" s="5" t="s">
        <v>2799</v>
      </c>
      <c r="R221" s="5" t="s">
        <v>2799</v>
      </c>
      <c r="S221" s="5" t="s">
        <v>2799</v>
      </c>
      <c r="T221" s="5" t="s">
        <v>2799</v>
      </c>
      <c r="U221" s="5" t="s">
        <v>2799</v>
      </c>
      <c r="V221" s="5" t="s">
        <v>2799</v>
      </c>
      <c r="W221" s="5"/>
      <c r="X221" s="5"/>
      <c r="Y221" s="5"/>
      <c r="Z221" s="5"/>
      <c r="AA221" s="5"/>
    </row>
    <row r="222" spans="1:27" ht="153" x14ac:dyDescent="0.2">
      <c r="A222" s="37" t="s">
        <v>2799</v>
      </c>
      <c r="B222" s="5" t="s">
        <v>305</v>
      </c>
      <c r="C222" s="5">
        <v>28</v>
      </c>
      <c r="D222" s="5" t="s">
        <v>2507</v>
      </c>
      <c r="E222" s="5" t="s">
        <v>2509</v>
      </c>
      <c r="F222" s="5" t="s">
        <v>2510</v>
      </c>
      <c r="G222" s="5" t="s">
        <v>305</v>
      </c>
      <c r="H222" s="5" t="s">
        <v>2512</v>
      </c>
      <c r="I222" s="5" t="s">
        <v>59</v>
      </c>
      <c r="J222" s="5">
        <v>2021</v>
      </c>
      <c r="K222" s="5">
        <v>0</v>
      </c>
      <c r="L222" s="5" t="s">
        <v>2511</v>
      </c>
      <c r="M222" s="5" t="s">
        <v>2508</v>
      </c>
      <c r="N222" s="5" t="s">
        <v>2798</v>
      </c>
      <c r="O222" s="5" t="s">
        <v>2798</v>
      </c>
      <c r="P222" s="5" t="s">
        <v>2799</v>
      </c>
      <c r="Q222" s="5" t="s">
        <v>2799</v>
      </c>
      <c r="R222" s="5" t="s">
        <v>2799</v>
      </c>
      <c r="S222" s="5" t="s">
        <v>2799</v>
      </c>
      <c r="T222" s="5" t="s">
        <v>2799</v>
      </c>
      <c r="U222" s="5" t="s">
        <v>2799</v>
      </c>
      <c r="V222" s="5" t="s">
        <v>2799</v>
      </c>
      <c r="W222" s="5"/>
      <c r="X222" s="5"/>
      <c r="Y222" s="5"/>
      <c r="Z222" s="5"/>
      <c r="AA222" s="5"/>
    </row>
    <row r="223" spans="1:27" ht="170" x14ac:dyDescent="0.2">
      <c r="A223" s="37" t="s">
        <v>2799</v>
      </c>
      <c r="B223" s="5" t="s">
        <v>305</v>
      </c>
      <c r="C223" s="5">
        <v>29</v>
      </c>
      <c r="D223" s="5" t="s">
        <v>2513</v>
      </c>
      <c r="E223" s="5" t="s">
        <v>2515</v>
      </c>
      <c r="F223" s="5" t="s">
        <v>2516</v>
      </c>
      <c r="G223" s="5" t="s">
        <v>2399</v>
      </c>
      <c r="H223" s="5" t="s">
        <v>2518</v>
      </c>
      <c r="I223" s="5" t="s">
        <v>58</v>
      </c>
      <c r="J223" s="5">
        <v>2018</v>
      </c>
      <c r="K223" s="5">
        <v>59</v>
      </c>
      <c r="L223" s="5" t="s">
        <v>2517</v>
      </c>
      <c r="M223" s="5" t="s">
        <v>2514</v>
      </c>
      <c r="N223" s="5" t="s">
        <v>2798</v>
      </c>
      <c r="O223" s="5" t="s">
        <v>2798</v>
      </c>
      <c r="P223" s="5" t="s">
        <v>2799</v>
      </c>
      <c r="Q223" s="5" t="s">
        <v>2799</v>
      </c>
      <c r="R223" s="5" t="s">
        <v>2799</v>
      </c>
      <c r="S223" s="5" t="s">
        <v>2799</v>
      </c>
      <c r="T223" s="5" t="s">
        <v>2799</v>
      </c>
      <c r="U223" s="5" t="s">
        <v>2799</v>
      </c>
      <c r="V223" s="5" t="s">
        <v>2799</v>
      </c>
      <c r="W223" s="5"/>
      <c r="X223" s="5"/>
      <c r="Y223" s="5"/>
      <c r="Z223" s="5"/>
      <c r="AA223" s="5"/>
    </row>
    <row r="224" spans="1:27" ht="221" x14ac:dyDescent="0.2">
      <c r="A224" s="37" t="s">
        <v>2799</v>
      </c>
      <c r="B224" s="5" t="s">
        <v>305</v>
      </c>
      <c r="C224" s="5">
        <v>30</v>
      </c>
      <c r="D224" s="5" t="s">
        <v>2519</v>
      </c>
      <c r="E224" s="5" t="s">
        <v>2521</v>
      </c>
      <c r="F224" s="5" t="s">
        <v>2522</v>
      </c>
      <c r="G224" s="5" t="s">
        <v>305</v>
      </c>
      <c r="H224" s="5" t="s">
        <v>2524</v>
      </c>
      <c r="I224" s="5" t="s">
        <v>59</v>
      </c>
      <c r="J224" s="5">
        <v>2023</v>
      </c>
      <c r="K224" s="5">
        <v>0</v>
      </c>
      <c r="L224" s="5" t="s">
        <v>2523</v>
      </c>
      <c r="M224" s="5" t="s">
        <v>2520</v>
      </c>
      <c r="N224" s="5" t="s">
        <v>2798</v>
      </c>
      <c r="O224" s="5" t="s">
        <v>2798</v>
      </c>
      <c r="P224" s="5" t="s">
        <v>2799</v>
      </c>
      <c r="Q224" s="5" t="s">
        <v>2799</v>
      </c>
      <c r="R224" s="5" t="s">
        <v>2799</v>
      </c>
      <c r="S224" s="5" t="s">
        <v>2799</v>
      </c>
      <c r="T224" s="5" t="s">
        <v>2799</v>
      </c>
      <c r="U224" s="5" t="s">
        <v>2799</v>
      </c>
      <c r="V224" s="5" t="s">
        <v>2799</v>
      </c>
      <c r="W224" s="5"/>
      <c r="X224" s="5"/>
      <c r="Y224" s="5"/>
      <c r="Z224" s="5"/>
      <c r="AA224" s="5"/>
    </row>
    <row r="225" spans="1:27" ht="204" x14ac:dyDescent="0.2">
      <c r="A225" s="37" t="s">
        <v>2799</v>
      </c>
      <c r="B225" s="5" t="s">
        <v>305</v>
      </c>
      <c r="C225" s="5">
        <v>31</v>
      </c>
      <c r="D225" s="5" t="s">
        <v>2529</v>
      </c>
      <c r="E225" s="5" t="s">
        <v>2531</v>
      </c>
      <c r="F225" s="5" t="s">
        <v>2532</v>
      </c>
      <c r="G225" s="5" t="s">
        <v>305</v>
      </c>
      <c r="H225" s="5" t="s">
        <v>2534</v>
      </c>
      <c r="I225" s="5" t="s">
        <v>58</v>
      </c>
      <c r="J225" s="5">
        <v>2021</v>
      </c>
      <c r="K225" s="5">
        <v>10</v>
      </c>
      <c r="L225" s="5" t="s">
        <v>2533</v>
      </c>
      <c r="M225" s="5" t="s">
        <v>2530</v>
      </c>
      <c r="N225" s="5" t="s">
        <v>2798</v>
      </c>
      <c r="O225" s="5" t="s">
        <v>2798</v>
      </c>
      <c r="P225" s="5" t="s">
        <v>2799</v>
      </c>
      <c r="Q225" s="5" t="s">
        <v>2799</v>
      </c>
      <c r="R225" s="5" t="s">
        <v>2799</v>
      </c>
      <c r="S225" s="5" t="s">
        <v>2799</v>
      </c>
      <c r="T225" s="5" t="s">
        <v>2799</v>
      </c>
      <c r="U225" s="5" t="s">
        <v>2799</v>
      </c>
      <c r="V225" s="5" t="s">
        <v>2799</v>
      </c>
      <c r="W225" s="5"/>
      <c r="X225" s="5"/>
      <c r="Y225" s="5"/>
      <c r="Z225" s="5"/>
      <c r="AA225" s="5"/>
    </row>
    <row r="226" spans="1:27" ht="187" x14ac:dyDescent="0.2">
      <c r="A226" s="37" t="s">
        <v>2799</v>
      </c>
      <c r="B226" s="5" t="s">
        <v>305</v>
      </c>
      <c r="C226" s="5">
        <v>32</v>
      </c>
      <c r="D226" s="5" t="s">
        <v>2535</v>
      </c>
      <c r="E226" s="5" t="s">
        <v>2537</v>
      </c>
      <c r="F226" s="5" t="s">
        <v>2538</v>
      </c>
      <c r="G226" s="5" t="s">
        <v>2399</v>
      </c>
      <c r="H226" s="5" t="s">
        <v>2540</v>
      </c>
      <c r="I226" s="5" t="s">
        <v>58</v>
      </c>
      <c r="J226" s="5">
        <v>2022</v>
      </c>
      <c r="K226" s="5">
        <v>10</v>
      </c>
      <c r="L226" s="5" t="s">
        <v>2539</v>
      </c>
      <c r="M226" s="5" t="s">
        <v>2536</v>
      </c>
      <c r="N226" s="5" t="s">
        <v>2798</v>
      </c>
      <c r="O226" s="5" t="s">
        <v>2798</v>
      </c>
      <c r="P226" s="5" t="s">
        <v>2799</v>
      </c>
      <c r="Q226" s="5" t="s">
        <v>2799</v>
      </c>
      <c r="R226" s="5" t="s">
        <v>2799</v>
      </c>
      <c r="S226" s="5" t="s">
        <v>2799</v>
      </c>
      <c r="T226" s="5" t="s">
        <v>2799</v>
      </c>
      <c r="U226" s="5" t="s">
        <v>2799</v>
      </c>
      <c r="V226" s="5" t="s">
        <v>2799</v>
      </c>
      <c r="W226" s="5"/>
      <c r="X226" s="5"/>
      <c r="Y226" s="5"/>
      <c r="Z226" s="5"/>
      <c r="AA226" s="5"/>
    </row>
    <row r="227" spans="1:27" ht="204" x14ac:dyDescent="0.2">
      <c r="A227" s="37" t="s">
        <v>2799</v>
      </c>
      <c r="B227" s="5" t="s">
        <v>305</v>
      </c>
      <c r="C227" s="5">
        <v>33</v>
      </c>
      <c r="D227" s="5" t="s">
        <v>2541</v>
      </c>
      <c r="E227" s="5" t="s">
        <v>2543</v>
      </c>
      <c r="F227" s="5" t="s">
        <v>2544</v>
      </c>
      <c r="G227" s="5" t="s">
        <v>305</v>
      </c>
      <c r="H227" s="5" t="s">
        <v>2546</v>
      </c>
      <c r="I227" s="5" t="s">
        <v>59</v>
      </c>
      <c r="J227" s="5">
        <v>2019</v>
      </c>
      <c r="K227" s="5">
        <v>3</v>
      </c>
      <c r="L227" s="5" t="s">
        <v>2545</v>
      </c>
      <c r="M227" s="5" t="s">
        <v>2542</v>
      </c>
      <c r="N227" s="5" t="s">
        <v>2798</v>
      </c>
      <c r="O227" s="5" t="s">
        <v>2798</v>
      </c>
      <c r="P227" s="5" t="s">
        <v>2799</v>
      </c>
      <c r="Q227" s="5" t="s">
        <v>2799</v>
      </c>
      <c r="R227" s="5" t="s">
        <v>2799</v>
      </c>
      <c r="S227" s="5" t="s">
        <v>2799</v>
      </c>
      <c r="T227" s="5" t="s">
        <v>2799</v>
      </c>
      <c r="U227" s="5" t="s">
        <v>2799</v>
      </c>
      <c r="V227" s="5" t="s">
        <v>2799</v>
      </c>
      <c r="W227" s="5"/>
      <c r="X227" s="5"/>
      <c r="Y227" s="5"/>
      <c r="Z227" s="5"/>
      <c r="AA227" s="5"/>
    </row>
    <row r="228" spans="1:27" ht="170" x14ac:dyDescent="0.2">
      <c r="A228" s="37" t="s">
        <v>2799</v>
      </c>
      <c r="B228" s="5" t="s">
        <v>305</v>
      </c>
      <c r="C228" s="5">
        <v>34</v>
      </c>
      <c r="D228" s="5" t="s">
        <v>2547</v>
      </c>
      <c r="E228" s="5" t="s">
        <v>2549</v>
      </c>
      <c r="F228" s="5" t="s">
        <v>2538</v>
      </c>
      <c r="G228" s="5" t="s">
        <v>2399</v>
      </c>
      <c r="H228" s="5" t="s">
        <v>2551</v>
      </c>
      <c r="I228" s="5" t="s">
        <v>58</v>
      </c>
      <c r="J228" s="5">
        <v>2021</v>
      </c>
      <c r="K228" s="5">
        <v>0</v>
      </c>
      <c r="L228" s="5" t="s">
        <v>2550</v>
      </c>
      <c r="M228" s="5" t="s">
        <v>2548</v>
      </c>
      <c r="N228" s="5" t="s">
        <v>2798</v>
      </c>
      <c r="O228" s="5" t="s">
        <v>2798</v>
      </c>
      <c r="P228" s="5" t="s">
        <v>2799</v>
      </c>
      <c r="Q228" s="5" t="s">
        <v>2799</v>
      </c>
      <c r="R228" s="5" t="s">
        <v>2799</v>
      </c>
      <c r="S228" s="5" t="s">
        <v>2799</v>
      </c>
      <c r="T228" s="5" t="s">
        <v>2799</v>
      </c>
      <c r="U228" s="5" t="s">
        <v>2799</v>
      </c>
      <c r="V228" s="5" t="s">
        <v>2799</v>
      </c>
      <c r="W228" s="5"/>
      <c r="X228" s="5"/>
      <c r="Y228" s="5"/>
      <c r="Z228" s="5"/>
      <c r="AA228" s="5"/>
    </row>
    <row r="229" spans="1:27" ht="204" x14ac:dyDescent="0.2">
      <c r="A229" s="37" t="s">
        <v>2799</v>
      </c>
      <c r="B229" s="5" t="s">
        <v>305</v>
      </c>
      <c r="C229" s="5">
        <v>35</v>
      </c>
      <c r="D229" s="5" t="s">
        <v>2552</v>
      </c>
      <c r="E229" s="5" t="s">
        <v>2554</v>
      </c>
      <c r="F229" s="5" t="s">
        <v>2555</v>
      </c>
      <c r="G229" s="5" t="s">
        <v>305</v>
      </c>
      <c r="H229" s="5" t="s">
        <v>2557</v>
      </c>
      <c r="I229" s="5" t="s">
        <v>59</v>
      </c>
      <c r="J229" s="5">
        <v>2022</v>
      </c>
      <c r="K229" s="5">
        <v>1</v>
      </c>
      <c r="L229" s="5" t="s">
        <v>2556</v>
      </c>
      <c r="M229" s="5" t="s">
        <v>2553</v>
      </c>
      <c r="N229" s="5" t="s">
        <v>2798</v>
      </c>
      <c r="O229" s="5" t="s">
        <v>2798</v>
      </c>
      <c r="P229" s="5" t="s">
        <v>2799</v>
      </c>
      <c r="Q229" s="5" t="s">
        <v>2799</v>
      </c>
      <c r="R229" s="5" t="s">
        <v>2799</v>
      </c>
      <c r="S229" s="5" t="s">
        <v>2799</v>
      </c>
      <c r="T229" s="5" t="s">
        <v>2799</v>
      </c>
      <c r="U229" s="5" t="s">
        <v>2799</v>
      </c>
      <c r="V229" s="5" t="s">
        <v>2799</v>
      </c>
      <c r="W229" s="5"/>
      <c r="X229" s="5"/>
      <c r="Y229" s="5"/>
      <c r="Z229" s="5"/>
      <c r="AA229" s="5"/>
    </row>
    <row r="230" spans="1:27" ht="221" x14ac:dyDescent="0.2">
      <c r="A230" s="37" t="s">
        <v>2799</v>
      </c>
      <c r="B230" s="5" t="s">
        <v>305</v>
      </c>
      <c r="C230" s="5">
        <v>36</v>
      </c>
      <c r="D230" s="5" t="s">
        <v>2558</v>
      </c>
      <c r="E230" s="5" t="s">
        <v>2560</v>
      </c>
      <c r="F230" s="5" t="s">
        <v>2561</v>
      </c>
      <c r="G230" s="5" t="s">
        <v>305</v>
      </c>
      <c r="H230" s="5" t="s">
        <v>2563</v>
      </c>
      <c r="I230" s="5" t="s">
        <v>58</v>
      </c>
      <c r="J230" s="5">
        <v>2023</v>
      </c>
      <c r="K230" s="5">
        <v>0</v>
      </c>
      <c r="L230" s="5" t="s">
        <v>2562</v>
      </c>
      <c r="M230" s="5" t="s">
        <v>2559</v>
      </c>
      <c r="N230" s="5" t="s">
        <v>2798</v>
      </c>
      <c r="O230" s="5" t="s">
        <v>2798</v>
      </c>
      <c r="P230" s="5" t="s">
        <v>2799</v>
      </c>
      <c r="Q230" s="5" t="s">
        <v>2799</v>
      </c>
      <c r="R230" s="5" t="s">
        <v>2799</v>
      </c>
      <c r="S230" s="5" t="s">
        <v>2799</v>
      </c>
      <c r="T230" s="5" t="s">
        <v>2799</v>
      </c>
      <c r="U230" s="5" t="s">
        <v>2799</v>
      </c>
      <c r="V230" s="5" t="s">
        <v>2799</v>
      </c>
      <c r="W230" s="5"/>
      <c r="X230" s="5"/>
      <c r="Y230" s="5"/>
      <c r="Z230" s="5"/>
      <c r="AA230" s="5"/>
    </row>
    <row r="231" spans="1:27" ht="340" x14ac:dyDescent="0.2">
      <c r="A231" s="37" t="s">
        <v>2799</v>
      </c>
      <c r="B231" s="5" t="s">
        <v>305</v>
      </c>
      <c r="C231" s="5">
        <v>37</v>
      </c>
      <c r="D231" s="5" t="s">
        <v>2564</v>
      </c>
      <c r="E231" s="5" t="s">
        <v>2566</v>
      </c>
      <c r="F231" s="5" t="s">
        <v>2567</v>
      </c>
      <c r="G231" s="5" t="s">
        <v>305</v>
      </c>
      <c r="H231" s="5" t="s">
        <v>2569</v>
      </c>
      <c r="I231" s="5" t="s">
        <v>58</v>
      </c>
      <c r="J231" s="5">
        <v>2022</v>
      </c>
      <c r="K231" s="5">
        <v>0</v>
      </c>
      <c r="L231" s="5" t="s">
        <v>2568</v>
      </c>
      <c r="M231" s="5" t="s">
        <v>2565</v>
      </c>
      <c r="N231" s="5" t="s">
        <v>2798</v>
      </c>
      <c r="O231" s="5" t="s">
        <v>2798</v>
      </c>
      <c r="P231" s="5" t="s">
        <v>2799</v>
      </c>
      <c r="Q231" s="5" t="s">
        <v>2799</v>
      </c>
      <c r="R231" s="5" t="s">
        <v>2799</v>
      </c>
      <c r="S231" s="5" t="s">
        <v>2799</v>
      </c>
      <c r="T231" s="5" t="s">
        <v>2799</v>
      </c>
      <c r="U231" s="5" t="s">
        <v>2799</v>
      </c>
      <c r="V231" s="5" t="s">
        <v>2799</v>
      </c>
      <c r="W231" s="5"/>
      <c r="X231" s="5"/>
      <c r="Y231" s="5"/>
      <c r="Z231" s="5"/>
      <c r="AA231" s="5"/>
    </row>
    <row r="232" spans="1:27" ht="153" x14ac:dyDescent="0.2">
      <c r="A232" s="37" t="s">
        <v>2799</v>
      </c>
      <c r="B232" s="5" t="s">
        <v>305</v>
      </c>
      <c r="C232" s="5">
        <v>38</v>
      </c>
      <c r="D232" s="5" t="s">
        <v>2570</v>
      </c>
      <c r="E232" s="5" t="s">
        <v>2572</v>
      </c>
      <c r="F232" s="5" t="s">
        <v>2573</v>
      </c>
      <c r="G232" s="5" t="s">
        <v>2399</v>
      </c>
      <c r="H232" s="5" t="s">
        <v>487</v>
      </c>
      <c r="I232" s="5" t="s">
        <v>59</v>
      </c>
      <c r="J232" s="5">
        <v>2017</v>
      </c>
      <c r="K232" s="5">
        <v>17</v>
      </c>
      <c r="L232" s="5" t="s">
        <v>2574</v>
      </c>
      <c r="M232" s="5" t="s">
        <v>2571</v>
      </c>
      <c r="N232" s="5" t="s">
        <v>2798</v>
      </c>
      <c r="O232" s="5" t="s">
        <v>2798</v>
      </c>
      <c r="P232" s="5" t="s">
        <v>2799</v>
      </c>
      <c r="Q232" s="5" t="s">
        <v>2799</v>
      </c>
      <c r="R232" s="5" t="s">
        <v>2799</v>
      </c>
      <c r="S232" s="5" t="s">
        <v>2799</v>
      </c>
      <c r="T232" s="5" t="s">
        <v>2799</v>
      </c>
      <c r="U232" s="5" t="s">
        <v>2799</v>
      </c>
      <c r="V232" s="5" t="s">
        <v>2799</v>
      </c>
      <c r="W232" s="5"/>
      <c r="X232" s="5"/>
      <c r="Y232" s="5"/>
      <c r="Z232" s="5"/>
      <c r="AA232" s="5"/>
    </row>
    <row r="233" spans="1:27" ht="255" x14ac:dyDescent="0.2">
      <c r="A233" s="37" t="s">
        <v>2799</v>
      </c>
      <c r="B233" s="5" t="s">
        <v>305</v>
      </c>
      <c r="C233" s="5">
        <v>39</v>
      </c>
      <c r="D233" s="5" t="s">
        <v>2575</v>
      </c>
      <c r="E233" s="5" t="s">
        <v>2577</v>
      </c>
      <c r="F233" s="5" t="s">
        <v>2538</v>
      </c>
      <c r="G233" s="5" t="s">
        <v>2399</v>
      </c>
      <c r="H233" s="5" t="s">
        <v>2579</v>
      </c>
      <c r="I233" s="5" t="s">
        <v>58</v>
      </c>
      <c r="J233" s="5">
        <v>2021</v>
      </c>
      <c r="K233" s="5">
        <v>9</v>
      </c>
      <c r="L233" s="5" t="s">
        <v>2578</v>
      </c>
      <c r="M233" s="5" t="s">
        <v>2576</v>
      </c>
      <c r="N233" s="5" t="s">
        <v>2798</v>
      </c>
      <c r="O233" s="5" t="s">
        <v>2798</v>
      </c>
      <c r="P233" s="5" t="s">
        <v>2799</v>
      </c>
      <c r="Q233" s="5" t="s">
        <v>2799</v>
      </c>
      <c r="R233" s="5" t="s">
        <v>2799</v>
      </c>
      <c r="S233" s="5" t="s">
        <v>2799</v>
      </c>
      <c r="T233" s="5" t="s">
        <v>2799</v>
      </c>
      <c r="U233" s="5" t="s">
        <v>2799</v>
      </c>
      <c r="V233" s="5" t="s">
        <v>2799</v>
      </c>
      <c r="W233" s="5"/>
      <c r="X233" s="5"/>
      <c r="Y233" s="5"/>
      <c r="Z233" s="5"/>
      <c r="AA233" s="5"/>
    </row>
    <row r="234" spans="1:27" ht="238" x14ac:dyDescent="0.2">
      <c r="A234" s="37" t="s">
        <v>2799</v>
      </c>
      <c r="B234" s="5" t="s">
        <v>305</v>
      </c>
      <c r="C234" s="5">
        <v>40</v>
      </c>
      <c r="D234" s="5" t="s">
        <v>2580</v>
      </c>
      <c r="E234" s="5" t="s">
        <v>2582</v>
      </c>
      <c r="F234" s="5" t="s">
        <v>2583</v>
      </c>
      <c r="G234" s="5" t="s">
        <v>305</v>
      </c>
      <c r="H234" s="5" t="s">
        <v>2585</v>
      </c>
      <c r="I234" s="5" t="s">
        <v>58</v>
      </c>
      <c r="J234" s="5">
        <v>2021</v>
      </c>
      <c r="K234" s="5">
        <v>8</v>
      </c>
      <c r="L234" s="5" t="s">
        <v>2584</v>
      </c>
      <c r="M234" s="5" t="s">
        <v>2581</v>
      </c>
      <c r="N234" s="5" t="s">
        <v>2798</v>
      </c>
      <c r="O234" s="5" t="s">
        <v>2798</v>
      </c>
      <c r="P234" s="5" t="s">
        <v>2799</v>
      </c>
      <c r="Q234" s="5" t="s">
        <v>2799</v>
      </c>
      <c r="R234" s="5" t="s">
        <v>2799</v>
      </c>
      <c r="S234" s="5" t="s">
        <v>2799</v>
      </c>
      <c r="T234" s="5" t="s">
        <v>2799</v>
      </c>
      <c r="U234" s="5" t="s">
        <v>2799</v>
      </c>
      <c r="V234" s="5" t="s">
        <v>2799</v>
      </c>
      <c r="W234" s="5"/>
      <c r="X234" s="5"/>
      <c r="Y234" s="5"/>
      <c r="Z234" s="5"/>
      <c r="AA234" s="5"/>
    </row>
    <row r="235" spans="1:27" ht="306" x14ac:dyDescent="0.2">
      <c r="A235" s="37" t="s">
        <v>2799</v>
      </c>
      <c r="B235" s="5" t="s">
        <v>305</v>
      </c>
      <c r="C235" s="5">
        <v>41</v>
      </c>
      <c r="D235" s="5" t="s">
        <v>2586</v>
      </c>
      <c r="E235" s="5" t="s">
        <v>2588</v>
      </c>
      <c r="F235" s="5" t="s">
        <v>2538</v>
      </c>
      <c r="G235" s="5" t="s">
        <v>2399</v>
      </c>
      <c r="H235" s="5" t="s">
        <v>2590</v>
      </c>
      <c r="I235" s="5" t="s">
        <v>58</v>
      </c>
      <c r="J235" s="5">
        <v>2022</v>
      </c>
      <c r="K235" s="5">
        <v>1</v>
      </c>
      <c r="L235" s="5" t="s">
        <v>2589</v>
      </c>
      <c r="M235" s="5" t="s">
        <v>2587</v>
      </c>
      <c r="N235" s="5" t="s">
        <v>2798</v>
      </c>
      <c r="O235" s="5" t="s">
        <v>2798</v>
      </c>
      <c r="P235" s="5" t="s">
        <v>2799</v>
      </c>
      <c r="Q235" s="5" t="s">
        <v>2799</v>
      </c>
      <c r="R235" s="5" t="s">
        <v>2799</v>
      </c>
      <c r="S235" s="5" t="s">
        <v>2799</v>
      </c>
      <c r="T235" s="5" t="s">
        <v>2799</v>
      </c>
      <c r="U235" s="5" t="s">
        <v>2799</v>
      </c>
      <c r="V235" s="5" t="s">
        <v>2799</v>
      </c>
      <c r="W235" s="5"/>
      <c r="X235" s="5"/>
      <c r="Y235" s="5"/>
      <c r="Z235" s="5"/>
      <c r="AA235" s="5"/>
    </row>
    <row r="236" spans="1:27" ht="238" x14ac:dyDescent="0.2">
      <c r="A236" s="37" t="s">
        <v>2799</v>
      </c>
      <c r="B236" s="5" t="s">
        <v>305</v>
      </c>
      <c r="C236" s="5">
        <v>42</v>
      </c>
      <c r="D236" s="5" t="s">
        <v>2591</v>
      </c>
      <c r="E236" s="5" t="s">
        <v>2593</v>
      </c>
      <c r="F236" s="5" t="s">
        <v>2594</v>
      </c>
      <c r="G236" s="5" t="s">
        <v>305</v>
      </c>
      <c r="H236" s="5" t="s">
        <v>2596</v>
      </c>
      <c r="I236" s="5" t="s">
        <v>59</v>
      </c>
      <c r="J236" s="5">
        <v>2022</v>
      </c>
      <c r="K236" s="5">
        <v>3</v>
      </c>
      <c r="L236" s="5" t="s">
        <v>2595</v>
      </c>
      <c r="M236" s="5" t="s">
        <v>2592</v>
      </c>
      <c r="N236" s="5" t="s">
        <v>2798</v>
      </c>
      <c r="O236" s="5" t="s">
        <v>2798</v>
      </c>
      <c r="P236" s="5" t="s">
        <v>2799</v>
      </c>
      <c r="Q236" s="5" t="s">
        <v>2799</v>
      </c>
      <c r="R236" s="5" t="s">
        <v>2799</v>
      </c>
      <c r="S236" s="5" t="s">
        <v>2799</v>
      </c>
      <c r="T236" s="5" t="s">
        <v>2799</v>
      </c>
      <c r="U236" s="5" t="s">
        <v>2799</v>
      </c>
      <c r="V236" s="5" t="s">
        <v>2799</v>
      </c>
      <c r="W236" s="5"/>
      <c r="X236" s="5"/>
      <c r="Y236" s="5"/>
      <c r="Z236" s="5"/>
      <c r="AA236" s="5"/>
    </row>
    <row r="237" spans="1:27" ht="187" x14ac:dyDescent="0.2">
      <c r="A237" s="37" t="s">
        <v>2799</v>
      </c>
      <c r="B237" s="5" t="s">
        <v>305</v>
      </c>
      <c r="C237" s="5">
        <v>43</v>
      </c>
      <c r="D237" s="5" t="s">
        <v>2597</v>
      </c>
      <c r="E237" s="5" t="s">
        <v>2599</v>
      </c>
      <c r="F237" s="5" t="s">
        <v>2600</v>
      </c>
      <c r="G237" s="5" t="s">
        <v>305</v>
      </c>
      <c r="H237" s="5" t="s">
        <v>2602</v>
      </c>
      <c r="I237" s="5" t="s">
        <v>59</v>
      </c>
      <c r="J237" s="5">
        <v>2021</v>
      </c>
      <c r="K237" s="5">
        <v>0</v>
      </c>
      <c r="L237" s="5" t="s">
        <v>2601</v>
      </c>
      <c r="M237" s="5" t="s">
        <v>2598</v>
      </c>
      <c r="N237" s="5" t="s">
        <v>2798</v>
      </c>
      <c r="O237" s="5" t="s">
        <v>2798</v>
      </c>
      <c r="P237" s="5" t="s">
        <v>2799</v>
      </c>
      <c r="Q237" s="5" t="s">
        <v>2799</v>
      </c>
      <c r="R237" s="5" t="s">
        <v>2799</v>
      </c>
      <c r="S237" s="5" t="s">
        <v>2799</v>
      </c>
      <c r="T237" s="5" t="s">
        <v>2799</v>
      </c>
      <c r="U237" s="5" t="s">
        <v>2799</v>
      </c>
      <c r="V237" s="5" t="s">
        <v>2799</v>
      </c>
      <c r="W237" s="5"/>
      <c r="X237" s="5"/>
      <c r="Y237" s="5"/>
      <c r="Z237" s="5"/>
      <c r="AA237" s="5"/>
    </row>
    <row r="238" spans="1:27" ht="170" x14ac:dyDescent="0.2">
      <c r="A238" s="37" t="s">
        <v>2799</v>
      </c>
      <c r="B238" s="5" t="s">
        <v>305</v>
      </c>
      <c r="C238" s="5">
        <v>44</v>
      </c>
      <c r="D238" s="5" t="s">
        <v>2603</v>
      </c>
      <c r="E238" s="5" t="s">
        <v>2605</v>
      </c>
      <c r="F238" s="5" t="s">
        <v>2606</v>
      </c>
      <c r="G238" s="5" t="s">
        <v>305</v>
      </c>
      <c r="H238" s="5"/>
      <c r="I238" s="5" t="s">
        <v>59</v>
      </c>
      <c r="J238" s="5">
        <v>2023</v>
      </c>
      <c r="K238" s="5">
        <v>0</v>
      </c>
      <c r="L238" s="5" t="s">
        <v>2607</v>
      </c>
      <c r="M238" s="5" t="s">
        <v>2604</v>
      </c>
      <c r="N238" s="5" t="s">
        <v>2798</v>
      </c>
      <c r="O238" s="5" t="s">
        <v>2798</v>
      </c>
      <c r="P238" s="5" t="s">
        <v>2799</v>
      </c>
      <c r="Q238" s="5" t="s">
        <v>2799</v>
      </c>
      <c r="R238" s="5" t="s">
        <v>2799</v>
      </c>
      <c r="S238" s="5" t="s">
        <v>2799</v>
      </c>
      <c r="T238" s="5" t="s">
        <v>2799</v>
      </c>
      <c r="U238" s="5" t="s">
        <v>2799</v>
      </c>
      <c r="V238" s="5" t="s">
        <v>2799</v>
      </c>
      <c r="W238" s="5"/>
      <c r="X238" s="5"/>
      <c r="Y238" s="5"/>
      <c r="Z238" s="5"/>
      <c r="AA238" s="5"/>
    </row>
    <row r="239" spans="1:27" ht="238" x14ac:dyDescent="0.2">
      <c r="A239" s="37" t="s">
        <v>2799</v>
      </c>
      <c r="B239" s="5" t="s">
        <v>305</v>
      </c>
      <c r="C239" s="5">
        <v>45</v>
      </c>
      <c r="D239" s="5" t="s">
        <v>2608</v>
      </c>
      <c r="E239" s="5" t="s">
        <v>2610</v>
      </c>
      <c r="F239" s="5" t="s">
        <v>2611</v>
      </c>
      <c r="G239" s="5" t="s">
        <v>305</v>
      </c>
      <c r="H239" s="5" t="s">
        <v>2613</v>
      </c>
      <c r="I239" s="5" t="s">
        <v>59</v>
      </c>
      <c r="J239" s="5">
        <v>2022</v>
      </c>
      <c r="K239" s="5">
        <v>3</v>
      </c>
      <c r="L239" s="5" t="s">
        <v>2612</v>
      </c>
      <c r="M239" s="5" t="s">
        <v>2609</v>
      </c>
      <c r="N239" s="5" t="s">
        <v>2798</v>
      </c>
      <c r="O239" s="5" t="s">
        <v>2798</v>
      </c>
      <c r="P239" s="5" t="s">
        <v>2799</v>
      </c>
      <c r="Q239" s="5" t="s">
        <v>2799</v>
      </c>
      <c r="R239" s="5" t="s">
        <v>2799</v>
      </c>
      <c r="S239" s="5" t="s">
        <v>2799</v>
      </c>
      <c r="T239" s="5" t="s">
        <v>2799</v>
      </c>
      <c r="U239" s="5" t="s">
        <v>2799</v>
      </c>
      <c r="V239" s="5" t="s">
        <v>2799</v>
      </c>
      <c r="W239" s="5"/>
      <c r="X239" s="5"/>
      <c r="Y239" s="5"/>
      <c r="Z239" s="5"/>
      <c r="AA239" s="5"/>
    </row>
    <row r="240" spans="1:27" ht="170" x14ac:dyDescent="0.2">
      <c r="A240" s="37" t="s">
        <v>2799</v>
      </c>
      <c r="B240" s="5" t="s">
        <v>305</v>
      </c>
      <c r="C240" s="5">
        <v>46</v>
      </c>
      <c r="D240" s="5" t="s">
        <v>2614</v>
      </c>
      <c r="E240" s="5" t="s">
        <v>2616</v>
      </c>
      <c r="F240" s="5" t="s">
        <v>2617</v>
      </c>
      <c r="G240" s="5" t="s">
        <v>305</v>
      </c>
      <c r="H240" s="5" t="s">
        <v>487</v>
      </c>
      <c r="I240" s="5" t="s">
        <v>59</v>
      </c>
      <c r="J240" s="5">
        <v>2019</v>
      </c>
      <c r="K240" s="5">
        <v>5</v>
      </c>
      <c r="L240" s="5" t="s">
        <v>2618</v>
      </c>
      <c r="M240" s="5" t="s">
        <v>2615</v>
      </c>
      <c r="N240" s="5" t="s">
        <v>2798</v>
      </c>
      <c r="O240" s="5" t="s">
        <v>2798</v>
      </c>
      <c r="P240" s="5" t="s">
        <v>2799</v>
      </c>
      <c r="Q240" s="5" t="s">
        <v>2799</v>
      </c>
      <c r="R240" s="5" t="s">
        <v>2799</v>
      </c>
      <c r="S240" s="5" t="s">
        <v>2799</v>
      </c>
      <c r="T240" s="5" t="s">
        <v>2799</v>
      </c>
      <c r="U240" s="5" t="s">
        <v>2799</v>
      </c>
      <c r="V240" s="5" t="s">
        <v>2799</v>
      </c>
      <c r="W240" s="5"/>
      <c r="X240" s="5"/>
      <c r="Y240" s="5"/>
      <c r="Z240" s="5"/>
      <c r="AA240" s="5"/>
    </row>
    <row r="241" spans="1:27" ht="272" x14ac:dyDescent="0.2">
      <c r="A241" s="37" t="s">
        <v>2799</v>
      </c>
      <c r="B241" s="5" t="s">
        <v>305</v>
      </c>
      <c r="C241" s="5">
        <v>47</v>
      </c>
      <c r="D241" s="5" t="s">
        <v>2619</v>
      </c>
      <c r="E241" s="5" t="s">
        <v>2621</v>
      </c>
      <c r="F241" s="5" t="s">
        <v>2622</v>
      </c>
      <c r="G241" s="5" t="s">
        <v>305</v>
      </c>
      <c r="H241" s="5" t="s">
        <v>2623</v>
      </c>
      <c r="I241" s="5" t="s">
        <v>59</v>
      </c>
      <c r="J241" s="5">
        <v>2021</v>
      </c>
      <c r="K241" s="5">
        <v>0</v>
      </c>
      <c r="L241" s="5" t="s">
        <v>2624</v>
      </c>
      <c r="M241" s="5" t="s">
        <v>2620</v>
      </c>
      <c r="N241" s="5" t="s">
        <v>2798</v>
      </c>
      <c r="O241" s="5" t="s">
        <v>2798</v>
      </c>
      <c r="P241" s="5" t="s">
        <v>2799</v>
      </c>
      <c r="Q241" s="5" t="s">
        <v>2799</v>
      </c>
      <c r="R241" s="5" t="s">
        <v>2799</v>
      </c>
      <c r="S241" s="5" t="s">
        <v>2799</v>
      </c>
      <c r="T241" s="5" t="s">
        <v>2799</v>
      </c>
      <c r="U241" s="5" t="s">
        <v>2799</v>
      </c>
      <c r="V241" s="5" t="s">
        <v>2799</v>
      </c>
      <c r="W241" s="5"/>
      <c r="X241" s="5"/>
      <c r="Y241" s="5"/>
      <c r="Z241" s="5"/>
      <c r="AA241" s="5"/>
    </row>
    <row r="242" spans="1:27" ht="204" x14ac:dyDescent="0.2">
      <c r="A242" s="37" t="s">
        <v>2799</v>
      </c>
      <c r="B242" s="5" t="s">
        <v>305</v>
      </c>
      <c r="C242" s="5">
        <v>48</v>
      </c>
      <c r="D242" s="5" t="s">
        <v>2625</v>
      </c>
      <c r="E242" s="5" t="s">
        <v>2627</v>
      </c>
      <c r="F242" s="5" t="s">
        <v>2628</v>
      </c>
      <c r="G242" s="5" t="s">
        <v>305</v>
      </c>
      <c r="H242" s="5" t="s">
        <v>2630</v>
      </c>
      <c r="I242" s="5" t="s">
        <v>59</v>
      </c>
      <c r="J242" s="5">
        <v>2022</v>
      </c>
      <c r="K242" s="5">
        <v>0</v>
      </c>
      <c r="L242" s="5" t="s">
        <v>2629</v>
      </c>
      <c r="M242" s="5" t="s">
        <v>2626</v>
      </c>
      <c r="N242" s="5" t="s">
        <v>2798</v>
      </c>
      <c r="O242" s="5" t="s">
        <v>2798</v>
      </c>
      <c r="P242" s="5" t="s">
        <v>2799</v>
      </c>
      <c r="Q242" s="5" t="s">
        <v>2799</v>
      </c>
      <c r="R242" s="5" t="s">
        <v>2799</v>
      </c>
      <c r="S242" s="5" t="s">
        <v>2799</v>
      </c>
      <c r="T242" s="5" t="s">
        <v>2799</v>
      </c>
      <c r="U242" s="5" t="s">
        <v>2799</v>
      </c>
      <c r="V242" s="5" t="s">
        <v>2799</v>
      </c>
      <c r="W242" s="5"/>
      <c r="X242" s="5"/>
      <c r="Y242" s="5"/>
      <c r="Z242" s="5"/>
      <c r="AA242" s="5"/>
    </row>
    <row r="243" spans="1:27" ht="153" x14ac:dyDescent="0.2">
      <c r="A243" s="37" t="s">
        <v>2799</v>
      </c>
      <c r="B243" s="5" t="s">
        <v>305</v>
      </c>
      <c r="C243" s="5">
        <v>49</v>
      </c>
      <c r="D243" s="5" t="s">
        <v>2631</v>
      </c>
      <c r="E243" s="5" t="s">
        <v>2633</v>
      </c>
      <c r="F243" s="5" t="s">
        <v>2634</v>
      </c>
      <c r="G243" s="5" t="s">
        <v>305</v>
      </c>
      <c r="H243" s="5" t="s">
        <v>2636</v>
      </c>
      <c r="I243" s="5" t="s">
        <v>59</v>
      </c>
      <c r="J243" s="5">
        <v>2020</v>
      </c>
      <c r="K243" s="5">
        <v>4</v>
      </c>
      <c r="L243" s="5" t="s">
        <v>2635</v>
      </c>
      <c r="M243" s="5" t="s">
        <v>2632</v>
      </c>
      <c r="N243" s="5" t="s">
        <v>2798</v>
      </c>
      <c r="O243" s="5" t="s">
        <v>2798</v>
      </c>
      <c r="P243" s="5" t="s">
        <v>2799</v>
      </c>
      <c r="Q243" s="5" t="s">
        <v>2799</v>
      </c>
      <c r="R243" s="5" t="s">
        <v>2799</v>
      </c>
      <c r="S243" s="5" t="s">
        <v>2799</v>
      </c>
      <c r="T243" s="5" t="s">
        <v>2799</v>
      </c>
      <c r="U243" s="5" t="s">
        <v>2799</v>
      </c>
      <c r="V243" s="5" t="s">
        <v>2799</v>
      </c>
      <c r="W243" s="5"/>
      <c r="X243" s="5"/>
      <c r="Y243" s="5"/>
      <c r="Z243" s="5"/>
      <c r="AA243" s="5"/>
    </row>
    <row r="244" spans="1:27" ht="102" x14ac:dyDescent="0.2">
      <c r="A244" s="37" t="s">
        <v>2799</v>
      </c>
      <c r="B244" s="5" t="s">
        <v>305</v>
      </c>
      <c r="C244" s="5">
        <v>50</v>
      </c>
      <c r="D244" s="5" t="s">
        <v>2637</v>
      </c>
      <c r="E244" s="5" t="s">
        <v>2639</v>
      </c>
      <c r="F244" s="5" t="s">
        <v>2492</v>
      </c>
      <c r="G244" s="5" t="s">
        <v>305</v>
      </c>
      <c r="H244" s="5" t="s">
        <v>2641</v>
      </c>
      <c r="I244" s="5" t="s">
        <v>58</v>
      </c>
      <c r="J244" s="5">
        <v>2022</v>
      </c>
      <c r="K244" s="5">
        <v>9</v>
      </c>
      <c r="L244" s="5" t="s">
        <v>2640</v>
      </c>
      <c r="M244" s="5" t="s">
        <v>2638</v>
      </c>
      <c r="N244" s="5" t="s">
        <v>2798</v>
      </c>
      <c r="O244" s="5" t="s">
        <v>2798</v>
      </c>
      <c r="P244" s="5" t="s">
        <v>2799</v>
      </c>
      <c r="Q244" s="5" t="s">
        <v>2799</v>
      </c>
      <c r="R244" s="5" t="s">
        <v>2799</v>
      </c>
      <c r="S244" s="5" t="s">
        <v>2799</v>
      </c>
      <c r="T244" s="5" t="s">
        <v>2799</v>
      </c>
      <c r="U244" s="5" t="s">
        <v>2799</v>
      </c>
      <c r="V244" s="5" t="s">
        <v>2799</v>
      </c>
      <c r="W244" s="5"/>
      <c r="X244" s="5"/>
      <c r="Y244" s="5"/>
      <c r="Z244" s="5"/>
      <c r="AA244" s="5"/>
    </row>
    <row r="245" spans="1:27" ht="153" x14ac:dyDescent="0.2">
      <c r="A245" s="37" t="s">
        <v>2799</v>
      </c>
      <c r="B245" s="5" t="s">
        <v>305</v>
      </c>
      <c r="C245" s="5">
        <v>51</v>
      </c>
      <c r="D245" s="5" t="s">
        <v>2642</v>
      </c>
      <c r="E245" s="5" t="s">
        <v>2644</v>
      </c>
      <c r="F245" s="5" t="s">
        <v>2405</v>
      </c>
      <c r="G245" s="5" t="s">
        <v>305</v>
      </c>
      <c r="H245" s="5" t="s">
        <v>2646</v>
      </c>
      <c r="I245" s="5" t="s">
        <v>59</v>
      </c>
      <c r="J245" s="5">
        <v>2020</v>
      </c>
      <c r="K245" s="5">
        <v>16</v>
      </c>
      <c r="L245" s="5" t="s">
        <v>2645</v>
      </c>
      <c r="M245" s="5" t="s">
        <v>2643</v>
      </c>
      <c r="N245" s="5" t="s">
        <v>2798</v>
      </c>
      <c r="O245" s="5" t="s">
        <v>2798</v>
      </c>
      <c r="P245" s="5" t="s">
        <v>2799</v>
      </c>
      <c r="Q245" s="5" t="s">
        <v>2799</v>
      </c>
      <c r="R245" s="5" t="s">
        <v>2799</v>
      </c>
      <c r="S245" s="5" t="s">
        <v>2799</v>
      </c>
      <c r="T245" s="5" t="s">
        <v>2799</v>
      </c>
      <c r="U245" s="5" t="s">
        <v>2799</v>
      </c>
      <c r="V245" s="5" t="s">
        <v>2799</v>
      </c>
      <c r="W245" s="5"/>
      <c r="X245" s="5"/>
      <c r="Y245" s="5"/>
      <c r="Z245" s="5"/>
      <c r="AA245" s="5"/>
    </row>
    <row r="246" spans="1:27" ht="221" x14ac:dyDescent="0.2">
      <c r="A246" s="37" t="s">
        <v>2799</v>
      </c>
      <c r="B246" s="5" t="s">
        <v>305</v>
      </c>
      <c r="C246" s="5">
        <v>52</v>
      </c>
      <c r="D246" s="5" t="s">
        <v>2647</v>
      </c>
      <c r="E246" s="5" t="s">
        <v>2649</v>
      </c>
      <c r="F246" s="5" t="s">
        <v>2516</v>
      </c>
      <c r="G246" s="5" t="s">
        <v>2399</v>
      </c>
      <c r="H246" s="5" t="s">
        <v>2651</v>
      </c>
      <c r="I246" s="5" t="s">
        <v>58</v>
      </c>
      <c r="J246" s="5">
        <v>2022</v>
      </c>
      <c r="K246" s="5">
        <v>3</v>
      </c>
      <c r="L246" s="5" t="s">
        <v>2650</v>
      </c>
      <c r="M246" s="5" t="s">
        <v>2648</v>
      </c>
      <c r="N246" s="5" t="s">
        <v>2798</v>
      </c>
      <c r="O246" s="5" t="s">
        <v>2798</v>
      </c>
      <c r="P246" s="5" t="s">
        <v>2799</v>
      </c>
      <c r="Q246" s="5" t="s">
        <v>2799</v>
      </c>
      <c r="R246" s="5" t="s">
        <v>2799</v>
      </c>
      <c r="S246" s="5" t="s">
        <v>2799</v>
      </c>
      <c r="T246" s="5" t="s">
        <v>2799</v>
      </c>
      <c r="U246" s="5" t="s">
        <v>2799</v>
      </c>
      <c r="V246" s="5" t="s">
        <v>2799</v>
      </c>
      <c r="W246" s="5"/>
      <c r="X246" s="5"/>
      <c r="Y246" s="5"/>
      <c r="Z246" s="5"/>
      <c r="AA246" s="5"/>
    </row>
    <row r="247" spans="1:27" ht="238" x14ac:dyDescent="0.2">
      <c r="A247" s="37" t="s">
        <v>2799</v>
      </c>
      <c r="B247" s="5" t="s">
        <v>305</v>
      </c>
      <c r="C247" s="5">
        <v>53</v>
      </c>
      <c r="D247" s="5" t="s">
        <v>2652</v>
      </c>
      <c r="E247" s="5" t="s">
        <v>2654</v>
      </c>
      <c r="F247" s="5" t="s">
        <v>2516</v>
      </c>
      <c r="G247" s="5" t="s">
        <v>2399</v>
      </c>
      <c r="H247" s="5" t="s">
        <v>2656</v>
      </c>
      <c r="I247" s="5" t="s">
        <v>58</v>
      </c>
      <c r="J247" s="5">
        <v>2022</v>
      </c>
      <c r="K247" s="5">
        <v>3</v>
      </c>
      <c r="L247" s="5" t="s">
        <v>2655</v>
      </c>
      <c r="M247" s="5" t="s">
        <v>2653</v>
      </c>
      <c r="N247" s="5" t="s">
        <v>2798</v>
      </c>
      <c r="O247" s="5" t="s">
        <v>2798</v>
      </c>
      <c r="P247" s="5" t="s">
        <v>2799</v>
      </c>
      <c r="Q247" s="5" t="s">
        <v>2799</v>
      </c>
      <c r="R247" s="5" t="s">
        <v>2799</v>
      </c>
      <c r="S247" s="5" t="s">
        <v>2799</v>
      </c>
      <c r="T247" s="5" t="s">
        <v>2799</v>
      </c>
      <c r="U247" s="5" t="s">
        <v>2799</v>
      </c>
      <c r="V247" s="5" t="s">
        <v>2799</v>
      </c>
      <c r="W247" s="5"/>
      <c r="X247" s="5"/>
      <c r="Y247" s="5"/>
      <c r="Z247" s="5"/>
      <c r="AA247" s="5"/>
    </row>
    <row r="248" spans="1:27" ht="187" x14ac:dyDescent="0.2">
      <c r="A248" s="37" t="s">
        <v>2799</v>
      </c>
      <c r="B248" s="5" t="s">
        <v>305</v>
      </c>
      <c r="C248" s="5">
        <v>54</v>
      </c>
      <c r="D248" s="5" t="s">
        <v>2657</v>
      </c>
      <c r="E248" s="5" t="s">
        <v>2659</v>
      </c>
      <c r="F248" s="5" t="s">
        <v>2606</v>
      </c>
      <c r="G248" s="5" t="s">
        <v>305</v>
      </c>
      <c r="H248" s="5" t="s">
        <v>2661</v>
      </c>
      <c r="I248" s="5" t="s">
        <v>59</v>
      </c>
      <c r="J248" s="5">
        <v>2023</v>
      </c>
      <c r="K248" s="5">
        <v>1</v>
      </c>
      <c r="L248" s="5" t="s">
        <v>2660</v>
      </c>
      <c r="M248" s="5" t="s">
        <v>2658</v>
      </c>
      <c r="N248" s="5" t="s">
        <v>2798</v>
      </c>
      <c r="O248" s="5" t="s">
        <v>2798</v>
      </c>
      <c r="P248" s="5" t="s">
        <v>2799</v>
      </c>
      <c r="Q248" s="5" t="s">
        <v>2799</v>
      </c>
      <c r="R248" s="5" t="s">
        <v>2799</v>
      </c>
      <c r="S248" s="5" t="s">
        <v>2799</v>
      </c>
      <c r="T248" s="5" t="s">
        <v>2799</v>
      </c>
      <c r="U248" s="5" t="s">
        <v>2799</v>
      </c>
      <c r="V248" s="5" t="s">
        <v>2799</v>
      </c>
      <c r="W248" s="5" t="s">
        <v>3151</v>
      </c>
      <c r="X248" s="5" t="s">
        <v>2798</v>
      </c>
      <c r="Y248" s="5" t="s">
        <v>2798</v>
      </c>
      <c r="Z248" s="5" t="s">
        <v>2798</v>
      </c>
      <c r="AA248" s="5">
        <f>IF(W248="YES", 1.5,IF(W248="PARTIALLY",1,0.5))+IF(X248="YES", 1.5,IF(X248="PARTIALLY",1,0.5))+IF(Y248="YES", 1.5,IF(Y248="PARTIALLY",1,0.5))+IF(Z248="YES", 1.5,IF(Z248="PARTIALLY",1,0.5))</f>
        <v>5.5</v>
      </c>
    </row>
    <row r="249" spans="1:27" ht="187" x14ac:dyDescent="0.2">
      <c r="A249" s="37" t="s">
        <v>2799</v>
      </c>
      <c r="B249" s="5" t="s">
        <v>305</v>
      </c>
      <c r="C249" s="5">
        <v>55</v>
      </c>
      <c r="D249" s="5" t="s">
        <v>2662</v>
      </c>
      <c r="E249" s="5" t="s">
        <v>2664</v>
      </c>
      <c r="F249" s="5" t="s">
        <v>2665</v>
      </c>
      <c r="G249" s="5" t="s">
        <v>305</v>
      </c>
      <c r="H249" s="5" t="s">
        <v>2667</v>
      </c>
      <c r="I249" s="5" t="s">
        <v>59</v>
      </c>
      <c r="J249" s="5">
        <v>2023</v>
      </c>
      <c r="K249" s="5">
        <v>0</v>
      </c>
      <c r="L249" s="5" t="s">
        <v>2666</v>
      </c>
      <c r="M249" s="5" t="s">
        <v>2663</v>
      </c>
      <c r="N249" s="5" t="s">
        <v>2798</v>
      </c>
      <c r="O249" s="5" t="s">
        <v>2798</v>
      </c>
      <c r="P249" s="5" t="s">
        <v>2799</v>
      </c>
      <c r="Q249" s="5" t="s">
        <v>2799</v>
      </c>
      <c r="R249" s="5" t="s">
        <v>2799</v>
      </c>
      <c r="S249" s="5" t="s">
        <v>2799</v>
      </c>
      <c r="T249" s="5" t="s">
        <v>2799</v>
      </c>
      <c r="U249" s="5" t="s">
        <v>2799</v>
      </c>
      <c r="V249" s="5" t="s">
        <v>2799</v>
      </c>
      <c r="W249" s="5"/>
      <c r="X249" s="5"/>
      <c r="Y249" s="5"/>
      <c r="Z249" s="5"/>
      <c r="AA249" s="5"/>
    </row>
    <row r="250" spans="1:27" ht="136" x14ac:dyDescent="0.2">
      <c r="A250" s="37" t="s">
        <v>2799</v>
      </c>
      <c r="B250" s="5" t="s">
        <v>305</v>
      </c>
      <c r="C250" s="5">
        <v>56</v>
      </c>
      <c r="D250" s="5" t="s">
        <v>2668</v>
      </c>
      <c r="E250" s="5" t="s">
        <v>2670</v>
      </c>
      <c r="F250" s="5" t="s">
        <v>2492</v>
      </c>
      <c r="G250" s="5" t="s">
        <v>305</v>
      </c>
      <c r="H250" s="5" t="s">
        <v>2672</v>
      </c>
      <c r="I250" s="5" t="s">
        <v>58</v>
      </c>
      <c r="J250" s="5">
        <v>2022</v>
      </c>
      <c r="K250" s="5">
        <v>0</v>
      </c>
      <c r="L250" s="5" t="s">
        <v>2671</v>
      </c>
      <c r="M250" s="5" t="s">
        <v>2669</v>
      </c>
      <c r="N250" s="5" t="s">
        <v>2798</v>
      </c>
      <c r="O250" s="5" t="s">
        <v>2798</v>
      </c>
      <c r="P250" s="5" t="s">
        <v>2799</v>
      </c>
      <c r="Q250" s="5" t="s">
        <v>2799</v>
      </c>
      <c r="R250" s="5" t="s">
        <v>2799</v>
      </c>
      <c r="S250" s="5" t="s">
        <v>2799</v>
      </c>
      <c r="T250" s="5" t="s">
        <v>2799</v>
      </c>
      <c r="U250" s="5" t="s">
        <v>2799</v>
      </c>
      <c r="V250" s="5" t="s">
        <v>2799</v>
      </c>
      <c r="W250" s="5"/>
      <c r="X250" s="5"/>
      <c r="Y250" s="5"/>
      <c r="Z250" s="5"/>
      <c r="AA250" s="5"/>
    </row>
    <row r="251" spans="1:27" ht="153" x14ac:dyDescent="0.2">
      <c r="A251" s="37" t="s">
        <v>2799</v>
      </c>
      <c r="B251" s="5" t="s">
        <v>305</v>
      </c>
      <c r="C251" s="5">
        <v>57</v>
      </c>
      <c r="D251" s="5" t="s">
        <v>2673</v>
      </c>
      <c r="E251" s="5" t="s">
        <v>2675</v>
      </c>
      <c r="F251" s="5" t="s">
        <v>2676</v>
      </c>
      <c r="G251" s="5" t="s">
        <v>305</v>
      </c>
      <c r="H251" s="5" t="s">
        <v>2678</v>
      </c>
      <c r="I251" s="5" t="s">
        <v>58</v>
      </c>
      <c r="J251" s="5">
        <v>2023</v>
      </c>
      <c r="K251" s="5">
        <v>1</v>
      </c>
      <c r="L251" s="5" t="s">
        <v>2677</v>
      </c>
      <c r="M251" s="5" t="s">
        <v>2674</v>
      </c>
      <c r="N251" s="5" t="s">
        <v>2798</v>
      </c>
      <c r="O251" s="5" t="s">
        <v>2798</v>
      </c>
      <c r="P251" s="5" t="s">
        <v>2799</v>
      </c>
      <c r="Q251" s="5" t="s">
        <v>2799</v>
      </c>
      <c r="R251" s="5" t="s">
        <v>2799</v>
      </c>
      <c r="S251" s="5" t="s">
        <v>2799</v>
      </c>
      <c r="T251" s="5" t="s">
        <v>2799</v>
      </c>
      <c r="U251" s="5" t="s">
        <v>2799</v>
      </c>
      <c r="V251" s="5" t="s">
        <v>2799</v>
      </c>
      <c r="W251" s="5"/>
      <c r="X251" s="5"/>
      <c r="Y251" s="5"/>
      <c r="Z251" s="5"/>
      <c r="AA251" s="5"/>
    </row>
    <row r="252" spans="1:27" ht="51" x14ac:dyDescent="0.2">
      <c r="A252" s="37" t="s">
        <v>2799</v>
      </c>
      <c r="B252" s="5" t="s">
        <v>305</v>
      </c>
      <c r="C252" s="5">
        <v>58</v>
      </c>
      <c r="D252" s="9" t="s">
        <v>2836</v>
      </c>
      <c r="E252" s="5"/>
      <c r="F252" s="5"/>
      <c r="G252" s="5" t="s">
        <v>305</v>
      </c>
      <c r="H252" s="5"/>
      <c r="I252" s="9" t="s">
        <v>2807</v>
      </c>
      <c r="J252" s="9">
        <v>2023</v>
      </c>
      <c r="K252" s="9">
        <v>0</v>
      </c>
      <c r="L252" s="5"/>
      <c r="M252" s="5"/>
      <c r="N252" s="5" t="s">
        <v>2798</v>
      </c>
      <c r="O252" s="5"/>
      <c r="P252" s="5" t="s">
        <v>2798</v>
      </c>
      <c r="Q252" s="5"/>
      <c r="R252" s="5" t="s">
        <v>2799</v>
      </c>
      <c r="S252" s="5"/>
      <c r="T252" s="5"/>
      <c r="U252" s="5"/>
      <c r="V252" s="5"/>
      <c r="W252" s="5"/>
      <c r="X252" s="5"/>
      <c r="Y252" s="5"/>
      <c r="Z252" s="5"/>
      <c r="AA252" s="5"/>
    </row>
    <row r="253" spans="1:27" ht="51" x14ac:dyDescent="0.2">
      <c r="A253" s="37" t="s">
        <v>2799</v>
      </c>
      <c r="B253" s="5" t="s">
        <v>305</v>
      </c>
      <c r="C253" s="9">
        <v>59</v>
      </c>
      <c r="D253" s="9" t="s">
        <v>2837</v>
      </c>
      <c r="E253" s="9"/>
      <c r="F253" s="9"/>
      <c r="G253" s="5" t="s">
        <v>305</v>
      </c>
      <c r="H253" s="5"/>
      <c r="I253" s="9" t="s">
        <v>2807</v>
      </c>
      <c r="J253" s="9">
        <v>2023</v>
      </c>
      <c r="K253" s="9">
        <v>0</v>
      </c>
      <c r="L253" s="9"/>
      <c r="M253" s="5"/>
      <c r="N253" s="5" t="s">
        <v>2798</v>
      </c>
      <c r="O253" s="5"/>
      <c r="P253" s="5" t="s">
        <v>2798</v>
      </c>
      <c r="Q253" s="5"/>
      <c r="R253" s="5" t="s">
        <v>2799</v>
      </c>
      <c r="S253" s="5"/>
      <c r="T253" s="5"/>
      <c r="U253" s="5"/>
      <c r="V253" s="5"/>
      <c r="W253" s="5"/>
      <c r="X253" s="5"/>
      <c r="Y253" s="5"/>
      <c r="Z253" s="5"/>
      <c r="AA253" s="5"/>
    </row>
    <row r="254" spans="1:27" ht="51" x14ac:dyDescent="0.2">
      <c r="A254" s="37" t="s">
        <v>2799</v>
      </c>
      <c r="B254" s="5" t="s">
        <v>305</v>
      </c>
      <c r="C254" s="9">
        <v>60</v>
      </c>
      <c r="D254" s="9" t="s">
        <v>2838</v>
      </c>
      <c r="E254" s="5"/>
      <c r="F254" s="5"/>
      <c r="G254" s="5" t="s">
        <v>305</v>
      </c>
      <c r="H254" s="5"/>
      <c r="I254" s="9" t="s">
        <v>2807</v>
      </c>
      <c r="J254" s="9">
        <v>2022</v>
      </c>
      <c r="K254" s="9">
        <v>0</v>
      </c>
      <c r="L254" s="5"/>
      <c r="M254" s="5"/>
      <c r="N254" s="5" t="s">
        <v>2798</v>
      </c>
      <c r="O254" s="5"/>
      <c r="P254" s="5" t="s">
        <v>2798</v>
      </c>
      <c r="Q254" s="5"/>
      <c r="R254" s="5" t="s">
        <v>2799</v>
      </c>
      <c r="S254" s="5"/>
      <c r="T254" s="5"/>
      <c r="U254" s="5"/>
      <c r="V254" s="5"/>
      <c r="W254" s="5"/>
      <c r="X254" s="5"/>
      <c r="Y254" s="5"/>
      <c r="Z254" s="5"/>
      <c r="AA254" s="5"/>
    </row>
    <row r="255" spans="1:27" ht="51" x14ac:dyDescent="0.2">
      <c r="A255" s="37" t="s">
        <v>2799</v>
      </c>
      <c r="B255" s="5" t="s">
        <v>305</v>
      </c>
      <c r="C255" s="9">
        <v>61</v>
      </c>
      <c r="D255" s="9" t="s">
        <v>2839</v>
      </c>
      <c r="E255" s="5"/>
      <c r="F255" s="5"/>
      <c r="G255" s="5" t="s">
        <v>305</v>
      </c>
      <c r="H255" s="5"/>
      <c r="I255" s="9" t="s">
        <v>2807</v>
      </c>
      <c r="J255" s="9">
        <v>2023</v>
      </c>
      <c r="K255" s="9">
        <v>0</v>
      </c>
      <c r="L255" s="5"/>
      <c r="M255" s="5"/>
      <c r="N255" s="5" t="s">
        <v>2798</v>
      </c>
      <c r="O255" s="5"/>
      <c r="P255" s="5" t="s">
        <v>2798</v>
      </c>
      <c r="Q255" s="5"/>
      <c r="R255" s="5" t="s">
        <v>2799</v>
      </c>
      <c r="S255" s="5"/>
      <c r="T255" s="5"/>
      <c r="U255" s="5"/>
      <c r="V255" s="5"/>
      <c r="W255" s="5"/>
      <c r="X255" s="5"/>
      <c r="Y255" s="5"/>
      <c r="Z255" s="5"/>
      <c r="AA255" s="5"/>
    </row>
    <row r="256" spans="1:27" ht="51" x14ac:dyDescent="0.2">
      <c r="A256" s="37" t="s">
        <v>2799</v>
      </c>
      <c r="B256" s="5" t="s">
        <v>305</v>
      </c>
      <c r="C256" s="9">
        <v>62</v>
      </c>
      <c r="D256" s="9" t="s">
        <v>2840</v>
      </c>
      <c r="E256" s="5" t="s">
        <v>2842</v>
      </c>
      <c r="F256" s="5" t="s">
        <v>2366</v>
      </c>
      <c r="G256" s="5" t="s">
        <v>305</v>
      </c>
      <c r="H256" s="9" t="s">
        <v>2844</v>
      </c>
      <c r="I256" s="9" t="s">
        <v>2845</v>
      </c>
      <c r="J256" s="9">
        <v>2020</v>
      </c>
      <c r="K256" s="9">
        <v>63</v>
      </c>
      <c r="L256" s="5" t="s">
        <v>2843</v>
      </c>
      <c r="M256" s="5" t="s">
        <v>2841</v>
      </c>
      <c r="N256" s="5" t="s">
        <v>2798</v>
      </c>
      <c r="O256" s="5"/>
      <c r="P256" s="5" t="s">
        <v>2798</v>
      </c>
      <c r="Q256" s="5"/>
      <c r="R256" s="5" t="s">
        <v>2799</v>
      </c>
      <c r="S256" s="5"/>
      <c r="T256" s="5"/>
      <c r="U256" s="5"/>
      <c r="V256" s="5"/>
      <c r="W256" s="5"/>
      <c r="X256" s="5"/>
      <c r="Y256" s="5"/>
      <c r="Z256" s="5"/>
      <c r="AA256" s="5"/>
    </row>
    <row r="257" spans="1:27" ht="51" x14ac:dyDescent="0.2">
      <c r="A257" s="37" t="s">
        <v>2799</v>
      </c>
      <c r="B257" s="5" t="s">
        <v>305</v>
      </c>
      <c r="C257" s="9">
        <v>63</v>
      </c>
      <c r="D257" s="9" t="s">
        <v>2846</v>
      </c>
      <c r="E257" s="5"/>
      <c r="F257" s="5"/>
      <c r="G257" s="5" t="s">
        <v>305</v>
      </c>
      <c r="H257" s="5"/>
      <c r="I257" s="9" t="s">
        <v>2807</v>
      </c>
      <c r="J257" s="9">
        <v>2023</v>
      </c>
      <c r="K257" s="9">
        <v>0</v>
      </c>
      <c r="L257" s="5"/>
      <c r="M257" s="5"/>
      <c r="N257" s="5" t="s">
        <v>2798</v>
      </c>
      <c r="O257" s="5"/>
      <c r="P257" s="5" t="s">
        <v>2798</v>
      </c>
      <c r="Q257" s="5"/>
      <c r="R257" s="5" t="s">
        <v>2799</v>
      </c>
      <c r="S257" s="5"/>
      <c r="T257" s="5"/>
      <c r="U257" s="5"/>
      <c r="V257" s="5"/>
      <c r="W257" s="5"/>
      <c r="X257" s="5"/>
      <c r="Y257" s="5"/>
      <c r="Z257" s="5"/>
      <c r="AA257" s="5"/>
    </row>
    <row r="258" spans="1:27" ht="51" x14ac:dyDescent="0.2">
      <c r="A258" s="37" t="s">
        <v>2799</v>
      </c>
      <c r="B258" s="5" t="s">
        <v>305</v>
      </c>
      <c r="C258" s="9">
        <v>64</v>
      </c>
      <c r="D258" s="9" t="s">
        <v>2847</v>
      </c>
      <c r="E258" s="5"/>
      <c r="F258" s="5"/>
      <c r="G258" s="5" t="s">
        <v>305</v>
      </c>
      <c r="H258" s="5"/>
      <c r="I258" s="9" t="s">
        <v>2807</v>
      </c>
      <c r="J258" s="9">
        <v>2022</v>
      </c>
      <c r="K258" s="9">
        <v>0</v>
      </c>
      <c r="L258" s="5"/>
      <c r="M258" s="5"/>
      <c r="N258" s="5" t="s">
        <v>2798</v>
      </c>
      <c r="O258" s="5"/>
      <c r="P258" s="5" t="s">
        <v>2798</v>
      </c>
      <c r="Q258" s="5"/>
      <c r="R258" s="5" t="s">
        <v>2799</v>
      </c>
      <c r="S258" s="5"/>
      <c r="T258" s="5"/>
      <c r="U258" s="5"/>
      <c r="V258" s="5"/>
      <c r="W258" s="5"/>
      <c r="X258" s="5"/>
      <c r="Y258" s="5"/>
      <c r="Z258" s="5"/>
      <c r="AA258" s="5"/>
    </row>
    <row r="259" spans="1:27" ht="51" x14ac:dyDescent="0.2">
      <c r="A259" s="37" t="s">
        <v>2799</v>
      </c>
      <c r="B259" s="5" t="s">
        <v>305</v>
      </c>
      <c r="C259" s="9">
        <v>65</v>
      </c>
      <c r="D259" s="9" t="s">
        <v>2848</v>
      </c>
      <c r="E259" s="5"/>
      <c r="F259" s="5"/>
      <c r="G259" s="5" t="s">
        <v>305</v>
      </c>
      <c r="H259" s="5"/>
      <c r="I259" s="9" t="s">
        <v>2807</v>
      </c>
      <c r="J259" s="9">
        <v>2022</v>
      </c>
      <c r="K259" s="9">
        <v>0</v>
      </c>
      <c r="L259" s="5"/>
      <c r="M259" s="5"/>
      <c r="N259" s="5" t="s">
        <v>2798</v>
      </c>
      <c r="O259" s="5"/>
      <c r="P259" s="5" t="s">
        <v>2798</v>
      </c>
      <c r="Q259" s="5"/>
      <c r="R259" s="5" t="s">
        <v>2799</v>
      </c>
      <c r="S259" s="5"/>
      <c r="T259" s="5"/>
      <c r="U259" s="5"/>
      <c r="V259" s="5"/>
      <c r="W259" s="5"/>
      <c r="X259" s="5"/>
      <c r="Y259" s="5"/>
      <c r="Z259" s="5"/>
      <c r="AA259" s="5"/>
    </row>
    <row r="260" spans="1:27" ht="51" x14ac:dyDescent="0.2">
      <c r="A260" s="37" t="s">
        <v>2799</v>
      </c>
      <c r="B260" s="5" t="s">
        <v>305</v>
      </c>
      <c r="C260" s="9">
        <v>66</v>
      </c>
      <c r="D260" s="9" t="s">
        <v>2849</v>
      </c>
      <c r="E260" s="5"/>
      <c r="F260" s="5"/>
      <c r="G260" s="5" t="s">
        <v>305</v>
      </c>
      <c r="H260" s="5"/>
      <c r="I260" s="9" t="s">
        <v>2807</v>
      </c>
      <c r="J260" s="9">
        <v>2022</v>
      </c>
      <c r="K260" s="9">
        <v>0</v>
      </c>
      <c r="L260" s="5"/>
      <c r="M260" s="5"/>
      <c r="N260" s="5" t="s">
        <v>2798</v>
      </c>
      <c r="O260" s="5"/>
      <c r="P260" s="5" t="s">
        <v>2798</v>
      </c>
      <c r="Q260" s="5"/>
      <c r="R260" s="5" t="s">
        <v>2799</v>
      </c>
      <c r="S260" s="5"/>
      <c r="T260" s="5"/>
      <c r="U260" s="5"/>
      <c r="V260" s="5"/>
      <c r="W260" s="5"/>
      <c r="X260" s="5"/>
      <c r="Y260" s="5"/>
      <c r="Z260" s="5"/>
      <c r="AA260" s="5"/>
    </row>
    <row r="261" spans="1:27" ht="204" x14ac:dyDescent="0.2">
      <c r="A261" s="37" t="s">
        <v>2799</v>
      </c>
      <c r="B261" s="5" t="s">
        <v>305</v>
      </c>
      <c r="C261" s="9">
        <v>67</v>
      </c>
      <c r="D261" s="9" t="s">
        <v>2408</v>
      </c>
      <c r="E261" s="5" t="s">
        <v>2410</v>
      </c>
      <c r="F261" s="5" t="s">
        <v>2366</v>
      </c>
      <c r="G261" s="5" t="s">
        <v>305</v>
      </c>
      <c r="H261" s="9" t="s">
        <v>2851</v>
      </c>
      <c r="I261" s="9" t="s">
        <v>58</v>
      </c>
      <c r="J261" s="9">
        <v>2021</v>
      </c>
      <c r="K261" s="9">
        <v>17</v>
      </c>
      <c r="L261" s="5" t="s">
        <v>2850</v>
      </c>
      <c r="M261" s="5" t="s">
        <v>2409</v>
      </c>
      <c r="N261" s="5" t="s">
        <v>2798</v>
      </c>
      <c r="O261" s="5" t="s">
        <v>2798</v>
      </c>
      <c r="P261" s="5" t="s">
        <v>2799</v>
      </c>
      <c r="Q261" s="5" t="s">
        <v>2799</v>
      </c>
      <c r="R261" s="5" t="s">
        <v>2799</v>
      </c>
      <c r="S261" s="5" t="s">
        <v>2799</v>
      </c>
      <c r="T261" s="5" t="s">
        <v>2799</v>
      </c>
      <c r="U261" s="5" t="s">
        <v>2799</v>
      </c>
      <c r="V261" s="5" t="s">
        <v>2799</v>
      </c>
      <c r="W261" s="5"/>
      <c r="X261" s="5"/>
      <c r="Y261" s="5"/>
      <c r="Z261" s="5"/>
      <c r="AA261" s="5"/>
    </row>
    <row r="262" spans="1:27" ht="51" x14ac:dyDescent="0.2">
      <c r="A262" s="37" t="s">
        <v>2799</v>
      </c>
      <c r="B262" s="5" t="s">
        <v>305</v>
      </c>
      <c r="C262" s="9">
        <v>68</v>
      </c>
      <c r="D262" s="9" t="s">
        <v>2852</v>
      </c>
      <c r="E262" s="5"/>
      <c r="F262" s="5" t="s">
        <v>2853</v>
      </c>
      <c r="G262" s="5" t="s">
        <v>305</v>
      </c>
      <c r="H262" s="5"/>
      <c r="I262" s="9" t="s">
        <v>2807</v>
      </c>
      <c r="J262" s="9">
        <v>2023</v>
      </c>
      <c r="K262" s="9">
        <v>0</v>
      </c>
      <c r="L262" s="5"/>
      <c r="M262" s="5"/>
      <c r="N262" s="5" t="s">
        <v>2798</v>
      </c>
      <c r="O262" s="5"/>
      <c r="P262" s="5" t="s">
        <v>2798</v>
      </c>
      <c r="Q262" s="5"/>
      <c r="R262" s="5" t="s">
        <v>2799</v>
      </c>
      <c r="S262" s="5"/>
      <c r="T262" s="5"/>
      <c r="U262" s="5"/>
      <c r="V262" s="5"/>
      <c r="W262" s="5"/>
      <c r="X262" s="5"/>
      <c r="Y262" s="5"/>
      <c r="Z262" s="5"/>
      <c r="AA262" s="5"/>
    </row>
    <row r="263" spans="1:27" ht="51" x14ac:dyDescent="0.2">
      <c r="A263" s="37" t="s">
        <v>2799</v>
      </c>
      <c r="B263" s="5" t="s">
        <v>305</v>
      </c>
      <c r="C263" s="9">
        <v>69</v>
      </c>
      <c r="D263" s="9" t="s">
        <v>2854</v>
      </c>
      <c r="E263" s="5"/>
      <c r="F263" s="5" t="s">
        <v>2855</v>
      </c>
      <c r="G263" s="5" t="s">
        <v>305</v>
      </c>
      <c r="H263" s="5"/>
      <c r="I263" s="9" t="s">
        <v>2807</v>
      </c>
      <c r="J263" s="9">
        <v>2023</v>
      </c>
      <c r="K263" s="9">
        <v>0</v>
      </c>
      <c r="L263" s="5"/>
      <c r="M263" s="5"/>
      <c r="N263" s="5" t="s">
        <v>2798</v>
      </c>
      <c r="O263" s="5"/>
      <c r="P263" s="5" t="s">
        <v>2798</v>
      </c>
      <c r="Q263" s="5"/>
      <c r="R263" s="5" t="s">
        <v>2799</v>
      </c>
      <c r="S263" s="5"/>
      <c r="T263" s="5"/>
      <c r="U263" s="5"/>
      <c r="V263" s="5"/>
      <c r="W263" s="5"/>
      <c r="X263" s="5"/>
      <c r="Y263" s="5"/>
      <c r="Z263" s="5"/>
      <c r="AA263" s="5"/>
    </row>
    <row r="264" spans="1:27" ht="51" x14ac:dyDescent="0.2">
      <c r="A264" s="37" t="s">
        <v>2799</v>
      </c>
      <c r="B264" s="5" t="s">
        <v>305</v>
      </c>
      <c r="C264" s="9">
        <v>70</v>
      </c>
      <c r="D264" s="9" t="s">
        <v>2856</v>
      </c>
      <c r="E264" s="5"/>
      <c r="F264" s="5" t="s">
        <v>2857</v>
      </c>
      <c r="G264" s="5" t="s">
        <v>305</v>
      </c>
      <c r="H264" s="5"/>
      <c r="I264" s="9" t="s">
        <v>2807</v>
      </c>
      <c r="J264" s="9">
        <v>2023</v>
      </c>
      <c r="K264" s="9">
        <v>0</v>
      </c>
      <c r="L264" s="5"/>
      <c r="M264" s="5"/>
      <c r="N264" s="5" t="s">
        <v>2798</v>
      </c>
      <c r="O264" s="5"/>
      <c r="P264" s="5" t="s">
        <v>2798</v>
      </c>
      <c r="Q264" s="5"/>
      <c r="R264" s="5" t="s">
        <v>2799</v>
      </c>
      <c r="S264" s="5"/>
      <c r="T264" s="5"/>
      <c r="U264" s="5"/>
      <c r="V264" s="5"/>
      <c r="W264" s="5"/>
      <c r="X264" s="5"/>
      <c r="Y264" s="5"/>
      <c r="Z264" s="5"/>
      <c r="AA264" s="5"/>
    </row>
    <row r="265" spans="1:27" ht="51" x14ac:dyDescent="0.2">
      <c r="A265" s="37" t="s">
        <v>2799</v>
      </c>
      <c r="B265" s="5" t="s">
        <v>305</v>
      </c>
      <c r="C265" s="9">
        <v>71</v>
      </c>
      <c r="D265" s="9" t="s">
        <v>2858</v>
      </c>
      <c r="E265" s="5"/>
      <c r="F265" s="5" t="s">
        <v>2859</v>
      </c>
      <c r="G265" s="5" t="s">
        <v>305</v>
      </c>
      <c r="H265" s="5"/>
      <c r="I265" s="9" t="s">
        <v>2807</v>
      </c>
      <c r="J265" s="9">
        <v>2023</v>
      </c>
      <c r="K265" s="9">
        <v>0</v>
      </c>
      <c r="L265" s="5"/>
      <c r="M265" s="5"/>
      <c r="N265" s="5" t="s">
        <v>2798</v>
      </c>
      <c r="O265" s="5"/>
      <c r="P265" s="5" t="s">
        <v>2798</v>
      </c>
      <c r="Q265" s="5"/>
      <c r="R265" s="5" t="s">
        <v>2799</v>
      </c>
      <c r="S265" s="5"/>
      <c r="T265" s="5"/>
      <c r="U265" s="5"/>
      <c r="V265" s="5"/>
      <c r="W265" s="5"/>
      <c r="X265" s="5"/>
      <c r="Y265" s="5"/>
      <c r="Z265" s="5"/>
      <c r="AA265" s="5"/>
    </row>
    <row r="266" spans="1:27" ht="51" x14ac:dyDescent="0.2">
      <c r="A266" s="37" t="s">
        <v>2799</v>
      </c>
      <c r="B266" s="5" t="s">
        <v>305</v>
      </c>
      <c r="C266" s="9">
        <v>72</v>
      </c>
      <c r="D266" s="9" t="s">
        <v>2440</v>
      </c>
      <c r="E266" s="5" t="s">
        <v>2442</v>
      </c>
      <c r="F266" s="5" t="s">
        <v>2366</v>
      </c>
      <c r="G266" s="5" t="s">
        <v>305</v>
      </c>
      <c r="H266" s="5"/>
      <c r="I266" s="9" t="s">
        <v>58</v>
      </c>
      <c r="J266" s="9">
        <v>2023</v>
      </c>
      <c r="K266" s="9">
        <v>0</v>
      </c>
      <c r="L266" s="5"/>
      <c r="M266" s="5" t="s">
        <v>2441</v>
      </c>
      <c r="N266" s="5" t="s">
        <v>2798</v>
      </c>
      <c r="O266" s="5" t="s">
        <v>2798</v>
      </c>
      <c r="P266" s="5" t="s">
        <v>2799</v>
      </c>
      <c r="Q266" s="5" t="s">
        <v>2799</v>
      </c>
      <c r="R266" s="5" t="s">
        <v>2799</v>
      </c>
      <c r="S266" s="5" t="s">
        <v>2799</v>
      </c>
      <c r="T266" s="5" t="s">
        <v>2799</v>
      </c>
      <c r="U266" s="5" t="s">
        <v>2799</v>
      </c>
      <c r="V266" s="5" t="s">
        <v>2799</v>
      </c>
      <c r="W266" s="5"/>
      <c r="X266" s="5"/>
      <c r="Y266" s="5"/>
      <c r="Z266" s="5"/>
      <c r="AA266" s="5"/>
    </row>
    <row r="267" spans="1:27" ht="51" x14ac:dyDescent="0.2">
      <c r="A267" s="37" t="s">
        <v>2799</v>
      </c>
      <c r="B267" s="5" t="s">
        <v>305</v>
      </c>
      <c r="C267" s="9">
        <v>73</v>
      </c>
      <c r="D267" s="9" t="s">
        <v>2860</v>
      </c>
      <c r="E267" s="5"/>
      <c r="F267" s="5" t="s">
        <v>2861</v>
      </c>
      <c r="G267" s="5" t="s">
        <v>305</v>
      </c>
      <c r="H267" s="5"/>
      <c r="I267" s="9" t="s">
        <v>2807</v>
      </c>
      <c r="J267" s="9">
        <v>2023</v>
      </c>
      <c r="K267" s="9">
        <v>0</v>
      </c>
      <c r="L267" s="5"/>
      <c r="M267" s="5"/>
      <c r="N267" s="5" t="s">
        <v>2798</v>
      </c>
      <c r="O267" s="5"/>
      <c r="P267" s="5" t="s">
        <v>2798</v>
      </c>
      <c r="Q267" s="5"/>
      <c r="R267" s="5" t="s">
        <v>2799</v>
      </c>
      <c r="S267" s="5"/>
      <c r="T267" s="5"/>
      <c r="U267" s="5"/>
      <c r="V267" s="5"/>
      <c r="W267" s="5"/>
      <c r="X267" s="5"/>
      <c r="Y267" s="5"/>
      <c r="Z267" s="5"/>
      <c r="AA267" s="5"/>
    </row>
    <row r="268" spans="1:27" ht="34" x14ac:dyDescent="0.2">
      <c r="A268" s="37" t="s">
        <v>2799</v>
      </c>
      <c r="B268" s="5" t="s">
        <v>305</v>
      </c>
      <c r="C268" s="9">
        <v>74</v>
      </c>
      <c r="D268" s="9" t="s">
        <v>2862</v>
      </c>
      <c r="E268" s="5" t="s">
        <v>2865</v>
      </c>
      <c r="F268" s="5" t="s">
        <v>2366</v>
      </c>
      <c r="G268" s="5" t="s">
        <v>305</v>
      </c>
      <c r="H268" s="5"/>
      <c r="I268" s="9" t="s">
        <v>2863</v>
      </c>
      <c r="J268" s="9">
        <v>2023</v>
      </c>
      <c r="K268" s="9">
        <v>1</v>
      </c>
      <c r="L268" s="5" t="s">
        <v>2866</v>
      </c>
      <c r="M268" s="5" t="s">
        <v>2864</v>
      </c>
      <c r="N268" s="5" t="s">
        <v>2798</v>
      </c>
      <c r="O268" s="5"/>
      <c r="P268" s="5" t="s">
        <v>2798</v>
      </c>
      <c r="Q268" s="5"/>
      <c r="R268" s="5" t="s">
        <v>2799</v>
      </c>
      <c r="S268" s="5"/>
      <c r="T268" s="5"/>
      <c r="U268" s="5"/>
      <c r="V268" s="5"/>
      <c r="W268" s="5"/>
      <c r="X268" s="5"/>
      <c r="Y268" s="5"/>
      <c r="Z268" s="5"/>
      <c r="AA268" s="5"/>
    </row>
    <row r="269" spans="1:27" ht="51" x14ac:dyDescent="0.2">
      <c r="A269" s="37" t="s">
        <v>2799</v>
      </c>
      <c r="B269" s="5" t="s">
        <v>305</v>
      </c>
      <c r="C269" s="9">
        <v>75</v>
      </c>
      <c r="D269" s="9" t="s">
        <v>2867</v>
      </c>
      <c r="E269" s="5"/>
      <c r="F269" s="5" t="s">
        <v>2868</v>
      </c>
      <c r="G269" s="5" t="s">
        <v>305</v>
      </c>
      <c r="H269" s="5"/>
      <c r="I269" s="9" t="s">
        <v>2807</v>
      </c>
      <c r="J269" s="9">
        <v>2023</v>
      </c>
      <c r="K269" s="9">
        <v>0</v>
      </c>
      <c r="L269" s="5"/>
      <c r="M269" s="5"/>
      <c r="N269" s="5" t="s">
        <v>2798</v>
      </c>
      <c r="O269" s="5"/>
      <c r="P269" s="5" t="s">
        <v>2798</v>
      </c>
      <c r="Q269" s="5"/>
      <c r="R269" s="5" t="s">
        <v>2799</v>
      </c>
      <c r="S269" s="5"/>
      <c r="T269" s="5"/>
      <c r="U269" s="5"/>
      <c r="V269" s="5"/>
      <c r="W269" s="5"/>
      <c r="X269" s="5"/>
      <c r="Y269" s="5"/>
      <c r="Z269" s="5"/>
      <c r="AA269" s="5"/>
    </row>
    <row r="270" spans="1:27" ht="187" x14ac:dyDescent="0.2">
      <c r="A270" s="37" t="s">
        <v>2799</v>
      </c>
      <c r="B270" s="5" t="s">
        <v>305</v>
      </c>
      <c r="C270" s="9">
        <v>76</v>
      </c>
      <c r="D270" s="9" t="s">
        <v>2869</v>
      </c>
      <c r="E270" s="5" t="s">
        <v>2871</v>
      </c>
      <c r="F270" s="5" t="s">
        <v>2606</v>
      </c>
      <c r="G270" s="5" t="s">
        <v>305</v>
      </c>
      <c r="H270" s="5" t="s">
        <v>2874</v>
      </c>
      <c r="I270" s="9" t="s">
        <v>2872</v>
      </c>
      <c r="J270" s="9">
        <v>2023</v>
      </c>
      <c r="K270" s="9">
        <v>0</v>
      </c>
      <c r="L270" s="5" t="s">
        <v>2873</v>
      </c>
      <c r="M270" s="5" t="s">
        <v>2870</v>
      </c>
      <c r="N270" s="5" t="s">
        <v>2798</v>
      </c>
      <c r="O270" s="5"/>
      <c r="P270" s="5" t="s">
        <v>2798</v>
      </c>
      <c r="Q270" s="5"/>
      <c r="R270" s="5" t="s">
        <v>2799</v>
      </c>
      <c r="S270" s="5"/>
      <c r="T270" s="5"/>
      <c r="U270" s="5"/>
      <c r="V270" s="5"/>
      <c r="W270" s="5"/>
      <c r="X270" s="5"/>
      <c r="Y270" s="5"/>
      <c r="Z270" s="5"/>
      <c r="AA270" s="5"/>
    </row>
    <row r="271" spans="1:27" ht="51" x14ac:dyDescent="0.2">
      <c r="A271" s="37" t="s">
        <v>2799</v>
      </c>
      <c r="B271" s="5" t="s">
        <v>305</v>
      </c>
      <c r="C271" s="9">
        <v>77</v>
      </c>
      <c r="D271" s="9" t="s">
        <v>2875</v>
      </c>
      <c r="E271" s="5"/>
      <c r="F271" s="5" t="s">
        <v>2876</v>
      </c>
      <c r="G271" s="5" t="s">
        <v>305</v>
      </c>
      <c r="H271" s="5"/>
      <c r="I271" s="9" t="s">
        <v>2807</v>
      </c>
      <c r="J271" s="9">
        <v>2023</v>
      </c>
      <c r="K271" s="9">
        <v>0</v>
      </c>
      <c r="L271" s="5"/>
      <c r="M271" s="5"/>
      <c r="N271" s="5" t="s">
        <v>2798</v>
      </c>
      <c r="O271" s="5"/>
      <c r="P271" s="5" t="s">
        <v>2798</v>
      </c>
      <c r="Q271" s="5"/>
      <c r="R271" s="5" t="s">
        <v>2799</v>
      </c>
      <c r="S271" s="5"/>
      <c r="T271" s="5"/>
      <c r="U271" s="5"/>
      <c r="V271" s="5"/>
      <c r="W271" s="5"/>
      <c r="X271" s="5"/>
      <c r="Y271" s="5"/>
      <c r="Z271" s="5"/>
      <c r="AA271" s="5"/>
    </row>
    <row r="272" spans="1:27" ht="51" x14ac:dyDescent="0.2">
      <c r="A272" s="37" t="s">
        <v>2799</v>
      </c>
      <c r="B272" s="5" t="s">
        <v>305</v>
      </c>
      <c r="C272" s="9">
        <v>78</v>
      </c>
      <c r="D272" s="9" t="s">
        <v>2877</v>
      </c>
      <c r="E272" s="5"/>
      <c r="F272" s="5" t="s">
        <v>2878</v>
      </c>
      <c r="G272" s="5" t="s">
        <v>305</v>
      </c>
      <c r="H272" s="5"/>
      <c r="I272" s="9" t="s">
        <v>2807</v>
      </c>
      <c r="J272" s="9">
        <v>2023</v>
      </c>
      <c r="K272" s="9">
        <v>0</v>
      </c>
      <c r="L272" s="5"/>
      <c r="M272" s="5"/>
      <c r="N272" s="5" t="s">
        <v>2798</v>
      </c>
      <c r="O272" s="5"/>
      <c r="P272" s="5" t="s">
        <v>2798</v>
      </c>
      <c r="Q272" s="5"/>
      <c r="R272" s="5" t="s">
        <v>2799</v>
      </c>
      <c r="S272" s="5"/>
      <c r="T272" s="5"/>
      <c r="U272" s="5"/>
      <c r="V272" s="5"/>
      <c r="W272" s="5"/>
      <c r="X272" s="5"/>
      <c r="Y272" s="5"/>
      <c r="Z272" s="5"/>
      <c r="AA272" s="5"/>
    </row>
    <row r="273" spans="1:27" ht="51" x14ac:dyDescent="0.2">
      <c r="A273" s="37" t="s">
        <v>2799</v>
      </c>
      <c r="B273" s="5" t="s">
        <v>305</v>
      </c>
      <c r="C273" s="9">
        <v>79</v>
      </c>
      <c r="D273" s="9" t="s">
        <v>2879</v>
      </c>
      <c r="E273" s="5"/>
      <c r="F273" s="5" t="s">
        <v>2880</v>
      </c>
      <c r="G273" s="5" t="s">
        <v>305</v>
      </c>
      <c r="H273" s="5"/>
      <c r="I273" s="9" t="s">
        <v>2807</v>
      </c>
      <c r="J273" s="9">
        <v>2022</v>
      </c>
      <c r="K273" s="9">
        <v>0</v>
      </c>
      <c r="L273" s="5"/>
      <c r="M273" s="5"/>
      <c r="N273" s="5" t="s">
        <v>2798</v>
      </c>
      <c r="O273" s="5"/>
      <c r="P273" s="5" t="s">
        <v>2798</v>
      </c>
      <c r="Q273" s="5"/>
      <c r="R273" s="5" t="s">
        <v>2799</v>
      </c>
      <c r="S273" s="5"/>
      <c r="T273" s="5"/>
      <c r="U273" s="5"/>
      <c r="V273" s="5"/>
      <c r="W273" s="5"/>
      <c r="X273" s="5"/>
      <c r="Y273" s="5"/>
      <c r="Z273" s="5"/>
      <c r="AA273" s="5"/>
    </row>
    <row r="274" spans="1:27" ht="51" x14ac:dyDescent="0.2">
      <c r="A274" s="37" t="s">
        <v>2799</v>
      </c>
      <c r="B274" s="5" t="s">
        <v>305</v>
      </c>
      <c r="C274" s="9">
        <v>80</v>
      </c>
      <c r="D274" s="9" t="s">
        <v>2881</v>
      </c>
      <c r="E274" s="5"/>
      <c r="F274" s="5" t="s">
        <v>2882</v>
      </c>
      <c r="G274" s="5" t="s">
        <v>305</v>
      </c>
      <c r="H274" s="5"/>
      <c r="I274" s="9" t="s">
        <v>2807</v>
      </c>
      <c r="J274" s="9">
        <v>2023</v>
      </c>
      <c r="K274" s="9">
        <v>0</v>
      </c>
      <c r="L274" s="5"/>
      <c r="M274" s="5"/>
      <c r="N274" s="5" t="s">
        <v>2798</v>
      </c>
      <c r="O274" s="5"/>
      <c r="P274" s="5" t="s">
        <v>2798</v>
      </c>
      <c r="Q274" s="5"/>
      <c r="R274" s="5" t="s">
        <v>2799</v>
      </c>
      <c r="S274" s="5"/>
      <c r="T274" s="5"/>
      <c r="U274" s="5"/>
      <c r="V274" s="5"/>
      <c r="W274" s="5"/>
      <c r="X274" s="5"/>
      <c r="Y274" s="5"/>
      <c r="Z274" s="5"/>
      <c r="AA274" s="5"/>
    </row>
    <row r="275" spans="1:27" ht="51" x14ac:dyDescent="0.2">
      <c r="A275" s="37" t="s">
        <v>2799</v>
      </c>
      <c r="B275" s="5" t="s">
        <v>305</v>
      </c>
      <c r="C275" s="9">
        <v>81</v>
      </c>
      <c r="D275" s="9" t="s">
        <v>2883</v>
      </c>
      <c r="E275" s="5"/>
      <c r="F275" s="5" t="s">
        <v>2884</v>
      </c>
      <c r="G275" s="5" t="s">
        <v>305</v>
      </c>
      <c r="H275" s="5"/>
      <c r="I275" s="9" t="s">
        <v>2807</v>
      </c>
      <c r="J275" s="9">
        <v>2022</v>
      </c>
      <c r="K275" s="9">
        <v>0</v>
      </c>
      <c r="L275" s="5"/>
      <c r="M275" s="5"/>
      <c r="N275" s="5" t="s">
        <v>2798</v>
      </c>
      <c r="O275" s="5"/>
      <c r="P275" s="5" t="s">
        <v>2798</v>
      </c>
      <c r="Q275" s="5"/>
      <c r="R275" s="5" t="s">
        <v>2799</v>
      </c>
      <c r="S275" s="5"/>
      <c r="T275" s="5"/>
      <c r="U275" s="5"/>
      <c r="V275" s="5"/>
      <c r="W275" s="5"/>
      <c r="X275" s="5"/>
      <c r="Y275" s="5"/>
      <c r="Z275" s="5"/>
      <c r="AA275" s="5"/>
    </row>
    <row r="276" spans="1:27" ht="51" x14ac:dyDescent="0.2">
      <c r="A276" s="37" t="s">
        <v>2799</v>
      </c>
      <c r="B276" s="5" t="s">
        <v>305</v>
      </c>
      <c r="C276" s="9">
        <v>82</v>
      </c>
      <c r="D276" s="9" t="s">
        <v>2885</v>
      </c>
      <c r="E276" s="5"/>
      <c r="F276" s="5" t="s">
        <v>2886</v>
      </c>
      <c r="G276" s="5" t="s">
        <v>305</v>
      </c>
      <c r="H276" s="5"/>
      <c r="I276" s="9" t="s">
        <v>2807</v>
      </c>
      <c r="J276" s="9">
        <v>2023</v>
      </c>
      <c r="K276" s="9">
        <v>0</v>
      </c>
      <c r="L276" s="5"/>
      <c r="M276" s="5"/>
      <c r="N276" s="5" t="s">
        <v>2798</v>
      </c>
      <c r="O276" s="5"/>
      <c r="P276" s="5" t="s">
        <v>2798</v>
      </c>
      <c r="Q276" s="5"/>
      <c r="R276" s="5" t="s">
        <v>2799</v>
      </c>
      <c r="S276" s="5"/>
      <c r="T276" s="5"/>
      <c r="U276" s="5"/>
      <c r="V276" s="5"/>
      <c r="W276" s="5"/>
      <c r="X276" s="5"/>
      <c r="Y276" s="5"/>
      <c r="Z276" s="5"/>
      <c r="AA276" s="5"/>
    </row>
    <row r="277" spans="1:27" ht="136" x14ac:dyDescent="0.2">
      <c r="A277" s="37" t="s">
        <v>2799</v>
      </c>
      <c r="B277" s="5" t="s">
        <v>305</v>
      </c>
      <c r="C277" s="9">
        <v>83</v>
      </c>
      <c r="D277" s="9" t="s">
        <v>2525</v>
      </c>
      <c r="E277" s="5" t="s">
        <v>2527</v>
      </c>
      <c r="F277" s="5" t="s">
        <v>2528</v>
      </c>
      <c r="G277" s="5" t="s">
        <v>305</v>
      </c>
      <c r="H277" s="5" t="s">
        <v>2889</v>
      </c>
      <c r="I277" s="9" t="s">
        <v>2887</v>
      </c>
      <c r="J277" s="9">
        <v>2022</v>
      </c>
      <c r="K277" s="9">
        <v>4</v>
      </c>
      <c r="L277" s="5" t="s">
        <v>2888</v>
      </c>
      <c r="M277" s="5" t="s">
        <v>2526</v>
      </c>
      <c r="N277" s="5" t="s">
        <v>2798</v>
      </c>
      <c r="O277" s="5"/>
      <c r="P277" s="5" t="s">
        <v>2798</v>
      </c>
      <c r="Q277" s="5"/>
      <c r="R277" s="5" t="s">
        <v>2799</v>
      </c>
      <c r="S277" s="5"/>
      <c r="T277" s="5"/>
      <c r="U277" s="5"/>
      <c r="V277" s="5"/>
      <c r="W277" s="5"/>
      <c r="X277" s="5"/>
      <c r="Y277" s="5"/>
      <c r="Z277" s="5"/>
      <c r="AA277" s="5"/>
    </row>
    <row r="278" spans="1:27" ht="51" x14ac:dyDescent="0.2">
      <c r="A278" s="37" t="s">
        <v>2799</v>
      </c>
      <c r="B278" s="5" t="s">
        <v>305</v>
      </c>
      <c r="C278" s="9">
        <v>84</v>
      </c>
      <c r="D278" s="9" t="s">
        <v>2890</v>
      </c>
      <c r="E278" s="5"/>
      <c r="F278" s="5" t="s">
        <v>2891</v>
      </c>
      <c r="G278" s="5" t="s">
        <v>305</v>
      </c>
      <c r="H278" s="5"/>
      <c r="I278" s="9" t="s">
        <v>2807</v>
      </c>
      <c r="J278" s="9">
        <v>2023</v>
      </c>
      <c r="K278" s="5"/>
      <c r="L278" s="5"/>
      <c r="M278" s="5"/>
      <c r="N278" s="5" t="s">
        <v>2798</v>
      </c>
      <c r="O278" s="5"/>
      <c r="P278" s="5" t="s">
        <v>2798</v>
      </c>
      <c r="Q278" s="5"/>
      <c r="R278" s="5" t="s">
        <v>2799</v>
      </c>
      <c r="S278" s="5"/>
      <c r="T278" s="5"/>
      <c r="U278" s="5"/>
      <c r="V278" s="5"/>
      <c r="W278" s="5"/>
      <c r="X278" s="5"/>
      <c r="Y278" s="5"/>
      <c r="Z278" s="5"/>
      <c r="AA278" s="5"/>
    </row>
    <row r="279" spans="1:27" ht="51" x14ac:dyDescent="0.2">
      <c r="A279" s="37" t="s">
        <v>2799</v>
      </c>
      <c r="B279" s="5" t="s">
        <v>305</v>
      </c>
      <c r="C279" s="9">
        <v>85</v>
      </c>
      <c r="D279" s="9" t="s">
        <v>2892</v>
      </c>
      <c r="E279" s="5"/>
      <c r="F279" s="5" t="s">
        <v>2893</v>
      </c>
      <c r="G279" s="5" t="s">
        <v>305</v>
      </c>
      <c r="H279" s="5"/>
      <c r="I279" s="9" t="s">
        <v>2807</v>
      </c>
      <c r="J279" s="9">
        <v>2023</v>
      </c>
      <c r="K279" s="9">
        <v>0</v>
      </c>
      <c r="L279" s="5"/>
      <c r="M279" s="5"/>
      <c r="N279" s="5" t="s">
        <v>2798</v>
      </c>
      <c r="O279" s="5"/>
      <c r="P279" s="5" t="s">
        <v>2798</v>
      </c>
      <c r="Q279" s="5"/>
      <c r="R279" s="5" t="s">
        <v>2799</v>
      </c>
      <c r="S279" s="5"/>
      <c r="T279" s="5"/>
      <c r="U279" s="5"/>
      <c r="V279" s="5"/>
      <c r="W279" s="5"/>
      <c r="X279" s="5"/>
      <c r="Y279" s="5"/>
      <c r="Z279" s="5"/>
      <c r="AA279" s="5"/>
    </row>
    <row r="280" spans="1:27" ht="51" x14ac:dyDescent="0.2">
      <c r="A280" s="37" t="s">
        <v>2799</v>
      </c>
      <c r="B280" s="5" t="s">
        <v>305</v>
      </c>
      <c r="C280" s="9">
        <v>86</v>
      </c>
      <c r="D280" s="9" t="s">
        <v>2894</v>
      </c>
      <c r="E280" s="5"/>
      <c r="F280" s="5" t="s">
        <v>2895</v>
      </c>
      <c r="G280" s="5" t="s">
        <v>305</v>
      </c>
      <c r="H280" s="5"/>
      <c r="I280" s="9" t="s">
        <v>2807</v>
      </c>
      <c r="J280" s="9">
        <v>2023</v>
      </c>
      <c r="K280" s="9">
        <v>0</v>
      </c>
      <c r="L280" s="5"/>
      <c r="M280" s="5"/>
      <c r="N280" s="5" t="s">
        <v>2798</v>
      </c>
      <c r="O280" s="5"/>
      <c r="P280" s="5" t="s">
        <v>2798</v>
      </c>
      <c r="Q280" s="5"/>
      <c r="R280" s="5" t="s">
        <v>2799</v>
      </c>
      <c r="S280" s="5"/>
      <c r="T280" s="5"/>
      <c r="U280" s="5"/>
      <c r="V280" s="5"/>
      <c r="W280" s="5"/>
      <c r="X280" s="5"/>
      <c r="Y280" s="5"/>
      <c r="Z280" s="5"/>
      <c r="AA280" s="5"/>
    </row>
    <row r="281" spans="1:27" ht="51" x14ac:dyDescent="0.2">
      <c r="A281" s="37" t="s">
        <v>2799</v>
      </c>
      <c r="B281" s="5" t="s">
        <v>305</v>
      </c>
      <c r="C281" s="9">
        <v>87</v>
      </c>
      <c r="D281" s="9" t="s">
        <v>2896</v>
      </c>
      <c r="E281" s="5"/>
      <c r="F281" s="5" t="s">
        <v>2897</v>
      </c>
      <c r="G281" s="5" t="s">
        <v>305</v>
      </c>
      <c r="H281" s="5"/>
      <c r="I281" s="9" t="s">
        <v>2807</v>
      </c>
      <c r="J281" s="9">
        <v>2023</v>
      </c>
      <c r="K281" s="9">
        <v>0</v>
      </c>
      <c r="L281" s="5"/>
      <c r="M281" s="5"/>
      <c r="N281" s="5" t="s">
        <v>2798</v>
      </c>
      <c r="O281" s="5"/>
      <c r="P281" s="5" t="s">
        <v>2798</v>
      </c>
      <c r="Q281" s="5"/>
      <c r="R281" s="5" t="s">
        <v>2799</v>
      </c>
      <c r="S281" s="5"/>
      <c r="T281" s="5"/>
      <c r="U281" s="5"/>
      <c r="V281" s="5"/>
      <c r="W281" s="5"/>
      <c r="X281" s="5"/>
      <c r="Y281" s="5"/>
      <c r="Z281" s="5"/>
      <c r="AA281" s="5"/>
    </row>
    <row r="282" spans="1:27" ht="51" x14ac:dyDescent="0.2">
      <c r="A282" s="37" t="s">
        <v>2799</v>
      </c>
      <c r="B282" s="5" t="s">
        <v>305</v>
      </c>
      <c r="C282" s="9">
        <v>88</v>
      </c>
      <c r="D282" s="9" t="s">
        <v>2898</v>
      </c>
      <c r="E282" s="5"/>
      <c r="F282" s="5" t="s">
        <v>2899</v>
      </c>
      <c r="G282" s="5" t="s">
        <v>305</v>
      </c>
      <c r="H282" s="5"/>
      <c r="I282" s="9" t="s">
        <v>2807</v>
      </c>
      <c r="J282" s="9">
        <v>2023</v>
      </c>
      <c r="K282" s="9">
        <v>0</v>
      </c>
      <c r="L282" s="5"/>
      <c r="M282" s="5"/>
      <c r="N282" s="5" t="s">
        <v>2798</v>
      </c>
      <c r="O282" s="5"/>
      <c r="P282" s="5" t="s">
        <v>2798</v>
      </c>
      <c r="Q282" s="5"/>
      <c r="R282" s="5" t="s">
        <v>2799</v>
      </c>
      <c r="S282" s="5"/>
      <c r="T282" s="5"/>
      <c r="U282" s="5"/>
      <c r="V282" s="5"/>
      <c r="W282" s="5"/>
      <c r="X282" s="5"/>
      <c r="Y282" s="5"/>
      <c r="Z282" s="5"/>
      <c r="AA282" s="5"/>
    </row>
    <row r="283" spans="1:27" ht="51" x14ac:dyDescent="0.2">
      <c r="A283" s="37" t="s">
        <v>2799</v>
      </c>
      <c r="B283" s="5" t="s">
        <v>305</v>
      </c>
      <c r="C283" s="9">
        <v>89</v>
      </c>
      <c r="D283" s="9" t="s">
        <v>2900</v>
      </c>
      <c r="E283" s="5"/>
      <c r="F283" s="5" t="s">
        <v>2901</v>
      </c>
      <c r="G283" s="5" t="s">
        <v>305</v>
      </c>
      <c r="H283" s="5"/>
      <c r="I283" s="9" t="s">
        <v>2807</v>
      </c>
      <c r="J283" s="9">
        <v>2023</v>
      </c>
      <c r="K283" s="9">
        <v>0</v>
      </c>
      <c r="L283" s="5"/>
      <c r="M283" s="5"/>
      <c r="N283" s="5" t="s">
        <v>2798</v>
      </c>
      <c r="O283" s="5"/>
      <c r="P283" s="5" t="s">
        <v>2798</v>
      </c>
      <c r="Q283" s="5"/>
      <c r="R283" s="5" t="s">
        <v>2799</v>
      </c>
      <c r="S283" s="5"/>
      <c r="T283" s="5"/>
      <c r="U283" s="5"/>
      <c r="V283" s="5"/>
      <c r="W283" s="5"/>
      <c r="X283" s="5"/>
      <c r="Y283" s="5"/>
      <c r="Z283" s="5"/>
      <c r="AA283" s="5"/>
    </row>
    <row r="284" spans="1:27" ht="51" x14ac:dyDescent="0.2">
      <c r="A284" s="37" t="s">
        <v>2799</v>
      </c>
      <c r="B284" s="5" t="s">
        <v>305</v>
      </c>
      <c r="C284" s="9">
        <v>90</v>
      </c>
      <c r="D284" s="9" t="s">
        <v>2902</v>
      </c>
      <c r="E284" s="5"/>
      <c r="F284" s="5" t="s">
        <v>2861</v>
      </c>
      <c r="G284" s="5" t="s">
        <v>305</v>
      </c>
      <c r="H284" s="5"/>
      <c r="I284" s="9" t="s">
        <v>2807</v>
      </c>
      <c r="J284" s="9">
        <v>2023</v>
      </c>
      <c r="K284" s="9">
        <v>0</v>
      </c>
      <c r="L284" s="5"/>
      <c r="M284" s="5"/>
      <c r="N284" s="5" t="s">
        <v>2798</v>
      </c>
      <c r="O284" s="5"/>
      <c r="P284" s="5" t="s">
        <v>2798</v>
      </c>
      <c r="Q284" s="5"/>
      <c r="R284" s="5" t="s">
        <v>2799</v>
      </c>
      <c r="S284" s="5"/>
      <c r="T284" s="5"/>
      <c r="U284" s="5"/>
      <c r="V284" s="5"/>
      <c r="W284" s="5"/>
      <c r="X284" s="5"/>
      <c r="Y284" s="5"/>
      <c r="Z284" s="5"/>
      <c r="AA284" s="5"/>
    </row>
    <row r="285" spans="1:27" ht="51" x14ac:dyDescent="0.2">
      <c r="A285" s="37" t="s">
        <v>2799</v>
      </c>
      <c r="B285" s="5" t="s">
        <v>305</v>
      </c>
      <c r="C285" s="9">
        <v>91</v>
      </c>
      <c r="D285" s="9" t="s">
        <v>2903</v>
      </c>
      <c r="E285" s="5"/>
      <c r="F285" s="5" t="s">
        <v>2904</v>
      </c>
      <c r="G285" s="5" t="s">
        <v>305</v>
      </c>
      <c r="H285" s="5"/>
      <c r="I285" s="9" t="s">
        <v>2807</v>
      </c>
      <c r="J285" s="9">
        <v>2023</v>
      </c>
      <c r="K285" s="9">
        <v>0</v>
      </c>
      <c r="L285" s="5"/>
      <c r="M285" s="5"/>
      <c r="N285" s="5" t="s">
        <v>2798</v>
      </c>
      <c r="O285" s="5"/>
      <c r="P285" s="5" t="s">
        <v>2798</v>
      </c>
      <c r="Q285" s="5"/>
      <c r="R285" s="5" t="s">
        <v>2799</v>
      </c>
      <c r="S285" s="5"/>
      <c r="T285" s="5"/>
      <c r="U285" s="5"/>
      <c r="V285" s="5"/>
      <c r="W285" s="5"/>
      <c r="X285" s="5"/>
      <c r="Y285" s="5"/>
      <c r="Z285" s="5"/>
      <c r="AA285" s="5"/>
    </row>
    <row r="286" spans="1:27" ht="51" x14ac:dyDescent="0.2">
      <c r="A286" s="37" t="s">
        <v>2799</v>
      </c>
      <c r="B286" s="5" t="s">
        <v>305</v>
      </c>
      <c r="C286" s="9">
        <v>92</v>
      </c>
      <c r="D286" s="9" t="s">
        <v>2905</v>
      </c>
      <c r="E286" s="5"/>
      <c r="F286" s="5" t="s">
        <v>2901</v>
      </c>
      <c r="G286" s="5" t="s">
        <v>305</v>
      </c>
      <c r="H286" s="5"/>
      <c r="I286" s="9" t="s">
        <v>2807</v>
      </c>
      <c r="J286" s="9">
        <v>2023</v>
      </c>
      <c r="K286" s="9">
        <v>0</v>
      </c>
      <c r="L286" s="5"/>
      <c r="M286" s="5"/>
      <c r="N286" s="5" t="s">
        <v>2798</v>
      </c>
      <c r="O286" s="5"/>
      <c r="P286" s="5" t="s">
        <v>2798</v>
      </c>
      <c r="Q286" s="5"/>
      <c r="R286" s="5" t="s">
        <v>2799</v>
      </c>
      <c r="S286" s="5"/>
      <c r="T286" s="5"/>
      <c r="U286" s="5"/>
      <c r="V286" s="5"/>
      <c r="W286" s="5"/>
      <c r="X286" s="5"/>
      <c r="Y286" s="5"/>
      <c r="Z286" s="5"/>
      <c r="AA286" s="5"/>
    </row>
    <row r="287" spans="1:27" ht="51" x14ac:dyDescent="0.2">
      <c r="A287" s="37" t="s">
        <v>2799</v>
      </c>
      <c r="B287" s="5" t="s">
        <v>305</v>
      </c>
      <c r="C287" s="9">
        <v>93</v>
      </c>
      <c r="D287" s="9" t="s">
        <v>2906</v>
      </c>
      <c r="E287" s="5"/>
      <c r="F287" s="5" t="s">
        <v>2868</v>
      </c>
      <c r="G287" s="5" t="s">
        <v>305</v>
      </c>
      <c r="H287" s="5"/>
      <c r="I287" s="9" t="s">
        <v>2807</v>
      </c>
      <c r="J287" s="9">
        <v>2023</v>
      </c>
      <c r="K287" s="9">
        <v>0</v>
      </c>
      <c r="L287" s="5"/>
      <c r="M287" s="5"/>
      <c r="N287" s="5" t="s">
        <v>2798</v>
      </c>
      <c r="O287" s="5"/>
      <c r="P287" s="5" t="s">
        <v>2798</v>
      </c>
      <c r="Q287" s="5"/>
      <c r="R287" s="5" t="s">
        <v>2799</v>
      </c>
      <c r="S287" s="5"/>
      <c r="T287" s="5"/>
      <c r="U287" s="5"/>
      <c r="V287" s="5"/>
      <c r="W287" s="5"/>
      <c r="X287" s="5"/>
      <c r="Y287" s="5"/>
      <c r="Z287" s="5"/>
      <c r="AA287" s="5"/>
    </row>
    <row r="288" spans="1:27" ht="51" x14ac:dyDescent="0.2">
      <c r="A288" s="37" t="s">
        <v>2799</v>
      </c>
      <c r="B288" s="5" t="s">
        <v>305</v>
      </c>
      <c r="C288" s="9">
        <v>94</v>
      </c>
      <c r="D288" s="9" t="s">
        <v>2907</v>
      </c>
      <c r="E288" s="5"/>
      <c r="F288" s="5" t="s">
        <v>2908</v>
      </c>
      <c r="G288" s="5" t="s">
        <v>305</v>
      </c>
      <c r="H288" s="5"/>
      <c r="I288" s="9" t="s">
        <v>2807</v>
      </c>
      <c r="J288" s="9">
        <v>2022</v>
      </c>
      <c r="K288" s="9">
        <v>0</v>
      </c>
      <c r="L288" s="5"/>
      <c r="M288" s="5"/>
      <c r="N288" s="5" t="s">
        <v>2798</v>
      </c>
      <c r="O288" s="5"/>
      <c r="P288" s="5" t="s">
        <v>2798</v>
      </c>
      <c r="Q288" s="5"/>
      <c r="R288" s="5" t="s">
        <v>2799</v>
      </c>
      <c r="S288" s="5"/>
      <c r="T288" s="5"/>
      <c r="U288" s="5"/>
      <c r="V288" s="5"/>
      <c r="W288" s="5"/>
      <c r="X288" s="5"/>
      <c r="Y288" s="5"/>
      <c r="Z288" s="5"/>
      <c r="AA288" s="5"/>
    </row>
    <row r="289" spans="1:27" ht="255" x14ac:dyDescent="0.2">
      <c r="A289" s="37" t="s">
        <v>2799</v>
      </c>
      <c r="B289" s="5" t="s">
        <v>305</v>
      </c>
      <c r="C289" s="9">
        <v>95</v>
      </c>
      <c r="D289" s="9" t="s">
        <v>2909</v>
      </c>
      <c r="E289" s="5" t="s">
        <v>2911</v>
      </c>
      <c r="F289" s="5" t="s">
        <v>2419</v>
      </c>
      <c r="G289" s="5" t="s">
        <v>305</v>
      </c>
      <c r="H289" s="5" t="s">
        <v>2913</v>
      </c>
      <c r="I289" s="9" t="s">
        <v>58</v>
      </c>
      <c r="J289" s="9">
        <v>2022</v>
      </c>
      <c r="K289" s="9">
        <v>21</v>
      </c>
      <c r="L289" s="5" t="s">
        <v>2912</v>
      </c>
      <c r="M289" s="5" t="s">
        <v>2910</v>
      </c>
      <c r="N289" s="5" t="s">
        <v>2798</v>
      </c>
      <c r="O289" s="5" t="s">
        <v>2798</v>
      </c>
      <c r="P289" s="5" t="s">
        <v>2799</v>
      </c>
      <c r="Q289" s="5" t="s">
        <v>2799</v>
      </c>
      <c r="R289" s="5" t="s">
        <v>2799</v>
      </c>
      <c r="S289" s="5" t="s">
        <v>2799</v>
      </c>
      <c r="T289" s="5" t="s">
        <v>2799</v>
      </c>
      <c r="U289" s="5" t="s">
        <v>2799</v>
      </c>
      <c r="V289" s="5" t="s">
        <v>2799</v>
      </c>
      <c r="W289" s="5"/>
      <c r="X289" s="5"/>
      <c r="Y289" s="5"/>
      <c r="Z289" s="5"/>
      <c r="AA289" s="5"/>
    </row>
    <row r="290" spans="1:27" ht="51" x14ac:dyDescent="0.2">
      <c r="A290" s="37" t="s">
        <v>2799</v>
      </c>
      <c r="B290" s="5" t="s">
        <v>305</v>
      </c>
      <c r="C290" s="9">
        <v>96</v>
      </c>
      <c r="D290" s="9" t="s">
        <v>2914</v>
      </c>
      <c r="E290" s="5"/>
      <c r="F290" s="5" t="s">
        <v>2915</v>
      </c>
      <c r="G290" s="5" t="s">
        <v>305</v>
      </c>
      <c r="H290" s="5"/>
      <c r="I290" s="9" t="s">
        <v>2807</v>
      </c>
      <c r="J290" s="9">
        <v>2023</v>
      </c>
      <c r="K290" s="9">
        <v>0</v>
      </c>
      <c r="L290" s="5"/>
      <c r="M290" s="5"/>
      <c r="N290" s="5" t="s">
        <v>2798</v>
      </c>
      <c r="O290" s="5"/>
      <c r="P290" s="5" t="s">
        <v>2798</v>
      </c>
      <c r="Q290" s="5"/>
      <c r="R290" s="5" t="s">
        <v>2799</v>
      </c>
      <c r="S290" s="5"/>
      <c r="T290" s="5"/>
      <c r="U290" s="5"/>
      <c r="V290" s="5"/>
      <c r="W290" s="5"/>
      <c r="X290" s="5"/>
      <c r="Y290" s="5"/>
      <c r="Z290" s="5"/>
      <c r="AA290" s="5"/>
    </row>
    <row r="291" spans="1:27" ht="51" x14ac:dyDescent="0.2">
      <c r="A291" s="37" t="s">
        <v>2799</v>
      </c>
      <c r="B291" s="5" t="s">
        <v>305</v>
      </c>
      <c r="C291" s="9">
        <v>97</v>
      </c>
      <c r="D291" s="9" t="s">
        <v>2916</v>
      </c>
      <c r="E291" s="5"/>
      <c r="F291" s="5" t="s">
        <v>2917</v>
      </c>
      <c r="G291" s="5" t="s">
        <v>305</v>
      </c>
      <c r="H291" s="5"/>
      <c r="I291" s="9" t="s">
        <v>2807</v>
      </c>
      <c r="J291" s="9">
        <v>2023</v>
      </c>
      <c r="K291" s="9">
        <v>0</v>
      </c>
      <c r="L291" s="5"/>
      <c r="M291" s="5"/>
      <c r="N291" s="5" t="s">
        <v>2798</v>
      </c>
      <c r="O291" s="5"/>
      <c r="P291" s="5" t="s">
        <v>2798</v>
      </c>
      <c r="Q291" s="5"/>
      <c r="R291" s="5" t="s">
        <v>2799</v>
      </c>
      <c r="S291" s="5"/>
      <c r="T291" s="5"/>
      <c r="U291" s="5"/>
      <c r="V291" s="5"/>
      <c r="W291" s="5"/>
      <c r="X291" s="5"/>
      <c r="Y291" s="5"/>
      <c r="Z291" s="5"/>
      <c r="AA291" s="5"/>
    </row>
    <row r="292" spans="1:27" ht="51" x14ac:dyDescent="0.2">
      <c r="A292" s="37" t="s">
        <v>2799</v>
      </c>
      <c r="B292" s="5" t="s">
        <v>305</v>
      </c>
      <c r="C292" s="9">
        <v>98</v>
      </c>
      <c r="D292" s="9" t="s">
        <v>2918</v>
      </c>
      <c r="E292" s="5"/>
      <c r="F292" s="5" t="s">
        <v>2919</v>
      </c>
      <c r="G292" s="5" t="s">
        <v>305</v>
      </c>
      <c r="H292" s="5"/>
      <c r="I292" s="9" t="s">
        <v>2807</v>
      </c>
      <c r="J292" s="9">
        <v>2023</v>
      </c>
      <c r="K292" s="9">
        <v>0</v>
      </c>
      <c r="L292" s="5"/>
      <c r="M292" s="5"/>
      <c r="N292" s="5" t="s">
        <v>2798</v>
      </c>
      <c r="O292" s="5"/>
      <c r="P292" s="5" t="s">
        <v>2798</v>
      </c>
      <c r="Q292" s="5"/>
      <c r="R292" s="5" t="s">
        <v>2799</v>
      </c>
      <c r="S292" s="5"/>
      <c r="T292" s="5"/>
      <c r="U292" s="5"/>
      <c r="V292" s="5"/>
      <c r="W292" s="5"/>
      <c r="X292" s="5"/>
      <c r="Y292" s="5"/>
      <c r="Z292" s="5"/>
      <c r="AA292" s="5"/>
    </row>
    <row r="293" spans="1:27" ht="51" x14ac:dyDescent="0.2">
      <c r="A293" s="37" t="s">
        <v>2799</v>
      </c>
      <c r="B293" s="5" t="s">
        <v>305</v>
      </c>
      <c r="C293" s="9">
        <v>99</v>
      </c>
      <c r="D293" s="9" t="s">
        <v>2920</v>
      </c>
      <c r="E293" s="5"/>
      <c r="F293" s="5" t="s">
        <v>2921</v>
      </c>
      <c r="G293" s="5" t="s">
        <v>305</v>
      </c>
      <c r="H293" s="5"/>
      <c r="I293" s="9" t="s">
        <v>2807</v>
      </c>
      <c r="J293" s="9">
        <v>2022</v>
      </c>
      <c r="K293" s="9">
        <v>0</v>
      </c>
      <c r="L293" s="5"/>
      <c r="M293" s="5"/>
      <c r="N293" s="5" t="s">
        <v>2798</v>
      </c>
      <c r="O293" s="5"/>
      <c r="P293" s="5" t="s">
        <v>2798</v>
      </c>
      <c r="Q293" s="5"/>
      <c r="R293" s="5" t="s">
        <v>2799</v>
      </c>
      <c r="S293" s="5"/>
      <c r="T293" s="5"/>
      <c r="U293" s="5"/>
      <c r="V293" s="5"/>
      <c r="W293" s="5"/>
      <c r="X293" s="5"/>
      <c r="Y293" s="5"/>
      <c r="Z293" s="5"/>
      <c r="AA293" s="5"/>
    </row>
    <row r="294" spans="1:27" ht="51" x14ac:dyDescent="0.2">
      <c r="A294" s="37" t="s">
        <v>2799</v>
      </c>
      <c r="B294" s="5" t="s">
        <v>305</v>
      </c>
      <c r="C294" s="9">
        <v>100</v>
      </c>
      <c r="D294" s="9" t="s">
        <v>2922</v>
      </c>
      <c r="E294" s="5"/>
      <c r="F294" s="5" t="s">
        <v>2923</v>
      </c>
      <c r="G294" s="5" t="s">
        <v>305</v>
      </c>
      <c r="H294" s="5"/>
      <c r="I294" s="9" t="s">
        <v>2807</v>
      </c>
      <c r="J294" s="9">
        <v>2023</v>
      </c>
      <c r="K294" s="9">
        <v>0</v>
      </c>
      <c r="L294" s="5"/>
      <c r="M294" s="5"/>
      <c r="N294" s="5" t="s">
        <v>2798</v>
      </c>
      <c r="O294" s="5"/>
      <c r="P294" s="5" t="s">
        <v>2798</v>
      </c>
      <c r="Q294" s="5"/>
      <c r="R294" s="5" t="s">
        <v>2799</v>
      </c>
      <c r="S294" s="5"/>
      <c r="T294" s="5"/>
      <c r="U294" s="5"/>
      <c r="V294" s="5"/>
      <c r="W294" s="5"/>
      <c r="X294" s="5"/>
      <c r="Y294" s="5"/>
      <c r="Z294" s="5"/>
      <c r="AA294" s="5"/>
    </row>
    <row r="295" spans="1:27" ht="51" x14ac:dyDescent="0.2">
      <c r="A295" s="37" t="s">
        <v>2799</v>
      </c>
      <c r="B295" s="5" t="s">
        <v>305</v>
      </c>
      <c r="C295" s="9">
        <v>101</v>
      </c>
      <c r="D295" s="9" t="s">
        <v>2924</v>
      </c>
      <c r="E295" s="5"/>
      <c r="F295" s="5" t="s">
        <v>2925</v>
      </c>
      <c r="G295" s="5" t="s">
        <v>305</v>
      </c>
      <c r="H295" s="5"/>
      <c r="I295" s="9" t="s">
        <v>2807</v>
      </c>
      <c r="J295" s="9">
        <v>2022</v>
      </c>
      <c r="K295" s="9">
        <v>0</v>
      </c>
      <c r="L295" s="5"/>
      <c r="M295" s="5"/>
      <c r="N295" s="5" t="s">
        <v>2798</v>
      </c>
      <c r="O295" s="5"/>
      <c r="P295" s="5" t="s">
        <v>2798</v>
      </c>
      <c r="Q295" s="5"/>
      <c r="R295" s="5" t="s">
        <v>2799</v>
      </c>
      <c r="S295" s="5"/>
      <c r="T295" s="5"/>
      <c r="U295" s="5"/>
      <c r="V295" s="5"/>
      <c r="W295" s="5"/>
      <c r="X295" s="5"/>
      <c r="Y295" s="5"/>
      <c r="Z295" s="5"/>
      <c r="AA295" s="5"/>
    </row>
    <row r="296" spans="1:27" ht="51" x14ac:dyDescent="0.2">
      <c r="A296" s="37" t="s">
        <v>2799</v>
      </c>
      <c r="B296" s="5" t="s">
        <v>305</v>
      </c>
      <c r="C296" s="9">
        <v>102</v>
      </c>
      <c r="D296" s="9" t="s">
        <v>2926</v>
      </c>
      <c r="E296" s="5"/>
      <c r="F296" s="5" t="s">
        <v>2927</v>
      </c>
      <c r="G296" s="5" t="s">
        <v>305</v>
      </c>
      <c r="H296" s="5"/>
      <c r="I296" s="9" t="s">
        <v>2807</v>
      </c>
      <c r="J296" s="9">
        <v>2022</v>
      </c>
      <c r="K296" s="9">
        <v>0</v>
      </c>
      <c r="L296" s="5"/>
      <c r="M296" s="5"/>
      <c r="N296" s="5" t="s">
        <v>2798</v>
      </c>
      <c r="O296" s="5"/>
      <c r="P296" s="5" t="s">
        <v>2798</v>
      </c>
      <c r="Q296" s="5"/>
      <c r="R296" s="5" t="s">
        <v>2799</v>
      </c>
      <c r="S296" s="5"/>
      <c r="T296" s="5"/>
      <c r="U296" s="5"/>
      <c r="V296" s="5"/>
      <c r="W296" s="5"/>
      <c r="X296" s="5"/>
      <c r="Y296" s="5"/>
      <c r="Z296" s="5"/>
      <c r="AA296" s="5"/>
    </row>
    <row r="297" spans="1:27" ht="51" x14ac:dyDescent="0.2">
      <c r="A297" s="37" t="s">
        <v>2799</v>
      </c>
      <c r="B297" s="5" t="s">
        <v>305</v>
      </c>
      <c r="C297" s="9">
        <v>103</v>
      </c>
      <c r="D297" s="9" t="s">
        <v>2928</v>
      </c>
      <c r="E297" s="5"/>
      <c r="F297" s="5" t="s">
        <v>2929</v>
      </c>
      <c r="G297" s="5" t="s">
        <v>305</v>
      </c>
      <c r="H297" s="5"/>
      <c r="I297" s="9" t="s">
        <v>2807</v>
      </c>
      <c r="J297" s="9">
        <v>2023</v>
      </c>
      <c r="K297" s="9">
        <v>0</v>
      </c>
      <c r="L297" s="5"/>
      <c r="M297" s="5"/>
      <c r="N297" s="5" t="s">
        <v>2798</v>
      </c>
      <c r="O297" s="5"/>
      <c r="P297" s="5" t="s">
        <v>2798</v>
      </c>
      <c r="Q297" s="5"/>
      <c r="R297" s="5" t="s">
        <v>2799</v>
      </c>
      <c r="S297" s="5"/>
      <c r="T297" s="5"/>
      <c r="U297" s="5"/>
      <c r="V297" s="5"/>
      <c r="W297" s="5"/>
      <c r="X297" s="5"/>
      <c r="Y297" s="5"/>
      <c r="Z297" s="5"/>
      <c r="AA297" s="5"/>
    </row>
    <row r="298" spans="1:27" ht="51" x14ac:dyDescent="0.2">
      <c r="A298" s="37" t="s">
        <v>2799</v>
      </c>
      <c r="B298" s="5" t="s">
        <v>305</v>
      </c>
      <c r="C298" s="9">
        <v>104</v>
      </c>
      <c r="D298" s="9" t="s">
        <v>2930</v>
      </c>
      <c r="E298" s="5"/>
      <c r="F298" s="5" t="s">
        <v>2931</v>
      </c>
      <c r="G298" s="5" t="s">
        <v>305</v>
      </c>
      <c r="H298" s="5"/>
      <c r="I298" s="9" t="s">
        <v>2807</v>
      </c>
      <c r="J298" s="9">
        <v>2022</v>
      </c>
      <c r="K298" s="9">
        <v>0</v>
      </c>
      <c r="L298" s="5"/>
      <c r="M298" s="5"/>
      <c r="N298" s="5" t="s">
        <v>2798</v>
      </c>
      <c r="O298" s="5"/>
      <c r="P298" s="5" t="s">
        <v>2798</v>
      </c>
      <c r="Q298" s="5"/>
      <c r="R298" s="5" t="s">
        <v>2799</v>
      </c>
      <c r="S298" s="5"/>
      <c r="T298" s="5"/>
      <c r="U298" s="5"/>
      <c r="V298" s="5"/>
      <c r="W298" s="5"/>
      <c r="X298" s="5"/>
      <c r="Y298" s="5"/>
      <c r="Z298" s="5"/>
      <c r="AA298" s="5"/>
    </row>
    <row r="299" spans="1:27" ht="51" x14ac:dyDescent="0.2">
      <c r="A299" s="37" t="s">
        <v>2799</v>
      </c>
      <c r="B299" s="5" t="s">
        <v>305</v>
      </c>
      <c r="C299" s="9">
        <v>105</v>
      </c>
      <c r="D299" s="9" t="s">
        <v>2932</v>
      </c>
      <c r="E299" s="5"/>
      <c r="F299" s="5" t="s">
        <v>2933</v>
      </c>
      <c r="G299" s="5" t="s">
        <v>305</v>
      </c>
      <c r="H299" s="5"/>
      <c r="I299" s="9" t="s">
        <v>2807</v>
      </c>
      <c r="J299" s="9">
        <v>2022</v>
      </c>
      <c r="K299" s="9">
        <v>0</v>
      </c>
      <c r="L299" s="5"/>
      <c r="M299" s="5"/>
      <c r="N299" s="5" t="s">
        <v>2798</v>
      </c>
      <c r="O299" s="5"/>
      <c r="P299" s="5" t="s">
        <v>2798</v>
      </c>
      <c r="Q299" s="5"/>
      <c r="R299" s="5" t="s">
        <v>2799</v>
      </c>
      <c r="S299" s="5"/>
      <c r="T299" s="5"/>
      <c r="U299" s="5"/>
      <c r="V299" s="5"/>
      <c r="W299" s="5"/>
      <c r="X299" s="5"/>
      <c r="Y299" s="5"/>
      <c r="Z299" s="5"/>
      <c r="AA299" s="5"/>
    </row>
    <row r="300" spans="1:27" ht="51" x14ac:dyDescent="0.2">
      <c r="A300" s="37" t="s">
        <v>2799</v>
      </c>
      <c r="B300" s="5" t="s">
        <v>305</v>
      </c>
      <c r="C300" s="9">
        <v>106</v>
      </c>
      <c r="D300" s="9" t="s">
        <v>2934</v>
      </c>
      <c r="E300" s="5"/>
      <c r="F300" s="5" t="s">
        <v>2935</v>
      </c>
      <c r="G300" s="5" t="s">
        <v>305</v>
      </c>
      <c r="H300" s="5"/>
      <c r="I300" s="9" t="s">
        <v>2807</v>
      </c>
      <c r="J300" s="9">
        <v>2022</v>
      </c>
      <c r="K300" s="9">
        <v>0</v>
      </c>
      <c r="L300" s="5"/>
      <c r="M300" s="5"/>
      <c r="N300" s="5" t="s">
        <v>2798</v>
      </c>
      <c r="O300" s="5"/>
      <c r="P300" s="5" t="s">
        <v>2798</v>
      </c>
      <c r="Q300" s="5"/>
      <c r="R300" s="5" t="s">
        <v>2799</v>
      </c>
      <c r="S300" s="5"/>
      <c r="T300" s="5"/>
      <c r="U300" s="5"/>
      <c r="V300" s="5"/>
      <c r="W300" s="5"/>
      <c r="X300" s="5"/>
      <c r="Y300" s="5"/>
      <c r="Z300" s="5"/>
      <c r="AA300" s="5"/>
    </row>
    <row r="301" spans="1:27" ht="51" x14ac:dyDescent="0.2">
      <c r="A301" s="37" t="s">
        <v>2799</v>
      </c>
      <c r="B301" s="5" t="s">
        <v>305</v>
      </c>
      <c r="C301" s="9">
        <v>107</v>
      </c>
      <c r="D301" s="9" t="s">
        <v>2936</v>
      </c>
      <c r="E301" s="5"/>
      <c r="F301" s="5" t="s">
        <v>2937</v>
      </c>
      <c r="G301" s="5" t="s">
        <v>305</v>
      </c>
      <c r="H301" s="5"/>
      <c r="I301" s="9" t="s">
        <v>2807</v>
      </c>
      <c r="J301" s="9">
        <v>2022</v>
      </c>
      <c r="K301" s="9">
        <v>0</v>
      </c>
      <c r="L301" s="5"/>
      <c r="M301" s="5"/>
      <c r="N301" s="5" t="s">
        <v>2798</v>
      </c>
      <c r="O301" s="5"/>
      <c r="P301" s="5" t="s">
        <v>2798</v>
      </c>
      <c r="Q301" s="5"/>
      <c r="R301" s="5" t="s">
        <v>2799</v>
      </c>
      <c r="S301" s="5"/>
      <c r="T301" s="5"/>
      <c r="U301" s="5"/>
      <c r="V301" s="5"/>
      <c r="W301" s="5"/>
      <c r="X301" s="5"/>
      <c r="Y301" s="5"/>
      <c r="Z301" s="5"/>
      <c r="AA301" s="5"/>
    </row>
    <row r="302" spans="1:27" ht="51" x14ac:dyDescent="0.2">
      <c r="A302" s="37" t="s">
        <v>2799</v>
      </c>
      <c r="B302" s="5" t="s">
        <v>305</v>
      </c>
      <c r="C302" s="9">
        <v>108</v>
      </c>
      <c r="D302" s="9" t="s">
        <v>2938</v>
      </c>
      <c r="E302" s="5"/>
      <c r="F302" s="5" t="s">
        <v>2939</v>
      </c>
      <c r="G302" s="5" t="s">
        <v>305</v>
      </c>
      <c r="H302" s="5"/>
      <c r="I302" s="9" t="s">
        <v>2807</v>
      </c>
      <c r="J302" s="9">
        <v>2023</v>
      </c>
      <c r="K302" s="9">
        <v>0</v>
      </c>
      <c r="L302" s="5"/>
      <c r="M302" s="5"/>
      <c r="N302" s="5" t="s">
        <v>2798</v>
      </c>
      <c r="O302" s="5"/>
      <c r="P302" s="5" t="s">
        <v>2798</v>
      </c>
      <c r="Q302" s="5"/>
      <c r="R302" s="5" t="s">
        <v>2799</v>
      </c>
      <c r="S302" s="5"/>
      <c r="T302" s="5"/>
      <c r="U302" s="5"/>
      <c r="V302" s="5"/>
      <c r="W302" s="5"/>
      <c r="X302" s="5"/>
      <c r="Y302" s="5"/>
      <c r="Z302" s="5"/>
      <c r="AA302" s="5"/>
    </row>
    <row r="303" spans="1:27" ht="356" x14ac:dyDescent="0.2">
      <c r="A303" s="37" t="s">
        <v>2799</v>
      </c>
      <c r="B303" s="5" t="s">
        <v>305</v>
      </c>
      <c r="C303" s="9">
        <v>109</v>
      </c>
      <c r="D303" s="9" t="s">
        <v>2940</v>
      </c>
      <c r="E303" s="5" t="s">
        <v>2942</v>
      </c>
      <c r="F303" s="5" t="s">
        <v>2943</v>
      </c>
      <c r="G303" s="5" t="s">
        <v>305</v>
      </c>
      <c r="H303" s="5"/>
      <c r="I303" s="9" t="s">
        <v>2944</v>
      </c>
      <c r="J303" s="9">
        <v>2022</v>
      </c>
      <c r="K303" s="9">
        <v>0</v>
      </c>
      <c r="L303" s="5" t="s">
        <v>2945</v>
      </c>
      <c r="M303" s="5" t="s">
        <v>2941</v>
      </c>
      <c r="N303" s="5" t="s">
        <v>2798</v>
      </c>
      <c r="O303" s="5"/>
      <c r="P303" s="5" t="s">
        <v>2798</v>
      </c>
      <c r="Q303" s="5"/>
      <c r="R303" s="5" t="s">
        <v>2799</v>
      </c>
      <c r="S303" s="5"/>
      <c r="T303" s="5"/>
      <c r="U303" s="5"/>
      <c r="V303" s="5"/>
      <c r="W303" s="5"/>
      <c r="X303" s="5"/>
      <c r="Y303" s="5"/>
      <c r="Z303" s="5"/>
      <c r="AA303" s="5"/>
    </row>
    <row r="304" spans="1:27" ht="51" x14ac:dyDescent="0.2">
      <c r="A304" s="37" t="s">
        <v>2799</v>
      </c>
      <c r="B304" s="5" t="s">
        <v>305</v>
      </c>
      <c r="C304" s="9">
        <v>110</v>
      </c>
      <c r="D304" s="9" t="s">
        <v>2946</v>
      </c>
      <c r="E304" s="5"/>
      <c r="F304" s="5" t="s">
        <v>2947</v>
      </c>
      <c r="G304" s="5" t="s">
        <v>305</v>
      </c>
      <c r="H304" s="5"/>
      <c r="I304" s="9" t="s">
        <v>2807</v>
      </c>
      <c r="J304" s="9">
        <v>2022</v>
      </c>
      <c r="K304" s="9">
        <v>0</v>
      </c>
      <c r="L304" s="5"/>
      <c r="M304" s="5"/>
      <c r="N304" s="5" t="s">
        <v>2798</v>
      </c>
      <c r="O304" s="5"/>
      <c r="P304" s="5" t="s">
        <v>2798</v>
      </c>
      <c r="Q304" s="5"/>
      <c r="R304" s="5" t="s">
        <v>2799</v>
      </c>
      <c r="S304" s="5"/>
      <c r="T304" s="5"/>
      <c r="U304" s="5"/>
      <c r="V304" s="5"/>
      <c r="W304" s="5"/>
      <c r="X304" s="5"/>
      <c r="Y304" s="5"/>
      <c r="Z304" s="5"/>
      <c r="AA304" s="5"/>
    </row>
    <row r="305" spans="1:27" ht="51" x14ac:dyDescent="0.2">
      <c r="A305" s="37" t="s">
        <v>2799</v>
      </c>
      <c r="B305" s="5" t="s">
        <v>305</v>
      </c>
      <c r="C305" s="9">
        <v>111</v>
      </c>
      <c r="D305" s="9" t="s">
        <v>2948</v>
      </c>
      <c r="E305" s="5"/>
      <c r="F305" s="5" t="s">
        <v>2949</v>
      </c>
      <c r="G305" s="5" t="s">
        <v>305</v>
      </c>
      <c r="H305" s="5"/>
      <c r="I305" s="9" t="s">
        <v>2807</v>
      </c>
      <c r="J305" s="9">
        <v>2023</v>
      </c>
      <c r="K305" s="9">
        <v>0</v>
      </c>
      <c r="L305" s="5"/>
      <c r="M305" s="5"/>
      <c r="N305" s="5" t="s">
        <v>2798</v>
      </c>
      <c r="O305" s="5"/>
      <c r="P305" s="5" t="s">
        <v>2798</v>
      </c>
      <c r="Q305" s="5"/>
      <c r="R305" s="5" t="s">
        <v>2799</v>
      </c>
      <c r="S305" s="5"/>
      <c r="T305" s="5"/>
      <c r="U305" s="5"/>
      <c r="V305" s="5"/>
      <c r="W305" s="5"/>
      <c r="X305" s="5"/>
      <c r="Y305" s="5"/>
      <c r="Z305" s="5"/>
      <c r="AA305" s="5"/>
    </row>
    <row r="306" spans="1:27" ht="51" x14ac:dyDescent="0.2">
      <c r="A306" s="37" t="s">
        <v>2799</v>
      </c>
      <c r="B306" s="5" t="s">
        <v>305</v>
      </c>
      <c r="C306" s="9">
        <v>112</v>
      </c>
      <c r="D306" s="9" t="s">
        <v>2950</v>
      </c>
      <c r="E306" s="5"/>
      <c r="F306" s="5" t="s">
        <v>2951</v>
      </c>
      <c r="G306" s="5" t="s">
        <v>305</v>
      </c>
      <c r="H306" s="5"/>
      <c r="I306" s="9" t="s">
        <v>2807</v>
      </c>
      <c r="J306" s="9">
        <v>2023</v>
      </c>
      <c r="K306" s="9">
        <v>0</v>
      </c>
      <c r="L306" s="5"/>
      <c r="M306" s="5"/>
      <c r="N306" s="5" t="s">
        <v>2798</v>
      </c>
      <c r="O306" s="5"/>
      <c r="P306" s="5" t="s">
        <v>2798</v>
      </c>
      <c r="Q306" s="5"/>
      <c r="R306" s="5" t="s">
        <v>2799</v>
      </c>
      <c r="S306" s="5"/>
      <c r="T306" s="5"/>
      <c r="U306" s="5"/>
      <c r="V306" s="5"/>
      <c r="W306" s="5"/>
      <c r="X306" s="5"/>
      <c r="Y306" s="5"/>
      <c r="Z306" s="5"/>
      <c r="AA306" s="5"/>
    </row>
    <row r="307" spans="1:27" ht="51" x14ac:dyDescent="0.2">
      <c r="A307" s="37" t="s">
        <v>2799</v>
      </c>
      <c r="B307" s="5" t="s">
        <v>305</v>
      </c>
      <c r="C307" s="9">
        <v>113</v>
      </c>
      <c r="D307" s="9" t="s">
        <v>2952</v>
      </c>
      <c r="E307" s="5"/>
      <c r="F307" s="5" t="s">
        <v>2953</v>
      </c>
      <c r="G307" s="5" t="s">
        <v>305</v>
      </c>
      <c r="H307" s="5"/>
      <c r="I307" s="9" t="s">
        <v>2807</v>
      </c>
      <c r="J307" s="9">
        <v>2022</v>
      </c>
      <c r="K307" s="9">
        <v>0</v>
      </c>
      <c r="L307" s="5"/>
      <c r="M307" s="5"/>
      <c r="N307" s="5" t="s">
        <v>2798</v>
      </c>
      <c r="O307" s="5"/>
      <c r="P307" s="5" t="s">
        <v>2798</v>
      </c>
      <c r="Q307" s="5"/>
      <c r="R307" s="5" t="s">
        <v>2799</v>
      </c>
      <c r="S307" s="5"/>
      <c r="T307" s="5"/>
      <c r="U307" s="5"/>
      <c r="V307" s="5"/>
      <c r="W307" s="5"/>
      <c r="X307" s="5"/>
      <c r="Y307" s="5"/>
      <c r="Z307" s="5"/>
      <c r="AA307" s="5"/>
    </row>
    <row r="308" spans="1:27" ht="51" x14ac:dyDescent="0.2">
      <c r="A308" s="37" t="s">
        <v>2799</v>
      </c>
      <c r="B308" s="5" t="s">
        <v>305</v>
      </c>
      <c r="C308" s="9">
        <v>114</v>
      </c>
      <c r="D308" s="9" t="s">
        <v>2954</v>
      </c>
      <c r="E308" s="5"/>
      <c r="F308" s="5" t="s">
        <v>2955</v>
      </c>
      <c r="G308" s="5" t="s">
        <v>305</v>
      </c>
      <c r="H308" s="5"/>
      <c r="I308" s="9" t="s">
        <v>2807</v>
      </c>
      <c r="J308" s="9">
        <v>2022</v>
      </c>
      <c r="K308" s="9">
        <v>0</v>
      </c>
      <c r="L308" s="5"/>
      <c r="M308" s="5"/>
      <c r="N308" s="5" t="s">
        <v>2798</v>
      </c>
      <c r="O308" s="5"/>
      <c r="P308" s="5" t="s">
        <v>2798</v>
      </c>
      <c r="Q308" s="5"/>
      <c r="R308" s="5" t="s">
        <v>2799</v>
      </c>
      <c r="S308" s="5"/>
      <c r="T308" s="5"/>
      <c r="U308" s="5"/>
      <c r="V308" s="5"/>
      <c r="W308" s="5"/>
      <c r="X308" s="5"/>
      <c r="Y308" s="5"/>
      <c r="Z308" s="5"/>
      <c r="AA308" s="5"/>
    </row>
    <row r="309" spans="1:27" ht="51" x14ac:dyDescent="0.2">
      <c r="A309" s="37" t="s">
        <v>2799</v>
      </c>
      <c r="B309" s="5" t="s">
        <v>305</v>
      </c>
      <c r="C309" s="9">
        <v>115</v>
      </c>
      <c r="D309" s="9" t="s">
        <v>2956</v>
      </c>
      <c r="E309" s="5"/>
      <c r="F309" s="5" t="s">
        <v>2957</v>
      </c>
      <c r="G309" s="5" t="s">
        <v>305</v>
      </c>
      <c r="H309" s="5"/>
      <c r="I309" s="9" t="s">
        <v>2807</v>
      </c>
      <c r="J309" s="9">
        <v>2022</v>
      </c>
      <c r="K309" s="9">
        <v>0</v>
      </c>
      <c r="L309" s="5"/>
      <c r="M309" s="5"/>
      <c r="N309" s="5" t="s">
        <v>2798</v>
      </c>
      <c r="O309" s="5"/>
      <c r="P309" s="5" t="s">
        <v>2798</v>
      </c>
      <c r="Q309" s="5"/>
      <c r="R309" s="5" t="s">
        <v>2799</v>
      </c>
      <c r="S309" s="5"/>
      <c r="T309" s="5"/>
      <c r="U309" s="5"/>
      <c r="V309" s="5"/>
      <c r="W309" s="5"/>
      <c r="X309" s="5"/>
      <c r="Y309" s="5"/>
      <c r="Z309" s="5"/>
      <c r="AA309" s="5"/>
    </row>
    <row r="310" spans="1:27" ht="51" x14ac:dyDescent="0.2">
      <c r="A310" s="37" t="s">
        <v>2799</v>
      </c>
      <c r="B310" s="5" t="s">
        <v>305</v>
      </c>
      <c r="C310" s="9">
        <v>116</v>
      </c>
      <c r="D310" s="9" t="s">
        <v>2958</v>
      </c>
      <c r="E310" s="5"/>
      <c r="F310" s="5" t="s">
        <v>2959</v>
      </c>
      <c r="G310" s="5" t="s">
        <v>305</v>
      </c>
      <c r="H310" s="5"/>
      <c r="I310" s="9" t="s">
        <v>2807</v>
      </c>
      <c r="J310" s="9">
        <v>2022</v>
      </c>
      <c r="K310" s="9">
        <v>0</v>
      </c>
      <c r="L310" s="5"/>
      <c r="M310" s="5"/>
      <c r="N310" s="5" t="s">
        <v>2798</v>
      </c>
      <c r="O310" s="5"/>
      <c r="P310" s="5" t="s">
        <v>2798</v>
      </c>
      <c r="Q310" s="5"/>
      <c r="R310" s="5" t="s">
        <v>2799</v>
      </c>
      <c r="S310" s="5"/>
      <c r="T310" s="5"/>
      <c r="U310" s="5"/>
      <c r="V310" s="5"/>
      <c r="W310" s="5"/>
      <c r="X310" s="5"/>
      <c r="Y310" s="5"/>
      <c r="Z310" s="5"/>
      <c r="AA310" s="5"/>
    </row>
    <row r="311" spans="1:27" ht="51" x14ac:dyDescent="0.2">
      <c r="A311" s="37" t="s">
        <v>2799</v>
      </c>
      <c r="B311" s="5" t="s">
        <v>305</v>
      </c>
      <c r="C311" s="9">
        <v>117</v>
      </c>
      <c r="D311" s="9" t="s">
        <v>2960</v>
      </c>
      <c r="E311" s="5"/>
      <c r="F311" s="5" t="s">
        <v>2961</v>
      </c>
      <c r="G311" s="5" t="s">
        <v>305</v>
      </c>
      <c r="H311" s="5"/>
      <c r="I311" s="9" t="s">
        <v>2807</v>
      </c>
      <c r="J311" s="9">
        <v>2022</v>
      </c>
      <c r="K311" s="9">
        <v>0</v>
      </c>
      <c r="L311" s="5"/>
      <c r="M311" s="5"/>
      <c r="N311" s="5" t="s">
        <v>2798</v>
      </c>
      <c r="O311" s="5"/>
      <c r="P311" s="5" t="s">
        <v>2798</v>
      </c>
      <c r="Q311" s="5"/>
      <c r="R311" s="5" t="s">
        <v>2799</v>
      </c>
      <c r="S311" s="5"/>
      <c r="T311" s="5"/>
      <c r="U311" s="5"/>
      <c r="V311" s="5"/>
      <c r="W311" s="5"/>
      <c r="X311" s="5"/>
      <c r="Y311" s="5"/>
      <c r="Z311" s="5"/>
      <c r="AA311" s="5"/>
    </row>
    <row r="312" spans="1:27" ht="51" x14ac:dyDescent="0.2">
      <c r="A312" s="37" t="s">
        <v>2799</v>
      </c>
      <c r="B312" s="5" t="s">
        <v>305</v>
      </c>
      <c r="C312" s="9">
        <v>118</v>
      </c>
      <c r="D312" s="9" t="s">
        <v>2962</v>
      </c>
      <c r="E312" s="5"/>
      <c r="F312" s="5" t="s">
        <v>2963</v>
      </c>
      <c r="G312" s="5" t="s">
        <v>305</v>
      </c>
      <c r="H312" s="5"/>
      <c r="I312" s="9" t="s">
        <v>2807</v>
      </c>
      <c r="J312" s="9">
        <v>2022</v>
      </c>
      <c r="K312" s="9">
        <v>0</v>
      </c>
      <c r="L312" s="5"/>
      <c r="M312" s="5"/>
      <c r="N312" s="5" t="s">
        <v>2798</v>
      </c>
      <c r="O312" s="5"/>
      <c r="P312" s="5" t="s">
        <v>2798</v>
      </c>
      <c r="Q312" s="5"/>
      <c r="R312" s="5" t="s">
        <v>2799</v>
      </c>
      <c r="S312" s="5"/>
      <c r="T312" s="5"/>
      <c r="U312" s="5"/>
      <c r="V312" s="5"/>
      <c r="W312" s="5"/>
      <c r="X312" s="5"/>
      <c r="Y312" s="5"/>
      <c r="Z312" s="5"/>
      <c r="AA312" s="5"/>
    </row>
    <row r="313" spans="1:27" ht="51" x14ac:dyDescent="0.2">
      <c r="A313" s="37" t="s">
        <v>2799</v>
      </c>
      <c r="B313" s="5" t="s">
        <v>305</v>
      </c>
      <c r="C313" s="9">
        <v>119</v>
      </c>
      <c r="D313" s="9" t="s">
        <v>2964</v>
      </c>
      <c r="E313" s="5"/>
      <c r="F313" s="5" t="s">
        <v>2965</v>
      </c>
      <c r="G313" s="5" t="s">
        <v>305</v>
      </c>
      <c r="H313" s="5"/>
      <c r="I313" s="9" t="s">
        <v>2807</v>
      </c>
      <c r="J313" s="9">
        <v>2022</v>
      </c>
      <c r="K313" s="9">
        <v>0</v>
      </c>
      <c r="L313" s="5"/>
      <c r="M313" s="5"/>
      <c r="N313" s="5" t="s">
        <v>2798</v>
      </c>
      <c r="O313" s="5"/>
      <c r="P313" s="5" t="s">
        <v>2798</v>
      </c>
      <c r="Q313" s="5"/>
      <c r="R313" s="5" t="s">
        <v>2799</v>
      </c>
      <c r="S313" s="5"/>
      <c r="T313" s="5"/>
      <c r="U313" s="5"/>
      <c r="V313" s="5"/>
      <c r="W313" s="5"/>
      <c r="X313" s="5"/>
      <c r="Y313" s="5"/>
      <c r="Z313" s="5"/>
      <c r="AA313" s="5"/>
    </row>
    <row r="314" spans="1:27" ht="51" x14ac:dyDescent="0.2">
      <c r="A314" s="37" t="s">
        <v>2799</v>
      </c>
      <c r="B314" s="5" t="s">
        <v>305</v>
      </c>
      <c r="C314" s="9">
        <v>120</v>
      </c>
      <c r="D314" s="9" t="s">
        <v>2966</v>
      </c>
      <c r="E314" s="5"/>
      <c r="F314" s="5" t="s">
        <v>2967</v>
      </c>
      <c r="G314" s="5" t="s">
        <v>305</v>
      </c>
      <c r="H314" s="5"/>
      <c r="I314" s="9" t="s">
        <v>2807</v>
      </c>
      <c r="J314" s="9">
        <v>2022</v>
      </c>
      <c r="K314" s="9">
        <v>0</v>
      </c>
      <c r="L314" s="5"/>
      <c r="M314" s="5"/>
      <c r="N314" s="5" t="s">
        <v>2798</v>
      </c>
      <c r="O314" s="5"/>
      <c r="P314" s="5" t="s">
        <v>2798</v>
      </c>
      <c r="Q314" s="5"/>
      <c r="R314" s="5" t="s">
        <v>2799</v>
      </c>
      <c r="S314" s="5"/>
      <c r="T314" s="5"/>
      <c r="U314" s="5"/>
      <c r="V314" s="5"/>
      <c r="W314" s="5"/>
      <c r="X314" s="5"/>
      <c r="Y314" s="5"/>
      <c r="Z314" s="5"/>
      <c r="AA314" s="5"/>
    </row>
    <row r="315" spans="1:27" ht="51" x14ac:dyDescent="0.2">
      <c r="A315" s="37" t="s">
        <v>2799</v>
      </c>
      <c r="B315" s="5" t="s">
        <v>305</v>
      </c>
      <c r="C315" s="9">
        <v>121</v>
      </c>
      <c r="D315" s="9" t="s">
        <v>2968</v>
      </c>
      <c r="E315" s="5"/>
      <c r="F315" s="5" t="s">
        <v>2969</v>
      </c>
      <c r="G315" s="5" t="s">
        <v>305</v>
      </c>
      <c r="H315" s="5"/>
      <c r="I315" s="9" t="s">
        <v>2807</v>
      </c>
      <c r="J315" s="9">
        <v>2022</v>
      </c>
      <c r="K315" s="9">
        <v>0</v>
      </c>
      <c r="L315" s="5"/>
      <c r="M315" s="5"/>
      <c r="N315" s="5" t="s">
        <v>2798</v>
      </c>
      <c r="O315" s="5"/>
      <c r="P315" s="5" t="s">
        <v>2798</v>
      </c>
      <c r="Q315" s="5"/>
      <c r="R315" s="5" t="s">
        <v>2799</v>
      </c>
      <c r="S315" s="5"/>
      <c r="T315" s="5"/>
      <c r="U315" s="5"/>
      <c r="V315" s="5"/>
      <c r="W315" s="5"/>
      <c r="X315" s="5"/>
      <c r="Y315" s="5"/>
      <c r="Z315" s="5"/>
      <c r="AA315" s="5"/>
    </row>
    <row r="316" spans="1:27" ht="51" x14ac:dyDescent="0.2">
      <c r="A316" s="37" t="s">
        <v>2799</v>
      </c>
      <c r="B316" s="5" t="s">
        <v>305</v>
      </c>
      <c r="C316" s="9">
        <v>122</v>
      </c>
      <c r="D316" s="9" t="s">
        <v>2970</v>
      </c>
      <c r="E316" s="5"/>
      <c r="F316" s="5" t="s">
        <v>2971</v>
      </c>
      <c r="G316" s="5" t="s">
        <v>305</v>
      </c>
      <c r="H316" s="5"/>
      <c r="I316" s="9" t="s">
        <v>2807</v>
      </c>
      <c r="J316" s="9">
        <v>2022</v>
      </c>
      <c r="K316" s="9">
        <v>0</v>
      </c>
      <c r="L316" s="5"/>
      <c r="M316" s="5"/>
      <c r="N316" s="5" t="s">
        <v>2798</v>
      </c>
      <c r="O316" s="5"/>
      <c r="P316" s="5" t="s">
        <v>2798</v>
      </c>
      <c r="Q316" s="5"/>
      <c r="R316" s="5" t="s">
        <v>2799</v>
      </c>
      <c r="S316" s="5"/>
      <c r="T316" s="5"/>
      <c r="U316" s="5"/>
      <c r="V316" s="5"/>
      <c r="W316" s="5"/>
      <c r="X316" s="5"/>
      <c r="Y316" s="5"/>
      <c r="Z316" s="5"/>
      <c r="AA316" s="5"/>
    </row>
    <row r="317" spans="1:27" ht="51" x14ac:dyDescent="0.2">
      <c r="A317" s="37" t="s">
        <v>2799</v>
      </c>
      <c r="B317" s="5" t="s">
        <v>305</v>
      </c>
      <c r="C317" s="9">
        <v>123</v>
      </c>
      <c r="D317" s="9" t="s">
        <v>2972</v>
      </c>
      <c r="E317" s="5"/>
      <c r="F317" s="5" t="s">
        <v>2973</v>
      </c>
      <c r="G317" s="5" t="s">
        <v>305</v>
      </c>
      <c r="H317" s="5"/>
      <c r="I317" s="9" t="s">
        <v>2807</v>
      </c>
      <c r="J317" s="9">
        <v>2022</v>
      </c>
      <c r="K317" s="9">
        <v>0</v>
      </c>
      <c r="L317" s="5"/>
      <c r="M317" s="5"/>
      <c r="N317" s="5" t="s">
        <v>2798</v>
      </c>
      <c r="O317" s="5"/>
      <c r="P317" s="5" t="s">
        <v>2798</v>
      </c>
      <c r="Q317" s="5"/>
      <c r="R317" s="5" t="s">
        <v>2799</v>
      </c>
      <c r="S317" s="5"/>
      <c r="T317" s="5"/>
      <c r="U317" s="5"/>
      <c r="V317" s="5"/>
      <c r="W317" s="5"/>
      <c r="X317" s="5"/>
      <c r="Y317" s="5"/>
      <c r="Z317" s="5"/>
      <c r="AA317" s="5"/>
    </row>
    <row r="318" spans="1:27" ht="51" x14ac:dyDescent="0.2">
      <c r="A318" s="37" t="s">
        <v>2799</v>
      </c>
      <c r="B318" s="5" t="s">
        <v>305</v>
      </c>
      <c r="C318" s="9">
        <v>124</v>
      </c>
      <c r="D318" s="9" t="s">
        <v>2974</v>
      </c>
      <c r="E318" s="5"/>
      <c r="F318" s="5" t="s">
        <v>2975</v>
      </c>
      <c r="G318" s="5" t="s">
        <v>305</v>
      </c>
      <c r="H318" s="5"/>
      <c r="I318" s="9" t="s">
        <v>2807</v>
      </c>
      <c r="J318" s="9">
        <v>2022</v>
      </c>
      <c r="K318" s="9">
        <v>0</v>
      </c>
      <c r="L318" s="5"/>
      <c r="M318" s="5"/>
      <c r="N318" s="5" t="s">
        <v>2798</v>
      </c>
      <c r="O318" s="5"/>
      <c r="P318" s="5" t="s">
        <v>2798</v>
      </c>
      <c r="Q318" s="5"/>
      <c r="R318" s="5" t="s">
        <v>2799</v>
      </c>
      <c r="S318" s="5"/>
      <c r="T318" s="5"/>
      <c r="U318" s="5"/>
      <c r="V318" s="5"/>
      <c r="W318" s="5"/>
      <c r="X318" s="5"/>
      <c r="Y318" s="5"/>
      <c r="Z318" s="5"/>
      <c r="AA318" s="5"/>
    </row>
    <row r="319" spans="1:27" ht="51" x14ac:dyDescent="0.2">
      <c r="A319" s="37" t="s">
        <v>2799</v>
      </c>
      <c r="B319" s="5" t="s">
        <v>305</v>
      </c>
      <c r="C319" s="9">
        <v>125</v>
      </c>
      <c r="D319" s="9" t="s">
        <v>2976</v>
      </c>
      <c r="E319" s="5"/>
      <c r="F319" s="5" t="s">
        <v>2977</v>
      </c>
      <c r="G319" s="5" t="s">
        <v>305</v>
      </c>
      <c r="H319" s="5"/>
      <c r="I319" s="9" t="s">
        <v>2807</v>
      </c>
      <c r="J319" s="9">
        <v>2022</v>
      </c>
      <c r="K319" s="9">
        <v>0</v>
      </c>
      <c r="L319" s="5"/>
      <c r="M319" s="5"/>
      <c r="N319" s="5" t="s">
        <v>2798</v>
      </c>
      <c r="O319" s="5"/>
      <c r="P319" s="5" t="s">
        <v>2798</v>
      </c>
      <c r="Q319" s="5"/>
      <c r="R319" s="5" t="s">
        <v>2799</v>
      </c>
      <c r="S319" s="5"/>
      <c r="T319" s="5"/>
      <c r="U319" s="5"/>
      <c r="V319" s="5"/>
      <c r="W319" s="5"/>
      <c r="X319" s="5"/>
      <c r="Y319" s="5"/>
      <c r="Z319" s="5"/>
      <c r="AA319" s="5"/>
    </row>
    <row r="320" spans="1:27" ht="51" x14ac:dyDescent="0.2">
      <c r="A320" s="37" t="s">
        <v>2799</v>
      </c>
      <c r="B320" s="5" t="s">
        <v>305</v>
      </c>
      <c r="C320" s="9">
        <v>126</v>
      </c>
      <c r="D320" s="9" t="s">
        <v>2978</v>
      </c>
      <c r="E320" s="5"/>
      <c r="F320" s="5" t="s">
        <v>2979</v>
      </c>
      <c r="G320" s="5" t="s">
        <v>305</v>
      </c>
      <c r="H320" s="5"/>
      <c r="I320" s="9" t="s">
        <v>2807</v>
      </c>
      <c r="J320" s="9">
        <v>2021</v>
      </c>
      <c r="K320" s="9">
        <v>0</v>
      </c>
      <c r="L320" s="5"/>
      <c r="M320" s="5"/>
      <c r="N320" s="5" t="s">
        <v>2798</v>
      </c>
      <c r="O320" s="5"/>
      <c r="P320" s="5" t="s">
        <v>2798</v>
      </c>
      <c r="Q320" s="5"/>
      <c r="R320" s="5" t="s">
        <v>2799</v>
      </c>
      <c r="S320" s="5"/>
      <c r="T320" s="5"/>
      <c r="U320" s="5"/>
      <c r="V320" s="5"/>
      <c r="W320" s="5"/>
      <c r="X320" s="5"/>
      <c r="Y320" s="5"/>
      <c r="Z320" s="5"/>
      <c r="AA320" s="5"/>
    </row>
    <row r="321" spans="1:27" ht="51" x14ac:dyDescent="0.2">
      <c r="A321" s="37" t="s">
        <v>2799</v>
      </c>
      <c r="B321" s="5" t="s">
        <v>305</v>
      </c>
      <c r="C321" s="9">
        <v>127</v>
      </c>
      <c r="D321" s="9" t="s">
        <v>2980</v>
      </c>
      <c r="E321" s="5"/>
      <c r="F321" s="5" t="s">
        <v>2981</v>
      </c>
      <c r="G321" s="5" t="s">
        <v>305</v>
      </c>
      <c r="H321" s="5"/>
      <c r="I321" s="9" t="s">
        <v>2807</v>
      </c>
      <c r="J321" s="9">
        <v>2022</v>
      </c>
      <c r="K321" s="9">
        <v>0</v>
      </c>
      <c r="L321" s="5"/>
      <c r="M321" s="5"/>
      <c r="N321" s="5" t="s">
        <v>2798</v>
      </c>
      <c r="O321" s="5"/>
      <c r="P321" s="5" t="s">
        <v>2798</v>
      </c>
      <c r="Q321" s="5"/>
      <c r="R321" s="5" t="s">
        <v>2799</v>
      </c>
      <c r="S321" s="5"/>
      <c r="T321" s="5"/>
      <c r="U321" s="5"/>
      <c r="V321" s="5"/>
      <c r="W321" s="5"/>
      <c r="X321" s="5"/>
      <c r="Y321" s="5"/>
      <c r="Z321" s="5"/>
      <c r="AA321" s="5"/>
    </row>
    <row r="322" spans="1:27" ht="51" x14ac:dyDescent="0.2">
      <c r="A322" s="37" t="s">
        <v>2799</v>
      </c>
      <c r="B322" s="5" t="s">
        <v>305</v>
      </c>
      <c r="C322" s="9">
        <v>128</v>
      </c>
      <c r="D322" s="9" t="s">
        <v>2982</v>
      </c>
      <c r="E322" s="5"/>
      <c r="F322" s="5" t="s">
        <v>2983</v>
      </c>
      <c r="G322" s="5" t="s">
        <v>305</v>
      </c>
      <c r="H322" s="5"/>
      <c r="I322" s="9" t="s">
        <v>2807</v>
      </c>
      <c r="J322" s="9">
        <v>2022</v>
      </c>
      <c r="K322" s="9">
        <v>0</v>
      </c>
      <c r="L322" s="5"/>
      <c r="M322" s="5"/>
      <c r="N322" s="5" t="s">
        <v>2798</v>
      </c>
      <c r="O322" s="5"/>
      <c r="P322" s="5" t="s">
        <v>2798</v>
      </c>
      <c r="Q322" s="5"/>
      <c r="R322" s="5" t="s">
        <v>2799</v>
      </c>
      <c r="S322" s="5"/>
      <c r="T322" s="5"/>
      <c r="U322" s="5"/>
      <c r="V322" s="5"/>
      <c r="W322" s="5"/>
      <c r="X322" s="5"/>
      <c r="Y322" s="5"/>
      <c r="Z322" s="5"/>
      <c r="AA322" s="5"/>
    </row>
    <row r="323" spans="1:27" ht="51" x14ac:dyDescent="0.2">
      <c r="A323" s="37" t="s">
        <v>2799</v>
      </c>
      <c r="B323" s="5" t="s">
        <v>305</v>
      </c>
      <c r="C323" s="9">
        <v>129</v>
      </c>
      <c r="D323" s="9" t="s">
        <v>2984</v>
      </c>
      <c r="E323" s="5"/>
      <c r="F323" s="5" t="s">
        <v>2985</v>
      </c>
      <c r="G323" s="5" t="s">
        <v>305</v>
      </c>
      <c r="H323" s="5"/>
      <c r="I323" s="9" t="s">
        <v>2807</v>
      </c>
      <c r="J323" s="9">
        <v>2022</v>
      </c>
      <c r="K323" s="9">
        <v>0</v>
      </c>
      <c r="L323" s="5"/>
      <c r="M323" s="5"/>
      <c r="N323" s="5" t="s">
        <v>2798</v>
      </c>
      <c r="O323" s="5"/>
      <c r="P323" s="5" t="s">
        <v>2798</v>
      </c>
      <c r="Q323" s="5"/>
      <c r="R323" s="5" t="s">
        <v>2799</v>
      </c>
      <c r="S323" s="5"/>
      <c r="T323" s="5"/>
      <c r="U323" s="5"/>
      <c r="V323" s="5"/>
      <c r="W323" s="5"/>
      <c r="X323" s="5"/>
      <c r="Y323" s="5"/>
      <c r="Z323" s="5"/>
      <c r="AA323" s="5"/>
    </row>
    <row r="324" spans="1:27" ht="51" x14ac:dyDescent="0.2">
      <c r="A324" s="37" t="s">
        <v>2799</v>
      </c>
      <c r="B324" s="5" t="s">
        <v>305</v>
      </c>
      <c r="C324" s="9">
        <v>130</v>
      </c>
      <c r="D324" s="9" t="s">
        <v>2986</v>
      </c>
      <c r="E324" s="5"/>
      <c r="F324" s="5" t="s">
        <v>2987</v>
      </c>
      <c r="G324" s="5" t="s">
        <v>305</v>
      </c>
      <c r="H324" s="5"/>
      <c r="I324" s="9" t="s">
        <v>2807</v>
      </c>
      <c r="J324" s="9">
        <v>2022</v>
      </c>
      <c r="K324" s="9">
        <v>0</v>
      </c>
      <c r="L324" s="5"/>
      <c r="M324" s="5"/>
      <c r="N324" s="5" t="s">
        <v>2798</v>
      </c>
      <c r="O324" s="5"/>
      <c r="P324" s="5" t="s">
        <v>2798</v>
      </c>
      <c r="Q324" s="5"/>
      <c r="R324" s="5" t="s">
        <v>2799</v>
      </c>
      <c r="S324" s="5"/>
      <c r="T324" s="5"/>
      <c r="U324" s="5"/>
      <c r="V324" s="5"/>
      <c r="W324" s="5"/>
      <c r="X324" s="5"/>
      <c r="Y324" s="5"/>
      <c r="Z324" s="5"/>
      <c r="AA324" s="5"/>
    </row>
    <row r="325" spans="1:27" ht="51" x14ac:dyDescent="0.2">
      <c r="A325" s="37" t="s">
        <v>2799</v>
      </c>
      <c r="B325" s="5" t="s">
        <v>305</v>
      </c>
      <c r="C325" s="9">
        <v>131</v>
      </c>
      <c r="D325" s="9" t="s">
        <v>2988</v>
      </c>
      <c r="E325" s="5"/>
      <c r="F325" s="5" t="s">
        <v>2989</v>
      </c>
      <c r="G325" s="5" t="s">
        <v>305</v>
      </c>
      <c r="H325" s="5"/>
      <c r="I325" s="9" t="s">
        <v>2807</v>
      </c>
      <c r="J325" s="9">
        <v>2021</v>
      </c>
      <c r="K325" s="9">
        <v>0</v>
      </c>
      <c r="L325" s="5"/>
      <c r="M325" s="5"/>
      <c r="N325" s="5" t="s">
        <v>2798</v>
      </c>
      <c r="O325" s="5"/>
      <c r="P325" s="5" t="s">
        <v>2798</v>
      </c>
      <c r="Q325" s="5"/>
      <c r="R325" s="5" t="s">
        <v>2799</v>
      </c>
      <c r="S325" s="5"/>
      <c r="T325" s="5"/>
      <c r="U325" s="5"/>
      <c r="V325" s="5"/>
      <c r="W325" s="5"/>
      <c r="X325" s="5"/>
      <c r="Y325" s="5"/>
      <c r="Z325" s="5"/>
      <c r="AA325" s="5"/>
    </row>
    <row r="326" spans="1:27" ht="51" x14ac:dyDescent="0.2">
      <c r="A326" s="37" t="s">
        <v>2799</v>
      </c>
      <c r="B326" s="5" t="s">
        <v>305</v>
      </c>
      <c r="C326" s="9">
        <v>132</v>
      </c>
      <c r="D326" s="9" t="s">
        <v>2990</v>
      </c>
      <c r="E326" s="5"/>
      <c r="F326" s="5" t="s">
        <v>2857</v>
      </c>
      <c r="G326" s="5" t="s">
        <v>305</v>
      </c>
      <c r="H326" s="5"/>
      <c r="I326" s="9" t="s">
        <v>2807</v>
      </c>
      <c r="J326" s="9">
        <v>2022</v>
      </c>
      <c r="K326" s="9">
        <v>0</v>
      </c>
      <c r="L326" s="5"/>
      <c r="M326" s="5"/>
      <c r="N326" s="5" t="s">
        <v>2798</v>
      </c>
      <c r="O326" s="5"/>
      <c r="P326" s="5" t="s">
        <v>2798</v>
      </c>
      <c r="Q326" s="5"/>
      <c r="R326" s="5" t="s">
        <v>2799</v>
      </c>
      <c r="S326" s="5"/>
      <c r="T326" s="5"/>
      <c r="U326" s="5"/>
      <c r="V326" s="5"/>
      <c r="W326" s="5"/>
      <c r="X326" s="5"/>
      <c r="Y326" s="5"/>
      <c r="Z326" s="5"/>
      <c r="AA326" s="5"/>
    </row>
    <row r="327" spans="1:27" ht="51" x14ac:dyDescent="0.2">
      <c r="A327" s="37" t="s">
        <v>2799</v>
      </c>
      <c r="B327" s="5" t="s">
        <v>305</v>
      </c>
      <c r="C327" s="9">
        <v>133</v>
      </c>
      <c r="D327" s="9" t="s">
        <v>2991</v>
      </c>
      <c r="E327" s="5"/>
      <c r="F327" s="5" t="s">
        <v>2992</v>
      </c>
      <c r="G327" s="5" t="s">
        <v>305</v>
      </c>
      <c r="H327" s="5"/>
      <c r="I327" s="9" t="s">
        <v>2807</v>
      </c>
      <c r="J327" s="9">
        <v>2022</v>
      </c>
      <c r="K327" s="9">
        <v>0</v>
      </c>
      <c r="L327" s="5"/>
      <c r="M327" s="5"/>
      <c r="N327" s="5" t="s">
        <v>2798</v>
      </c>
      <c r="O327" s="5"/>
      <c r="P327" s="5" t="s">
        <v>2798</v>
      </c>
      <c r="Q327" s="5"/>
      <c r="R327" s="5" t="s">
        <v>2799</v>
      </c>
      <c r="S327" s="5"/>
      <c r="T327" s="5"/>
      <c r="U327" s="5"/>
      <c r="V327" s="5"/>
      <c r="W327" s="5"/>
      <c r="X327" s="5"/>
      <c r="Y327" s="5"/>
      <c r="Z327" s="5"/>
      <c r="AA327" s="5"/>
    </row>
    <row r="328" spans="1:27" ht="51" x14ac:dyDescent="0.2">
      <c r="A328" s="37" t="s">
        <v>2799</v>
      </c>
      <c r="B328" s="5" t="s">
        <v>305</v>
      </c>
      <c r="C328" s="9">
        <v>134</v>
      </c>
      <c r="D328" s="9" t="s">
        <v>2993</v>
      </c>
      <c r="E328" s="5"/>
      <c r="F328" s="5" t="s">
        <v>2994</v>
      </c>
      <c r="G328" s="5" t="s">
        <v>305</v>
      </c>
      <c r="H328" s="5"/>
      <c r="I328" s="9" t="s">
        <v>2807</v>
      </c>
      <c r="J328" s="9">
        <v>2022</v>
      </c>
      <c r="K328" s="9">
        <v>0</v>
      </c>
      <c r="L328" s="5"/>
      <c r="M328" s="5"/>
      <c r="N328" s="5" t="s">
        <v>2798</v>
      </c>
      <c r="O328" s="5"/>
      <c r="P328" s="5" t="s">
        <v>2798</v>
      </c>
      <c r="Q328" s="5"/>
      <c r="R328" s="5" t="s">
        <v>2799</v>
      </c>
      <c r="S328" s="5"/>
      <c r="T328" s="5"/>
      <c r="U328" s="5"/>
      <c r="V328" s="5"/>
      <c r="W328" s="5"/>
      <c r="X328" s="5"/>
      <c r="Y328" s="5"/>
      <c r="Z328" s="5"/>
      <c r="AA328" s="5"/>
    </row>
    <row r="329" spans="1:27" ht="51" x14ac:dyDescent="0.2">
      <c r="A329" s="37" t="s">
        <v>2799</v>
      </c>
      <c r="B329" s="5" t="s">
        <v>305</v>
      </c>
      <c r="C329" s="9">
        <v>135</v>
      </c>
      <c r="D329" s="9" t="s">
        <v>2995</v>
      </c>
      <c r="E329" s="5"/>
      <c r="F329" s="5" t="s">
        <v>2996</v>
      </c>
      <c r="G329" s="5" t="s">
        <v>305</v>
      </c>
      <c r="H329" s="5"/>
      <c r="I329" s="9" t="s">
        <v>2807</v>
      </c>
      <c r="J329" s="9">
        <v>2023</v>
      </c>
      <c r="K329" s="9">
        <v>0</v>
      </c>
      <c r="L329" s="5"/>
      <c r="M329" s="5"/>
      <c r="N329" s="5" t="s">
        <v>2798</v>
      </c>
      <c r="O329" s="5"/>
      <c r="P329" s="5" t="s">
        <v>2798</v>
      </c>
      <c r="Q329" s="5"/>
      <c r="R329" s="5" t="s">
        <v>2799</v>
      </c>
      <c r="S329" s="5"/>
      <c r="T329" s="5"/>
      <c r="U329" s="5"/>
      <c r="V329" s="5"/>
      <c r="W329" s="5"/>
      <c r="X329" s="5"/>
      <c r="Y329" s="5"/>
      <c r="Z329" s="5"/>
      <c r="AA329" s="5"/>
    </row>
    <row r="330" spans="1:27" ht="51" x14ac:dyDescent="0.2">
      <c r="A330" s="37" t="s">
        <v>2799</v>
      </c>
      <c r="B330" s="5" t="s">
        <v>305</v>
      </c>
      <c r="C330" s="9">
        <v>136</v>
      </c>
      <c r="D330" s="9" t="s">
        <v>2997</v>
      </c>
      <c r="E330" s="5"/>
      <c r="F330" s="5" t="s">
        <v>2998</v>
      </c>
      <c r="G330" s="5" t="s">
        <v>305</v>
      </c>
      <c r="H330" s="5"/>
      <c r="I330" s="9" t="s">
        <v>2807</v>
      </c>
      <c r="J330" s="9">
        <v>2022</v>
      </c>
      <c r="K330" s="9">
        <v>0</v>
      </c>
      <c r="L330" s="5"/>
      <c r="M330" s="5"/>
      <c r="N330" s="5" t="s">
        <v>2798</v>
      </c>
      <c r="O330" s="5"/>
      <c r="P330" s="5" t="s">
        <v>2798</v>
      </c>
      <c r="Q330" s="5"/>
      <c r="R330" s="5" t="s">
        <v>2799</v>
      </c>
      <c r="S330" s="5"/>
      <c r="T330" s="5"/>
      <c r="U330" s="5"/>
      <c r="V330" s="5"/>
      <c r="W330" s="5"/>
      <c r="X330" s="5"/>
      <c r="Y330" s="5"/>
      <c r="Z330" s="5"/>
      <c r="AA330" s="5"/>
    </row>
    <row r="331" spans="1:27" ht="51" x14ac:dyDescent="0.2">
      <c r="A331" s="37" t="s">
        <v>2799</v>
      </c>
      <c r="B331" s="5" t="s">
        <v>305</v>
      </c>
      <c r="C331" s="9">
        <v>137</v>
      </c>
      <c r="D331" s="9" t="s">
        <v>2999</v>
      </c>
      <c r="E331" s="5"/>
      <c r="F331" s="5" t="s">
        <v>3000</v>
      </c>
      <c r="G331" s="5" t="s">
        <v>305</v>
      </c>
      <c r="H331" s="5"/>
      <c r="I331" s="9" t="s">
        <v>2807</v>
      </c>
      <c r="J331" s="9">
        <v>2023</v>
      </c>
      <c r="K331" s="9">
        <v>0</v>
      </c>
      <c r="L331" s="5"/>
      <c r="M331" s="5"/>
      <c r="N331" s="5" t="s">
        <v>2798</v>
      </c>
      <c r="O331" s="5"/>
      <c r="P331" s="5" t="s">
        <v>2798</v>
      </c>
      <c r="Q331" s="5"/>
      <c r="R331" s="5" t="s">
        <v>2799</v>
      </c>
      <c r="S331" s="5"/>
      <c r="T331" s="5"/>
      <c r="U331" s="5"/>
      <c r="V331" s="5"/>
      <c r="W331" s="5"/>
      <c r="X331" s="5"/>
      <c r="Y331" s="5"/>
      <c r="Z331" s="5"/>
      <c r="AA331" s="5"/>
    </row>
    <row r="332" spans="1:27" ht="51" x14ac:dyDescent="0.2">
      <c r="A332" s="37" t="s">
        <v>2799</v>
      </c>
      <c r="B332" s="5" t="s">
        <v>305</v>
      </c>
      <c r="C332" s="9">
        <v>138</v>
      </c>
      <c r="D332" s="9" t="s">
        <v>3001</v>
      </c>
      <c r="E332" s="5"/>
      <c r="F332" s="5" t="s">
        <v>3002</v>
      </c>
      <c r="G332" s="5" t="s">
        <v>305</v>
      </c>
      <c r="H332" s="5"/>
      <c r="I332" s="9" t="s">
        <v>2807</v>
      </c>
      <c r="J332" s="9">
        <v>2023</v>
      </c>
      <c r="K332" s="9">
        <v>0</v>
      </c>
      <c r="L332" s="5"/>
      <c r="M332" s="5"/>
      <c r="N332" s="5" t="s">
        <v>2798</v>
      </c>
      <c r="O332" s="5"/>
      <c r="P332" s="5" t="s">
        <v>2798</v>
      </c>
      <c r="Q332" s="5"/>
      <c r="R332" s="5" t="s">
        <v>2799</v>
      </c>
      <c r="S332" s="5"/>
      <c r="T332" s="5"/>
      <c r="U332" s="5"/>
      <c r="V332" s="5"/>
      <c r="W332" s="5"/>
      <c r="X332" s="5"/>
      <c r="Y332" s="5"/>
      <c r="Z332" s="5"/>
      <c r="AA332" s="5"/>
    </row>
    <row r="333" spans="1:27" ht="51" x14ac:dyDescent="0.2">
      <c r="A333" s="37" t="s">
        <v>2799</v>
      </c>
      <c r="B333" s="5" t="s">
        <v>305</v>
      </c>
      <c r="C333" s="9">
        <v>139</v>
      </c>
      <c r="D333" s="9" t="s">
        <v>3003</v>
      </c>
      <c r="E333" s="5"/>
      <c r="F333" s="5" t="s">
        <v>3004</v>
      </c>
      <c r="G333" s="5" t="s">
        <v>305</v>
      </c>
      <c r="H333" s="5"/>
      <c r="I333" s="9" t="s">
        <v>2807</v>
      </c>
      <c r="J333" s="9">
        <v>2022</v>
      </c>
      <c r="K333" s="9">
        <v>0</v>
      </c>
      <c r="L333" s="5"/>
      <c r="M333" s="5"/>
      <c r="N333" s="5" t="s">
        <v>2798</v>
      </c>
      <c r="O333" s="5"/>
      <c r="P333" s="5" t="s">
        <v>2798</v>
      </c>
      <c r="Q333" s="5"/>
      <c r="R333" s="5" t="s">
        <v>2799</v>
      </c>
      <c r="S333" s="5"/>
      <c r="T333" s="5"/>
      <c r="U333" s="5"/>
      <c r="V333" s="5"/>
      <c r="W333" s="5"/>
      <c r="X333" s="5"/>
      <c r="Y333" s="5"/>
      <c r="Z333" s="5"/>
      <c r="AA333" s="5"/>
    </row>
    <row r="334" spans="1:27" ht="51" x14ac:dyDescent="0.2">
      <c r="A334" s="37" t="s">
        <v>2799</v>
      </c>
      <c r="B334" s="5" t="s">
        <v>305</v>
      </c>
      <c r="C334" s="9">
        <v>140</v>
      </c>
      <c r="D334" s="9" t="s">
        <v>3005</v>
      </c>
      <c r="E334" s="5"/>
      <c r="F334" s="5" t="s">
        <v>3006</v>
      </c>
      <c r="G334" s="5" t="s">
        <v>305</v>
      </c>
      <c r="H334" s="5"/>
      <c r="I334" s="9" t="s">
        <v>2807</v>
      </c>
      <c r="J334" s="9">
        <v>2023</v>
      </c>
      <c r="K334" s="9">
        <v>0</v>
      </c>
      <c r="L334" s="5"/>
      <c r="M334" s="5"/>
      <c r="N334" s="5" t="s">
        <v>2798</v>
      </c>
      <c r="O334" s="5"/>
      <c r="P334" s="5" t="s">
        <v>2798</v>
      </c>
      <c r="Q334" s="5"/>
      <c r="R334" s="5" t="s">
        <v>2799</v>
      </c>
      <c r="S334" s="5"/>
      <c r="T334" s="5"/>
      <c r="U334" s="5"/>
      <c r="V334" s="5"/>
      <c r="W334" s="5"/>
      <c r="X334" s="5"/>
      <c r="Y334" s="5"/>
      <c r="Z334" s="5"/>
      <c r="AA334" s="5"/>
    </row>
    <row r="335" spans="1:27" ht="51" x14ac:dyDescent="0.2">
      <c r="A335" s="37" t="s">
        <v>2799</v>
      </c>
      <c r="B335" s="5" t="s">
        <v>305</v>
      </c>
      <c r="C335" s="9">
        <v>141</v>
      </c>
      <c r="D335" s="9" t="s">
        <v>3007</v>
      </c>
      <c r="E335" s="5"/>
      <c r="F335" s="5" t="s">
        <v>3008</v>
      </c>
      <c r="G335" s="5" t="s">
        <v>305</v>
      </c>
      <c r="H335" s="5"/>
      <c r="I335" s="9" t="s">
        <v>2807</v>
      </c>
      <c r="J335" s="9">
        <v>2022</v>
      </c>
      <c r="K335" s="9">
        <v>0</v>
      </c>
      <c r="L335" s="5"/>
      <c r="M335" s="5"/>
      <c r="N335" s="5" t="s">
        <v>2798</v>
      </c>
      <c r="O335" s="5"/>
      <c r="P335" s="5" t="s">
        <v>2798</v>
      </c>
      <c r="Q335" s="5"/>
      <c r="R335" s="5" t="s">
        <v>2799</v>
      </c>
      <c r="S335" s="5"/>
      <c r="T335" s="5"/>
      <c r="U335" s="5"/>
      <c r="V335" s="5"/>
      <c r="W335" s="5"/>
      <c r="X335" s="5"/>
      <c r="Y335" s="5"/>
      <c r="Z335" s="5"/>
      <c r="AA335" s="5"/>
    </row>
    <row r="336" spans="1:27" ht="51" x14ac:dyDescent="0.2">
      <c r="A336" s="37" t="s">
        <v>2799</v>
      </c>
      <c r="B336" s="5" t="s">
        <v>305</v>
      </c>
      <c r="C336" s="9">
        <v>142</v>
      </c>
      <c r="D336" s="9" t="s">
        <v>3009</v>
      </c>
      <c r="E336" s="5"/>
      <c r="F336" s="5" t="s">
        <v>3010</v>
      </c>
      <c r="G336" s="5" t="s">
        <v>305</v>
      </c>
      <c r="H336" s="5"/>
      <c r="I336" s="9" t="s">
        <v>2807</v>
      </c>
      <c r="J336" s="9">
        <v>2022</v>
      </c>
      <c r="K336" s="9">
        <v>0</v>
      </c>
      <c r="L336" s="5"/>
      <c r="M336" s="5"/>
      <c r="N336" s="5" t="s">
        <v>2798</v>
      </c>
      <c r="O336" s="5"/>
      <c r="P336" s="5" t="s">
        <v>2798</v>
      </c>
      <c r="Q336" s="5"/>
      <c r="R336" s="5" t="s">
        <v>2799</v>
      </c>
      <c r="S336" s="5"/>
      <c r="T336" s="5"/>
      <c r="U336" s="5"/>
      <c r="V336" s="5"/>
      <c r="W336" s="5"/>
      <c r="X336" s="5"/>
      <c r="Y336" s="5"/>
      <c r="Z336" s="5"/>
      <c r="AA336" s="5"/>
    </row>
    <row r="337" spans="1:27" ht="51" x14ac:dyDescent="0.2">
      <c r="A337" s="37" t="s">
        <v>2799</v>
      </c>
      <c r="B337" s="5" t="s">
        <v>305</v>
      </c>
      <c r="C337" s="9">
        <v>143</v>
      </c>
      <c r="D337" s="9" t="s">
        <v>3011</v>
      </c>
      <c r="E337" s="5"/>
      <c r="F337" s="5" t="s">
        <v>3012</v>
      </c>
      <c r="G337" s="5" t="s">
        <v>305</v>
      </c>
      <c r="H337" s="5"/>
      <c r="I337" s="9" t="s">
        <v>2807</v>
      </c>
      <c r="J337" s="9">
        <v>2023</v>
      </c>
      <c r="K337" s="9">
        <v>0</v>
      </c>
      <c r="L337" s="5"/>
      <c r="M337" s="5"/>
      <c r="N337" s="5" t="s">
        <v>2798</v>
      </c>
      <c r="O337" s="5"/>
      <c r="P337" s="5" t="s">
        <v>2798</v>
      </c>
      <c r="Q337" s="5"/>
      <c r="R337" s="5" t="s">
        <v>2799</v>
      </c>
      <c r="S337" s="5"/>
      <c r="T337" s="5"/>
      <c r="U337" s="5"/>
      <c r="V337" s="5"/>
      <c r="W337" s="5"/>
      <c r="X337" s="5"/>
      <c r="Y337" s="5"/>
      <c r="Z337" s="5"/>
      <c r="AA337" s="5"/>
    </row>
    <row r="338" spans="1:27" ht="51" x14ac:dyDescent="0.2">
      <c r="A338" s="37" t="s">
        <v>2799</v>
      </c>
      <c r="B338" s="5" t="s">
        <v>305</v>
      </c>
      <c r="C338" s="9">
        <v>144</v>
      </c>
      <c r="D338" s="9" t="s">
        <v>3013</v>
      </c>
      <c r="E338" s="5"/>
      <c r="F338" s="5" t="s">
        <v>3014</v>
      </c>
      <c r="G338" s="5" t="s">
        <v>305</v>
      </c>
      <c r="H338" s="5"/>
      <c r="I338" s="9" t="s">
        <v>2807</v>
      </c>
      <c r="J338" s="9">
        <v>2022</v>
      </c>
      <c r="K338" s="9">
        <v>0</v>
      </c>
      <c r="L338" s="5"/>
      <c r="M338" s="5"/>
      <c r="N338" s="5" t="s">
        <v>2798</v>
      </c>
      <c r="O338" s="5"/>
      <c r="P338" s="5" t="s">
        <v>2798</v>
      </c>
      <c r="Q338" s="5"/>
      <c r="R338" s="5" t="s">
        <v>2799</v>
      </c>
      <c r="S338" s="5"/>
      <c r="T338" s="5"/>
      <c r="U338" s="5"/>
      <c r="V338" s="5"/>
      <c r="W338" s="5"/>
      <c r="X338" s="5"/>
      <c r="Y338" s="5"/>
      <c r="Z338" s="5"/>
      <c r="AA338" s="5"/>
    </row>
    <row r="339" spans="1:27" ht="51" x14ac:dyDescent="0.2">
      <c r="A339" s="37" t="s">
        <v>2799</v>
      </c>
      <c r="B339" s="5" t="s">
        <v>305</v>
      </c>
      <c r="C339" s="9">
        <v>145</v>
      </c>
      <c r="D339" s="9" t="s">
        <v>3015</v>
      </c>
      <c r="E339" s="5"/>
      <c r="F339" s="5" t="s">
        <v>3016</v>
      </c>
      <c r="G339" s="5" t="s">
        <v>305</v>
      </c>
      <c r="H339" s="5"/>
      <c r="I339" s="9" t="s">
        <v>2807</v>
      </c>
      <c r="J339" s="9">
        <v>2023</v>
      </c>
      <c r="K339" s="9">
        <v>0</v>
      </c>
      <c r="L339" s="5"/>
      <c r="M339" s="5"/>
      <c r="N339" s="5" t="s">
        <v>2798</v>
      </c>
      <c r="O339" s="5"/>
      <c r="P339" s="5" t="s">
        <v>2798</v>
      </c>
      <c r="Q339" s="5"/>
      <c r="R339" s="5" t="s">
        <v>2799</v>
      </c>
      <c r="S339" s="5"/>
      <c r="T339" s="5"/>
      <c r="U339" s="5"/>
      <c r="V339" s="5"/>
      <c r="W339" s="5"/>
      <c r="X339" s="5"/>
      <c r="Y339" s="5"/>
      <c r="Z339" s="5"/>
      <c r="AA339" s="5"/>
    </row>
    <row r="340" spans="1:27" ht="51" x14ac:dyDescent="0.2">
      <c r="A340" s="37" t="s">
        <v>2799</v>
      </c>
      <c r="B340" s="5" t="s">
        <v>305</v>
      </c>
      <c r="C340" s="9">
        <v>146</v>
      </c>
      <c r="D340" s="9" t="s">
        <v>3017</v>
      </c>
      <c r="E340" s="5"/>
      <c r="F340" s="5" t="s">
        <v>2935</v>
      </c>
      <c r="G340" s="5" t="s">
        <v>305</v>
      </c>
      <c r="H340" s="5"/>
      <c r="I340" s="9" t="s">
        <v>2807</v>
      </c>
      <c r="J340" s="9">
        <v>2019</v>
      </c>
      <c r="K340" s="9">
        <v>0</v>
      </c>
      <c r="L340" s="5"/>
      <c r="M340" s="5"/>
      <c r="N340" s="5" t="s">
        <v>2798</v>
      </c>
      <c r="O340" s="5"/>
      <c r="P340" s="5" t="s">
        <v>2798</v>
      </c>
      <c r="Q340" s="5"/>
      <c r="R340" s="5" t="s">
        <v>2799</v>
      </c>
      <c r="S340" s="5"/>
      <c r="T340" s="5"/>
      <c r="U340" s="5"/>
      <c r="V340" s="5"/>
      <c r="W340" s="5"/>
      <c r="X340" s="5"/>
      <c r="Y340" s="5"/>
      <c r="Z340" s="5"/>
      <c r="AA340" s="5"/>
    </row>
    <row r="341" spans="1:27" ht="51" x14ac:dyDescent="0.2">
      <c r="A341" s="37" t="s">
        <v>2799</v>
      </c>
      <c r="B341" s="5" t="s">
        <v>305</v>
      </c>
      <c r="C341" s="9">
        <v>147</v>
      </c>
      <c r="D341" s="9" t="s">
        <v>3018</v>
      </c>
      <c r="E341" s="5"/>
      <c r="F341" s="5" t="s">
        <v>3019</v>
      </c>
      <c r="G341" s="5" t="s">
        <v>305</v>
      </c>
      <c r="H341" s="5"/>
      <c r="I341" s="9" t="s">
        <v>2807</v>
      </c>
      <c r="J341" s="9">
        <v>2022</v>
      </c>
      <c r="K341" s="9">
        <v>0</v>
      </c>
      <c r="L341" s="5"/>
      <c r="M341" s="5"/>
      <c r="N341" s="5" t="s">
        <v>2798</v>
      </c>
      <c r="O341" s="5"/>
      <c r="P341" s="5" t="s">
        <v>2798</v>
      </c>
      <c r="Q341" s="5"/>
      <c r="R341" s="5" t="s">
        <v>2799</v>
      </c>
      <c r="S341" s="5"/>
      <c r="T341" s="5"/>
      <c r="U341" s="5"/>
      <c r="V341" s="5"/>
      <c r="W341" s="5"/>
      <c r="X341" s="5"/>
      <c r="Y341" s="5"/>
      <c r="Z341" s="5"/>
      <c r="AA341" s="5"/>
    </row>
    <row r="342" spans="1:27" ht="51" x14ac:dyDescent="0.2">
      <c r="A342" s="37" t="s">
        <v>2799</v>
      </c>
      <c r="B342" s="5" t="s">
        <v>305</v>
      </c>
      <c r="C342" s="9">
        <v>148</v>
      </c>
      <c r="D342" s="9" t="s">
        <v>3020</v>
      </c>
      <c r="E342" s="5"/>
      <c r="F342" s="5" t="s">
        <v>3021</v>
      </c>
      <c r="G342" s="5" t="s">
        <v>305</v>
      </c>
      <c r="H342" s="5"/>
      <c r="I342" s="9" t="s">
        <v>2807</v>
      </c>
      <c r="J342" s="9">
        <v>2023</v>
      </c>
      <c r="K342" s="9">
        <v>0</v>
      </c>
      <c r="L342" s="5"/>
      <c r="M342" s="5"/>
      <c r="N342" s="5" t="s">
        <v>2798</v>
      </c>
      <c r="O342" s="5"/>
      <c r="P342" s="5" t="s">
        <v>2798</v>
      </c>
      <c r="Q342" s="5"/>
      <c r="R342" s="5" t="s">
        <v>2799</v>
      </c>
      <c r="S342" s="5"/>
      <c r="T342" s="5"/>
      <c r="U342" s="5"/>
      <c r="V342" s="5"/>
      <c r="W342" s="5"/>
      <c r="X342" s="5"/>
      <c r="Y342" s="5"/>
      <c r="Z342" s="5"/>
      <c r="AA342" s="5"/>
    </row>
    <row r="343" spans="1:27" ht="51" x14ac:dyDescent="0.2">
      <c r="A343" s="37" t="s">
        <v>2799</v>
      </c>
      <c r="B343" s="5" t="s">
        <v>305</v>
      </c>
      <c r="C343" s="9">
        <v>149</v>
      </c>
      <c r="D343" s="9" t="s">
        <v>3022</v>
      </c>
      <c r="E343" s="5"/>
      <c r="F343" s="5" t="s">
        <v>2923</v>
      </c>
      <c r="G343" s="5" t="s">
        <v>305</v>
      </c>
      <c r="H343" s="5"/>
      <c r="I343" s="9" t="s">
        <v>2807</v>
      </c>
      <c r="J343" s="9">
        <v>2023</v>
      </c>
      <c r="K343" s="9">
        <v>0</v>
      </c>
      <c r="L343" s="5"/>
      <c r="M343" s="5"/>
      <c r="N343" s="5" t="s">
        <v>2798</v>
      </c>
      <c r="O343" s="5"/>
      <c r="P343" s="5" t="s">
        <v>2798</v>
      </c>
      <c r="Q343" s="5"/>
      <c r="R343" s="5" t="s">
        <v>2799</v>
      </c>
      <c r="S343" s="5"/>
      <c r="T343" s="5"/>
      <c r="U343" s="5"/>
      <c r="V343" s="5"/>
      <c r="W343" s="5"/>
      <c r="X343" s="5"/>
      <c r="Y343" s="5"/>
      <c r="Z343" s="5"/>
      <c r="AA343" s="5"/>
    </row>
    <row r="344" spans="1:27" ht="51" x14ac:dyDescent="0.2">
      <c r="A344" s="37" t="s">
        <v>2799</v>
      </c>
      <c r="B344" s="5" t="s">
        <v>305</v>
      </c>
      <c r="C344" s="9">
        <v>150</v>
      </c>
      <c r="D344" s="9" t="s">
        <v>3023</v>
      </c>
      <c r="E344" s="5"/>
      <c r="F344" s="5" t="s">
        <v>3024</v>
      </c>
      <c r="G344" s="5" t="s">
        <v>305</v>
      </c>
      <c r="H344" s="5"/>
      <c r="I344" s="9" t="s">
        <v>2807</v>
      </c>
      <c r="J344" s="9">
        <v>2022</v>
      </c>
      <c r="K344" s="9">
        <v>0</v>
      </c>
      <c r="L344" s="5"/>
      <c r="M344" s="5"/>
      <c r="N344" s="5" t="s">
        <v>2798</v>
      </c>
      <c r="O344" s="5"/>
      <c r="P344" s="5" t="s">
        <v>2798</v>
      </c>
      <c r="Q344" s="5"/>
      <c r="R344" s="5" t="s">
        <v>2799</v>
      </c>
      <c r="S344" s="5"/>
      <c r="T344" s="5"/>
      <c r="U344" s="5"/>
      <c r="V344" s="5"/>
      <c r="W344" s="5"/>
      <c r="X344" s="5"/>
      <c r="Y344" s="5"/>
      <c r="Z344" s="5"/>
      <c r="AA344" s="5"/>
    </row>
    <row r="345" spans="1:27" ht="51" x14ac:dyDescent="0.2">
      <c r="A345" s="37" t="s">
        <v>2799</v>
      </c>
      <c r="B345" s="5" t="s">
        <v>305</v>
      </c>
      <c r="C345" s="9">
        <v>151</v>
      </c>
      <c r="D345" s="9" t="s">
        <v>3025</v>
      </c>
      <c r="E345" s="5"/>
      <c r="F345" s="5" t="s">
        <v>3026</v>
      </c>
      <c r="G345" s="5" t="s">
        <v>305</v>
      </c>
      <c r="H345" s="5"/>
      <c r="I345" s="9" t="s">
        <v>2807</v>
      </c>
      <c r="J345" s="9">
        <v>2022</v>
      </c>
      <c r="K345" s="9">
        <v>0</v>
      </c>
      <c r="L345" s="5"/>
      <c r="M345" s="5"/>
      <c r="N345" s="5" t="s">
        <v>2798</v>
      </c>
      <c r="O345" s="5"/>
      <c r="P345" s="5" t="s">
        <v>2798</v>
      </c>
      <c r="Q345" s="5"/>
      <c r="R345" s="5" t="s">
        <v>2799</v>
      </c>
      <c r="S345" s="5"/>
      <c r="T345" s="5"/>
      <c r="U345" s="5"/>
      <c r="V345" s="5"/>
      <c r="W345" s="5"/>
      <c r="X345" s="5"/>
      <c r="Y345" s="5"/>
      <c r="Z345" s="5"/>
      <c r="AA345" s="5"/>
    </row>
    <row r="346" spans="1:27" ht="51" x14ac:dyDescent="0.2">
      <c r="A346" s="37" t="s">
        <v>2799</v>
      </c>
      <c r="B346" s="5" t="s">
        <v>305</v>
      </c>
      <c r="C346" s="9">
        <v>152</v>
      </c>
      <c r="D346" s="9" t="s">
        <v>3027</v>
      </c>
      <c r="E346" s="5"/>
      <c r="F346" s="5" t="s">
        <v>3028</v>
      </c>
      <c r="G346" s="5" t="s">
        <v>305</v>
      </c>
      <c r="H346" s="5"/>
      <c r="I346" s="9" t="s">
        <v>2807</v>
      </c>
      <c r="J346" s="9">
        <v>2022</v>
      </c>
      <c r="K346" s="9">
        <v>0</v>
      </c>
      <c r="L346" s="5"/>
      <c r="M346" s="5"/>
      <c r="N346" s="5" t="s">
        <v>2798</v>
      </c>
      <c r="O346" s="5"/>
      <c r="P346" s="5" t="s">
        <v>2798</v>
      </c>
      <c r="Q346" s="5"/>
      <c r="R346" s="5" t="s">
        <v>2799</v>
      </c>
      <c r="S346" s="5"/>
      <c r="T346" s="5"/>
      <c r="U346" s="5"/>
      <c r="V346" s="5"/>
      <c r="W346" s="5"/>
      <c r="X346" s="5"/>
      <c r="Y346" s="5"/>
      <c r="Z346" s="5"/>
      <c r="AA346" s="5"/>
    </row>
    <row r="347" spans="1:27" ht="51" x14ac:dyDescent="0.2">
      <c r="A347" s="37" t="s">
        <v>2799</v>
      </c>
      <c r="B347" s="5" t="s">
        <v>305</v>
      </c>
      <c r="C347" s="9">
        <v>153</v>
      </c>
      <c r="D347" s="9" t="s">
        <v>3029</v>
      </c>
      <c r="E347" s="5"/>
      <c r="F347" s="5" t="s">
        <v>3030</v>
      </c>
      <c r="G347" s="5" t="s">
        <v>305</v>
      </c>
      <c r="H347" s="5"/>
      <c r="I347" s="9" t="s">
        <v>2807</v>
      </c>
      <c r="J347" s="9">
        <v>2022</v>
      </c>
      <c r="K347" s="9">
        <v>0</v>
      </c>
      <c r="L347" s="5"/>
      <c r="M347" s="5"/>
      <c r="N347" s="5" t="s">
        <v>2798</v>
      </c>
      <c r="O347" s="5"/>
      <c r="P347" s="5" t="s">
        <v>2798</v>
      </c>
      <c r="Q347" s="5"/>
      <c r="R347" s="5" t="s">
        <v>2799</v>
      </c>
      <c r="S347" s="5"/>
      <c r="T347" s="5"/>
      <c r="U347" s="5"/>
      <c r="V347" s="5"/>
      <c r="W347" s="5"/>
      <c r="X347" s="5"/>
      <c r="Y347" s="5"/>
      <c r="Z347" s="5"/>
      <c r="AA347" s="5"/>
    </row>
    <row r="348" spans="1:27" ht="51" x14ac:dyDescent="0.2">
      <c r="A348" s="37" t="s">
        <v>2799</v>
      </c>
      <c r="B348" s="5" t="s">
        <v>305</v>
      </c>
      <c r="C348" s="9">
        <v>154</v>
      </c>
      <c r="D348" s="9" t="s">
        <v>3031</v>
      </c>
      <c r="E348" s="5"/>
      <c r="F348" s="5" t="s">
        <v>3032</v>
      </c>
      <c r="G348" s="5" t="s">
        <v>305</v>
      </c>
      <c r="H348" s="5"/>
      <c r="I348" s="9" t="s">
        <v>2807</v>
      </c>
      <c r="J348" s="9">
        <v>2023</v>
      </c>
      <c r="K348" s="9">
        <v>0</v>
      </c>
      <c r="L348" s="5"/>
      <c r="M348" s="5"/>
      <c r="N348" s="5" t="s">
        <v>2798</v>
      </c>
      <c r="O348" s="5"/>
      <c r="P348" s="5" t="s">
        <v>2798</v>
      </c>
      <c r="Q348" s="5"/>
      <c r="R348" s="5" t="s">
        <v>2799</v>
      </c>
      <c r="S348" s="5"/>
      <c r="T348" s="5"/>
      <c r="U348" s="5"/>
      <c r="V348" s="5"/>
      <c r="W348" s="5"/>
      <c r="X348" s="5"/>
      <c r="Y348" s="5"/>
      <c r="Z348" s="5"/>
      <c r="AA348" s="5"/>
    </row>
    <row r="349" spans="1:27" ht="51" x14ac:dyDescent="0.2">
      <c r="A349" s="37" t="s">
        <v>2799</v>
      </c>
      <c r="B349" s="5" t="s">
        <v>305</v>
      </c>
      <c r="C349" s="9">
        <v>155</v>
      </c>
      <c r="D349" s="9" t="s">
        <v>3033</v>
      </c>
      <c r="E349" s="5"/>
      <c r="F349" s="5" t="s">
        <v>3034</v>
      </c>
      <c r="G349" s="5" t="s">
        <v>305</v>
      </c>
      <c r="H349" s="5"/>
      <c r="I349" s="9" t="s">
        <v>2807</v>
      </c>
      <c r="J349" s="9">
        <v>2023</v>
      </c>
      <c r="K349" s="9">
        <v>0</v>
      </c>
      <c r="L349" s="5"/>
      <c r="M349" s="5"/>
      <c r="N349" s="5" t="s">
        <v>2798</v>
      </c>
      <c r="O349" s="5"/>
      <c r="P349" s="5" t="s">
        <v>2798</v>
      </c>
      <c r="Q349" s="5"/>
      <c r="R349" s="5" t="s">
        <v>2799</v>
      </c>
      <c r="S349" s="5"/>
      <c r="T349" s="5"/>
      <c r="U349" s="5"/>
      <c r="V349" s="5"/>
      <c r="W349" s="5"/>
      <c r="X349" s="5"/>
      <c r="Y349" s="5"/>
      <c r="Z349" s="5"/>
      <c r="AA349" s="5"/>
    </row>
    <row r="350" spans="1:27" ht="51" x14ac:dyDescent="0.2">
      <c r="A350" s="37" t="s">
        <v>2799</v>
      </c>
      <c r="B350" s="5" t="s">
        <v>305</v>
      </c>
      <c r="C350" s="9">
        <v>156</v>
      </c>
      <c r="D350" s="9" t="s">
        <v>3035</v>
      </c>
      <c r="E350" s="5"/>
      <c r="F350" s="5" t="s">
        <v>3036</v>
      </c>
      <c r="G350" s="5" t="s">
        <v>305</v>
      </c>
      <c r="H350" s="5"/>
      <c r="I350" s="9" t="s">
        <v>2807</v>
      </c>
      <c r="J350" s="9">
        <v>2022</v>
      </c>
      <c r="K350" s="9">
        <v>0</v>
      </c>
      <c r="L350" s="5"/>
      <c r="M350" s="5"/>
      <c r="N350" s="5" t="s">
        <v>2798</v>
      </c>
      <c r="O350" s="5"/>
      <c r="P350" s="5" t="s">
        <v>2798</v>
      </c>
      <c r="Q350" s="5"/>
      <c r="R350" s="5" t="s">
        <v>2799</v>
      </c>
      <c r="S350" s="5"/>
      <c r="T350" s="5"/>
      <c r="U350" s="5"/>
      <c r="V350" s="5"/>
      <c r="W350" s="5"/>
      <c r="X350" s="5"/>
      <c r="Y350" s="5"/>
      <c r="Z350" s="5"/>
      <c r="AA350" s="5"/>
    </row>
    <row r="351" spans="1:27" ht="51" x14ac:dyDescent="0.2">
      <c r="A351" s="37" t="s">
        <v>2799</v>
      </c>
      <c r="B351" s="5" t="s">
        <v>305</v>
      </c>
      <c r="C351" s="9">
        <v>157</v>
      </c>
      <c r="D351" s="9" t="s">
        <v>3037</v>
      </c>
      <c r="E351" s="5"/>
      <c r="F351" s="5" t="s">
        <v>3038</v>
      </c>
      <c r="G351" s="5" t="s">
        <v>305</v>
      </c>
      <c r="H351" s="5"/>
      <c r="I351" s="9" t="s">
        <v>2807</v>
      </c>
      <c r="J351" s="9">
        <v>2022</v>
      </c>
      <c r="K351" s="9">
        <v>0</v>
      </c>
      <c r="L351" s="5"/>
      <c r="M351" s="5"/>
      <c r="N351" s="5" t="s">
        <v>2798</v>
      </c>
      <c r="O351" s="5"/>
      <c r="P351" s="5" t="s">
        <v>2798</v>
      </c>
      <c r="Q351" s="5"/>
      <c r="R351" s="5" t="s">
        <v>2799</v>
      </c>
      <c r="S351" s="5"/>
      <c r="T351" s="5"/>
      <c r="U351" s="5"/>
      <c r="V351" s="5"/>
      <c r="W351" s="5"/>
      <c r="X351" s="5"/>
      <c r="Y351" s="5"/>
      <c r="Z351" s="5"/>
      <c r="AA351" s="5"/>
    </row>
    <row r="352" spans="1:27" ht="51" x14ac:dyDescent="0.2">
      <c r="A352" s="37" t="s">
        <v>2799</v>
      </c>
      <c r="B352" s="5" t="s">
        <v>305</v>
      </c>
      <c r="C352" s="9">
        <v>158</v>
      </c>
      <c r="D352" s="9" t="s">
        <v>3039</v>
      </c>
      <c r="E352" s="5"/>
      <c r="F352" s="5" t="s">
        <v>3040</v>
      </c>
      <c r="G352" s="5" t="s">
        <v>305</v>
      </c>
      <c r="H352" s="5"/>
      <c r="I352" s="9" t="s">
        <v>2807</v>
      </c>
      <c r="J352" s="9">
        <v>2019</v>
      </c>
      <c r="K352" s="9">
        <v>0</v>
      </c>
      <c r="L352" s="5"/>
      <c r="M352" s="5"/>
      <c r="N352" s="5" t="s">
        <v>2798</v>
      </c>
      <c r="O352" s="5"/>
      <c r="P352" s="5" t="s">
        <v>2798</v>
      </c>
      <c r="Q352" s="5"/>
      <c r="R352" s="5" t="s">
        <v>2799</v>
      </c>
      <c r="S352" s="5"/>
      <c r="T352" s="5"/>
      <c r="U352" s="5"/>
      <c r="V352" s="5"/>
      <c r="W352" s="5"/>
      <c r="X352" s="5"/>
      <c r="Y352" s="5"/>
      <c r="Z352" s="5"/>
      <c r="AA352" s="5"/>
    </row>
    <row r="353" spans="1:28" ht="255" x14ac:dyDescent="0.2">
      <c r="A353" s="37" t="s">
        <v>2799</v>
      </c>
      <c r="B353" s="25" t="s">
        <v>305</v>
      </c>
      <c r="C353" s="4">
        <v>159</v>
      </c>
      <c r="D353" s="5" t="s">
        <v>6985</v>
      </c>
      <c r="E353" s="4" t="s">
        <v>7027</v>
      </c>
      <c r="F353" s="4" t="s">
        <v>2425</v>
      </c>
      <c r="G353" s="4" t="s">
        <v>305</v>
      </c>
      <c r="H353" s="4" t="s">
        <v>7028</v>
      </c>
      <c r="I353" s="4" t="s">
        <v>59</v>
      </c>
      <c r="J353" s="4">
        <v>2023</v>
      </c>
      <c r="K353" s="4"/>
      <c r="L353" s="5" t="s">
        <v>7029</v>
      </c>
      <c r="M353" s="5" t="s">
        <v>7026</v>
      </c>
      <c r="N353" s="5"/>
      <c r="O353" s="5" t="s">
        <v>2799</v>
      </c>
      <c r="P353" s="5" t="s">
        <v>2799</v>
      </c>
      <c r="Q353" s="5" t="s">
        <v>2799</v>
      </c>
      <c r="R353" s="5" t="s">
        <v>2799</v>
      </c>
      <c r="S353" s="5" t="s">
        <v>2798</v>
      </c>
      <c r="T353" s="5" t="s">
        <v>2799</v>
      </c>
      <c r="U353" s="5"/>
      <c r="V353" s="5"/>
      <c r="W353" s="5"/>
      <c r="X353" s="5"/>
      <c r="Y353" s="5"/>
      <c r="Z353" s="5"/>
      <c r="AA353" s="5"/>
      <c r="AB353" s="3" t="s">
        <v>10378</v>
      </c>
    </row>
    <row r="354" spans="1:28" ht="204" x14ac:dyDescent="0.2">
      <c r="A354" s="37" t="s">
        <v>2799</v>
      </c>
      <c r="B354" s="5" t="s">
        <v>305</v>
      </c>
      <c r="C354" s="5">
        <v>160</v>
      </c>
      <c r="D354" s="5" t="s">
        <v>6986</v>
      </c>
      <c r="E354" s="5" t="s">
        <v>7032</v>
      </c>
      <c r="F354" s="5" t="s">
        <v>7031</v>
      </c>
      <c r="G354" s="5" t="s">
        <v>305</v>
      </c>
      <c r="H354" s="5" t="s">
        <v>7033</v>
      </c>
      <c r="I354" s="5" t="s">
        <v>59</v>
      </c>
      <c r="J354" s="5">
        <v>2023</v>
      </c>
      <c r="K354" s="5"/>
      <c r="L354" s="5" t="s">
        <v>7034</v>
      </c>
      <c r="M354" s="5" t="s">
        <v>7030</v>
      </c>
      <c r="N354" s="5"/>
      <c r="O354" s="5" t="s">
        <v>2799</v>
      </c>
      <c r="P354" s="5" t="s">
        <v>2799</v>
      </c>
      <c r="Q354" s="5" t="s">
        <v>2799</v>
      </c>
      <c r="R354" s="5" t="s">
        <v>2799</v>
      </c>
      <c r="S354" s="5" t="s">
        <v>2798</v>
      </c>
      <c r="T354" s="5" t="s">
        <v>2799</v>
      </c>
      <c r="U354" s="5"/>
      <c r="V354" s="5"/>
      <c r="W354" s="5"/>
      <c r="X354" s="5"/>
      <c r="Y354" s="5"/>
      <c r="Z354" s="5"/>
      <c r="AA354" s="5"/>
      <c r="AB354" s="3" t="s">
        <v>10378</v>
      </c>
    </row>
    <row r="355" spans="1:28" ht="255" x14ac:dyDescent="0.2">
      <c r="A355" s="37" t="s">
        <v>2799</v>
      </c>
      <c r="B355" s="5" t="s">
        <v>305</v>
      </c>
      <c r="C355" s="5">
        <v>161</v>
      </c>
      <c r="D355" s="5" t="s">
        <v>6987</v>
      </c>
      <c r="E355" s="5" t="s">
        <v>7037</v>
      </c>
      <c r="F355" s="5" t="s">
        <v>7036</v>
      </c>
      <c r="G355" s="5" t="s">
        <v>305</v>
      </c>
      <c r="H355" s="5" t="s">
        <v>7038</v>
      </c>
      <c r="I355" s="5" t="s">
        <v>59</v>
      </c>
      <c r="J355" s="5">
        <v>2023</v>
      </c>
      <c r="K355" s="5"/>
      <c r="L355" s="5" t="s">
        <v>7039</v>
      </c>
      <c r="M355" s="5" t="s">
        <v>7035</v>
      </c>
      <c r="N355" s="5"/>
      <c r="O355" s="5" t="s">
        <v>2798</v>
      </c>
      <c r="P355" s="5"/>
      <c r="Q355" s="5"/>
      <c r="R355" s="5"/>
      <c r="S355" s="5"/>
      <c r="T355" s="5"/>
      <c r="U355" s="5"/>
      <c r="V355" s="5"/>
      <c r="W355" s="5"/>
      <c r="X355" s="5"/>
      <c r="Y355" s="5"/>
      <c r="Z355" s="5"/>
      <c r="AA355" s="5"/>
      <c r="AB355" s="3" t="s">
        <v>10378</v>
      </c>
    </row>
    <row r="356" spans="1:28" ht="153" x14ac:dyDescent="0.2">
      <c r="A356" s="37" t="s">
        <v>2799</v>
      </c>
      <c r="B356" s="5" t="s">
        <v>305</v>
      </c>
      <c r="C356" s="4">
        <v>163</v>
      </c>
      <c r="D356" s="5" t="s">
        <v>6988</v>
      </c>
      <c r="E356" s="4" t="s">
        <v>7042</v>
      </c>
      <c r="F356" s="4" t="s">
        <v>7041</v>
      </c>
      <c r="G356" s="4" t="s">
        <v>21</v>
      </c>
      <c r="H356" s="4"/>
      <c r="I356" s="4" t="s">
        <v>59</v>
      </c>
      <c r="J356" s="4">
        <v>2023</v>
      </c>
      <c r="K356" s="4"/>
      <c r="L356" s="9" t="s">
        <v>7043</v>
      </c>
      <c r="M356" s="5" t="s">
        <v>7040</v>
      </c>
      <c r="N356" s="5"/>
      <c r="O356" s="5" t="s">
        <v>2799</v>
      </c>
      <c r="P356" s="5" t="s">
        <v>2799</v>
      </c>
      <c r="Q356" s="5" t="s">
        <v>2799</v>
      </c>
      <c r="R356" s="5" t="s">
        <v>2799</v>
      </c>
      <c r="S356" s="5" t="s">
        <v>2799</v>
      </c>
      <c r="T356" s="5"/>
      <c r="U356" s="5"/>
      <c r="V356" s="5"/>
      <c r="W356" s="5"/>
      <c r="X356" s="5"/>
      <c r="Y356" s="5"/>
      <c r="Z356" s="5"/>
      <c r="AA356" s="5"/>
      <c r="AB356" s="3" t="s">
        <v>10378</v>
      </c>
    </row>
    <row r="357" spans="1:28" ht="255" x14ac:dyDescent="0.2">
      <c r="A357" s="37" t="s">
        <v>2799</v>
      </c>
      <c r="B357" s="5" t="s">
        <v>305</v>
      </c>
      <c r="C357" s="4">
        <v>164</v>
      </c>
      <c r="D357" s="5" t="s">
        <v>6989</v>
      </c>
      <c r="E357" s="4" t="s">
        <v>7045</v>
      </c>
      <c r="F357" s="4" t="s">
        <v>2538</v>
      </c>
      <c r="G357" s="4" t="s">
        <v>305</v>
      </c>
      <c r="H357" s="5" t="s">
        <v>7046</v>
      </c>
      <c r="I357" s="4" t="s">
        <v>58</v>
      </c>
      <c r="J357" s="4">
        <v>2023</v>
      </c>
      <c r="K357" s="4"/>
      <c r="L357" s="9" t="s">
        <v>7047</v>
      </c>
      <c r="M357" s="5" t="s">
        <v>7044</v>
      </c>
      <c r="N357" s="5"/>
      <c r="O357" s="5" t="s">
        <v>2798</v>
      </c>
      <c r="P357" s="5"/>
      <c r="Q357" s="5"/>
      <c r="R357" s="5"/>
      <c r="S357" s="5"/>
      <c r="T357" s="5"/>
      <c r="U357" s="5"/>
      <c r="V357" s="5"/>
      <c r="W357" s="5"/>
      <c r="X357" s="5"/>
      <c r="Y357" s="5"/>
      <c r="Z357" s="5"/>
      <c r="AA357" s="5"/>
      <c r="AB357" s="3" t="s">
        <v>10378</v>
      </c>
    </row>
    <row r="358" spans="1:28" ht="187" x14ac:dyDescent="0.2">
      <c r="A358" s="37" t="s">
        <v>2799</v>
      </c>
      <c r="B358" s="5" t="s">
        <v>305</v>
      </c>
      <c r="C358" s="4">
        <v>165</v>
      </c>
      <c r="D358" s="5" t="s">
        <v>6990</v>
      </c>
      <c r="E358" s="4" t="s">
        <v>7050</v>
      </c>
      <c r="F358" s="4" t="s">
        <v>7049</v>
      </c>
      <c r="G358" s="4" t="s">
        <v>21</v>
      </c>
      <c r="H358" s="4"/>
      <c r="I358" s="4" t="s">
        <v>59</v>
      </c>
      <c r="J358" s="4">
        <v>2023</v>
      </c>
      <c r="K358" s="4"/>
      <c r="L358" s="9" t="s">
        <v>7051</v>
      </c>
      <c r="M358" s="5" t="s">
        <v>7048</v>
      </c>
      <c r="N358" s="5"/>
      <c r="O358" s="5" t="s">
        <v>2798</v>
      </c>
      <c r="P358" s="5"/>
      <c r="Q358" s="5"/>
      <c r="R358" s="5"/>
      <c r="S358" s="5"/>
      <c r="T358" s="5"/>
      <c r="U358" s="5"/>
      <c r="V358" s="5"/>
      <c r="W358" s="5"/>
      <c r="X358" s="5"/>
      <c r="Y358" s="5"/>
      <c r="Z358" s="5"/>
      <c r="AA358" s="5"/>
      <c r="AB358" s="3" t="s">
        <v>10378</v>
      </c>
    </row>
    <row r="359" spans="1:28" ht="170" x14ac:dyDescent="0.2">
      <c r="A359" s="37" t="s">
        <v>2799</v>
      </c>
      <c r="B359" s="5" t="s">
        <v>305</v>
      </c>
      <c r="C359" s="4">
        <v>166</v>
      </c>
      <c r="D359" s="5" t="s">
        <v>6991</v>
      </c>
      <c r="E359" s="4" t="s">
        <v>7054</v>
      </c>
      <c r="F359" s="4" t="s">
        <v>7053</v>
      </c>
      <c r="G359" s="4" t="s">
        <v>305</v>
      </c>
      <c r="H359" s="5" t="s">
        <v>7055</v>
      </c>
      <c r="I359" s="4" t="s">
        <v>59</v>
      </c>
      <c r="J359" s="4">
        <v>2023</v>
      </c>
      <c r="K359" s="4"/>
      <c r="L359" s="9" t="s">
        <v>7056</v>
      </c>
      <c r="M359" s="5" t="s">
        <v>7052</v>
      </c>
      <c r="N359" s="5"/>
      <c r="O359" s="5" t="s">
        <v>2798</v>
      </c>
      <c r="P359" s="5"/>
      <c r="Q359" s="5"/>
      <c r="R359" s="5"/>
      <c r="S359" s="5"/>
      <c r="T359" s="5"/>
      <c r="U359" s="5"/>
      <c r="V359" s="5"/>
      <c r="W359" s="5"/>
      <c r="X359" s="5"/>
      <c r="Y359" s="5"/>
      <c r="Z359" s="5"/>
      <c r="AA359" s="5"/>
      <c r="AB359" s="3" t="s">
        <v>10378</v>
      </c>
    </row>
    <row r="360" spans="1:28" ht="153" x14ac:dyDescent="0.2">
      <c r="A360" s="37" t="s">
        <v>2799</v>
      </c>
      <c r="B360" s="5" t="s">
        <v>305</v>
      </c>
      <c r="C360" s="4">
        <v>167</v>
      </c>
      <c r="D360" s="5" t="s">
        <v>6992</v>
      </c>
      <c r="E360" s="4" t="s">
        <v>7059</v>
      </c>
      <c r="F360" s="4" t="s">
        <v>7058</v>
      </c>
      <c r="G360" s="4" t="s">
        <v>305</v>
      </c>
      <c r="H360" s="4" t="s">
        <v>7060</v>
      </c>
      <c r="I360" s="4" t="s">
        <v>59</v>
      </c>
      <c r="J360" s="4">
        <v>2023</v>
      </c>
      <c r="K360" s="4"/>
      <c r="L360" s="9" t="s">
        <v>7061</v>
      </c>
      <c r="M360" s="5" t="s">
        <v>7057</v>
      </c>
      <c r="N360" s="5"/>
      <c r="O360" s="5" t="s">
        <v>2798</v>
      </c>
      <c r="P360" s="5"/>
      <c r="Q360" s="5"/>
      <c r="R360" s="5"/>
      <c r="S360" s="5"/>
      <c r="T360" s="5"/>
      <c r="U360" s="5"/>
      <c r="V360" s="5"/>
      <c r="W360" s="5"/>
      <c r="X360" s="5"/>
      <c r="Y360" s="5"/>
      <c r="Z360" s="5"/>
      <c r="AA360" s="5"/>
      <c r="AB360" s="3" t="s">
        <v>10378</v>
      </c>
    </row>
    <row r="361" spans="1:28" ht="170" x14ac:dyDescent="0.2">
      <c r="A361" s="37" t="s">
        <v>2799</v>
      </c>
      <c r="B361" s="5" t="s">
        <v>305</v>
      </c>
      <c r="C361" s="4">
        <v>168</v>
      </c>
      <c r="D361" s="5" t="s">
        <v>6993</v>
      </c>
      <c r="E361" s="4" t="s">
        <v>7064</v>
      </c>
      <c r="F361" s="4" t="s">
        <v>7063</v>
      </c>
      <c r="G361" s="4" t="s">
        <v>305</v>
      </c>
      <c r="H361" s="5" t="s">
        <v>7065</v>
      </c>
      <c r="I361" s="4" t="s">
        <v>59</v>
      </c>
      <c r="J361" s="4">
        <v>2023</v>
      </c>
      <c r="K361" s="4"/>
      <c r="L361" s="9" t="s">
        <v>7066</v>
      </c>
      <c r="M361" s="5" t="s">
        <v>7062</v>
      </c>
      <c r="N361" s="5"/>
      <c r="O361" s="5" t="s">
        <v>2798</v>
      </c>
      <c r="P361" s="5"/>
      <c r="Q361" s="5"/>
      <c r="R361" s="5"/>
      <c r="S361" s="5"/>
      <c r="T361" s="5"/>
      <c r="U361" s="5"/>
      <c r="V361" s="5"/>
      <c r="W361" s="5"/>
      <c r="X361" s="5"/>
      <c r="Y361" s="5"/>
      <c r="Z361" s="5"/>
      <c r="AA361" s="5"/>
      <c r="AB361" s="3" t="s">
        <v>10378</v>
      </c>
    </row>
    <row r="362" spans="1:28" ht="255" x14ac:dyDescent="0.2">
      <c r="A362" s="37" t="s">
        <v>2799</v>
      </c>
      <c r="B362" s="5" t="s">
        <v>305</v>
      </c>
      <c r="C362" s="4">
        <v>169</v>
      </c>
      <c r="D362" s="5" t="s">
        <v>6994</v>
      </c>
      <c r="E362" s="4" t="s">
        <v>7069</v>
      </c>
      <c r="F362" s="4" t="s">
        <v>7068</v>
      </c>
      <c r="G362" s="4" t="s">
        <v>305</v>
      </c>
      <c r="H362" s="4" t="s">
        <v>7071</v>
      </c>
      <c r="I362" s="4" t="s">
        <v>59</v>
      </c>
      <c r="J362" s="4">
        <v>2023</v>
      </c>
      <c r="K362" s="4"/>
      <c r="L362" s="9" t="s">
        <v>7070</v>
      </c>
      <c r="M362" s="5" t="s">
        <v>7067</v>
      </c>
      <c r="N362" s="5"/>
      <c r="O362" s="5" t="s">
        <v>2798</v>
      </c>
      <c r="P362" s="5"/>
      <c r="Q362" s="5"/>
      <c r="R362" s="5"/>
      <c r="S362" s="5"/>
      <c r="T362" s="5"/>
      <c r="U362" s="5"/>
      <c r="V362" s="5"/>
      <c r="W362" s="5"/>
      <c r="X362" s="5"/>
      <c r="Y362" s="5"/>
      <c r="Z362" s="5"/>
      <c r="AA362" s="5"/>
      <c r="AB362" s="3" t="s">
        <v>10378</v>
      </c>
    </row>
    <row r="363" spans="1:28" ht="238" x14ac:dyDescent="0.2">
      <c r="A363" s="37" t="s">
        <v>2799</v>
      </c>
      <c r="B363" s="5" t="s">
        <v>305</v>
      </c>
      <c r="C363" s="4">
        <v>170</v>
      </c>
      <c r="D363" s="5" t="s">
        <v>6635</v>
      </c>
      <c r="E363" s="4" t="s">
        <v>6706</v>
      </c>
      <c r="F363" s="4" t="s">
        <v>6701</v>
      </c>
      <c r="G363" s="4" t="s">
        <v>305</v>
      </c>
      <c r="H363" s="5" t="s">
        <v>6707</v>
      </c>
      <c r="I363" s="4" t="s">
        <v>59</v>
      </c>
      <c r="J363" s="4">
        <v>2024</v>
      </c>
      <c r="K363" s="4"/>
      <c r="L363" s="5" t="s">
        <v>7072</v>
      </c>
      <c r="M363" s="5" t="s">
        <v>6705</v>
      </c>
      <c r="N363" s="5"/>
      <c r="O363" s="5"/>
      <c r="P363" s="5"/>
      <c r="Q363" s="5"/>
      <c r="R363" s="5" t="s">
        <v>2798</v>
      </c>
      <c r="S363" s="5"/>
      <c r="T363" s="5"/>
      <c r="U363" s="5"/>
      <c r="V363" s="5"/>
      <c r="W363" s="5"/>
      <c r="X363" s="5"/>
      <c r="Y363" s="5"/>
      <c r="Z363" s="5"/>
      <c r="AA363" s="5"/>
      <c r="AB363" s="3" t="s">
        <v>10378</v>
      </c>
    </row>
    <row r="364" spans="1:28" ht="255" x14ac:dyDescent="0.2">
      <c r="A364" s="37" t="s">
        <v>2799</v>
      </c>
      <c r="B364" s="5" t="s">
        <v>305</v>
      </c>
      <c r="C364" s="4">
        <v>171</v>
      </c>
      <c r="D364" s="5" t="s">
        <v>6995</v>
      </c>
      <c r="E364" s="4" t="s">
        <v>7075</v>
      </c>
      <c r="F364" s="4" t="s">
        <v>7074</v>
      </c>
      <c r="G364" s="4" t="s">
        <v>305</v>
      </c>
      <c r="H364" s="4" t="s">
        <v>7076</v>
      </c>
      <c r="I364" s="4" t="s">
        <v>59</v>
      </c>
      <c r="J364" s="4">
        <v>2023</v>
      </c>
      <c r="K364" s="4"/>
      <c r="L364" s="5" t="s">
        <v>7077</v>
      </c>
      <c r="M364" s="5" t="s">
        <v>7073</v>
      </c>
      <c r="N364" s="5"/>
      <c r="O364" s="5" t="s">
        <v>2798</v>
      </c>
      <c r="P364" s="5"/>
      <c r="Q364" s="5"/>
      <c r="R364" s="5"/>
      <c r="S364" s="5"/>
      <c r="T364" s="5"/>
      <c r="U364" s="5"/>
      <c r="V364" s="5"/>
      <c r="W364" s="5"/>
      <c r="X364" s="5"/>
      <c r="Y364" s="5"/>
      <c r="Z364" s="5"/>
      <c r="AA364" s="5"/>
      <c r="AB364" s="3" t="s">
        <v>10378</v>
      </c>
    </row>
    <row r="365" spans="1:28" ht="170" x14ac:dyDescent="0.2">
      <c r="A365" s="37" t="s">
        <v>2799</v>
      </c>
      <c r="B365" s="5" t="s">
        <v>305</v>
      </c>
      <c r="C365" s="4">
        <v>172</v>
      </c>
      <c r="D365" s="5" t="s">
        <v>6996</v>
      </c>
      <c r="E365" s="4" t="s">
        <v>7079</v>
      </c>
      <c r="F365" s="4" t="s">
        <v>7058</v>
      </c>
      <c r="G365" s="4" t="s">
        <v>305</v>
      </c>
      <c r="H365" s="5" t="s">
        <v>7080</v>
      </c>
      <c r="I365" s="4" t="s">
        <v>59</v>
      </c>
      <c r="J365" s="4">
        <v>2023</v>
      </c>
      <c r="K365" s="4"/>
      <c r="L365" s="5" t="s">
        <v>7081</v>
      </c>
      <c r="M365" s="5" t="s">
        <v>7078</v>
      </c>
      <c r="N365" s="5"/>
      <c r="O365" s="5" t="s">
        <v>2799</v>
      </c>
      <c r="P365" s="5" t="s">
        <v>2799</v>
      </c>
      <c r="Q365" s="5" t="s">
        <v>2799</v>
      </c>
      <c r="R365" s="5" t="s">
        <v>2799</v>
      </c>
      <c r="S365" s="5" t="s">
        <v>2798</v>
      </c>
      <c r="T365" s="5" t="s">
        <v>2798</v>
      </c>
      <c r="U365" s="5" t="s">
        <v>2798</v>
      </c>
      <c r="V365" s="5" t="s">
        <v>2799</v>
      </c>
      <c r="W365" s="5"/>
      <c r="X365" s="5"/>
      <c r="Y365" s="5"/>
      <c r="Z365" s="5"/>
      <c r="AA365" s="5"/>
      <c r="AB365" s="3" t="s">
        <v>10378</v>
      </c>
    </row>
    <row r="366" spans="1:28" ht="221" x14ac:dyDescent="0.2">
      <c r="A366" s="37" t="s">
        <v>2799</v>
      </c>
      <c r="B366" s="5" t="s">
        <v>305</v>
      </c>
      <c r="C366" s="4">
        <v>173</v>
      </c>
      <c r="D366" s="5" t="s">
        <v>6997</v>
      </c>
      <c r="E366" s="4" t="s">
        <v>7084</v>
      </c>
      <c r="F366" s="4" t="s">
        <v>7083</v>
      </c>
      <c r="G366" s="4" t="s">
        <v>305</v>
      </c>
      <c r="H366" s="4" t="s">
        <v>7085</v>
      </c>
      <c r="I366" s="4" t="s">
        <v>59</v>
      </c>
      <c r="J366" s="4">
        <v>2023</v>
      </c>
      <c r="K366" s="4"/>
      <c r="L366" s="5" t="s">
        <v>7086</v>
      </c>
      <c r="M366" s="5" t="s">
        <v>7082</v>
      </c>
      <c r="N366" s="5"/>
      <c r="O366" s="5" t="s">
        <v>2798</v>
      </c>
      <c r="P366" s="5"/>
      <c r="Q366" s="5"/>
      <c r="R366" s="5"/>
      <c r="S366" s="5"/>
      <c r="T366" s="5"/>
      <c r="U366" s="5"/>
      <c r="V366" s="5"/>
      <c r="W366" s="5"/>
      <c r="X366" s="5"/>
      <c r="Y366" s="5"/>
      <c r="Z366" s="5"/>
      <c r="AA366" s="5"/>
      <c r="AB366" s="3" t="s">
        <v>10378</v>
      </c>
    </row>
    <row r="367" spans="1:28" ht="238" x14ac:dyDescent="0.2">
      <c r="A367" s="37" t="s">
        <v>2799</v>
      </c>
      <c r="B367" s="5" t="s">
        <v>305</v>
      </c>
      <c r="C367" s="4">
        <v>174</v>
      </c>
      <c r="D367" s="5" t="s">
        <v>6998</v>
      </c>
      <c r="E367" s="4" t="s">
        <v>7089</v>
      </c>
      <c r="F367" s="4" t="s">
        <v>7088</v>
      </c>
      <c r="G367" s="4" t="s">
        <v>305</v>
      </c>
      <c r="H367" s="5" t="s">
        <v>7090</v>
      </c>
      <c r="I367" s="4" t="s">
        <v>59</v>
      </c>
      <c r="J367" s="4">
        <v>2023</v>
      </c>
      <c r="K367" s="4"/>
      <c r="L367" s="5" t="s">
        <v>7091</v>
      </c>
      <c r="M367" s="5" t="s">
        <v>7087</v>
      </c>
      <c r="N367" s="5"/>
      <c r="O367" s="5" t="s">
        <v>2798</v>
      </c>
      <c r="P367" s="5"/>
      <c r="Q367" s="5"/>
      <c r="R367" s="5"/>
      <c r="S367" s="5"/>
      <c r="T367" s="5"/>
      <c r="U367" s="5"/>
      <c r="V367" s="5"/>
      <c r="W367" s="5"/>
      <c r="X367" s="5"/>
      <c r="Y367" s="5"/>
      <c r="Z367" s="5"/>
      <c r="AA367" s="5"/>
      <c r="AB367" s="3" t="s">
        <v>10378</v>
      </c>
    </row>
    <row r="368" spans="1:28" ht="187" x14ac:dyDescent="0.2">
      <c r="A368" s="37" t="s">
        <v>2799</v>
      </c>
      <c r="B368" s="5" t="s">
        <v>305</v>
      </c>
      <c r="C368" s="4">
        <v>175</v>
      </c>
      <c r="D368" s="5" t="s">
        <v>6999</v>
      </c>
      <c r="E368" s="4" t="s">
        <v>7094</v>
      </c>
      <c r="F368" s="4" t="s">
        <v>7093</v>
      </c>
      <c r="G368" s="4" t="s">
        <v>305</v>
      </c>
      <c r="H368" s="4" t="s">
        <v>7095</v>
      </c>
      <c r="I368" s="4" t="s">
        <v>59</v>
      </c>
      <c r="J368" s="4">
        <v>2023</v>
      </c>
      <c r="K368" s="4"/>
      <c r="L368" s="5" t="s">
        <v>7096</v>
      </c>
      <c r="M368" s="5" t="s">
        <v>7092</v>
      </c>
      <c r="N368" s="5"/>
      <c r="O368" s="5" t="s">
        <v>2798</v>
      </c>
      <c r="P368" s="5"/>
      <c r="Q368" s="5"/>
      <c r="R368" s="5"/>
      <c r="S368" s="5"/>
      <c r="T368" s="5"/>
      <c r="U368" s="5"/>
      <c r="V368" s="5"/>
      <c r="W368" s="5"/>
      <c r="X368" s="5"/>
      <c r="Y368" s="5"/>
      <c r="Z368" s="5"/>
      <c r="AA368" s="5"/>
      <c r="AB368" s="3" t="s">
        <v>10378</v>
      </c>
    </row>
    <row r="369" spans="1:28" ht="187" x14ac:dyDescent="0.2">
      <c r="A369" s="37" t="s">
        <v>2799</v>
      </c>
      <c r="B369" s="5" t="s">
        <v>305</v>
      </c>
      <c r="C369" s="4">
        <v>176</v>
      </c>
      <c r="D369" s="5" t="s">
        <v>7000</v>
      </c>
      <c r="E369" s="4" t="s">
        <v>7099</v>
      </c>
      <c r="F369" s="4" t="s">
        <v>7098</v>
      </c>
      <c r="G369" s="4" t="s">
        <v>305</v>
      </c>
      <c r="H369" s="5" t="s">
        <v>7100</v>
      </c>
      <c r="I369" s="4" t="s">
        <v>59</v>
      </c>
      <c r="J369" s="4">
        <v>2023</v>
      </c>
      <c r="K369" s="4"/>
      <c r="L369" s="5" t="s">
        <v>7101</v>
      </c>
      <c r="M369" s="5" t="s">
        <v>7097</v>
      </c>
      <c r="N369" s="5"/>
      <c r="O369" s="5" t="s">
        <v>2798</v>
      </c>
      <c r="P369" s="5"/>
      <c r="Q369" s="5"/>
      <c r="R369" s="5"/>
      <c r="S369" s="5"/>
      <c r="T369" s="5"/>
      <c r="U369" s="5"/>
      <c r="V369" s="5"/>
      <c r="W369" s="5"/>
      <c r="X369" s="5"/>
      <c r="Y369" s="5"/>
      <c r="Z369" s="5"/>
      <c r="AA369" s="5"/>
      <c r="AB369" s="3" t="s">
        <v>10378</v>
      </c>
    </row>
    <row r="370" spans="1:28" ht="272" x14ac:dyDescent="0.2">
      <c r="A370" s="37" t="s">
        <v>2799</v>
      </c>
      <c r="B370" s="5" t="s">
        <v>305</v>
      </c>
      <c r="C370" s="4">
        <v>177</v>
      </c>
      <c r="D370" s="5" t="s">
        <v>7001</v>
      </c>
      <c r="E370" s="4" t="s">
        <v>7104</v>
      </c>
      <c r="F370" s="4" t="s">
        <v>7103</v>
      </c>
      <c r="G370" s="4" t="s">
        <v>305</v>
      </c>
      <c r="H370" s="4" t="s">
        <v>7105</v>
      </c>
      <c r="I370" s="4" t="s">
        <v>58</v>
      </c>
      <c r="J370" s="4">
        <v>2023</v>
      </c>
      <c r="K370" s="4"/>
      <c r="L370" s="5" t="s">
        <v>7106</v>
      </c>
      <c r="M370" s="5" t="s">
        <v>7102</v>
      </c>
      <c r="N370" s="5"/>
      <c r="O370" s="5" t="s">
        <v>2798</v>
      </c>
      <c r="P370" s="5"/>
      <c r="Q370" s="5"/>
      <c r="R370" s="5"/>
      <c r="S370" s="5"/>
      <c r="T370" s="5"/>
      <c r="U370" s="5"/>
      <c r="V370" s="5"/>
      <c r="W370" s="5"/>
      <c r="X370" s="5"/>
      <c r="Y370" s="5"/>
      <c r="Z370" s="5"/>
      <c r="AA370" s="5"/>
      <c r="AB370" s="3" t="s">
        <v>10378</v>
      </c>
    </row>
    <row r="371" spans="1:28" ht="119" x14ac:dyDescent="0.2">
      <c r="A371" s="37" t="s">
        <v>2799</v>
      </c>
      <c r="B371" s="5" t="s">
        <v>305</v>
      </c>
      <c r="C371" s="4">
        <v>178</v>
      </c>
      <c r="D371" s="5" t="s">
        <v>7002</v>
      </c>
      <c r="E371" s="4" t="s">
        <v>7109</v>
      </c>
      <c r="F371" s="4" t="s">
        <v>7108</v>
      </c>
      <c r="G371" s="4" t="s">
        <v>305</v>
      </c>
      <c r="H371" s="5" t="s">
        <v>7110</v>
      </c>
      <c r="I371" s="4" t="s">
        <v>59</v>
      </c>
      <c r="J371" s="4">
        <v>2024</v>
      </c>
      <c r="K371" s="4"/>
      <c r="L371" s="5" t="s">
        <v>7111</v>
      </c>
      <c r="M371" s="5" t="s">
        <v>7107</v>
      </c>
      <c r="N371" s="5"/>
      <c r="O371" s="5" t="s">
        <v>2798</v>
      </c>
      <c r="P371" s="5"/>
      <c r="Q371" s="5"/>
      <c r="R371" s="5"/>
      <c r="S371" s="5"/>
      <c r="T371" s="5"/>
      <c r="U371" s="5"/>
      <c r="V371" s="5"/>
      <c r="W371" s="5"/>
      <c r="X371" s="5"/>
      <c r="Y371" s="5"/>
      <c r="Z371" s="5"/>
      <c r="AA371" s="5"/>
      <c r="AB371" s="3" t="s">
        <v>10378</v>
      </c>
    </row>
    <row r="372" spans="1:28" ht="136" x14ac:dyDescent="0.2">
      <c r="A372" s="37" t="s">
        <v>2799</v>
      </c>
      <c r="B372" s="5" t="s">
        <v>305</v>
      </c>
      <c r="C372" s="4">
        <v>179</v>
      </c>
      <c r="D372" s="5" t="s">
        <v>7003</v>
      </c>
      <c r="E372" s="4" t="s">
        <v>7113</v>
      </c>
      <c r="F372" s="4" t="s">
        <v>7058</v>
      </c>
      <c r="G372" s="4" t="s">
        <v>305</v>
      </c>
      <c r="H372" s="5" t="s">
        <v>7114</v>
      </c>
      <c r="I372" s="4" t="s">
        <v>59</v>
      </c>
      <c r="J372" s="4">
        <v>2023</v>
      </c>
      <c r="K372" s="4"/>
      <c r="L372" s="5" t="s">
        <v>7115</v>
      </c>
      <c r="M372" s="5" t="s">
        <v>7112</v>
      </c>
      <c r="N372" s="5"/>
      <c r="O372" s="5" t="s">
        <v>2798</v>
      </c>
      <c r="P372" s="5"/>
      <c r="Q372" s="5"/>
      <c r="R372" s="5"/>
      <c r="S372" s="5"/>
      <c r="T372" s="5"/>
      <c r="U372" s="5"/>
      <c r="V372" s="5"/>
      <c r="W372" s="5"/>
      <c r="X372" s="5"/>
      <c r="Y372" s="5"/>
      <c r="Z372" s="5"/>
      <c r="AA372" s="5"/>
      <c r="AB372" s="3" t="s">
        <v>10378</v>
      </c>
    </row>
    <row r="373" spans="1:28" ht="255" x14ac:dyDescent="0.2">
      <c r="A373" s="37" t="s">
        <v>2799</v>
      </c>
      <c r="B373" s="5" t="s">
        <v>305</v>
      </c>
      <c r="C373" s="4">
        <v>180</v>
      </c>
      <c r="D373" s="5" t="s">
        <v>7004</v>
      </c>
      <c r="E373" s="4" t="s">
        <v>7117</v>
      </c>
      <c r="F373" s="4" t="s">
        <v>7068</v>
      </c>
      <c r="G373" s="4" t="s">
        <v>305</v>
      </c>
      <c r="H373" s="5" t="s">
        <v>7119</v>
      </c>
      <c r="I373" s="4" t="s">
        <v>59</v>
      </c>
      <c r="J373" s="4">
        <v>2023</v>
      </c>
      <c r="K373" s="4"/>
      <c r="L373" s="5" t="s">
        <v>7118</v>
      </c>
      <c r="M373" s="5" t="s">
        <v>7116</v>
      </c>
      <c r="N373" s="5"/>
      <c r="O373" s="5" t="s">
        <v>2798</v>
      </c>
      <c r="P373" s="5"/>
      <c r="Q373" s="5"/>
      <c r="R373" s="5"/>
      <c r="S373" s="5"/>
      <c r="T373" s="5"/>
      <c r="U373" s="5"/>
      <c r="V373" s="5"/>
      <c r="W373" s="5"/>
      <c r="X373" s="5"/>
      <c r="Y373" s="5"/>
      <c r="Z373" s="5"/>
      <c r="AA373" s="5"/>
      <c r="AB373" s="3" t="s">
        <v>10378</v>
      </c>
    </row>
    <row r="374" spans="1:28" ht="272" x14ac:dyDescent="0.2">
      <c r="A374" s="37" t="s">
        <v>2799</v>
      </c>
      <c r="B374" s="5" t="s">
        <v>305</v>
      </c>
      <c r="C374" s="4">
        <v>181</v>
      </c>
      <c r="D374" s="5" t="s">
        <v>7005</v>
      </c>
      <c r="E374" s="4" t="s">
        <v>7122</v>
      </c>
      <c r="F374" s="4" t="s">
        <v>7121</v>
      </c>
      <c r="G374" s="4" t="s">
        <v>305</v>
      </c>
      <c r="H374" s="5" t="s">
        <v>7123</v>
      </c>
      <c r="I374" s="4" t="s">
        <v>59</v>
      </c>
      <c r="J374" s="4">
        <v>2023</v>
      </c>
      <c r="K374" s="4"/>
      <c r="L374" s="5" t="s">
        <v>7124</v>
      </c>
      <c r="M374" s="5" t="s">
        <v>7120</v>
      </c>
      <c r="N374" s="5"/>
      <c r="O374" s="5" t="s">
        <v>2798</v>
      </c>
      <c r="P374" s="5"/>
      <c r="Q374" s="5"/>
      <c r="R374" s="5"/>
      <c r="S374" s="5"/>
      <c r="T374" s="5"/>
      <c r="U374" s="5"/>
      <c r="V374" s="5"/>
      <c r="W374" s="5"/>
      <c r="X374" s="5"/>
      <c r="Y374" s="5"/>
      <c r="Z374" s="5"/>
      <c r="AA374" s="5"/>
      <c r="AB374" s="3" t="s">
        <v>10378</v>
      </c>
    </row>
    <row r="375" spans="1:28" ht="272" x14ac:dyDescent="0.2">
      <c r="A375" s="37" t="s">
        <v>2799</v>
      </c>
      <c r="B375" s="5" t="s">
        <v>305</v>
      </c>
      <c r="C375" s="4">
        <v>182</v>
      </c>
      <c r="D375" s="5" t="s">
        <v>7006</v>
      </c>
      <c r="E375" s="4" t="s">
        <v>7127</v>
      </c>
      <c r="F375" s="4" t="s">
        <v>7126</v>
      </c>
      <c r="G375" s="4" t="s">
        <v>305</v>
      </c>
      <c r="H375" s="5" t="s">
        <v>7128</v>
      </c>
      <c r="I375" s="4" t="s">
        <v>58</v>
      </c>
      <c r="J375" s="4">
        <v>2024</v>
      </c>
      <c r="K375" s="4"/>
      <c r="L375" s="5" t="s">
        <v>7129</v>
      </c>
      <c r="M375" s="5" t="s">
        <v>7125</v>
      </c>
      <c r="N375" s="5"/>
      <c r="O375" s="5" t="s">
        <v>2798</v>
      </c>
      <c r="P375" s="5"/>
      <c r="Q375" s="5"/>
      <c r="R375" s="5"/>
      <c r="S375" s="5"/>
      <c r="T375" s="5"/>
      <c r="U375" s="5"/>
      <c r="V375" s="5"/>
      <c r="W375" s="5"/>
      <c r="X375" s="5"/>
      <c r="Y375" s="5"/>
      <c r="Z375" s="5"/>
      <c r="AA375" s="5"/>
      <c r="AB375" s="3" t="s">
        <v>10378</v>
      </c>
    </row>
    <row r="376" spans="1:28" ht="238" x14ac:dyDescent="0.2">
      <c r="A376" s="37" t="s">
        <v>2799</v>
      </c>
      <c r="B376" s="5" t="s">
        <v>305</v>
      </c>
      <c r="C376" s="4">
        <v>183</v>
      </c>
      <c r="D376" s="5" t="s">
        <v>7007</v>
      </c>
      <c r="E376" s="4" t="s">
        <v>7132</v>
      </c>
      <c r="F376" s="4" t="s">
        <v>7131</v>
      </c>
      <c r="G376" s="4" t="s">
        <v>305</v>
      </c>
      <c r="H376" s="5" t="s">
        <v>7133</v>
      </c>
      <c r="I376" s="4" t="s">
        <v>58</v>
      </c>
      <c r="J376" s="4">
        <v>2024</v>
      </c>
      <c r="K376" s="4"/>
      <c r="L376" s="5" t="s">
        <v>7134</v>
      </c>
      <c r="M376" s="5" t="s">
        <v>7130</v>
      </c>
      <c r="N376" s="5"/>
      <c r="O376" s="5" t="s">
        <v>2798</v>
      </c>
      <c r="P376" s="5"/>
      <c r="Q376" s="5"/>
      <c r="R376" s="5"/>
      <c r="S376" s="5"/>
      <c r="T376" s="5"/>
      <c r="U376" s="5"/>
      <c r="V376" s="5"/>
      <c r="W376" s="5"/>
      <c r="X376" s="5"/>
      <c r="Y376" s="5"/>
      <c r="Z376" s="5"/>
      <c r="AA376" s="5"/>
      <c r="AB376" s="3" t="s">
        <v>10378</v>
      </c>
    </row>
    <row r="377" spans="1:28" ht="238" x14ac:dyDescent="0.2">
      <c r="A377" s="37" t="s">
        <v>2799</v>
      </c>
      <c r="B377" s="5" t="s">
        <v>305</v>
      </c>
      <c r="C377" s="4">
        <v>184</v>
      </c>
      <c r="D377" s="5" t="s">
        <v>7008</v>
      </c>
      <c r="E377" s="4" t="s">
        <v>7136</v>
      </c>
      <c r="F377" s="4" t="s">
        <v>7131</v>
      </c>
      <c r="G377" s="4" t="s">
        <v>305</v>
      </c>
      <c r="H377" s="5" t="s">
        <v>7137</v>
      </c>
      <c r="I377" s="4" t="s">
        <v>58</v>
      </c>
      <c r="J377" s="4">
        <v>2024</v>
      </c>
      <c r="K377" s="4"/>
      <c r="L377" s="5" t="s">
        <v>7138</v>
      </c>
      <c r="M377" s="5" t="s">
        <v>7135</v>
      </c>
      <c r="N377" s="5"/>
      <c r="O377" s="5" t="s">
        <v>2798</v>
      </c>
      <c r="P377" s="5"/>
      <c r="Q377" s="5"/>
      <c r="R377" s="5"/>
      <c r="S377" s="5"/>
      <c r="T377" s="5"/>
      <c r="U377" s="5"/>
      <c r="V377" s="5"/>
      <c r="W377" s="5"/>
      <c r="X377" s="5"/>
      <c r="Y377" s="5"/>
      <c r="Z377" s="5"/>
      <c r="AA377" s="5"/>
      <c r="AB377" s="3" t="s">
        <v>10378</v>
      </c>
    </row>
    <row r="378" spans="1:28" ht="136" x14ac:dyDescent="0.2">
      <c r="A378" s="37" t="s">
        <v>2799</v>
      </c>
      <c r="B378" s="5" t="s">
        <v>305</v>
      </c>
      <c r="C378" s="4">
        <v>185</v>
      </c>
      <c r="D378" s="5" t="s">
        <v>7009</v>
      </c>
      <c r="E378" s="4" t="s">
        <v>7141</v>
      </c>
      <c r="F378" s="4" t="s">
        <v>7140</v>
      </c>
      <c r="G378" s="4" t="s">
        <v>305</v>
      </c>
      <c r="H378" s="5" t="s">
        <v>7142</v>
      </c>
      <c r="I378" s="4" t="s">
        <v>59</v>
      </c>
      <c r="J378" s="4">
        <v>2023</v>
      </c>
      <c r="K378" s="4"/>
      <c r="L378" s="5" t="s">
        <v>7143</v>
      </c>
      <c r="M378" s="5" t="s">
        <v>7139</v>
      </c>
      <c r="N378" s="5"/>
      <c r="O378" s="5" t="s">
        <v>2798</v>
      </c>
      <c r="P378" s="5"/>
      <c r="Q378" s="5"/>
      <c r="R378" s="5"/>
      <c r="S378" s="5"/>
      <c r="T378" s="5"/>
      <c r="U378" s="5"/>
      <c r="V378" s="5"/>
      <c r="W378" s="5"/>
      <c r="X378" s="5"/>
      <c r="Y378" s="5"/>
      <c r="Z378" s="5"/>
      <c r="AA378" s="5"/>
      <c r="AB378" s="3" t="s">
        <v>10378</v>
      </c>
    </row>
    <row r="379" spans="1:28" ht="404" x14ac:dyDescent="0.2">
      <c r="A379" s="37" t="s">
        <v>2799</v>
      </c>
      <c r="B379" s="5" t="s">
        <v>305</v>
      </c>
      <c r="C379" s="4">
        <v>186</v>
      </c>
      <c r="D379" s="5" t="s">
        <v>7010</v>
      </c>
      <c r="E379" s="4" t="s">
        <v>7146</v>
      </c>
      <c r="F379" s="4" t="s">
        <v>7145</v>
      </c>
      <c r="G379" s="4" t="s">
        <v>305</v>
      </c>
      <c r="H379" s="5" t="s">
        <v>7147</v>
      </c>
      <c r="I379" s="4" t="s">
        <v>59</v>
      </c>
      <c r="J379" s="4">
        <v>2023</v>
      </c>
      <c r="K379" s="4"/>
      <c r="L379" s="5" t="s">
        <v>7148</v>
      </c>
      <c r="M379" s="5" t="s">
        <v>7144</v>
      </c>
      <c r="N379" s="5"/>
      <c r="O379" s="5" t="s">
        <v>2798</v>
      </c>
      <c r="P379" s="5"/>
      <c r="Q379" s="5"/>
      <c r="R379" s="5"/>
      <c r="S379" s="5"/>
      <c r="T379" s="5"/>
      <c r="U379" s="5"/>
      <c r="V379" s="5"/>
      <c r="W379" s="5"/>
      <c r="X379" s="5"/>
      <c r="Y379" s="5"/>
      <c r="Z379" s="5"/>
      <c r="AA379" s="5"/>
      <c r="AB379" s="3" t="s">
        <v>10378</v>
      </c>
    </row>
    <row r="380" spans="1:28" ht="170" x14ac:dyDescent="0.2">
      <c r="A380" s="37" t="s">
        <v>2799</v>
      </c>
      <c r="B380" s="5" t="s">
        <v>305</v>
      </c>
      <c r="C380" s="4">
        <v>187</v>
      </c>
      <c r="D380" s="5" t="s">
        <v>7011</v>
      </c>
      <c r="E380" s="4" t="s">
        <v>7150</v>
      </c>
      <c r="F380" s="4" t="s">
        <v>2492</v>
      </c>
      <c r="G380" s="4" t="s">
        <v>305</v>
      </c>
      <c r="H380" s="5" t="s">
        <v>7151</v>
      </c>
      <c r="I380" s="4" t="s">
        <v>58</v>
      </c>
      <c r="J380" s="4">
        <v>2024</v>
      </c>
      <c r="K380" s="4"/>
      <c r="L380" s="5" t="s">
        <v>7152</v>
      </c>
      <c r="M380" s="5" t="s">
        <v>7149</v>
      </c>
      <c r="N380" s="5"/>
      <c r="O380" s="5" t="s">
        <v>2798</v>
      </c>
      <c r="P380" s="5"/>
      <c r="Q380" s="5"/>
      <c r="R380" s="5"/>
      <c r="S380" s="5"/>
      <c r="T380" s="5"/>
      <c r="U380" s="5"/>
      <c r="V380" s="5"/>
      <c r="W380" s="5"/>
      <c r="X380" s="5"/>
      <c r="Y380" s="5"/>
      <c r="Z380" s="5"/>
      <c r="AA380" s="5"/>
      <c r="AB380" s="3" t="s">
        <v>10378</v>
      </c>
    </row>
    <row r="381" spans="1:28" ht="255" x14ac:dyDescent="0.2">
      <c r="A381" s="37" t="s">
        <v>2799</v>
      </c>
      <c r="B381" s="5" t="s">
        <v>305</v>
      </c>
      <c r="C381" s="4">
        <v>188</v>
      </c>
      <c r="D381" s="5" t="s">
        <v>7012</v>
      </c>
      <c r="E381" s="4" t="s">
        <v>7155</v>
      </c>
      <c r="F381" s="4" t="s">
        <v>7154</v>
      </c>
      <c r="G381" s="4" t="s">
        <v>305</v>
      </c>
      <c r="H381" s="5" t="s">
        <v>7156</v>
      </c>
      <c r="I381" s="4" t="s">
        <v>59</v>
      </c>
      <c r="J381" s="4">
        <v>2023</v>
      </c>
      <c r="K381" s="4"/>
      <c r="L381" s="5" t="s">
        <v>7157</v>
      </c>
      <c r="M381" s="5" t="s">
        <v>7153</v>
      </c>
      <c r="N381" s="5"/>
      <c r="O381" s="5" t="s">
        <v>2798</v>
      </c>
      <c r="P381" s="5"/>
      <c r="Q381" s="5"/>
      <c r="R381" s="5"/>
      <c r="S381" s="5"/>
      <c r="T381" s="5"/>
      <c r="U381" s="5"/>
      <c r="V381" s="5"/>
      <c r="W381" s="5"/>
      <c r="X381" s="5"/>
      <c r="Y381" s="5"/>
      <c r="Z381" s="5"/>
      <c r="AA381" s="5"/>
      <c r="AB381" s="3" t="s">
        <v>10378</v>
      </c>
    </row>
    <row r="382" spans="1:28" ht="153" x14ac:dyDescent="0.2">
      <c r="A382" s="37" t="s">
        <v>2799</v>
      </c>
      <c r="B382" s="5" t="s">
        <v>305</v>
      </c>
      <c r="C382" s="4">
        <v>189</v>
      </c>
      <c r="D382" s="5" t="s">
        <v>7013</v>
      </c>
      <c r="E382" s="4" t="s">
        <v>7160</v>
      </c>
      <c r="F382" s="4" t="s">
        <v>7159</v>
      </c>
      <c r="G382" s="4" t="s">
        <v>305</v>
      </c>
      <c r="H382" s="5" t="s">
        <v>7161</v>
      </c>
      <c r="I382" s="4" t="s">
        <v>59</v>
      </c>
      <c r="J382" s="4">
        <v>2023</v>
      </c>
      <c r="K382" s="4"/>
      <c r="L382" s="5" t="s">
        <v>7162</v>
      </c>
      <c r="M382" s="5" t="s">
        <v>7158</v>
      </c>
      <c r="N382" s="5"/>
      <c r="O382" s="5" t="s">
        <v>2798</v>
      </c>
      <c r="P382" s="5"/>
      <c r="Q382" s="5"/>
      <c r="R382" s="5"/>
      <c r="S382" s="5"/>
      <c r="T382" s="5"/>
      <c r="U382" s="5"/>
      <c r="V382" s="5"/>
      <c r="W382" s="5"/>
      <c r="X382" s="5"/>
      <c r="Y382" s="5"/>
      <c r="Z382" s="5"/>
      <c r="AA382" s="5"/>
      <c r="AB382" s="3" t="s">
        <v>10378</v>
      </c>
    </row>
    <row r="383" spans="1:28" ht="238" x14ac:dyDescent="0.2">
      <c r="A383" s="37" t="s">
        <v>2799</v>
      </c>
      <c r="B383" s="5" t="s">
        <v>305</v>
      </c>
      <c r="C383" s="4">
        <v>191</v>
      </c>
      <c r="D383" s="5" t="s">
        <v>7014</v>
      </c>
      <c r="E383" s="4" t="s">
        <v>7164</v>
      </c>
      <c r="F383" s="4" t="s">
        <v>7088</v>
      </c>
      <c r="G383" s="4" t="s">
        <v>305</v>
      </c>
      <c r="H383" s="5" t="s">
        <v>7165</v>
      </c>
      <c r="I383" s="4" t="s">
        <v>59</v>
      </c>
      <c r="J383" s="4">
        <v>2023</v>
      </c>
      <c r="K383" s="4"/>
      <c r="L383" s="5" t="s">
        <v>7166</v>
      </c>
      <c r="M383" s="5" t="s">
        <v>7163</v>
      </c>
      <c r="N383" s="5"/>
      <c r="O383" s="5" t="s">
        <v>2798</v>
      </c>
      <c r="P383" s="5"/>
      <c r="Q383" s="5"/>
      <c r="R383" s="5"/>
      <c r="S383" s="5"/>
      <c r="T383" s="5"/>
      <c r="U383" s="5"/>
      <c r="V383" s="5"/>
      <c r="W383" s="5"/>
      <c r="X383" s="5"/>
      <c r="Y383" s="5"/>
      <c r="Z383" s="5"/>
      <c r="AA383" s="5"/>
      <c r="AB383" s="3" t="s">
        <v>10378</v>
      </c>
    </row>
    <row r="384" spans="1:28" ht="238" x14ac:dyDescent="0.2">
      <c r="A384" s="37" t="s">
        <v>2799</v>
      </c>
      <c r="B384" s="5" t="s">
        <v>305</v>
      </c>
      <c r="C384" s="4">
        <v>192</v>
      </c>
      <c r="D384" s="5" t="s">
        <v>7015</v>
      </c>
      <c r="E384" s="4" t="s">
        <v>7168</v>
      </c>
      <c r="F384" s="4" t="s">
        <v>2665</v>
      </c>
      <c r="G384" s="4" t="s">
        <v>305</v>
      </c>
      <c r="H384" s="5" t="s">
        <v>7169</v>
      </c>
      <c r="I384" s="4" t="s">
        <v>59</v>
      </c>
      <c r="J384" s="4">
        <v>2024</v>
      </c>
      <c r="K384" s="4"/>
      <c r="L384" s="5" t="s">
        <v>7170</v>
      </c>
      <c r="M384" s="5" t="s">
        <v>7167</v>
      </c>
      <c r="N384" s="5"/>
      <c r="O384" s="5" t="s">
        <v>2799</v>
      </c>
      <c r="P384" s="5" t="s">
        <v>2799</v>
      </c>
      <c r="Q384" s="5" t="s">
        <v>2799</v>
      </c>
      <c r="R384" s="5" t="s">
        <v>2799</v>
      </c>
      <c r="S384" s="5" t="s">
        <v>2799</v>
      </c>
      <c r="T384" s="5"/>
      <c r="U384" s="5"/>
      <c r="V384" s="5"/>
      <c r="W384" s="5"/>
      <c r="X384" s="5"/>
      <c r="Y384" s="5"/>
      <c r="Z384" s="5"/>
      <c r="AA384" s="5"/>
      <c r="AB384" s="3" t="s">
        <v>10378</v>
      </c>
    </row>
    <row r="385" spans="1:28" ht="306" x14ac:dyDescent="0.2">
      <c r="A385" s="37" t="s">
        <v>2799</v>
      </c>
      <c r="B385" s="5" t="s">
        <v>305</v>
      </c>
      <c r="C385" s="4">
        <v>193</v>
      </c>
      <c r="D385" s="5" t="s">
        <v>7016</v>
      </c>
      <c r="E385" s="4" t="s">
        <v>7172</v>
      </c>
      <c r="F385" s="4" t="s">
        <v>7131</v>
      </c>
      <c r="G385" s="4" t="s">
        <v>305</v>
      </c>
      <c r="H385" s="5" t="s">
        <v>7173</v>
      </c>
      <c r="I385" s="4" t="s">
        <v>58</v>
      </c>
      <c r="J385" s="4">
        <v>2023</v>
      </c>
      <c r="K385" s="4"/>
      <c r="L385" s="5" t="s">
        <v>7174</v>
      </c>
      <c r="M385" s="5" t="s">
        <v>7171</v>
      </c>
      <c r="N385" s="5"/>
      <c r="O385" s="5" t="s">
        <v>2798</v>
      </c>
      <c r="P385" s="5"/>
      <c r="Q385" s="5"/>
      <c r="R385" s="5"/>
      <c r="S385" s="5"/>
      <c r="T385" s="5"/>
      <c r="U385" s="5"/>
      <c r="V385" s="5"/>
      <c r="W385" s="5"/>
      <c r="X385" s="5"/>
      <c r="Y385" s="5"/>
      <c r="Z385" s="5"/>
      <c r="AA385" s="5"/>
      <c r="AB385" s="3" t="s">
        <v>10378</v>
      </c>
    </row>
    <row r="386" spans="1:28" ht="204" x14ac:dyDescent="0.2">
      <c r="A386" s="37" t="s">
        <v>2799</v>
      </c>
      <c r="B386" s="5" t="s">
        <v>305</v>
      </c>
      <c r="C386" s="4">
        <v>194</v>
      </c>
      <c r="D386" s="5" t="s">
        <v>7017</v>
      </c>
      <c r="E386" s="4" t="s">
        <v>7176</v>
      </c>
      <c r="F386" s="4" t="s">
        <v>2665</v>
      </c>
      <c r="G386" s="4" t="s">
        <v>305</v>
      </c>
      <c r="H386" s="5" t="s">
        <v>7177</v>
      </c>
      <c r="I386" s="4" t="s">
        <v>59</v>
      </c>
      <c r="J386" s="4">
        <v>2023</v>
      </c>
      <c r="K386" s="4"/>
      <c r="L386" s="5" t="s">
        <v>7178</v>
      </c>
      <c r="M386" s="5" t="s">
        <v>7175</v>
      </c>
      <c r="N386" s="5"/>
      <c r="O386" s="5" t="s">
        <v>2798</v>
      </c>
      <c r="P386" s="5"/>
      <c r="Q386" s="5"/>
      <c r="R386" s="5"/>
      <c r="S386" s="5"/>
      <c r="T386" s="5"/>
      <c r="U386" s="5"/>
      <c r="V386" s="5"/>
      <c r="W386" s="5"/>
      <c r="X386" s="5"/>
      <c r="Y386" s="5"/>
      <c r="Z386" s="5"/>
      <c r="AA386" s="5"/>
      <c r="AB386" s="3" t="s">
        <v>10378</v>
      </c>
    </row>
    <row r="387" spans="1:28" ht="306" x14ac:dyDescent="0.2">
      <c r="A387" s="37" t="s">
        <v>2799</v>
      </c>
      <c r="B387" s="5" t="s">
        <v>305</v>
      </c>
      <c r="C387" s="4">
        <v>195</v>
      </c>
      <c r="D387" s="5" t="s">
        <v>7018</v>
      </c>
      <c r="E387" s="4" t="s">
        <v>7180</v>
      </c>
      <c r="F387" s="4" t="s">
        <v>2665</v>
      </c>
      <c r="G387" s="4" t="s">
        <v>305</v>
      </c>
      <c r="H387" s="5" t="s">
        <v>7181</v>
      </c>
      <c r="I387" s="4" t="s">
        <v>59</v>
      </c>
      <c r="J387" s="4">
        <v>2024</v>
      </c>
      <c r="K387" s="4"/>
      <c r="L387" s="5" t="s">
        <v>7182</v>
      </c>
      <c r="M387" s="5" t="s">
        <v>7179</v>
      </c>
      <c r="N387" s="5"/>
      <c r="O387" s="5" t="s">
        <v>2798</v>
      </c>
      <c r="P387" s="5"/>
      <c r="Q387" s="5"/>
      <c r="R387" s="5"/>
      <c r="S387" s="5"/>
      <c r="T387" s="5"/>
      <c r="U387" s="5"/>
      <c r="V387" s="5"/>
      <c r="W387" s="5"/>
      <c r="X387" s="5"/>
      <c r="Y387" s="5"/>
      <c r="Z387" s="5"/>
      <c r="AA387" s="5"/>
      <c r="AB387" s="3" t="s">
        <v>10378</v>
      </c>
    </row>
    <row r="388" spans="1:28" ht="221" x14ac:dyDescent="0.2">
      <c r="A388" s="37" t="s">
        <v>2799</v>
      </c>
      <c r="B388" s="5" t="s">
        <v>305</v>
      </c>
      <c r="C388" s="4">
        <v>196</v>
      </c>
      <c r="D388" s="5" t="s">
        <v>7019</v>
      </c>
      <c r="E388" s="4" t="s">
        <v>7184</v>
      </c>
      <c r="F388" s="4" t="s">
        <v>2492</v>
      </c>
      <c r="G388" s="4" t="s">
        <v>305</v>
      </c>
      <c r="H388" s="5" t="s">
        <v>7185</v>
      </c>
      <c r="I388" s="4" t="s">
        <v>58</v>
      </c>
      <c r="J388" s="4">
        <v>2023</v>
      </c>
      <c r="K388" s="4"/>
      <c r="L388" s="5" t="s">
        <v>7186</v>
      </c>
      <c r="M388" s="5" t="s">
        <v>7183</v>
      </c>
      <c r="N388" s="5"/>
      <c r="O388" s="5" t="s">
        <v>2798</v>
      </c>
      <c r="P388" s="5"/>
      <c r="Q388" s="5"/>
      <c r="R388" s="5"/>
      <c r="S388" s="5"/>
      <c r="T388" s="5"/>
      <c r="U388" s="5"/>
      <c r="V388" s="5"/>
      <c r="W388" s="5"/>
      <c r="X388" s="5"/>
      <c r="Y388" s="5"/>
      <c r="Z388" s="5"/>
      <c r="AA388" s="5"/>
      <c r="AB388" s="3" t="s">
        <v>10378</v>
      </c>
    </row>
    <row r="389" spans="1:28" ht="255" x14ac:dyDescent="0.2">
      <c r="A389" s="37" t="s">
        <v>2799</v>
      </c>
      <c r="B389" s="5" t="s">
        <v>305</v>
      </c>
      <c r="C389" s="4">
        <v>197</v>
      </c>
      <c r="D389" s="5" t="s">
        <v>7020</v>
      </c>
      <c r="E389" s="4" t="s">
        <v>7189</v>
      </c>
      <c r="F389" s="4" t="s">
        <v>7188</v>
      </c>
      <c r="G389" s="4" t="s">
        <v>305</v>
      </c>
      <c r="H389" s="5" t="s">
        <v>7190</v>
      </c>
      <c r="I389" s="4" t="s">
        <v>59</v>
      </c>
      <c r="J389" s="4">
        <v>2023</v>
      </c>
      <c r="K389" s="4"/>
      <c r="L389" s="5" t="s">
        <v>7191</v>
      </c>
      <c r="M389" s="5" t="s">
        <v>7187</v>
      </c>
      <c r="N389" s="5"/>
      <c r="O389" s="5" t="s">
        <v>2798</v>
      </c>
      <c r="P389" s="5"/>
      <c r="Q389" s="5"/>
      <c r="R389" s="5"/>
      <c r="S389" s="5"/>
      <c r="T389" s="5"/>
      <c r="U389" s="5"/>
      <c r="V389" s="5"/>
      <c r="W389" s="5"/>
      <c r="X389" s="5"/>
      <c r="Y389" s="5"/>
      <c r="Z389" s="5"/>
      <c r="AA389" s="5"/>
      <c r="AB389" s="3" t="s">
        <v>10378</v>
      </c>
    </row>
    <row r="390" spans="1:28" ht="204" x14ac:dyDescent="0.2">
      <c r="A390" s="37" t="s">
        <v>2799</v>
      </c>
      <c r="B390" s="5" t="s">
        <v>305</v>
      </c>
      <c r="C390" s="4">
        <v>198</v>
      </c>
      <c r="D390" s="5" t="s">
        <v>7021</v>
      </c>
      <c r="E390" s="4" t="s">
        <v>7194</v>
      </c>
      <c r="F390" s="4" t="s">
        <v>7193</v>
      </c>
      <c r="G390" s="4" t="s">
        <v>305</v>
      </c>
      <c r="H390" s="5" t="s">
        <v>7195</v>
      </c>
      <c r="I390" s="4" t="s">
        <v>59</v>
      </c>
      <c r="J390" s="4">
        <v>2023</v>
      </c>
      <c r="K390" s="4"/>
      <c r="L390" s="5" t="s">
        <v>7196</v>
      </c>
      <c r="M390" s="5" t="s">
        <v>7192</v>
      </c>
      <c r="N390" s="5"/>
      <c r="O390" s="5" t="s">
        <v>2798</v>
      </c>
      <c r="P390" s="5"/>
      <c r="Q390" s="5"/>
      <c r="R390" s="5"/>
      <c r="S390" s="5"/>
      <c r="T390" s="5"/>
      <c r="U390" s="5"/>
      <c r="V390" s="5"/>
      <c r="W390" s="5"/>
      <c r="X390" s="5"/>
      <c r="Y390" s="5"/>
      <c r="Z390" s="5"/>
      <c r="AA390" s="5"/>
      <c r="AB390" s="3" t="s">
        <v>10378</v>
      </c>
    </row>
    <row r="391" spans="1:28" ht="204" x14ac:dyDescent="0.2">
      <c r="A391" s="37" t="s">
        <v>2799</v>
      </c>
      <c r="B391" s="5" t="s">
        <v>305</v>
      </c>
      <c r="C391" s="4">
        <v>199</v>
      </c>
      <c r="D391" s="5" t="s">
        <v>7022</v>
      </c>
      <c r="E391" s="4" t="s">
        <v>7199</v>
      </c>
      <c r="F391" s="4" t="s">
        <v>7198</v>
      </c>
      <c r="G391" s="4" t="s">
        <v>305</v>
      </c>
      <c r="H391" s="4" t="s">
        <v>7200</v>
      </c>
      <c r="I391" s="4" t="s">
        <v>59</v>
      </c>
      <c r="J391" s="4">
        <v>2023</v>
      </c>
      <c r="K391" s="4"/>
      <c r="L391" s="5" t="s">
        <v>7201</v>
      </c>
      <c r="M391" s="5" t="s">
        <v>7197</v>
      </c>
      <c r="N391" s="5"/>
      <c r="O391" s="5" t="s">
        <v>2798</v>
      </c>
      <c r="P391" s="5"/>
      <c r="Q391" s="5"/>
      <c r="R391" s="5"/>
      <c r="S391" s="5"/>
      <c r="T391" s="5"/>
      <c r="U391" s="5"/>
      <c r="V391" s="5"/>
      <c r="W391" s="5"/>
      <c r="X391" s="5"/>
      <c r="Y391" s="5"/>
      <c r="Z391" s="5"/>
      <c r="AA391" s="5"/>
      <c r="AB391" s="3" t="s">
        <v>10378</v>
      </c>
    </row>
    <row r="392" spans="1:28" ht="238" x14ac:dyDescent="0.2">
      <c r="A392" s="37" t="s">
        <v>2799</v>
      </c>
      <c r="B392" s="5" t="s">
        <v>305</v>
      </c>
      <c r="C392" s="4">
        <v>200</v>
      </c>
      <c r="D392" s="5" t="s">
        <v>7023</v>
      </c>
      <c r="E392" s="4" t="s">
        <v>7203</v>
      </c>
      <c r="F392" s="4" t="s">
        <v>2492</v>
      </c>
      <c r="G392" s="4" t="s">
        <v>305</v>
      </c>
      <c r="H392" s="5" t="s">
        <v>7204</v>
      </c>
      <c r="I392" s="4" t="s">
        <v>58</v>
      </c>
      <c r="J392" s="4">
        <v>2023</v>
      </c>
      <c r="K392" s="4"/>
      <c r="L392" s="5" t="s">
        <v>7205</v>
      </c>
      <c r="M392" s="5" t="s">
        <v>7202</v>
      </c>
      <c r="N392" s="5"/>
      <c r="O392" s="5" t="s">
        <v>2798</v>
      </c>
      <c r="P392" s="5"/>
      <c r="Q392" s="5"/>
      <c r="R392" s="5"/>
      <c r="S392" s="5"/>
      <c r="T392" s="5"/>
      <c r="U392" s="5"/>
      <c r="V392" s="5"/>
      <c r="W392" s="5"/>
      <c r="X392" s="5"/>
      <c r="Y392" s="5"/>
      <c r="Z392" s="5"/>
      <c r="AA392" s="5"/>
      <c r="AB392" s="3" t="s">
        <v>10378</v>
      </c>
    </row>
    <row r="393" spans="1:28" ht="323" x14ac:dyDescent="0.2">
      <c r="A393" s="37" t="s">
        <v>2799</v>
      </c>
      <c r="B393" s="5" t="s">
        <v>305</v>
      </c>
      <c r="C393" s="4">
        <v>201</v>
      </c>
      <c r="D393" s="5" t="s">
        <v>7024</v>
      </c>
      <c r="E393" s="4" t="s">
        <v>7207</v>
      </c>
      <c r="F393" s="4" t="s">
        <v>2567</v>
      </c>
      <c r="G393" s="4" t="s">
        <v>305</v>
      </c>
      <c r="H393" s="5" t="s">
        <v>7208</v>
      </c>
      <c r="I393" s="4" t="s">
        <v>58</v>
      </c>
      <c r="J393" s="4">
        <v>2023</v>
      </c>
      <c r="K393" s="4"/>
      <c r="L393" s="5" t="s">
        <v>7209</v>
      </c>
      <c r="M393" s="5" t="s">
        <v>7206</v>
      </c>
      <c r="N393" s="5"/>
      <c r="O393" s="5" t="s">
        <v>2798</v>
      </c>
      <c r="P393" s="5"/>
      <c r="Q393" s="5"/>
      <c r="R393" s="5"/>
      <c r="S393" s="5"/>
      <c r="T393" s="5"/>
      <c r="U393" s="5"/>
      <c r="V393" s="5"/>
      <c r="W393" s="5"/>
      <c r="X393" s="5"/>
      <c r="Y393" s="5"/>
      <c r="Z393" s="5"/>
      <c r="AA393" s="5"/>
      <c r="AB393" s="3" t="s">
        <v>10378</v>
      </c>
    </row>
    <row r="394" spans="1:28" ht="238" x14ac:dyDescent="0.2">
      <c r="A394" s="37" t="s">
        <v>2799</v>
      </c>
      <c r="B394" s="25" t="s">
        <v>305</v>
      </c>
      <c r="C394" s="4">
        <v>202</v>
      </c>
      <c r="D394" s="5" t="s">
        <v>7025</v>
      </c>
      <c r="E394" s="4" t="s">
        <v>7211</v>
      </c>
      <c r="F394" s="4" t="s">
        <v>2492</v>
      </c>
      <c r="G394" s="4" t="s">
        <v>305</v>
      </c>
      <c r="H394" s="5" t="s">
        <v>7025</v>
      </c>
      <c r="I394" s="4" t="s">
        <v>58</v>
      </c>
      <c r="J394" s="4">
        <v>2024</v>
      </c>
      <c r="K394" s="4"/>
      <c r="L394" s="5" t="s">
        <v>7212</v>
      </c>
      <c r="M394" s="5" t="s">
        <v>7210</v>
      </c>
      <c r="N394" s="5"/>
      <c r="O394" s="5" t="s">
        <v>2798</v>
      </c>
      <c r="P394" s="5"/>
      <c r="Q394" s="5"/>
      <c r="R394" s="5"/>
      <c r="S394" s="5"/>
      <c r="T394" s="5"/>
      <c r="U394" s="5"/>
      <c r="V394" s="5"/>
      <c r="W394" s="5"/>
      <c r="X394" s="5"/>
      <c r="Y394" s="5"/>
      <c r="Z394" s="5"/>
      <c r="AA394" s="5"/>
      <c r="AB394" s="3" t="s">
        <v>10378</v>
      </c>
    </row>
    <row r="395" spans="1:28" ht="272" x14ac:dyDescent="0.2">
      <c r="A395" s="37" t="s">
        <v>2799</v>
      </c>
      <c r="B395" s="5" t="s">
        <v>2789</v>
      </c>
      <c r="C395" s="4">
        <v>1</v>
      </c>
      <c r="D395" s="4" t="s">
        <v>74</v>
      </c>
      <c r="E395" s="4" t="s">
        <v>436</v>
      </c>
      <c r="F395" s="4" t="s">
        <v>437</v>
      </c>
      <c r="G395" s="4" t="s">
        <v>78</v>
      </c>
      <c r="H395" s="5" t="s">
        <v>439</v>
      </c>
      <c r="I395" s="4" t="s">
        <v>58</v>
      </c>
      <c r="J395" s="4">
        <v>2023</v>
      </c>
      <c r="K395" s="4">
        <v>1</v>
      </c>
      <c r="L395" s="5" t="s">
        <v>438</v>
      </c>
      <c r="M395" s="5" t="s">
        <v>75</v>
      </c>
      <c r="N395" s="5"/>
      <c r="O395" s="5"/>
      <c r="P395" s="5"/>
      <c r="Q395" s="5"/>
      <c r="R395" s="5" t="s">
        <v>2798</v>
      </c>
      <c r="S395" s="5"/>
      <c r="T395" s="5"/>
      <c r="U395" s="5"/>
      <c r="V395" s="5"/>
      <c r="W395" s="5"/>
      <c r="X395" s="5"/>
      <c r="Y395" s="5"/>
      <c r="Z395" s="5"/>
      <c r="AA395" s="5"/>
    </row>
    <row r="396" spans="1:28" ht="153" x14ac:dyDescent="0.2">
      <c r="A396" s="37" t="s">
        <v>2799</v>
      </c>
      <c r="B396" s="5" t="s">
        <v>2789</v>
      </c>
      <c r="C396" s="4">
        <v>2</v>
      </c>
      <c r="D396" s="4" t="s">
        <v>67</v>
      </c>
      <c r="E396" s="4" t="s">
        <v>69</v>
      </c>
      <c r="F396" s="4" t="s">
        <v>70</v>
      </c>
      <c r="G396" s="4" t="s">
        <v>71</v>
      </c>
      <c r="H396" s="5" t="s">
        <v>440</v>
      </c>
      <c r="I396" s="4" t="s">
        <v>58</v>
      </c>
      <c r="J396" s="4">
        <v>2023</v>
      </c>
      <c r="K396" s="4">
        <v>2</v>
      </c>
      <c r="L396" s="5" t="s">
        <v>72</v>
      </c>
      <c r="M396" s="5" t="s">
        <v>68</v>
      </c>
      <c r="N396" s="5"/>
      <c r="O396" s="5"/>
      <c r="P396" s="5"/>
      <c r="Q396" s="5"/>
      <c r="R396" s="5" t="s">
        <v>2798</v>
      </c>
      <c r="S396" s="5"/>
      <c r="T396" s="5"/>
      <c r="U396" s="5"/>
      <c r="V396" s="5"/>
      <c r="W396" s="5"/>
      <c r="X396" s="5"/>
      <c r="Y396" s="5"/>
      <c r="Z396" s="5"/>
      <c r="AA396" s="5"/>
    </row>
    <row r="397" spans="1:28" ht="204" x14ac:dyDescent="0.2">
      <c r="A397" s="37" t="s">
        <v>2799</v>
      </c>
      <c r="B397" s="5" t="s">
        <v>2789</v>
      </c>
      <c r="C397" s="4">
        <v>3</v>
      </c>
      <c r="D397" s="4" t="s">
        <v>142</v>
      </c>
      <c r="E397" s="4" t="s">
        <v>144</v>
      </c>
      <c r="F397" s="4" t="s">
        <v>145</v>
      </c>
      <c r="G397" s="4" t="s">
        <v>54</v>
      </c>
      <c r="H397" s="5" t="s">
        <v>441</v>
      </c>
      <c r="I397" s="4" t="s">
        <v>58</v>
      </c>
      <c r="J397" s="4">
        <v>2022</v>
      </c>
      <c r="K397" s="4">
        <v>11</v>
      </c>
      <c r="L397" s="5" t="s">
        <v>146</v>
      </c>
      <c r="M397" s="5" t="s">
        <v>143</v>
      </c>
      <c r="N397" s="5"/>
      <c r="O397" s="5"/>
      <c r="P397" s="5"/>
      <c r="Q397" s="5"/>
      <c r="R397" s="5" t="s">
        <v>2798</v>
      </c>
      <c r="S397" s="5"/>
      <c r="T397" s="5"/>
      <c r="U397" s="5"/>
      <c r="V397" s="5"/>
      <c r="W397" s="5"/>
      <c r="X397" s="5"/>
      <c r="Y397" s="5"/>
      <c r="Z397" s="5"/>
      <c r="AA397" s="5"/>
    </row>
    <row r="398" spans="1:28" ht="238" x14ac:dyDescent="0.2">
      <c r="A398" s="37" t="s">
        <v>2799</v>
      </c>
      <c r="B398" s="5" t="s">
        <v>2789</v>
      </c>
      <c r="C398" s="4">
        <v>4</v>
      </c>
      <c r="D398" s="4" t="s">
        <v>95</v>
      </c>
      <c r="E398" s="4" t="s">
        <v>97</v>
      </c>
      <c r="F398" s="4" t="s">
        <v>98</v>
      </c>
      <c r="G398" s="4" t="s">
        <v>71</v>
      </c>
      <c r="H398" s="5" t="s">
        <v>100</v>
      </c>
      <c r="I398" s="4" t="s">
        <v>58</v>
      </c>
      <c r="J398" s="4">
        <v>2022</v>
      </c>
      <c r="K398" s="4">
        <v>6</v>
      </c>
      <c r="L398" s="5" t="s">
        <v>442</v>
      </c>
      <c r="M398" s="5" t="s">
        <v>96</v>
      </c>
      <c r="N398" s="5"/>
      <c r="O398" s="5"/>
      <c r="P398" s="5"/>
      <c r="Q398" s="5"/>
      <c r="R398" s="5" t="s">
        <v>2798</v>
      </c>
      <c r="S398" s="5"/>
      <c r="T398" s="5"/>
      <c r="U398" s="5"/>
      <c r="V398" s="5"/>
      <c r="W398" s="5"/>
      <c r="X398" s="5"/>
      <c r="Y398" s="5"/>
      <c r="Z398" s="5"/>
      <c r="AA398" s="5"/>
    </row>
    <row r="399" spans="1:28" ht="255" x14ac:dyDescent="0.2">
      <c r="A399" s="37" t="s">
        <v>2799</v>
      </c>
      <c r="B399" s="5" t="s">
        <v>2789</v>
      </c>
      <c r="C399" s="5">
        <v>5</v>
      </c>
      <c r="D399" s="5" t="s">
        <v>443</v>
      </c>
      <c r="E399" s="5" t="s">
        <v>445</v>
      </c>
      <c r="F399" s="5" t="s">
        <v>70</v>
      </c>
      <c r="G399" s="5" t="s">
        <v>71</v>
      </c>
      <c r="H399" s="5" t="s">
        <v>447</v>
      </c>
      <c r="I399" s="5"/>
      <c r="J399" s="5">
        <v>2024</v>
      </c>
      <c r="K399" s="5">
        <v>0</v>
      </c>
      <c r="L399" s="5" t="s">
        <v>446</v>
      </c>
      <c r="M399" s="5" t="s">
        <v>444</v>
      </c>
      <c r="N399" s="5" t="s">
        <v>2798</v>
      </c>
      <c r="O399" s="5"/>
      <c r="P399" s="5" t="s">
        <v>2798</v>
      </c>
      <c r="Q399" s="5"/>
      <c r="R399" s="5" t="s">
        <v>2799</v>
      </c>
      <c r="S399" s="5"/>
      <c r="T399" s="5"/>
      <c r="U399" s="5"/>
      <c r="V399" s="5"/>
      <c r="W399" s="5"/>
      <c r="X399" s="5"/>
      <c r="Y399" s="5"/>
      <c r="Z399" s="5"/>
      <c r="AA399" s="5"/>
    </row>
    <row r="400" spans="1:28" ht="204" x14ac:dyDescent="0.2">
      <c r="A400" s="37" t="s">
        <v>2799</v>
      </c>
      <c r="B400" s="5" t="s">
        <v>2789</v>
      </c>
      <c r="C400" s="5">
        <v>6</v>
      </c>
      <c r="D400" s="5" t="s">
        <v>448</v>
      </c>
      <c r="E400" s="5" t="s">
        <v>452</v>
      </c>
      <c r="F400" s="5" t="s">
        <v>453</v>
      </c>
      <c r="G400" s="5" t="s">
        <v>105</v>
      </c>
      <c r="H400" s="5" t="s">
        <v>450</v>
      </c>
      <c r="I400" s="5" t="s">
        <v>58</v>
      </c>
      <c r="J400" s="5">
        <v>2022</v>
      </c>
      <c r="K400" s="5">
        <v>9</v>
      </c>
      <c r="L400" s="5" t="s">
        <v>449</v>
      </c>
      <c r="M400" s="5" t="s">
        <v>451</v>
      </c>
      <c r="N400" s="5" t="s">
        <v>2798</v>
      </c>
      <c r="O400" s="5" t="s">
        <v>2798</v>
      </c>
      <c r="P400" s="5" t="s">
        <v>2799</v>
      </c>
      <c r="Q400" s="5" t="s">
        <v>2799</v>
      </c>
      <c r="R400" s="5" t="s">
        <v>2799</v>
      </c>
      <c r="S400" s="5" t="s">
        <v>2799</v>
      </c>
      <c r="T400" s="5" t="s">
        <v>2799</v>
      </c>
      <c r="U400" s="5" t="s">
        <v>2799</v>
      </c>
      <c r="V400" s="5" t="s">
        <v>2799</v>
      </c>
      <c r="W400" s="5"/>
      <c r="X400" s="5"/>
      <c r="Y400" s="5"/>
      <c r="Z400" s="5"/>
      <c r="AA400" s="5"/>
    </row>
    <row r="401" spans="1:28" ht="409.6" x14ac:dyDescent="0.2">
      <c r="A401" s="37" t="s">
        <v>2799</v>
      </c>
      <c r="B401" s="5" t="s">
        <v>2789</v>
      </c>
      <c r="C401" s="4">
        <v>7</v>
      </c>
      <c r="D401" s="4" t="s">
        <v>50</v>
      </c>
      <c r="E401" s="4" t="s">
        <v>52</v>
      </c>
      <c r="F401" s="4" t="s">
        <v>53</v>
      </c>
      <c r="G401" s="4" t="s">
        <v>54</v>
      </c>
      <c r="H401" s="5" t="s">
        <v>455</v>
      </c>
      <c r="I401" s="4" t="s">
        <v>58</v>
      </c>
      <c r="J401" s="4">
        <v>2023</v>
      </c>
      <c r="K401" s="4">
        <v>0</v>
      </c>
      <c r="L401" s="7" t="s">
        <v>454</v>
      </c>
      <c r="M401" s="5" t="s">
        <v>51</v>
      </c>
      <c r="N401" s="5"/>
      <c r="O401" s="5"/>
      <c r="P401" s="5"/>
      <c r="Q401" s="5"/>
      <c r="R401" s="5" t="s">
        <v>2798</v>
      </c>
      <c r="S401" s="5"/>
      <c r="T401" s="5"/>
      <c r="U401" s="5"/>
      <c r="V401" s="5"/>
      <c r="W401" s="5"/>
      <c r="X401" s="5"/>
      <c r="Y401" s="5"/>
      <c r="Z401" s="5"/>
      <c r="AA401" s="5"/>
    </row>
    <row r="402" spans="1:28" ht="187" x14ac:dyDescent="0.2">
      <c r="A402" s="37" t="s">
        <v>2799</v>
      </c>
      <c r="B402" s="5" t="s">
        <v>2789</v>
      </c>
      <c r="C402" s="4">
        <v>8</v>
      </c>
      <c r="D402" s="4" t="s">
        <v>101</v>
      </c>
      <c r="E402" s="4" t="s">
        <v>456</v>
      </c>
      <c r="F402" s="4" t="s">
        <v>104</v>
      </c>
      <c r="G402" s="4" t="s">
        <v>105</v>
      </c>
      <c r="H402" s="5" t="s">
        <v>458</v>
      </c>
      <c r="I402" s="4" t="s">
        <v>58</v>
      </c>
      <c r="J402" s="4">
        <v>2022</v>
      </c>
      <c r="K402" s="4">
        <v>1</v>
      </c>
      <c r="L402" s="7" t="s">
        <v>457</v>
      </c>
      <c r="M402" s="5" t="s">
        <v>102</v>
      </c>
      <c r="N402" s="5"/>
      <c r="O402" s="5"/>
      <c r="P402" s="5"/>
      <c r="Q402" s="5"/>
      <c r="R402" s="5" t="s">
        <v>2798</v>
      </c>
      <c r="S402" s="5"/>
      <c r="T402" s="5"/>
      <c r="U402" s="5"/>
      <c r="V402" s="5"/>
      <c r="W402" s="5"/>
      <c r="X402" s="5"/>
      <c r="Y402" s="5"/>
      <c r="Z402" s="5"/>
      <c r="AA402" s="5"/>
    </row>
    <row r="403" spans="1:28" ht="255" x14ac:dyDescent="0.2">
      <c r="A403" s="37" t="s">
        <v>2799</v>
      </c>
      <c r="B403" s="5" t="s">
        <v>2789</v>
      </c>
      <c r="C403" s="4">
        <v>9</v>
      </c>
      <c r="D403" s="4" t="s">
        <v>108</v>
      </c>
      <c r="E403" s="4" t="s">
        <v>110</v>
      </c>
      <c r="F403" s="4" t="s">
        <v>111</v>
      </c>
      <c r="G403" s="4" t="s">
        <v>112</v>
      </c>
      <c r="H403" s="5" t="s">
        <v>460</v>
      </c>
      <c r="I403" s="4" t="s">
        <v>58</v>
      </c>
      <c r="J403" s="4">
        <v>2022</v>
      </c>
      <c r="K403" s="4">
        <v>0</v>
      </c>
      <c r="L403" s="5" t="s">
        <v>459</v>
      </c>
      <c r="M403" s="5" t="s">
        <v>109</v>
      </c>
      <c r="N403" s="5"/>
      <c r="O403" s="5"/>
      <c r="P403" s="5"/>
      <c r="Q403" s="5"/>
      <c r="R403" s="5" t="s">
        <v>2798</v>
      </c>
      <c r="S403" s="5"/>
      <c r="T403" s="5"/>
      <c r="U403" s="5"/>
      <c r="V403" s="5"/>
      <c r="W403" s="5"/>
      <c r="X403" s="5"/>
      <c r="Y403" s="5"/>
      <c r="Z403" s="5"/>
      <c r="AA403" s="5"/>
    </row>
    <row r="404" spans="1:28" ht="238" x14ac:dyDescent="0.2">
      <c r="A404" s="37" t="s">
        <v>2799</v>
      </c>
      <c r="B404" s="5" t="s">
        <v>2789</v>
      </c>
      <c r="C404" s="5">
        <v>10</v>
      </c>
      <c r="D404" s="5" t="s">
        <v>461</v>
      </c>
      <c r="E404" s="5" t="s">
        <v>463</v>
      </c>
      <c r="F404" s="5" t="s">
        <v>464</v>
      </c>
      <c r="G404" s="5" t="s">
        <v>112</v>
      </c>
      <c r="H404" s="5" t="s">
        <v>466</v>
      </c>
      <c r="I404" s="5" t="s">
        <v>58</v>
      </c>
      <c r="J404" s="5">
        <v>2022</v>
      </c>
      <c r="K404" s="5">
        <v>14</v>
      </c>
      <c r="L404" s="5" t="s">
        <v>465</v>
      </c>
      <c r="M404" s="5" t="s">
        <v>462</v>
      </c>
      <c r="N404" s="5" t="s">
        <v>2798</v>
      </c>
      <c r="O404" s="5" t="s">
        <v>2798</v>
      </c>
      <c r="P404" s="5" t="s">
        <v>2799</v>
      </c>
      <c r="Q404" s="5" t="s">
        <v>2799</v>
      </c>
      <c r="R404" s="5" t="s">
        <v>2799</v>
      </c>
      <c r="S404" s="5" t="s">
        <v>2799</v>
      </c>
      <c r="T404" s="5" t="s">
        <v>2799</v>
      </c>
      <c r="U404" s="5" t="s">
        <v>2799</v>
      </c>
      <c r="V404" s="5" t="s">
        <v>2799</v>
      </c>
      <c r="W404" s="5"/>
      <c r="X404" s="5"/>
      <c r="Y404" s="5"/>
      <c r="Z404" s="5"/>
      <c r="AA404" s="5"/>
    </row>
    <row r="405" spans="1:28" ht="204" x14ac:dyDescent="0.2">
      <c r="A405" s="37" t="s">
        <v>2799</v>
      </c>
      <c r="B405" s="5" t="s">
        <v>2789</v>
      </c>
      <c r="C405" s="5">
        <v>11</v>
      </c>
      <c r="D405" s="5" t="s">
        <v>467</v>
      </c>
      <c r="E405" s="5" t="s">
        <v>471</v>
      </c>
      <c r="F405" s="5" t="s">
        <v>472</v>
      </c>
      <c r="G405" s="5" t="s">
        <v>54</v>
      </c>
      <c r="H405" s="5" t="s">
        <v>469</v>
      </c>
      <c r="I405" s="5" t="s">
        <v>59</v>
      </c>
      <c r="J405" s="5">
        <v>2020</v>
      </c>
      <c r="K405" s="5">
        <v>6</v>
      </c>
      <c r="L405" s="5" t="s">
        <v>468</v>
      </c>
      <c r="M405" s="5" t="s">
        <v>470</v>
      </c>
      <c r="N405" s="5" t="s">
        <v>2798</v>
      </c>
      <c r="O405" s="5" t="s">
        <v>2798</v>
      </c>
      <c r="P405" s="5" t="s">
        <v>2799</v>
      </c>
      <c r="Q405" s="5" t="s">
        <v>2799</v>
      </c>
      <c r="R405" s="5" t="s">
        <v>2799</v>
      </c>
      <c r="S405" s="5" t="s">
        <v>2799</v>
      </c>
      <c r="T405" s="5" t="s">
        <v>2799</v>
      </c>
      <c r="U405" s="5" t="s">
        <v>2799</v>
      </c>
      <c r="V405" s="5" t="s">
        <v>2799</v>
      </c>
      <c r="W405" s="5"/>
      <c r="X405" s="5"/>
      <c r="Y405" s="5"/>
      <c r="Z405" s="5"/>
      <c r="AA405" s="5"/>
    </row>
    <row r="406" spans="1:28" ht="272" x14ac:dyDescent="0.2">
      <c r="A406" s="37" t="s">
        <v>2799</v>
      </c>
      <c r="B406" s="25" t="s">
        <v>2789</v>
      </c>
      <c r="C406" s="5">
        <v>12</v>
      </c>
      <c r="D406" s="5" t="s">
        <v>7213</v>
      </c>
      <c r="E406" s="5" t="s">
        <v>7602</v>
      </c>
      <c r="F406" s="5" t="s">
        <v>7601</v>
      </c>
      <c r="G406" s="5" t="s">
        <v>3158</v>
      </c>
      <c r="H406" s="5" t="s">
        <v>7604</v>
      </c>
      <c r="I406" s="5" t="s">
        <v>58</v>
      </c>
      <c r="J406" s="5">
        <v>2024</v>
      </c>
      <c r="K406" s="5"/>
      <c r="L406" s="5" t="s">
        <v>7603</v>
      </c>
      <c r="M406" s="9" t="s">
        <v>7600</v>
      </c>
      <c r="N406" s="5"/>
      <c r="O406" s="5" t="s">
        <v>2798</v>
      </c>
      <c r="P406" s="5"/>
      <c r="Q406" s="5"/>
      <c r="R406" s="5"/>
      <c r="S406" s="5"/>
      <c r="T406" s="5"/>
      <c r="U406" s="5"/>
      <c r="V406" s="5"/>
      <c r="W406" s="5"/>
      <c r="X406" s="5"/>
      <c r="Y406" s="5"/>
      <c r="Z406" s="5"/>
      <c r="AA406" s="5"/>
      <c r="AB406" s="3" t="s">
        <v>10378</v>
      </c>
    </row>
    <row r="407" spans="1:28" ht="204" x14ac:dyDescent="0.2">
      <c r="A407" s="37" t="s">
        <v>2799</v>
      </c>
      <c r="B407" s="5" t="s">
        <v>2789</v>
      </c>
      <c r="C407" s="5">
        <v>13</v>
      </c>
      <c r="D407" s="5" t="s">
        <v>7214</v>
      </c>
      <c r="E407" s="5" t="s">
        <v>7606</v>
      </c>
      <c r="F407" s="5" t="s">
        <v>53</v>
      </c>
      <c r="G407" s="5" t="s">
        <v>3158</v>
      </c>
      <c r="H407" s="5" t="s">
        <v>7608</v>
      </c>
      <c r="I407" s="5" t="s">
        <v>58</v>
      </c>
      <c r="J407" s="5">
        <v>2024</v>
      </c>
      <c r="K407" s="5"/>
      <c r="L407" s="5" t="s">
        <v>7607</v>
      </c>
      <c r="M407" s="9" t="s">
        <v>7605</v>
      </c>
      <c r="N407" s="5"/>
      <c r="O407" s="5" t="s">
        <v>2798</v>
      </c>
      <c r="P407" s="5"/>
      <c r="Q407" s="5"/>
      <c r="R407" s="5"/>
      <c r="S407" s="5"/>
      <c r="T407" s="5"/>
      <c r="U407" s="5"/>
      <c r="V407" s="5"/>
      <c r="W407" s="5"/>
      <c r="X407" s="5"/>
      <c r="Y407" s="5"/>
      <c r="Z407" s="5"/>
      <c r="AA407" s="5"/>
      <c r="AB407" s="3" t="s">
        <v>10378</v>
      </c>
    </row>
    <row r="408" spans="1:28" ht="187" x14ac:dyDescent="0.2">
      <c r="A408" s="37" t="s">
        <v>2799</v>
      </c>
      <c r="B408" s="5" t="s">
        <v>2789</v>
      </c>
      <c r="C408" s="5">
        <v>14</v>
      </c>
      <c r="D408" s="5" t="s">
        <v>7215</v>
      </c>
      <c r="E408" s="5" t="s">
        <v>7611</v>
      </c>
      <c r="F408" s="5" t="s">
        <v>7610</v>
      </c>
      <c r="G408" s="5" t="s">
        <v>3158</v>
      </c>
      <c r="H408" s="5"/>
      <c r="I408" s="5" t="s">
        <v>58</v>
      </c>
      <c r="J408" s="5">
        <v>2024</v>
      </c>
      <c r="K408" s="5"/>
      <c r="L408" s="5" t="s">
        <v>7612</v>
      </c>
      <c r="M408" s="9" t="s">
        <v>7609</v>
      </c>
      <c r="N408" s="5"/>
      <c r="O408" s="5" t="s">
        <v>2798</v>
      </c>
      <c r="P408" s="5"/>
      <c r="Q408" s="5"/>
      <c r="R408" s="5"/>
      <c r="S408" s="5"/>
      <c r="T408" s="5"/>
      <c r="U408" s="5"/>
      <c r="V408" s="5"/>
      <c r="W408" s="5"/>
      <c r="X408" s="5"/>
      <c r="Y408" s="5"/>
      <c r="Z408" s="5"/>
      <c r="AA408" s="5"/>
      <c r="AB408" s="3" t="s">
        <v>10378</v>
      </c>
    </row>
    <row r="409" spans="1:28" ht="238" x14ac:dyDescent="0.2">
      <c r="A409" s="37" t="s">
        <v>2799</v>
      </c>
      <c r="B409" s="5" t="s">
        <v>2789</v>
      </c>
      <c r="C409" s="9">
        <v>15</v>
      </c>
      <c r="D409" s="5" t="s">
        <v>6650</v>
      </c>
      <c r="E409" s="9" t="s">
        <v>6777</v>
      </c>
      <c r="F409" s="9" t="s">
        <v>70</v>
      </c>
      <c r="G409" s="9" t="s">
        <v>3158</v>
      </c>
      <c r="H409" s="9" t="s">
        <v>6778</v>
      </c>
      <c r="I409" s="9" t="s">
        <v>58</v>
      </c>
      <c r="J409" s="9">
        <v>2024</v>
      </c>
      <c r="K409" s="4"/>
      <c r="L409" s="9" t="s">
        <v>6779</v>
      </c>
      <c r="M409" s="9" t="s">
        <v>6775</v>
      </c>
      <c r="N409" s="5"/>
      <c r="O409" s="5" t="s">
        <v>2799</v>
      </c>
      <c r="P409" s="5" t="s">
        <v>2799</v>
      </c>
      <c r="Q409" s="5" t="s">
        <v>2799</v>
      </c>
      <c r="R409" s="5" t="s">
        <v>2799</v>
      </c>
      <c r="S409" s="5" t="s">
        <v>2798</v>
      </c>
      <c r="T409" s="5" t="s">
        <v>2798</v>
      </c>
      <c r="U409" s="5" t="s">
        <v>2799</v>
      </c>
      <c r="V409" s="5"/>
      <c r="W409" s="5"/>
      <c r="X409" s="5"/>
      <c r="Y409" s="5"/>
      <c r="Z409" s="5"/>
      <c r="AA409" s="5"/>
      <c r="AB409" s="3" t="s">
        <v>10378</v>
      </c>
    </row>
    <row r="410" spans="1:28" ht="289" x14ac:dyDescent="0.2">
      <c r="A410" s="37" t="s">
        <v>2799</v>
      </c>
      <c r="B410" s="5" t="s">
        <v>2789</v>
      </c>
      <c r="C410" s="9">
        <v>16</v>
      </c>
      <c r="D410" s="5" t="s">
        <v>7216</v>
      </c>
      <c r="E410" s="9" t="s">
        <v>7615</v>
      </c>
      <c r="F410" s="9" t="s">
        <v>7614</v>
      </c>
      <c r="G410" s="9" t="s">
        <v>3158</v>
      </c>
      <c r="H410" s="9" t="s">
        <v>7617</v>
      </c>
      <c r="I410" s="9" t="s">
        <v>58</v>
      </c>
      <c r="J410" s="9">
        <v>2024</v>
      </c>
      <c r="K410" s="4"/>
      <c r="L410" s="9" t="s">
        <v>7616</v>
      </c>
      <c r="M410" s="9" t="s">
        <v>7613</v>
      </c>
      <c r="N410" s="5"/>
      <c r="O410" s="5" t="s">
        <v>2798</v>
      </c>
      <c r="P410" s="5"/>
      <c r="Q410" s="5"/>
      <c r="R410" s="5"/>
      <c r="S410" s="5"/>
      <c r="T410" s="5"/>
      <c r="U410" s="5"/>
      <c r="V410" s="5"/>
      <c r="W410" s="5"/>
      <c r="X410" s="5"/>
      <c r="Y410" s="5"/>
      <c r="Z410" s="5"/>
      <c r="AA410" s="5"/>
      <c r="AB410" s="3" t="s">
        <v>10378</v>
      </c>
    </row>
    <row r="411" spans="1:28" ht="340" x14ac:dyDescent="0.2">
      <c r="A411" s="37" t="s">
        <v>2799</v>
      </c>
      <c r="B411" s="5" t="s">
        <v>2789</v>
      </c>
      <c r="C411" s="9">
        <v>17</v>
      </c>
      <c r="D411" s="5" t="s">
        <v>7217</v>
      </c>
      <c r="E411" s="9" t="s">
        <v>7620</v>
      </c>
      <c r="F411" s="9" t="s">
        <v>7619</v>
      </c>
      <c r="G411" s="9" t="s">
        <v>3158</v>
      </c>
      <c r="H411" s="9" t="s">
        <v>7621</v>
      </c>
      <c r="I411" s="9" t="s">
        <v>58</v>
      </c>
      <c r="J411" s="9">
        <v>2024</v>
      </c>
      <c r="K411" s="4"/>
      <c r="L411" s="9" t="s">
        <v>7622</v>
      </c>
      <c r="M411" s="9" t="s">
        <v>7618</v>
      </c>
      <c r="N411" s="5"/>
      <c r="O411" s="5" t="s">
        <v>2798</v>
      </c>
      <c r="P411" s="5"/>
      <c r="Q411" s="5"/>
      <c r="R411" s="5"/>
      <c r="S411" s="5"/>
      <c r="T411" s="5"/>
      <c r="U411" s="5"/>
      <c r="V411" s="5"/>
      <c r="W411" s="5"/>
      <c r="X411" s="5"/>
      <c r="Y411" s="5"/>
      <c r="Z411" s="5"/>
      <c r="AA411" s="5"/>
      <c r="AB411" s="3" t="s">
        <v>10378</v>
      </c>
    </row>
    <row r="412" spans="1:28" ht="388" x14ac:dyDescent="0.2">
      <c r="A412" s="37" t="s">
        <v>2799</v>
      </c>
      <c r="B412" s="5" t="s">
        <v>2789</v>
      </c>
      <c r="C412" s="9">
        <v>18</v>
      </c>
      <c r="D412" s="5" t="s">
        <v>7218</v>
      </c>
      <c r="E412" s="9" t="s">
        <v>7625</v>
      </c>
      <c r="F412" s="9" t="s">
        <v>7624</v>
      </c>
      <c r="G412" s="9" t="s">
        <v>3158</v>
      </c>
      <c r="H412" s="9" t="s">
        <v>7626</v>
      </c>
      <c r="I412" s="9" t="s">
        <v>58</v>
      </c>
      <c r="J412" s="9">
        <v>2024</v>
      </c>
      <c r="K412" s="4"/>
      <c r="L412" s="9" t="s">
        <v>7627</v>
      </c>
      <c r="M412" s="9" t="s">
        <v>7623</v>
      </c>
      <c r="N412" s="5"/>
      <c r="O412" s="5" t="s">
        <v>2798</v>
      </c>
      <c r="P412" s="5"/>
      <c r="Q412" s="5"/>
      <c r="R412" s="5"/>
      <c r="S412" s="5"/>
      <c r="T412" s="5"/>
      <c r="U412" s="5"/>
      <c r="V412" s="5"/>
      <c r="W412" s="5"/>
      <c r="X412" s="5"/>
      <c r="Y412" s="5"/>
      <c r="Z412" s="5"/>
      <c r="AA412" s="5"/>
      <c r="AB412" s="3" t="s">
        <v>10378</v>
      </c>
    </row>
    <row r="413" spans="1:28" ht="153" x14ac:dyDescent="0.2">
      <c r="A413" s="37" t="s">
        <v>2799</v>
      </c>
      <c r="B413" s="5" t="s">
        <v>2789</v>
      </c>
      <c r="C413" s="9">
        <v>19</v>
      </c>
      <c r="D413" s="5" t="s">
        <v>7219</v>
      </c>
      <c r="E413" s="9" t="s">
        <v>7630</v>
      </c>
      <c r="F413" s="9" t="s">
        <v>7629</v>
      </c>
      <c r="G413" s="9" t="s">
        <v>3158</v>
      </c>
      <c r="H413" s="9" t="s">
        <v>7631</v>
      </c>
      <c r="I413" s="9" t="s">
        <v>58</v>
      </c>
      <c r="J413" s="9">
        <v>2023</v>
      </c>
      <c r="K413" s="4"/>
      <c r="L413" s="9" t="s">
        <v>7632</v>
      </c>
      <c r="M413" s="9" t="s">
        <v>7628</v>
      </c>
      <c r="N413" s="5"/>
      <c r="O413" s="5" t="s">
        <v>2798</v>
      </c>
      <c r="P413" s="5"/>
      <c r="Q413" s="5"/>
      <c r="R413" s="5"/>
      <c r="S413" s="5"/>
      <c r="T413" s="5"/>
      <c r="U413" s="5"/>
      <c r="V413" s="5"/>
      <c r="W413" s="5"/>
      <c r="X413" s="5"/>
      <c r="Y413" s="5"/>
      <c r="Z413" s="5"/>
      <c r="AA413" s="5"/>
      <c r="AB413" s="3" t="s">
        <v>10378</v>
      </c>
    </row>
    <row r="414" spans="1:28" ht="289" x14ac:dyDescent="0.2">
      <c r="A414" s="37" t="s">
        <v>2799</v>
      </c>
      <c r="B414" s="5" t="s">
        <v>2789</v>
      </c>
      <c r="C414" s="9">
        <v>20</v>
      </c>
      <c r="D414" s="5" t="s">
        <v>7220</v>
      </c>
      <c r="E414" s="9" t="s">
        <v>7634</v>
      </c>
      <c r="F414" s="9" t="s">
        <v>4140</v>
      </c>
      <c r="G414" s="9" t="s">
        <v>3158</v>
      </c>
      <c r="H414" s="9" t="s">
        <v>7635</v>
      </c>
      <c r="I414" s="9" t="s">
        <v>58</v>
      </c>
      <c r="J414" s="9">
        <v>2023</v>
      </c>
      <c r="K414" s="4"/>
      <c r="L414" s="9" t="s">
        <v>7636</v>
      </c>
      <c r="M414" s="9" t="s">
        <v>7633</v>
      </c>
      <c r="N414" s="5"/>
      <c r="O414" s="5" t="s">
        <v>2798</v>
      </c>
      <c r="P414" s="5"/>
      <c r="Q414" s="5"/>
      <c r="R414" s="5"/>
      <c r="S414" s="5"/>
      <c r="T414" s="5"/>
      <c r="U414" s="5"/>
      <c r="V414" s="5"/>
      <c r="W414" s="5"/>
      <c r="X414" s="5"/>
      <c r="Y414" s="5"/>
      <c r="Z414" s="5"/>
      <c r="AA414" s="5"/>
      <c r="AB414" s="3" t="s">
        <v>10378</v>
      </c>
    </row>
    <row r="415" spans="1:28" ht="255" x14ac:dyDescent="0.2">
      <c r="A415" s="37" t="s">
        <v>2799</v>
      </c>
      <c r="B415" s="5" t="s">
        <v>2789</v>
      </c>
      <c r="C415" s="9">
        <v>21</v>
      </c>
      <c r="D415" s="5" t="s">
        <v>7221</v>
      </c>
      <c r="E415" s="9" t="s">
        <v>7638</v>
      </c>
      <c r="F415" s="9" t="s">
        <v>4140</v>
      </c>
      <c r="G415" s="9" t="s">
        <v>3158</v>
      </c>
      <c r="H415" s="9" t="s">
        <v>7640</v>
      </c>
      <c r="I415" s="9" t="s">
        <v>58</v>
      </c>
      <c r="J415" s="9">
        <v>2024</v>
      </c>
      <c r="K415" s="4"/>
      <c r="L415" s="9" t="s">
        <v>7639</v>
      </c>
      <c r="M415" s="9" t="s">
        <v>7637</v>
      </c>
      <c r="N415" s="5"/>
      <c r="O415" s="5" t="s">
        <v>2798</v>
      </c>
      <c r="P415" s="5"/>
      <c r="Q415" s="5"/>
      <c r="R415" s="5"/>
      <c r="S415" s="5"/>
      <c r="T415" s="5"/>
      <c r="U415" s="5"/>
      <c r="V415" s="5"/>
      <c r="W415" s="5"/>
      <c r="X415" s="5"/>
      <c r="Y415" s="5"/>
      <c r="Z415" s="5"/>
      <c r="AA415" s="5"/>
      <c r="AB415" s="3" t="s">
        <v>10378</v>
      </c>
    </row>
    <row r="416" spans="1:28" ht="204" x14ac:dyDescent="0.2">
      <c r="A416" s="37" t="s">
        <v>2799</v>
      </c>
      <c r="B416" s="5" t="s">
        <v>2789</v>
      </c>
      <c r="C416" s="9">
        <v>22</v>
      </c>
      <c r="D416" s="5" t="s">
        <v>7222</v>
      </c>
      <c r="E416" s="9" t="s">
        <v>7643</v>
      </c>
      <c r="F416" s="9" t="s">
        <v>7642</v>
      </c>
      <c r="G416" s="9" t="s">
        <v>3158</v>
      </c>
      <c r="H416" s="9" t="s">
        <v>7644</v>
      </c>
      <c r="I416" s="9" t="s">
        <v>58</v>
      </c>
      <c r="J416" s="9">
        <v>2024</v>
      </c>
      <c r="K416" s="4"/>
      <c r="L416" s="9" t="s">
        <v>7645</v>
      </c>
      <c r="M416" s="9" t="s">
        <v>7641</v>
      </c>
      <c r="N416" s="5"/>
      <c r="O416" s="5" t="s">
        <v>2798</v>
      </c>
      <c r="P416" s="5"/>
      <c r="Q416" s="5"/>
      <c r="R416" s="5"/>
      <c r="S416" s="5"/>
      <c r="T416" s="5"/>
      <c r="U416" s="5"/>
      <c r="V416" s="5"/>
      <c r="W416" s="5"/>
      <c r="X416" s="5"/>
      <c r="Y416" s="5"/>
      <c r="Z416" s="5"/>
      <c r="AA416" s="5"/>
      <c r="AB416" s="3" t="s">
        <v>10378</v>
      </c>
    </row>
    <row r="417" spans="1:28" ht="272" x14ac:dyDescent="0.2">
      <c r="A417" s="37" t="s">
        <v>2799</v>
      </c>
      <c r="B417" s="5" t="s">
        <v>2789</v>
      </c>
      <c r="C417" s="9">
        <v>23</v>
      </c>
      <c r="D417" s="5" t="s">
        <v>7223</v>
      </c>
      <c r="E417" s="9" t="s">
        <v>7648</v>
      </c>
      <c r="F417" s="9" t="s">
        <v>7647</v>
      </c>
      <c r="G417" s="9" t="s">
        <v>3158</v>
      </c>
      <c r="H417" s="9" t="s">
        <v>7650</v>
      </c>
      <c r="I417" s="9" t="s">
        <v>58</v>
      </c>
      <c r="J417" s="9">
        <v>2024</v>
      </c>
      <c r="K417" s="4"/>
      <c r="L417" s="9" t="s">
        <v>7649</v>
      </c>
      <c r="M417" s="9" t="s">
        <v>7646</v>
      </c>
      <c r="N417" s="5"/>
      <c r="O417" s="5" t="s">
        <v>2798</v>
      </c>
      <c r="P417" s="5"/>
      <c r="Q417" s="5"/>
      <c r="R417" s="5"/>
      <c r="S417" s="5"/>
      <c r="T417" s="5"/>
      <c r="U417" s="5"/>
      <c r="V417" s="5"/>
      <c r="W417" s="5"/>
      <c r="X417" s="5"/>
      <c r="Y417" s="5"/>
      <c r="Z417" s="5"/>
      <c r="AA417" s="5"/>
      <c r="AB417" s="3" t="s">
        <v>10378</v>
      </c>
    </row>
    <row r="418" spans="1:28" ht="306" x14ac:dyDescent="0.2">
      <c r="A418" s="37" t="s">
        <v>2799</v>
      </c>
      <c r="B418" s="5" t="s">
        <v>2789</v>
      </c>
      <c r="C418" s="9">
        <v>24</v>
      </c>
      <c r="D418" s="5" t="s">
        <v>7224</v>
      </c>
      <c r="E418" s="9" t="s">
        <v>7652</v>
      </c>
      <c r="F418" s="9" t="s">
        <v>4140</v>
      </c>
      <c r="G418" s="9" t="s">
        <v>3158</v>
      </c>
      <c r="H418" s="9" t="s">
        <v>7654</v>
      </c>
      <c r="I418" s="9" t="s">
        <v>58</v>
      </c>
      <c r="J418" s="9">
        <v>2023</v>
      </c>
      <c r="K418" s="4"/>
      <c r="L418" s="9" t="s">
        <v>7653</v>
      </c>
      <c r="M418" s="9" t="s">
        <v>7651</v>
      </c>
      <c r="N418" s="5"/>
      <c r="O418" s="5" t="s">
        <v>2798</v>
      </c>
      <c r="P418" s="5"/>
      <c r="Q418" s="5"/>
      <c r="R418" s="5"/>
      <c r="S418" s="5"/>
      <c r="T418" s="5"/>
      <c r="U418" s="5"/>
      <c r="V418" s="5"/>
      <c r="W418" s="5"/>
      <c r="X418" s="5"/>
      <c r="Y418" s="5"/>
      <c r="Z418" s="5"/>
      <c r="AA418" s="5"/>
      <c r="AB418" s="3" t="s">
        <v>10378</v>
      </c>
    </row>
    <row r="419" spans="1:28" ht="221" x14ac:dyDescent="0.2">
      <c r="A419" s="37" t="s">
        <v>2799</v>
      </c>
      <c r="B419" s="5" t="s">
        <v>2789</v>
      </c>
      <c r="C419" s="9">
        <v>25</v>
      </c>
      <c r="D419" s="5" t="s">
        <v>7225</v>
      </c>
      <c r="E419" s="9" t="s">
        <v>7656</v>
      </c>
      <c r="F419" s="9" t="s">
        <v>3159</v>
      </c>
      <c r="G419" s="9" t="s">
        <v>3158</v>
      </c>
      <c r="H419" s="9" t="s">
        <v>7658</v>
      </c>
      <c r="I419" s="9" t="s">
        <v>58</v>
      </c>
      <c r="J419" s="9">
        <v>2024</v>
      </c>
      <c r="K419" s="4"/>
      <c r="L419" s="9" t="s">
        <v>7657</v>
      </c>
      <c r="M419" s="9" t="s">
        <v>7655</v>
      </c>
      <c r="N419" s="5"/>
      <c r="O419" s="5" t="s">
        <v>2798</v>
      </c>
      <c r="P419" s="5"/>
      <c r="Q419" s="5"/>
      <c r="R419" s="5"/>
      <c r="S419" s="5"/>
      <c r="T419" s="5"/>
      <c r="U419" s="5"/>
      <c r="V419" s="5"/>
      <c r="W419" s="5"/>
      <c r="X419" s="5"/>
      <c r="Y419" s="5"/>
      <c r="Z419" s="5"/>
      <c r="AA419" s="5"/>
      <c r="AB419" s="3" t="s">
        <v>10378</v>
      </c>
    </row>
    <row r="420" spans="1:28" ht="306" x14ac:dyDescent="0.2">
      <c r="A420" s="35" t="s">
        <v>2799</v>
      </c>
      <c r="B420" s="5" t="s">
        <v>2789</v>
      </c>
      <c r="C420" s="9">
        <v>26</v>
      </c>
      <c r="D420" s="5" t="s">
        <v>7226</v>
      </c>
      <c r="E420" s="9" t="s">
        <v>7661</v>
      </c>
      <c r="F420" s="9" t="s">
        <v>7660</v>
      </c>
      <c r="G420" s="9" t="s">
        <v>3158</v>
      </c>
      <c r="H420" s="9" t="s">
        <v>7662</v>
      </c>
      <c r="I420" s="9" t="s">
        <v>58</v>
      </c>
      <c r="J420" s="9">
        <v>2024</v>
      </c>
      <c r="K420" s="4"/>
      <c r="L420" s="9" t="s">
        <v>7663</v>
      </c>
      <c r="M420" s="9" t="s">
        <v>7659</v>
      </c>
      <c r="N420" s="5"/>
      <c r="O420" s="5" t="s">
        <v>2799</v>
      </c>
      <c r="P420" s="5" t="s">
        <v>2799</v>
      </c>
      <c r="Q420" s="5" t="s">
        <v>2799</v>
      </c>
      <c r="R420" s="5" t="s">
        <v>2799</v>
      </c>
      <c r="S420" s="5" t="s">
        <v>2799</v>
      </c>
      <c r="T420" s="5"/>
      <c r="U420" s="5"/>
      <c r="V420" s="5"/>
      <c r="W420" s="5"/>
      <c r="X420" s="5"/>
      <c r="Y420" s="5"/>
      <c r="Z420" s="5"/>
      <c r="AA420" s="5"/>
      <c r="AB420" s="3" t="s">
        <v>10378</v>
      </c>
    </row>
    <row r="421" spans="1:28" ht="204" x14ac:dyDescent="0.2">
      <c r="A421" s="37" t="s">
        <v>2799</v>
      </c>
      <c r="B421" s="5" t="s">
        <v>2789</v>
      </c>
      <c r="C421" s="9">
        <v>27</v>
      </c>
      <c r="D421" s="5" t="s">
        <v>7227</v>
      </c>
      <c r="E421" s="9" t="s">
        <v>7656</v>
      </c>
      <c r="F421" s="9" t="s">
        <v>3159</v>
      </c>
      <c r="G421" s="9" t="s">
        <v>3158</v>
      </c>
      <c r="H421" s="9" t="s">
        <v>7665</v>
      </c>
      <c r="I421" s="9" t="s">
        <v>58</v>
      </c>
      <c r="J421" s="9">
        <v>2024</v>
      </c>
      <c r="K421" s="4"/>
      <c r="L421" s="9" t="s">
        <v>7666</v>
      </c>
      <c r="M421" s="9" t="s">
        <v>7664</v>
      </c>
      <c r="N421" s="5"/>
      <c r="O421" s="5" t="s">
        <v>2798</v>
      </c>
      <c r="P421" s="5"/>
      <c r="Q421" s="5"/>
      <c r="R421" s="5"/>
      <c r="S421" s="5"/>
      <c r="T421" s="5"/>
      <c r="U421" s="5"/>
      <c r="V421" s="5"/>
      <c r="W421" s="5"/>
      <c r="X421" s="5"/>
      <c r="Y421" s="5"/>
      <c r="Z421" s="5"/>
      <c r="AA421" s="5"/>
      <c r="AB421" s="3" t="s">
        <v>10378</v>
      </c>
    </row>
    <row r="422" spans="1:28" ht="289" x14ac:dyDescent="0.2">
      <c r="A422" s="35" t="s">
        <v>2799</v>
      </c>
      <c r="B422" s="5" t="s">
        <v>2789</v>
      </c>
      <c r="C422" s="9">
        <v>28</v>
      </c>
      <c r="D422" s="5" t="s">
        <v>7228</v>
      </c>
      <c r="E422" s="9" t="s">
        <v>7669</v>
      </c>
      <c r="F422" s="9" t="s">
        <v>7668</v>
      </c>
      <c r="G422" s="9" t="s">
        <v>3158</v>
      </c>
      <c r="H422" s="9" t="s">
        <v>7671</v>
      </c>
      <c r="I422" s="9" t="s">
        <v>58</v>
      </c>
      <c r="J422" s="9">
        <v>2023</v>
      </c>
      <c r="K422" s="4"/>
      <c r="L422" s="5" t="s">
        <v>7670</v>
      </c>
      <c r="M422" s="5" t="s">
        <v>7667</v>
      </c>
      <c r="N422" s="5"/>
      <c r="O422" s="5" t="s">
        <v>2799</v>
      </c>
      <c r="P422" s="5" t="s">
        <v>2799</v>
      </c>
      <c r="Q422" s="5" t="s">
        <v>2799</v>
      </c>
      <c r="R422" s="5" t="s">
        <v>2799</v>
      </c>
      <c r="S422" s="5" t="s">
        <v>2799</v>
      </c>
      <c r="T422" s="5"/>
      <c r="U422" s="5"/>
      <c r="V422" s="5"/>
      <c r="W422" s="5"/>
      <c r="X422" s="5"/>
      <c r="Y422" s="5"/>
      <c r="Z422" s="5"/>
      <c r="AA422" s="5"/>
      <c r="AB422" s="3" t="s">
        <v>10378</v>
      </c>
    </row>
    <row r="423" spans="1:28" ht="272" x14ac:dyDescent="0.2">
      <c r="A423" s="35" t="s">
        <v>2799</v>
      </c>
      <c r="B423" s="5" t="s">
        <v>2789</v>
      </c>
      <c r="C423" s="9">
        <v>29</v>
      </c>
      <c r="D423" s="5" t="s">
        <v>7229</v>
      </c>
      <c r="E423" s="9" t="s">
        <v>7673</v>
      </c>
      <c r="F423" s="9" t="s">
        <v>5967</v>
      </c>
      <c r="G423" s="9" t="s">
        <v>3158</v>
      </c>
      <c r="H423" s="9" t="s">
        <v>7675</v>
      </c>
      <c r="I423" s="9" t="s">
        <v>58</v>
      </c>
      <c r="J423" s="9">
        <v>2024</v>
      </c>
      <c r="K423" s="4"/>
      <c r="L423" s="5" t="s">
        <v>7674</v>
      </c>
      <c r="M423" s="5" t="s">
        <v>7672</v>
      </c>
      <c r="N423" s="5"/>
      <c r="O423" s="5" t="s">
        <v>2799</v>
      </c>
      <c r="P423" s="5" t="s">
        <v>2799</v>
      </c>
      <c r="Q423" s="5" t="s">
        <v>2799</v>
      </c>
      <c r="R423" s="5" t="s">
        <v>2799</v>
      </c>
      <c r="S423" s="5" t="s">
        <v>2799</v>
      </c>
      <c r="T423" s="5"/>
      <c r="U423" s="5"/>
      <c r="V423" s="5"/>
      <c r="W423" s="5"/>
      <c r="X423" s="5"/>
      <c r="Y423" s="5"/>
      <c r="Z423" s="5"/>
      <c r="AA423" s="5"/>
      <c r="AB423" s="3" t="s">
        <v>10378</v>
      </c>
    </row>
    <row r="424" spans="1:28" ht="238" x14ac:dyDescent="0.2">
      <c r="A424" s="37" t="s">
        <v>2799</v>
      </c>
      <c r="B424" s="5" t="s">
        <v>2789</v>
      </c>
      <c r="C424" s="9">
        <v>30</v>
      </c>
      <c r="D424" s="5" t="s">
        <v>7230</v>
      </c>
      <c r="E424" s="9" t="s">
        <v>7677</v>
      </c>
      <c r="F424" s="9" t="s">
        <v>3159</v>
      </c>
      <c r="G424" s="9" t="s">
        <v>3158</v>
      </c>
      <c r="H424" s="9" t="s">
        <v>7679</v>
      </c>
      <c r="I424" s="9" t="s">
        <v>58</v>
      </c>
      <c r="J424" s="9">
        <v>2023</v>
      </c>
      <c r="K424" s="4"/>
      <c r="L424" s="5" t="s">
        <v>7678</v>
      </c>
      <c r="M424" s="5" t="s">
        <v>7676</v>
      </c>
      <c r="N424" s="5"/>
      <c r="O424" s="5" t="s">
        <v>2798</v>
      </c>
      <c r="P424" s="5"/>
      <c r="Q424" s="5"/>
      <c r="R424" s="5"/>
      <c r="S424" s="5"/>
      <c r="T424" s="5"/>
      <c r="U424" s="5"/>
      <c r="V424" s="5"/>
      <c r="W424" s="5"/>
      <c r="X424" s="5"/>
      <c r="Y424" s="5"/>
      <c r="Z424" s="5"/>
      <c r="AA424" s="5"/>
      <c r="AB424" s="3" t="s">
        <v>10378</v>
      </c>
    </row>
    <row r="425" spans="1:28" ht="272" x14ac:dyDescent="0.2">
      <c r="A425" s="37" t="s">
        <v>2799</v>
      </c>
      <c r="B425" s="5" t="s">
        <v>2789</v>
      </c>
      <c r="C425" s="9">
        <v>31</v>
      </c>
      <c r="D425" s="5" t="s">
        <v>6631</v>
      </c>
      <c r="E425" s="9" t="s">
        <v>6685</v>
      </c>
      <c r="F425" s="9" t="s">
        <v>4905</v>
      </c>
      <c r="G425" s="9" t="s">
        <v>3158</v>
      </c>
      <c r="H425" s="9" t="s">
        <v>6686</v>
      </c>
      <c r="I425" s="9" t="s">
        <v>58</v>
      </c>
      <c r="J425" s="9">
        <v>2024</v>
      </c>
      <c r="K425" s="4"/>
      <c r="L425" s="5" t="s">
        <v>6687</v>
      </c>
      <c r="M425" s="5" t="s">
        <v>6683</v>
      </c>
      <c r="N425" s="5"/>
      <c r="O425" s="5" t="s">
        <v>2798</v>
      </c>
      <c r="P425" s="5"/>
      <c r="Q425" s="5"/>
      <c r="R425" s="5"/>
      <c r="S425" s="5"/>
      <c r="T425" s="5"/>
      <c r="U425" s="5"/>
      <c r="V425" s="5"/>
      <c r="W425" s="5"/>
      <c r="X425" s="5"/>
      <c r="Y425" s="5"/>
      <c r="Z425" s="5"/>
      <c r="AA425" s="5"/>
      <c r="AB425" s="3" t="s">
        <v>10378</v>
      </c>
    </row>
    <row r="426" spans="1:28" ht="289" x14ac:dyDescent="0.2">
      <c r="A426" s="37" t="s">
        <v>2799</v>
      </c>
      <c r="B426" s="5" t="s">
        <v>2789</v>
      </c>
      <c r="C426" s="9">
        <v>32</v>
      </c>
      <c r="D426" s="5" t="s">
        <v>7231</v>
      </c>
      <c r="E426" s="9" t="s">
        <v>7681</v>
      </c>
      <c r="F426" s="9" t="s">
        <v>6721</v>
      </c>
      <c r="G426" s="9" t="s">
        <v>3158</v>
      </c>
      <c r="H426" s="9" t="s">
        <v>7683</v>
      </c>
      <c r="I426" s="9" t="s">
        <v>58</v>
      </c>
      <c r="J426" s="9">
        <v>2023</v>
      </c>
      <c r="K426" s="4"/>
      <c r="L426" s="5" t="s">
        <v>7682</v>
      </c>
      <c r="M426" s="5" t="s">
        <v>7680</v>
      </c>
      <c r="N426" s="5"/>
      <c r="O426" s="5" t="s">
        <v>2799</v>
      </c>
      <c r="P426" s="5" t="s">
        <v>2799</v>
      </c>
      <c r="Q426" s="5" t="s">
        <v>2799</v>
      </c>
      <c r="R426" s="5" t="s">
        <v>2799</v>
      </c>
      <c r="S426" s="5" t="s">
        <v>2799</v>
      </c>
      <c r="T426" s="5"/>
      <c r="U426" s="5"/>
      <c r="V426" s="5"/>
      <c r="W426" s="5"/>
      <c r="X426" s="5"/>
      <c r="Y426" s="5"/>
      <c r="Z426" s="5"/>
      <c r="AA426" s="5"/>
      <c r="AB426" s="3" t="s">
        <v>10378</v>
      </c>
    </row>
    <row r="427" spans="1:28" ht="221" x14ac:dyDescent="0.2">
      <c r="A427" s="37" t="s">
        <v>2799</v>
      </c>
      <c r="B427" s="5" t="s">
        <v>2789</v>
      </c>
      <c r="C427" s="9">
        <v>33</v>
      </c>
      <c r="D427" s="5" t="s">
        <v>7232</v>
      </c>
      <c r="E427" s="9" t="s">
        <v>7685</v>
      </c>
      <c r="F427" s="9" t="s">
        <v>5180</v>
      </c>
      <c r="G427" s="9" t="s">
        <v>3158</v>
      </c>
      <c r="H427" s="5" t="s">
        <v>7687</v>
      </c>
      <c r="I427" s="9" t="s">
        <v>58</v>
      </c>
      <c r="J427" s="9">
        <v>2023</v>
      </c>
      <c r="K427" s="4"/>
      <c r="L427" s="5" t="s">
        <v>7686</v>
      </c>
      <c r="M427" s="5" t="s">
        <v>7684</v>
      </c>
      <c r="N427" s="5"/>
      <c r="O427" s="5" t="s">
        <v>2798</v>
      </c>
      <c r="P427" s="5"/>
      <c r="Q427" s="5"/>
      <c r="R427" s="5"/>
      <c r="S427" s="5"/>
      <c r="T427" s="5"/>
      <c r="U427" s="5"/>
      <c r="V427" s="5"/>
      <c r="W427" s="5"/>
      <c r="X427" s="5"/>
      <c r="Y427" s="5"/>
      <c r="Z427" s="5"/>
      <c r="AA427" s="5"/>
      <c r="AB427" s="3" t="s">
        <v>10378</v>
      </c>
    </row>
    <row r="428" spans="1:28" ht="388" x14ac:dyDescent="0.2">
      <c r="A428" s="37" t="s">
        <v>2799</v>
      </c>
      <c r="B428" s="5" t="s">
        <v>2789</v>
      </c>
      <c r="C428" s="9">
        <v>34</v>
      </c>
      <c r="D428" s="5" t="s">
        <v>7233</v>
      </c>
      <c r="E428" s="9" t="s">
        <v>7690</v>
      </c>
      <c r="F428" s="9" t="s">
        <v>7689</v>
      </c>
      <c r="G428" s="9" t="s">
        <v>3158</v>
      </c>
      <c r="H428" s="5" t="s">
        <v>7692</v>
      </c>
      <c r="I428" s="9" t="s">
        <v>58</v>
      </c>
      <c r="J428" s="9">
        <v>2023</v>
      </c>
      <c r="K428" s="4"/>
      <c r="L428" s="5" t="s">
        <v>7691</v>
      </c>
      <c r="M428" s="5" t="s">
        <v>7688</v>
      </c>
      <c r="N428" s="5"/>
      <c r="O428" s="5" t="s">
        <v>2798</v>
      </c>
      <c r="P428" s="5"/>
      <c r="Q428" s="5"/>
      <c r="R428" s="5"/>
      <c r="S428" s="5"/>
      <c r="T428" s="5"/>
      <c r="U428" s="5"/>
      <c r="V428" s="5"/>
      <c r="W428" s="5"/>
      <c r="X428" s="5"/>
      <c r="Y428" s="5"/>
      <c r="Z428" s="5"/>
      <c r="AA428" s="5"/>
      <c r="AB428" s="3" t="s">
        <v>10378</v>
      </c>
    </row>
    <row r="429" spans="1:28" ht="170" x14ac:dyDescent="0.2">
      <c r="A429" s="37" t="s">
        <v>2799</v>
      </c>
      <c r="B429" s="5" t="s">
        <v>2789</v>
      </c>
      <c r="C429" s="9">
        <v>35</v>
      </c>
      <c r="D429" s="5" t="s">
        <v>7234</v>
      </c>
      <c r="E429" s="9" t="s">
        <v>7695</v>
      </c>
      <c r="F429" s="9" t="s">
        <v>7694</v>
      </c>
      <c r="G429" s="9" t="s">
        <v>3158</v>
      </c>
      <c r="H429" s="5" t="s">
        <v>7696</v>
      </c>
      <c r="I429" s="9" t="s">
        <v>58</v>
      </c>
      <c r="J429" s="9">
        <v>2023</v>
      </c>
      <c r="K429" s="4"/>
      <c r="L429" s="5" t="s">
        <v>7697</v>
      </c>
      <c r="M429" s="5" t="s">
        <v>7693</v>
      </c>
      <c r="N429" s="5"/>
      <c r="O429" s="5" t="s">
        <v>2799</v>
      </c>
      <c r="P429" s="5" t="s">
        <v>2799</v>
      </c>
      <c r="Q429" s="5" t="s">
        <v>2799</v>
      </c>
      <c r="R429" s="5" t="s">
        <v>2799</v>
      </c>
      <c r="S429" s="5" t="s">
        <v>2799</v>
      </c>
      <c r="T429" s="5"/>
      <c r="U429" s="5"/>
      <c r="V429" s="5"/>
      <c r="W429" s="5"/>
      <c r="X429" s="5"/>
      <c r="Y429" s="5"/>
      <c r="Z429" s="5"/>
      <c r="AA429" s="5"/>
      <c r="AB429" s="3" t="s">
        <v>10378</v>
      </c>
    </row>
    <row r="430" spans="1:28" ht="306" x14ac:dyDescent="0.2">
      <c r="A430" s="37" t="s">
        <v>2799</v>
      </c>
      <c r="B430" s="5" t="s">
        <v>2789</v>
      </c>
      <c r="C430" s="9">
        <v>36</v>
      </c>
      <c r="D430" s="5" t="s">
        <v>7235</v>
      </c>
      <c r="E430" s="9" t="s">
        <v>7699</v>
      </c>
      <c r="F430" s="9" t="s">
        <v>3159</v>
      </c>
      <c r="G430" s="9" t="s">
        <v>3158</v>
      </c>
      <c r="H430" s="5" t="s">
        <v>7700</v>
      </c>
      <c r="I430" s="9" t="s">
        <v>58</v>
      </c>
      <c r="J430" s="9">
        <v>2023</v>
      </c>
      <c r="K430" s="4"/>
      <c r="L430" s="5" t="s">
        <v>7701</v>
      </c>
      <c r="M430" s="5" t="s">
        <v>7698</v>
      </c>
      <c r="N430" s="5"/>
      <c r="O430" s="5" t="s">
        <v>2799</v>
      </c>
      <c r="P430" s="5" t="s">
        <v>2799</v>
      </c>
      <c r="Q430" s="5" t="s">
        <v>2799</v>
      </c>
      <c r="R430" s="5" t="s">
        <v>2799</v>
      </c>
      <c r="S430" s="5" t="s">
        <v>2799</v>
      </c>
      <c r="T430" s="5"/>
      <c r="U430" s="5"/>
      <c r="V430" s="5"/>
      <c r="W430" s="5"/>
      <c r="X430" s="5"/>
      <c r="Y430" s="5"/>
      <c r="Z430" s="5"/>
      <c r="AA430" s="5"/>
      <c r="AB430" s="3" t="s">
        <v>10378</v>
      </c>
    </row>
    <row r="431" spans="1:28" ht="238" x14ac:dyDescent="0.2">
      <c r="A431" s="37" t="s">
        <v>2799</v>
      </c>
      <c r="B431" s="5" t="s">
        <v>2789</v>
      </c>
      <c r="C431" s="9">
        <v>37</v>
      </c>
      <c r="D431" s="5" t="s">
        <v>7236</v>
      </c>
      <c r="E431" s="9" t="s">
        <v>7704</v>
      </c>
      <c r="F431" s="9" t="s">
        <v>7703</v>
      </c>
      <c r="G431" s="9" t="s">
        <v>3158</v>
      </c>
      <c r="H431" s="5" t="s">
        <v>7706</v>
      </c>
      <c r="I431" s="9" t="s">
        <v>58</v>
      </c>
      <c r="J431" s="9">
        <v>2024</v>
      </c>
      <c r="K431" s="4"/>
      <c r="L431" s="5" t="s">
        <v>7705</v>
      </c>
      <c r="M431" s="5" t="s">
        <v>7702</v>
      </c>
      <c r="N431" s="5"/>
      <c r="O431" s="5" t="s">
        <v>2798</v>
      </c>
      <c r="P431" s="5"/>
      <c r="Q431" s="5"/>
      <c r="R431" s="5"/>
      <c r="S431" s="5"/>
      <c r="T431" s="5"/>
      <c r="U431" s="5"/>
      <c r="V431" s="5"/>
      <c r="W431" s="5"/>
      <c r="X431" s="5"/>
      <c r="Y431" s="5"/>
      <c r="Z431" s="5"/>
      <c r="AA431" s="5"/>
      <c r="AB431" s="3" t="s">
        <v>10378</v>
      </c>
    </row>
    <row r="432" spans="1:28" ht="272" x14ac:dyDescent="0.2">
      <c r="A432" s="37" t="s">
        <v>2799</v>
      </c>
      <c r="B432" s="5" t="s">
        <v>2789</v>
      </c>
      <c r="C432" s="9">
        <v>38</v>
      </c>
      <c r="D432" s="5" t="s">
        <v>6636</v>
      </c>
      <c r="E432" s="9" t="s">
        <v>6709</v>
      </c>
      <c r="F432" s="9" t="s">
        <v>5180</v>
      </c>
      <c r="G432" s="9" t="s">
        <v>3158</v>
      </c>
      <c r="H432" s="5" t="s">
        <v>6710</v>
      </c>
      <c r="I432" s="9" t="s">
        <v>58</v>
      </c>
      <c r="J432" s="9">
        <v>2024</v>
      </c>
      <c r="K432" s="4"/>
      <c r="L432" s="5" t="s">
        <v>7707</v>
      </c>
      <c r="M432" s="5" t="s">
        <v>6708</v>
      </c>
      <c r="N432" s="5"/>
      <c r="O432" s="5" t="s">
        <v>2799</v>
      </c>
      <c r="P432" s="5" t="s">
        <v>2799</v>
      </c>
      <c r="Q432" s="5" t="s">
        <v>2799</v>
      </c>
      <c r="R432" s="5" t="s">
        <v>2799</v>
      </c>
      <c r="S432" s="5" t="s">
        <v>2799</v>
      </c>
      <c r="T432" s="5"/>
      <c r="U432" s="5"/>
      <c r="V432" s="5"/>
      <c r="W432" s="5"/>
      <c r="X432" s="5"/>
      <c r="Y432" s="5"/>
      <c r="Z432" s="5"/>
      <c r="AA432" s="5"/>
      <c r="AB432" s="3" t="s">
        <v>10378</v>
      </c>
    </row>
    <row r="433" spans="1:28" ht="306" x14ac:dyDescent="0.2">
      <c r="A433" s="37" t="s">
        <v>2799</v>
      </c>
      <c r="B433" s="5" t="s">
        <v>2789</v>
      </c>
      <c r="C433" s="9">
        <v>39</v>
      </c>
      <c r="D433" s="5" t="s">
        <v>7237</v>
      </c>
      <c r="E433" s="9" t="s">
        <v>7710</v>
      </c>
      <c r="F433" s="9" t="s">
        <v>7709</v>
      </c>
      <c r="G433" s="9" t="s">
        <v>3158</v>
      </c>
      <c r="H433" s="5" t="s">
        <v>7711</v>
      </c>
      <c r="I433" s="9" t="s">
        <v>58</v>
      </c>
      <c r="J433" s="9">
        <v>2023</v>
      </c>
      <c r="K433" s="4"/>
      <c r="L433" s="5" t="s">
        <v>7712</v>
      </c>
      <c r="M433" s="5" t="s">
        <v>7708</v>
      </c>
      <c r="N433" s="5"/>
      <c r="O433" s="5" t="s">
        <v>2799</v>
      </c>
      <c r="P433" s="5" t="s">
        <v>2799</v>
      </c>
      <c r="Q433" s="5" t="s">
        <v>2799</v>
      </c>
      <c r="R433" s="5" t="s">
        <v>2799</v>
      </c>
      <c r="S433" s="5" t="s">
        <v>2799</v>
      </c>
      <c r="T433" s="5"/>
      <c r="U433" s="5"/>
      <c r="V433" s="5"/>
      <c r="W433" s="5"/>
      <c r="X433" s="5"/>
      <c r="Y433" s="5"/>
      <c r="Z433" s="5"/>
      <c r="AA433" s="5"/>
      <c r="AB433" s="3" t="s">
        <v>10378</v>
      </c>
    </row>
    <row r="434" spans="1:28" ht="272" x14ac:dyDescent="0.2">
      <c r="A434" s="37" t="s">
        <v>2799</v>
      </c>
      <c r="B434" s="5" t="s">
        <v>2789</v>
      </c>
      <c r="C434" s="9">
        <v>40</v>
      </c>
      <c r="D434" s="5" t="s">
        <v>7238</v>
      </c>
      <c r="E434" s="9" t="s">
        <v>7714</v>
      </c>
      <c r="F434" s="9" t="s">
        <v>5949</v>
      </c>
      <c r="G434" s="9" t="s">
        <v>3158</v>
      </c>
      <c r="H434" s="5" t="s">
        <v>7715</v>
      </c>
      <c r="I434" s="9" t="s">
        <v>58</v>
      </c>
      <c r="J434" s="9">
        <v>2023</v>
      </c>
      <c r="K434" s="4"/>
      <c r="L434" s="5" t="s">
        <v>7716</v>
      </c>
      <c r="M434" s="5" t="s">
        <v>7713</v>
      </c>
      <c r="N434" s="5"/>
      <c r="O434" s="5" t="s">
        <v>2798</v>
      </c>
      <c r="P434" s="5"/>
      <c r="Q434" s="5"/>
      <c r="R434" s="5"/>
      <c r="S434" s="5"/>
      <c r="T434" s="5"/>
      <c r="U434" s="5"/>
      <c r="V434" s="5"/>
      <c r="W434" s="5"/>
      <c r="X434" s="5"/>
      <c r="Y434" s="5"/>
      <c r="Z434" s="5"/>
      <c r="AA434" s="5"/>
      <c r="AB434" s="3" t="s">
        <v>10378</v>
      </c>
    </row>
    <row r="435" spans="1:28" ht="289" x14ac:dyDescent="0.2">
      <c r="A435" s="37" t="s">
        <v>2799</v>
      </c>
      <c r="B435" s="5" t="s">
        <v>2789</v>
      </c>
      <c r="C435" s="9">
        <v>41</v>
      </c>
      <c r="D435" s="5" t="s">
        <v>7239</v>
      </c>
      <c r="E435" s="9" t="s">
        <v>7719</v>
      </c>
      <c r="F435" s="9" t="s">
        <v>7718</v>
      </c>
      <c r="G435" s="9" t="s">
        <v>3158</v>
      </c>
      <c r="H435" s="5" t="s">
        <v>7720</v>
      </c>
      <c r="I435" s="9" t="s">
        <v>58</v>
      </c>
      <c r="J435" s="9">
        <v>2024</v>
      </c>
      <c r="K435" s="4"/>
      <c r="L435" s="5" t="s">
        <v>7721</v>
      </c>
      <c r="M435" s="5" t="s">
        <v>7717</v>
      </c>
      <c r="N435" s="5"/>
      <c r="O435" s="5" t="s">
        <v>2798</v>
      </c>
      <c r="P435" s="5"/>
      <c r="Q435" s="5"/>
      <c r="R435" s="5"/>
      <c r="S435" s="5"/>
      <c r="T435" s="5"/>
      <c r="U435" s="5"/>
      <c r="V435" s="5"/>
      <c r="W435" s="5"/>
      <c r="X435" s="5"/>
      <c r="Y435" s="5"/>
      <c r="Z435" s="5"/>
      <c r="AA435" s="5"/>
      <c r="AB435" s="3" t="s">
        <v>10378</v>
      </c>
    </row>
    <row r="436" spans="1:28" ht="204" x14ac:dyDescent="0.2">
      <c r="A436" s="37" t="s">
        <v>2799</v>
      </c>
      <c r="B436" s="5" t="s">
        <v>2789</v>
      </c>
      <c r="C436" s="9">
        <v>42</v>
      </c>
      <c r="D436" s="5" t="s">
        <v>7240</v>
      </c>
      <c r="E436" s="9" t="s">
        <v>7723</v>
      </c>
      <c r="F436" s="9" t="s">
        <v>5967</v>
      </c>
      <c r="G436" s="9" t="s">
        <v>3158</v>
      </c>
      <c r="H436" s="5" t="s">
        <v>7724</v>
      </c>
      <c r="I436" s="9" t="s">
        <v>58</v>
      </c>
      <c r="J436" s="9">
        <v>2024</v>
      </c>
      <c r="K436" s="4"/>
      <c r="L436" s="5" t="s">
        <v>7725</v>
      </c>
      <c r="M436" s="5" t="s">
        <v>7722</v>
      </c>
      <c r="N436" s="5"/>
      <c r="O436" s="5" t="s">
        <v>2799</v>
      </c>
      <c r="P436" s="5" t="s">
        <v>2799</v>
      </c>
      <c r="Q436" s="5" t="s">
        <v>2799</v>
      </c>
      <c r="R436" s="5" t="s">
        <v>2799</v>
      </c>
      <c r="S436" s="5" t="s">
        <v>2798</v>
      </c>
      <c r="T436" s="5" t="s">
        <v>2799</v>
      </c>
      <c r="U436" s="5"/>
      <c r="V436" s="5"/>
      <c r="W436" s="5"/>
      <c r="X436" s="5"/>
      <c r="Y436" s="5"/>
      <c r="Z436" s="5"/>
      <c r="AA436" s="5"/>
      <c r="AB436" s="3" t="s">
        <v>10378</v>
      </c>
    </row>
    <row r="437" spans="1:28" ht="204" x14ac:dyDescent="0.2">
      <c r="A437" s="37" t="s">
        <v>2799</v>
      </c>
      <c r="B437" s="5" t="s">
        <v>2789</v>
      </c>
      <c r="C437" s="9">
        <v>43</v>
      </c>
      <c r="D437" s="5" t="s">
        <v>7241</v>
      </c>
      <c r="E437" s="9" t="s">
        <v>7727</v>
      </c>
      <c r="F437" s="9" t="s">
        <v>53</v>
      </c>
      <c r="G437" s="9" t="s">
        <v>3158</v>
      </c>
      <c r="H437" s="5" t="s">
        <v>7728</v>
      </c>
      <c r="I437" s="9" t="s">
        <v>58</v>
      </c>
      <c r="J437" s="9">
        <v>2024</v>
      </c>
      <c r="K437" s="4"/>
      <c r="L437" s="5" t="s">
        <v>7729</v>
      </c>
      <c r="M437" s="5" t="s">
        <v>7726</v>
      </c>
      <c r="N437" s="5"/>
      <c r="O437" s="5" t="s">
        <v>2798</v>
      </c>
      <c r="P437" s="5"/>
      <c r="Q437" s="5"/>
      <c r="R437" s="5"/>
      <c r="S437" s="5"/>
      <c r="T437" s="5"/>
      <c r="U437" s="5"/>
      <c r="V437" s="5"/>
      <c r="W437" s="5"/>
      <c r="X437" s="5"/>
      <c r="Y437" s="5"/>
      <c r="Z437" s="5"/>
      <c r="AA437" s="5"/>
      <c r="AB437" s="3" t="s">
        <v>10378</v>
      </c>
    </row>
    <row r="438" spans="1:28" ht="187" x14ac:dyDescent="0.2">
      <c r="A438" s="37" t="s">
        <v>2799</v>
      </c>
      <c r="B438" s="5" t="s">
        <v>2789</v>
      </c>
      <c r="C438" s="9">
        <v>44</v>
      </c>
      <c r="D438" s="5" t="s">
        <v>7242</v>
      </c>
      <c r="E438" s="9" t="s">
        <v>7731</v>
      </c>
      <c r="F438" s="9" t="s">
        <v>472</v>
      </c>
      <c r="G438" s="9" t="s">
        <v>3158</v>
      </c>
      <c r="H438" s="5" t="s">
        <v>7732</v>
      </c>
      <c r="I438" s="9" t="s">
        <v>58</v>
      </c>
      <c r="J438" s="9">
        <v>2024</v>
      </c>
      <c r="K438" s="4"/>
      <c r="L438" s="5" t="s">
        <v>7733</v>
      </c>
      <c r="M438" s="5" t="s">
        <v>7730</v>
      </c>
      <c r="N438" s="5"/>
      <c r="O438" s="5" t="s">
        <v>2798</v>
      </c>
      <c r="P438" s="5"/>
      <c r="Q438" s="5"/>
      <c r="R438" s="5"/>
      <c r="S438" s="5"/>
      <c r="T438" s="5"/>
      <c r="U438" s="5"/>
      <c r="V438" s="5"/>
      <c r="W438" s="5"/>
      <c r="X438" s="5"/>
      <c r="Y438" s="5"/>
      <c r="Z438" s="5"/>
      <c r="AA438" s="5"/>
      <c r="AB438" s="3" t="s">
        <v>10378</v>
      </c>
    </row>
    <row r="439" spans="1:28" ht="221" x14ac:dyDescent="0.2">
      <c r="A439" s="35" t="s">
        <v>2799</v>
      </c>
      <c r="B439" s="5" t="s">
        <v>2789</v>
      </c>
      <c r="C439" s="9">
        <v>45</v>
      </c>
      <c r="D439" s="5" t="s">
        <v>7243</v>
      </c>
      <c r="E439" s="9" t="s">
        <v>7736</v>
      </c>
      <c r="F439" s="9" t="s">
        <v>7735</v>
      </c>
      <c r="G439" s="9" t="s">
        <v>3158</v>
      </c>
      <c r="H439" s="5" t="s">
        <v>7737</v>
      </c>
      <c r="I439" s="9" t="s">
        <v>58</v>
      </c>
      <c r="J439" s="9">
        <v>2024</v>
      </c>
      <c r="K439" s="4"/>
      <c r="L439" s="5" t="s">
        <v>7738</v>
      </c>
      <c r="M439" s="5" t="s">
        <v>7734</v>
      </c>
      <c r="N439" s="5"/>
      <c r="O439" s="5" t="s">
        <v>2799</v>
      </c>
      <c r="P439" s="5" t="s">
        <v>2799</v>
      </c>
      <c r="Q439" s="5" t="s">
        <v>2799</v>
      </c>
      <c r="R439" s="5" t="s">
        <v>2799</v>
      </c>
      <c r="S439" s="5" t="s">
        <v>2799</v>
      </c>
      <c r="T439" s="5"/>
      <c r="U439" s="5"/>
      <c r="V439" s="5"/>
      <c r="W439" s="5"/>
      <c r="X439" s="5"/>
      <c r="Y439" s="5"/>
      <c r="Z439" s="5"/>
      <c r="AA439" s="5"/>
      <c r="AB439" s="3" t="s">
        <v>10378</v>
      </c>
    </row>
    <row r="440" spans="1:28" ht="255" x14ac:dyDescent="0.2">
      <c r="A440" s="35" t="s">
        <v>2798</v>
      </c>
      <c r="B440" s="5" t="s">
        <v>2789</v>
      </c>
      <c r="C440" s="9">
        <v>46</v>
      </c>
      <c r="D440" s="5" t="s">
        <v>7244</v>
      </c>
      <c r="E440" s="9" t="s">
        <v>7740</v>
      </c>
      <c r="F440" s="9" t="s">
        <v>3570</v>
      </c>
      <c r="G440" s="9" t="s">
        <v>3158</v>
      </c>
      <c r="H440" s="5" t="s">
        <v>7741</v>
      </c>
      <c r="I440" s="9" t="s">
        <v>58</v>
      </c>
      <c r="J440" s="9">
        <v>2023</v>
      </c>
      <c r="K440" s="4">
        <v>17</v>
      </c>
      <c r="L440" s="5" t="s">
        <v>7742</v>
      </c>
      <c r="M440" s="5" t="s">
        <v>7739</v>
      </c>
      <c r="N440" s="5"/>
      <c r="O440" s="5" t="s">
        <v>2799</v>
      </c>
      <c r="P440" s="5" t="s">
        <v>2799</v>
      </c>
      <c r="Q440" s="5" t="s">
        <v>2799</v>
      </c>
      <c r="R440" s="5" t="s">
        <v>2799</v>
      </c>
      <c r="S440" s="5" t="s">
        <v>2798</v>
      </c>
      <c r="T440" s="5" t="s">
        <v>2798</v>
      </c>
      <c r="U440" s="5" t="s">
        <v>2798</v>
      </c>
      <c r="V440" s="5" t="s">
        <v>2798</v>
      </c>
      <c r="W440" s="5" t="s">
        <v>3151</v>
      </c>
      <c r="X440" s="5" t="s">
        <v>3151</v>
      </c>
      <c r="Y440" s="5" t="s">
        <v>2798</v>
      </c>
      <c r="Z440" s="5" t="s">
        <v>2798</v>
      </c>
      <c r="AA440" s="5">
        <v>5</v>
      </c>
      <c r="AB440" s="3" t="s">
        <v>10378</v>
      </c>
    </row>
    <row r="441" spans="1:28" ht="272" x14ac:dyDescent="0.2">
      <c r="A441" s="37" t="s">
        <v>2799</v>
      </c>
      <c r="B441" s="5" t="s">
        <v>2789</v>
      </c>
      <c r="C441" s="9">
        <v>47</v>
      </c>
      <c r="D441" s="5" t="s">
        <v>6655</v>
      </c>
      <c r="E441" s="9" t="s">
        <v>7743</v>
      </c>
      <c r="F441" s="9" t="s">
        <v>5180</v>
      </c>
      <c r="G441" s="9" t="s">
        <v>3158</v>
      </c>
      <c r="H441" s="5" t="s">
        <v>7744</v>
      </c>
      <c r="I441" s="9" t="s">
        <v>58</v>
      </c>
      <c r="J441" s="9">
        <v>2023</v>
      </c>
      <c r="K441" s="4"/>
      <c r="L441" s="5" t="s">
        <v>7745</v>
      </c>
      <c r="M441" s="5" t="s">
        <v>6799</v>
      </c>
      <c r="N441" s="5"/>
      <c r="O441" s="5" t="s">
        <v>2798</v>
      </c>
      <c r="P441" s="5"/>
      <c r="Q441" s="5"/>
      <c r="R441" s="5"/>
      <c r="S441" s="5"/>
      <c r="T441" s="5"/>
      <c r="U441" s="5"/>
      <c r="V441" s="5"/>
      <c r="W441" s="5"/>
      <c r="X441" s="5"/>
      <c r="Y441" s="5"/>
      <c r="Z441" s="5"/>
      <c r="AA441" s="5"/>
      <c r="AB441" s="3" t="s">
        <v>10378</v>
      </c>
    </row>
    <row r="442" spans="1:28" ht="204" x14ac:dyDescent="0.2">
      <c r="A442" s="37" t="s">
        <v>2799</v>
      </c>
      <c r="B442" s="5" t="s">
        <v>2789</v>
      </c>
      <c r="C442" s="9">
        <v>48</v>
      </c>
      <c r="D442" s="5" t="s">
        <v>7245</v>
      </c>
      <c r="E442" s="9" t="s">
        <v>7747</v>
      </c>
      <c r="F442" s="9" t="s">
        <v>4140</v>
      </c>
      <c r="G442" s="9" t="s">
        <v>3158</v>
      </c>
      <c r="H442" s="5" t="s">
        <v>7748</v>
      </c>
      <c r="I442" s="9" t="s">
        <v>58</v>
      </c>
      <c r="J442" s="9">
        <v>2024</v>
      </c>
      <c r="K442" s="4"/>
      <c r="L442" s="5" t="s">
        <v>7749</v>
      </c>
      <c r="M442" s="5" t="s">
        <v>7746</v>
      </c>
      <c r="N442" s="5"/>
      <c r="O442" s="5" t="s">
        <v>2798</v>
      </c>
      <c r="P442" s="5"/>
      <c r="Q442" s="5"/>
      <c r="R442" s="5"/>
      <c r="S442" s="5"/>
      <c r="T442" s="5"/>
      <c r="U442" s="5"/>
      <c r="V442" s="5"/>
      <c r="W442" s="5"/>
      <c r="X442" s="5"/>
      <c r="Y442" s="5"/>
      <c r="Z442" s="5"/>
      <c r="AA442" s="5"/>
      <c r="AB442" s="3" t="s">
        <v>10378</v>
      </c>
    </row>
    <row r="443" spans="1:28" ht="238" x14ac:dyDescent="0.2">
      <c r="A443" s="37" t="s">
        <v>2799</v>
      </c>
      <c r="B443" s="5" t="s">
        <v>2789</v>
      </c>
      <c r="C443" s="9">
        <v>49</v>
      </c>
      <c r="D443" s="5" t="s">
        <v>7246</v>
      </c>
      <c r="E443" s="9" t="s">
        <v>7752</v>
      </c>
      <c r="F443" s="9" t="s">
        <v>7751</v>
      </c>
      <c r="G443" s="9" t="s">
        <v>3158</v>
      </c>
      <c r="H443" s="5" t="s">
        <v>7753</v>
      </c>
      <c r="I443" s="9" t="s">
        <v>58</v>
      </c>
      <c r="J443" s="9">
        <v>2023</v>
      </c>
      <c r="K443" s="4"/>
      <c r="L443" s="5" t="s">
        <v>7754</v>
      </c>
      <c r="M443" s="5" t="s">
        <v>7750</v>
      </c>
      <c r="N443" s="5"/>
      <c r="O443" s="5" t="s">
        <v>2798</v>
      </c>
      <c r="P443" s="5"/>
      <c r="Q443" s="5"/>
      <c r="R443" s="5"/>
      <c r="S443" s="5"/>
      <c r="T443" s="5"/>
      <c r="U443" s="5"/>
      <c r="V443" s="5"/>
      <c r="W443" s="5"/>
      <c r="X443" s="5"/>
      <c r="Y443" s="5"/>
      <c r="Z443" s="5"/>
      <c r="AA443" s="5"/>
      <c r="AB443" s="3" t="s">
        <v>10378</v>
      </c>
    </row>
    <row r="444" spans="1:28" ht="409.6" x14ac:dyDescent="0.2">
      <c r="A444" s="37" t="s">
        <v>2799</v>
      </c>
      <c r="B444" s="5" t="s">
        <v>2789</v>
      </c>
      <c r="C444" s="9">
        <v>50</v>
      </c>
      <c r="D444" s="5" t="s">
        <v>7247</v>
      </c>
      <c r="E444" s="9" t="s">
        <v>7757</v>
      </c>
      <c r="F444" s="9" t="s">
        <v>7756</v>
      </c>
      <c r="G444" s="9" t="s">
        <v>3158</v>
      </c>
      <c r="H444" s="5" t="s">
        <v>7758</v>
      </c>
      <c r="I444" s="9" t="s">
        <v>58</v>
      </c>
      <c r="J444" s="9">
        <v>2023</v>
      </c>
      <c r="K444" s="4"/>
      <c r="L444" s="5" t="s">
        <v>7759</v>
      </c>
      <c r="M444" s="5" t="s">
        <v>7755</v>
      </c>
      <c r="N444" s="5"/>
      <c r="O444" s="5" t="s">
        <v>2798</v>
      </c>
      <c r="P444" s="5"/>
      <c r="Q444" s="5"/>
      <c r="R444" s="5"/>
      <c r="S444" s="5"/>
      <c r="T444" s="5"/>
      <c r="U444" s="5"/>
      <c r="V444" s="5"/>
      <c r="W444" s="5"/>
      <c r="X444" s="5"/>
      <c r="Y444" s="5"/>
      <c r="Z444" s="5"/>
      <c r="AA444" s="5"/>
      <c r="AB444" s="3" t="s">
        <v>10378</v>
      </c>
    </row>
    <row r="445" spans="1:28" ht="255" x14ac:dyDescent="0.2">
      <c r="A445" s="37" t="s">
        <v>2799</v>
      </c>
      <c r="B445" s="5" t="s">
        <v>2789</v>
      </c>
      <c r="C445" s="9">
        <v>51</v>
      </c>
      <c r="D445" s="5" t="s">
        <v>7248</v>
      </c>
      <c r="E445" s="9" t="s">
        <v>7761</v>
      </c>
      <c r="F445" s="9" t="s">
        <v>5713</v>
      </c>
      <c r="G445" s="9" t="s">
        <v>3158</v>
      </c>
      <c r="H445" s="5" t="s">
        <v>7762</v>
      </c>
      <c r="I445" s="9" t="s">
        <v>58</v>
      </c>
      <c r="J445" s="9">
        <v>2024</v>
      </c>
      <c r="K445" s="4"/>
      <c r="L445" s="5" t="s">
        <v>7763</v>
      </c>
      <c r="M445" s="5" t="s">
        <v>7760</v>
      </c>
      <c r="N445" s="5"/>
      <c r="O445" s="5" t="s">
        <v>2798</v>
      </c>
      <c r="P445" s="5"/>
      <c r="Q445" s="5"/>
      <c r="R445" s="5"/>
      <c r="S445" s="5"/>
      <c r="T445" s="5"/>
      <c r="U445" s="5"/>
      <c r="V445" s="5"/>
      <c r="W445" s="5"/>
      <c r="X445" s="5"/>
      <c r="Y445" s="5"/>
      <c r="Z445" s="5"/>
      <c r="AA445" s="5"/>
      <c r="AB445" s="3" t="s">
        <v>10378</v>
      </c>
    </row>
    <row r="446" spans="1:28" ht="255" x14ac:dyDescent="0.2">
      <c r="A446" s="37" t="s">
        <v>2799</v>
      </c>
      <c r="B446" s="5" t="s">
        <v>2789</v>
      </c>
      <c r="C446" s="9">
        <v>52</v>
      </c>
      <c r="D446" s="5" t="s">
        <v>7249</v>
      </c>
      <c r="E446" s="9" t="s">
        <v>7766</v>
      </c>
      <c r="F446" s="9" t="s">
        <v>7765</v>
      </c>
      <c r="G446" s="9" t="s">
        <v>3158</v>
      </c>
      <c r="H446" s="5" t="s">
        <v>7767</v>
      </c>
      <c r="I446" s="9" t="s">
        <v>58</v>
      </c>
      <c r="J446" s="9">
        <v>2023</v>
      </c>
      <c r="K446" s="4"/>
      <c r="L446" s="5" t="s">
        <v>7768</v>
      </c>
      <c r="M446" s="5" t="s">
        <v>7764</v>
      </c>
      <c r="N446" s="5"/>
      <c r="O446" s="5" t="s">
        <v>2799</v>
      </c>
      <c r="P446" s="5" t="s">
        <v>2799</v>
      </c>
      <c r="Q446" s="5" t="s">
        <v>2799</v>
      </c>
      <c r="R446" s="5" t="s">
        <v>2799</v>
      </c>
      <c r="S446" s="5" t="s">
        <v>2799</v>
      </c>
      <c r="T446" s="5"/>
      <c r="U446" s="5"/>
      <c r="V446" s="5"/>
      <c r="W446" s="5"/>
      <c r="X446" s="5"/>
      <c r="Y446" s="5"/>
      <c r="Z446" s="5"/>
      <c r="AA446" s="5"/>
      <c r="AB446" s="3" t="s">
        <v>10378</v>
      </c>
    </row>
    <row r="447" spans="1:28" ht="289" x14ac:dyDescent="0.2">
      <c r="A447" s="37" t="s">
        <v>2799</v>
      </c>
      <c r="B447" s="5" t="s">
        <v>2789</v>
      </c>
      <c r="C447" s="9">
        <v>53</v>
      </c>
      <c r="D447" s="5" t="s">
        <v>6632</v>
      </c>
      <c r="E447" s="9" t="s">
        <v>6690</v>
      </c>
      <c r="F447" s="9" t="s">
        <v>6689</v>
      </c>
      <c r="G447" s="9" t="s">
        <v>3158</v>
      </c>
      <c r="H447" s="5" t="s">
        <v>6692</v>
      </c>
      <c r="I447" s="9" t="s">
        <v>58</v>
      </c>
      <c r="J447" s="9">
        <v>2024</v>
      </c>
      <c r="K447" s="4"/>
      <c r="L447" s="5" t="s">
        <v>6691</v>
      </c>
      <c r="M447" s="5" t="s">
        <v>6688</v>
      </c>
      <c r="N447" s="5"/>
      <c r="O447" s="5" t="s">
        <v>2799</v>
      </c>
      <c r="P447" s="5" t="s">
        <v>2799</v>
      </c>
      <c r="Q447" s="5" t="s">
        <v>2799</v>
      </c>
      <c r="R447" s="5" t="s">
        <v>2799</v>
      </c>
      <c r="S447" s="5" t="s">
        <v>2799</v>
      </c>
      <c r="T447" s="5"/>
      <c r="U447" s="5"/>
      <c r="V447" s="5"/>
      <c r="W447" s="5"/>
      <c r="X447" s="5"/>
      <c r="Y447" s="5"/>
      <c r="Z447" s="5"/>
      <c r="AA447" s="5"/>
      <c r="AB447" s="3" t="s">
        <v>10378</v>
      </c>
    </row>
    <row r="448" spans="1:28" ht="306" x14ac:dyDescent="0.2">
      <c r="A448" s="37" t="s">
        <v>2799</v>
      </c>
      <c r="B448" s="5" t="s">
        <v>2789</v>
      </c>
      <c r="C448" s="9">
        <v>54</v>
      </c>
      <c r="D448" s="5" t="s">
        <v>7250</v>
      </c>
      <c r="E448" s="9" t="s">
        <v>7770</v>
      </c>
      <c r="F448" s="9" t="s">
        <v>3159</v>
      </c>
      <c r="G448" s="9" t="s">
        <v>3158</v>
      </c>
      <c r="H448" s="5" t="s">
        <v>7771</v>
      </c>
      <c r="I448" s="9" t="s">
        <v>58</v>
      </c>
      <c r="J448" s="9">
        <v>2023</v>
      </c>
      <c r="K448" s="4"/>
      <c r="L448" s="5" t="s">
        <v>7772</v>
      </c>
      <c r="M448" s="5" t="s">
        <v>7769</v>
      </c>
      <c r="N448" s="5"/>
      <c r="O448" s="5" t="s">
        <v>2798</v>
      </c>
      <c r="P448" s="5"/>
      <c r="Q448" s="5"/>
      <c r="R448" s="5"/>
      <c r="S448" s="5"/>
      <c r="T448" s="5"/>
      <c r="U448" s="5"/>
      <c r="V448" s="5"/>
      <c r="W448" s="5"/>
      <c r="X448" s="5"/>
      <c r="Y448" s="5"/>
      <c r="Z448" s="5"/>
      <c r="AA448" s="5"/>
      <c r="AB448" s="3" t="s">
        <v>10378</v>
      </c>
    </row>
    <row r="449" spans="1:28" ht="136" x14ac:dyDescent="0.2">
      <c r="A449" s="37" t="s">
        <v>2799</v>
      </c>
      <c r="B449" s="5" t="s">
        <v>2789</v>
      </c>
      <c r="C449" s="9">
        <v>55</v>
      </c>
      <c r="D449" s="5" t="s">
        <v>7251</v>
      </c>
      <c r="E449" s="9" t="s">
        <v>7775</v>
      </c>
      <c r="F449" s="9" t="s">
        <v>7774</v>
      </c>
      <c r="G449" s="9" t="s">
        <v>3158</v>
      </c>
      <c r="H449" s="5" t="s">
        <v>7776</v>
      </c>
      <c r="I449" s="9" t="s">
        <v>58</v>
      </c>
      <c r="J449" s="9">
        <v>2023</v>
      </c>
      <c r="K449" s="4"/>
      <c r="L449" s="5" t="s">
        <v>7777</v>
      </c>
      <c r="M449" s="5" t="s">
        <v>7773</v>
      </c>
      <c r="N449" s="5"/>
      <c r="O449" s="5" t="s">
        <v>2799</v>
      </c>
      <c r="P449" s="5" t="s">
        <v>2799</v>
      </c>
      <c r="Q449" s="5" t="s">
        <v>2799</v>
      </c>
      <c r="R449" s="5" t="s">
        <v>2799</v>
      </c>
      <c r="S449" s="5" t="s">
        <v>2799</v>
      </c>
      <c r="T449" s="5"/>
      <c r="U449" s="5"/>
      <c r="V449" s="5"/>
      <c r="W449" s="5"/>
      <c r="X449" s="5"/>
      <c r="Y449" s="5"/>
      <c r="Z449" s="5"/>
      <c r="AA449" s="5"/>
      <c r="AB449" s="3" t="s">
        <v>10378</v>
      </c>
    </row>
    <row r="450" spans="1:28" ht="255" x14ac:dyDescent="0.2">
      <c r="A450" s="37" t="s">
        <v>2799</v>
      </c>
      <c r="B450" s="5" t="s">
        <v>2789</v>
      </c>
      <c r="C450" s="9">
        <v>56</v>
      </c>
      <c r="D450" s="5" t="s">
        <v>7252</v>
      </c>
      <c r="E450" s="9" t="s">
        <v>7780</v>
      </c>
      <c r="F450" s="9" t="s">
        <v>7779</v>
      </c>
      <c r="G450" s="9" t="s">
        <v>3158</v>
      </c>
      <c r="H450" s="5" t="s">
        <v>7781</v>
      </c>
      <c r="I450" s="9" t="s">
        <v>58</v>
      </c>
      <c r="J450" s="9">
        <v>2024</v>
      </c>
      <c r="K450" s="4"/>
      <c r="L450" s="5" t="s">
        <v>7782</v>
      </c>
      <c r="M450" s="5" t="s">
        <v>7778</v>
      </c>
      <c r="N450" s="5"/>
      <c r="O450" s="5" t="s">
        <v>2799</v>
      </c>
      <c r="P450" s="5" t="s">
        <v>2799</v>
      </c>
      <c r="Q450" s="5" t="s">
        <v>2799</v>
      </c>
      <c r="R450" s="5" t="s">
        <v>2799</v>
      </c>
      <c r="S450" s="5" t="s">
        <v>2799</v>
      </c>
      <c r="T450" s="5"/>
      <c r="U450" s="5"/>
      <c r="V450" s="5"/>
      <c r="W450" s="5"/>
      <c r="X450" s="5"/>
      <c r="Y450" s="5"/>
      <c r="Z450" s="5"/>
      <c r="AA450" s="5"/>
      <c r="AB450" s="3" t="s">
        <v>10378</v>
      </c>
    </row>
    <row r="451" spans="1:28" ht="404" x14ac:dyDescent="0.2">
      <c r="A451" s="37" t="s">
        <v>2799</v>
      </c>
      <c r="B451" s="5" t="s">
        <v>2789</v>
      </c>
      <c r="C451" s="9">
        <v>57</v>
      </c>
      <c r="D451" s="5" t="s">
        <v>6638</v>
      </c>
      <c r="E451" s="9" t="s">
        <v>7783</v>
      </c>
      <c r="F451" s="9" t="s">
        <v>4780</v>
      </c>
      <c r="G451" s="9" t="s">
        <v>3158</v>
      </c>
      <c r="H451" s="5" t="s">
        <v>6719</v>
      </c>
      <c r="I451" s="9" t="s">
        <v>58</v>
      </c>
      <c r="J451" s="9">
        <v>2024</v>
      </c>
      <c r="K451" s="4"/>
      <c r="L451" s="5" t="s">
        <v>6718</v>
      </c>
      <c r="M451" s="5" t="s">
        <v>6716</v>
      </c>
      <c r="N451" s="5"/>
      <c r="O451" s="5" t="s">
        <v>2798</v>
      </c>
      <c r="P451" s="5"/>
      <c r="Q451" s="5"/>
      <c r="R451" s="5"/>
      <c r="S451" s="5"/>
      <c r="T451" s="5"/>
      <c r="U451" s="5"/>
      <c r="V451" s="5"/>
      <c r="W451" s="5"/>
      <c r="X451" s="5"/>
      <c r="Y451" s="5"/>
      <c r="Z451" s="5"/>
      <c r="AA451" s="5"/>
      <c r="AB451" s="3" t="s">
        <v>10378</v>
      </c>
    </row>
    <row r="452" spans="1:28" ht="204" x14ac:dyDescent="0.2">
      <c r="A452" s="35" t="s">
        <v>2799</v>
      </c>
      <c r="B452" s="5" t="s">
        <v>2789</v>
      </c>
      <c r="C452" s="9">
        <v>58</v>
      </c>
      <c r="D452" s="5" t="s">
        <v>6639</v>
      </c>
      <c r="E452" s="9" t="s">
        <v>7784</v>
      </c>
      <c r="F452" s="9" t="s">
        <v>6721</v>
      </c>
      <c r="G452" s="9" t="s">
        <v>3158</v>
      </c>
      <c r="H452" s="5" t="s">
        <v>6724</v>
      </c>
      <c r="I452" s="9" t="s">
        <v>58</v>
      </c>
      <c r="J452" s="9">
        <v>2024</v>
      </c>
      <c r="K452" s="4"/>
      <c r="L452" s="5" t="s">
        <v>6723</v>
      </c>
      <c r="M452" s="5" t="s">
        <v>6720</v>
      </c>
      <c r="N452" s="5"/>
      <c r="O452" s="5" t="s">
        <v>2799</v>
      </c>
      <c r="P452" s="5" t="s">
        <v>2799</v>
      </c>
      <c r="Q452" s="5" t="s">
        <v>2799</v>
      </c>
      <c r="R452" s="5" t="s">
        <v>2798</v>
      </c>
      <c r="S452" s="5"/>
      <c r="T452" s="5"/>
      <c r="U452" s="5"/>
      <c r="V452" s="5"/>
      <c r="W452" s="5"/>
      <c r="X452" s="5"/>
      <c r="Y452" s="5"/>
      <c r="Z452" s="5"/>
      <c r="AA452" s="5"/>
      <c r="AB452" s="3" t="s">
        <v>10378</v>
      </c>
    </row>
    <row r="453" spans="1:28" ht="323" x14ac:dyDescent="0.2">
      <c r="A453" s="37" t="s">
        <v>2799</v>
      </c>
      <c r="B453" s="5" t="s">
        <v>2789</v>
      </c>
      <c r="C453" s="9">
        <v>59</v>
      </c>
      <c r="D453" s="5" t="s">
        <v>7253</v>
      </c>
      <c r="E453" s="9" t="s">
        <v>7786</v>
      </c>
      <c r="F453" s="9" t="s">
        <v>145</v>
      </c>
      <c r="G453" s="9" t="s">
        <v>3158</v>
      </c>
      <c r="H453" s="5" t="s">
        <v>7787</v>
      </c>
      <c r="I453" s="9" t="s">
        <v>58</v>
      </c>
      <c r="J453" s="9">
        <v>2024</v>
      </c>
      <c r="K453" s="4"/>
      <c r="L453" s="5" t="s">
        <v>7788</v>
      </c>
      <c r="M453" s="5" t="s">
        <v>7785</v>
      </c>
      <c r="N453" s="5"/>
      <c r="O453" s="5" t="s">
        <v>2798</v>
      </c>
      <c r="P453" s="5"/>
      <c r="Q453" s="5"/>
      <c r="R453" s="5"/>
      <c r="S453" s="5"/>
      <c r="T453" s="5"/>
      <c r="U453" s="5"/>
      <c r="V453" s="5"/>
      <c r="W453" s="5"/>
      <c r="X453" s="5"/>
      <c r="Y453" s="5"/>
      <c r="Z453" s="5"/>
      <c r="AA453" s="5"/>
      <c r="AB453" s="3" t="s">
        <v>10378</v>
      </c>
    </row>
    <row r="454" spans="1:28" ht="238" x14ac:dyDescent="0.2">
      <c r="A454" s="37" t="s">
        <v>2799</v>
      </c>
      <c r="B454" s="5" t="s">
        <v>2789</v>
      </c>
      <c r="C454" s="9">
        <v>60</v>
      </c>
      <c r="D454" s="5" t="s">
        <v>7254</v>
      </c>
      <c r="E454" s="9" t="s">
        <v>7791</v>
      </c>
      <c r="F454" s="9" t="s">
        <v>7790</v>
      </c>
      <c r="G454" s="9" t="s">
        <v>3158</v>
      </c>
      <c r="H454" s="5" t="s">
        <v>7792</v>
      </c>
      <c r="I454" s="9" t="s">
        <v>58</v>
      </c>
      <c r="J454" s="9">
        <v>2023</v>
      </c>
      <c r="K454" s="4"/>
      <c r="L454" s="5" t="s">
        <v>7793</v>
      </c>
      <c r="M454" s="5" t="s">
        <v>7789</v>
      </c>
      <c r="N454" s="5"/>
      <c r="O454" s="5" t="s">
        <v>2798</v>
      </c>
      <c r="P454" s="5"/>
      <c r="Q454" s="5"/>
      <c r="R454" s="5"/>
      <c r="S454" s="5"/>
      <c r="T454" s="5"/>
      <c r="U454" s="5"/>
      <c r="V454" s="5"/>
      <c r="W454" s="5"/>
      <c r="X454" s="5"/>
      <c r="Y454" s="5"/>
      <c r="Z454" s="5"/>
      <c r="AA454" s="5"/>
      <c r="AB454" s="3" t="s">
        <v>10378</v>
      </c>
    </row>
    <row r="455" spans="1:28" ht="289" x14ac:dyDescent="0.2">
      <c r="A455" s="37" t="s">
        <v>2799</v>
      </c>
      <c r="B455" s="5" t="s">
        <v>2789</v>
      </c>
      <c r="C455" s="9">
        <v>61</v>
      </c>
      <c r="D455" s="5" t="s">
        <v>7255</v>
      </c>
      <c r="E455" s="9" t="s">
        <v>7795</v>
      </c>
      <c r="F455" s="9" t="s">
        <v>145</v>
      </c>
      <c r="G455" s="9" t="s">
        <v>3158</v>
      </c>
      <c r="H455" s="5" t="s">
        <v>7796</v>
      </c>
      <c r="I455" s="9" t="s">
        <v>58</v>
      </c>
      <c r="J455" s="9">
        <v>2024</v>
      </c>
      <c r="K455" s="4"/>
      <c r="L455" s="5" t="s">
        <v>7797</v>
      </c>
      <c r="M455" s="5" t="s">
        <v>7794</v>
      </c>
      <c r="N455" s="5"/>
      <c r="O455" s="5" t="s">
        <v>2798</v>
      </c>
      <c r="P455" s="5"/>
      <c r="Q455" s="5"/>
      <c r="R455" s="5"/>
      <c r="S455" s="5"/>
      <c r="T455" s="5"/>
      <c r="U455" s="5"/>
      <c r="V455" s="5"/>
      <c r="W455" s="5"/>
      <c r="X455" s="5"/>
      <c r="Y455" s="5"/>
      <c r="Z455" s="5"/>
      <c r="AA455" s="5"/>
      <c r="AB455" s="3" t="s">
        <v>10378</v>
      </c>
    </row>
    <row r="456" spans="1:28" ht="221" x14ac:dyDescent="0.2">
      <c r="A456" s="37" t="s">
        <v>2799</v>
      </c>
      <c r="B456" s="5" t="s">
        <v>2789</v>
      </c>
      <c r="C456" s="9">
        <v>62</v>
      </c>
      <c r="D456" s="5" t="s">
        <v>7256</v>
      </c>
      <c r="E456" s="9" t="s">
        <v>7800</v>
      </c>
      <c r="F456" s="9" t="s">
        <v>7799</v>
      </c>
      <c r="G456" s="9" t="s">
        <v>3158</v>
      </c>
      <c r="H456" s="5" t="s">
        <v>7801</v>
      </c>
      <c r="I456" s="9" t="s">
        <v>58</v>
      </c>
      <c r="J456" s="9">
        <v>2023</v>
      </c>
      <c r="K456" s="4"/>
      <c r="L456" s="5" t="s">
        <v>7802</v>
      </c>
      <c r="M456" s="5" t="s">
        <v>7798</v>
      </c>
      <c r="N456" s="5"/>
      <c r="O456" s="5" t="s">
        <v>2798</v>
      </c>
      <c r="P456" s="5"/>
      <c r="Q456" s="5"/>
      <c r="R456" s="5"/>
      <c r="S456" s="5"/>
      <c r="T456" s="5"/>
      <c r="U456" s="5"/>
      <c r="V456" s="5"/>
      <c r="W456" s="5"/>
      <c r="X456" s="5"/>
      <c r="Y456" s="5"/>
      <c r="Z456" s="5"/>
      <c r="AA456" s="5"/>
      <c r="AB456" s="3" t="s">
        <v>10378</v>
      </c>
    </row>
    <row r="457" spans="1:28" ht="289" x14ac:dyDescent="0.2">
      <c r="A457" s="37" t="s">
        <v>2799</v>
      </c>
      <c r="B457" s="5" t="s">
        <v>2789</v>
      </c>
      <c r="C457" s="9">
        <v>63</v>
      </c>
      <c r="D457" s="5" t="s">
        <v>7257</v>
      </c>
      <c r="E457" s="9" t="s">
        <v>7804</v>
      </c>
      <c r="F457" s="9" t="s">
        <v>4841</v>
      </c>
      <c r="G457" s="9" t="s">
        <v>3158</v>
      </c>
      <c r="H457" s="5" t="s">
        <v>7805</v>
      </c>
      <c r="I457" s="9" t="s">
        <v>58</v>
      </c>
      <c r="J457" s="9">
        <v>2024</v>
      </c>
      <c r="K457" s="4"/>
      <c r="L457" s="5" t="s">
        <v>7806</v>
      </c>
      <c r="M457" s="5" t="s">
        <v>7803</v>
      </c>
      <c r="N457" s="5"/>
      <c r="O457" s="5" t="s">
        <v>2798</v>
      </c>
      <c r="P457" s="5"/>
      <c r="Q457" s="5"/>
      <c r="R457" s="5"/>
      <c r="S457" s="5"/>
      <c r="T457" s="5"/>
      <c r="U457" s="5"/>
      <c r="V457" s="5"/>
      <c r="W457" s="5"/>
      <c r="X457" s="5"/>
      <c r="Y457" s="5"/>
      <c r="Z457" s="5"/>
      <c r="AA457" s="5"/>
      <c r="AB457" s="3" t="s">
        <v>10378</v>
      </c>
    </row>
    <row r="458" spans="1:28" ht="187" x14ac:dyDescent="0.2">
      <c r="A458" s="37" t="s">
        <v>2799</v>
      </c>
      <c r="B458" s="5" t="s">
        <v>2789</v>
      </c>
      <c r="C458" s="9">
        <v>64</v>
      </c>
      <c r="D458" s="5" t="s">
        <v>7258</v>
      </c>
      <c r="E458" s="9" t="s">
        <v>7808</v>
      </c>
      <c r="F458" s="9" t="s">
        <v>122</v>
      </c>
      <c r="G458" s="9" t="s">
        <v>3158</v>
      </c>
      <c r="H458" s="5" t="s">
        <v>7809</v>
      </c>
      <c r="I458" s="9" t="s">
        <v>58</v>
      </c>
      <c r="J458" s="9">
        <v>2024</v>
      </c>
      <c r="K458" s="4"/>
      <c r="L458" s="5" t="s">
        <v>7810</v>
      </c>
      <c r="M458" s="5" t="s">
        <v>7807</v>
      </c>
      <c r="N458" s="5"/>
      <c r="O458" s="5" t="s">
        <v>2799</v>
      </c>
      <c r="P458" s="5" t="s">
        <v>2799</v>
      </c>
      <c r="Q458" s="5" t="s">
        <v>2799</v>
      </c>
      <c r="R458" s="5" t="s">
        <v>2799</v>
      </c>
      <c r="S458" s="5" t="s">
        <v>2799</v>
      </c>
      <c r="T458" s="5"/>
      <c r="U458" s="5"/>
      <c r="V458" s="5"/>
      <c r="W458" s="5"/>
      <c r="X458" s="5"/>
      <c r="Y458" s="5"/>
      <c r="Z458" s="5"/>
      <c r="AA458" s="5"/>
      <c r="AB458" s="3" t="s">
        <v>10378</v>
      </c>
    </row>
    <row r="459" spans="1:28" ht="187" x14ac:dyDescent="0.2">
      <c r="A459" s="37" t="s">
        <v>2799</v>
      </c>
      <c r="B459" s="5" t="s">
        <v>2789</v>
      </c>
      <c r="C459" s="9">
        <v>65</v>
      </c>
      <c r="D459" s="5" t="s">
        <v>7259</v>
      </c>
      <c r="E459" s="9" t="s">
        <v>7812</v>
      </c>
      <c r="F459" s="9" t="s">
        <v>472</v>
      </c>
      <c r="G459" s="9" t="s">
        <v>3158</v>
      </c>
      <c r="H459" s="5" t="s">
        <v>7813</v>
      </c>
      <c r="I459" s="9" t="s">
        <v>58</v>
      </c>
      <c r="J459" s="9">
        <v>2023</v>
      </c>
      <c r="K459" s="4"/>
      <c r="L459" s="5" t="s">
        <v>7814</v>
      </c>
      <c r="M459" s="5" t="s">
        <v>7811</v>
      </c>
      <c r="N459" s="5"/>
      <c r="O459" s="5" t="s">
        <v>2798</v>
      </c>
      <c r="P459" s="5"/>
      <c r="Q459" s="5"/>
      <c r="R459" s="5"/>
      <c r="S459" s="5"/>
      <c r="T459" s="5"/>
      <c r="U459" s="5"/>
      <c r="V459" s="5"/>
      <c r="W459" s="5"/>
      <c r="X459" s="5"/>
      <c r="Y459" s="5"/>
      <c r="Z459" s="5"/>
      <c r="AA459" s="5"/>
      <c r="AB459" s="3" t="s">
        <v>10378</v>
      </c>
    </row>
    <row r="460" spans="1:28" ht="372" x14ac:dyDescent="0.2">
      <c r="A460" s="35" t="s">
        <v>2799</v>
      </c>
      <c r="B460" s="5" t="s">
        <v>2789</v>
      </c>
      <c r="C460" s="9">
        <v>66</v>
      </c>
      <c r="D460" s="5" t="s">
        <v>7260</v>
      </c>
      <c r="E460" s="9" t="s">
        <v>7816</v>
      </c>
      <c r="F460" s="9" t="s">
        <v>3159</v>
      </c>
      <c r="G460" s="9" t="s">
        <v>3158</v>
      </c>
      <c r="H460" s="5" t="s">
        <v>7817</v>
      </c>
      <c r="I460" s="9" t="s">
        <v>58</v>
      </c>
      <c r="J460" s="9">
        <v>2024</v>
      </c>
      <c r="K460" s="4"/>
      <c r="L460" s="5" t="s">
        <v>7818</v>
      </c>
      <c r="M460" s="5" t="s">
        <v>7815</v>
      </c>
      <c r="N460" s="5"/>
      <c r="O460" s="5" t="s">
        <v>2799</v>
      </c>
      <c r="P460" s="5" t="s">
        <v>2799</v>
      </c>
      <c r="Q460" s="5" t="s">
        <v>2799</v>
      </c>
      <c r="R460" s="5" t="s">
        <v>2799</v>
      </c>
      <c r="S460" s="5" t="s">
        <v>2799</v>
      </c>
      <c r="T460" s="5"/>
      <c r="U460" s="5"/>
      <c r="V460" s="5"/>
      <c r="W460" s="5"/>
      <c r="X460" s="5"/>
      <c r="Y460" s="5"/>
      <c r="Z460" s="5"/>
      <c r="AA460" s="5"/>
      <c r="AB460" s="3" t="s">
        <v>10378</v>
      </c>
    </row>
    <row r="461" spans="1:28" ht="170" x14ac:dyDescent="0.2">
      <c r="A461" s="37" t="s">
        <v>2799</v>
      </c>
      <c r="B461" s="5" t="s">
        <v>2789</v>
      </c>
      <c r="C461" s="9">
        <v>67</v>
      </c>
      <c r="D461" s="5" t="s">
        <v>7261</v>
      </c>
      <c r="E461" s="9" t="s">
        <v>7820</v>
      </c>
      <c r="F461" s="9" t="s">
        <v>7735</v>
      </c>
      <c r="G461" s="9" t="s">
        <v>3158</v>
      </c>
      <c r="H461" s="5" t="s">
        <v>7821</v>
      </c>
      <c r="I461" s="9" t="s">
        <v>58</v>
      </c>
      <c r="J461" s="9">
        <v>2024</v>
      </c>
      <c r="K461" s="4"/>
      <c r="L461" s="5" t="s">
        <v>7822</v>
      </c>
      <c r="M461" s="5" t="s">
        <v>7819</v>
      </c>
      <c r="N461" s="5"/>
      <c r="O461" s="5" t="s">
        <v>2798</v>
      </c>
      <c r="P461" s="5"/>
      <c r="Q461" s="5"/>
      <c r="R461" s="5"/>
      <c r="S461" s="5"/>
      <c r="T461" s="5"/>
      <c r="U461" s="5"/>
      <c r="V461" s="5"/>
      <c r="W461" s="5"/>
      <c r="X461" s="5"/>
      <c r="Y461" s="5"/>
      <c r="Z461" s="5"/>
      <c r="AA461" s="5"/>
      <c r="AB461" s="3" t="s">
        <v>10378</v>
      </c>
    </row>
    <row r="462" spans="1:28" ht="388" x14ac:dyDescent="0.2">
      <c r="A462" s="35" t="s">
        <v>2799</v>
      </c>
      <c r="B462" s="5" t="s">
        <v>2789</v>
      </c>
      <c r="C462" s="9">
        <v>68</v>
      </c>
      <c r="D462" s="5" t="s">
        <v>7262</v>
      </c>
      <c r="E462" s="9" t="s">
        <v>7824</v>
      </c>
      <c r="F462" s="9" t="s">
        <v>6721</v>
      </c>
      <c r="G462" s="9" t="s">
        <v>3158</v>
      </c>
      <c r="H462" s="5" t="s">
        <v>7825</v>
      </c>
      <c r="I462" s="9" t="s">
        <v>58</v>
      </c>
      <c r="J462" s="9">
        <v>2024</v>
      </c>
      <c r="K462" s="4"/>
      <c r="L462" s="5" t="s">
        <v>7826</v>
      </c>
      <c r="M462" s="5" t="s">
        <v>7823</v>
      </c>
      <c r="N462" s="5"/>
      <c r="O462" s="5" t="s">
        <v>2798</v>
      </c>
      <c r="P462" s="5"/>
      <c r="Q462" s="5"/>
      <c r="R462" s="5"/>
      <c r="S462" s="5"/>
      <c r="T462" s="5"/>
      <c r="U462" s="5"/>
      <c r="V462" s="5"/>
      <c r="W462" s="5"/>
      <c r="X462" s="5"/>
      <c r="Y462" s="5"/>
      <c r="Z462" s="5"/>
      <c r="AA462" s="5"/>
      <c r="AB462" s="3" t="s">
        <v>10378</v>
      </c>
    </row>
    <row r="463" spans="1:28" ht="272" x14ac:dyDescent="0.2">
      <c r="A463" s="37" t="s">
        <v>2799</v>
      </c>
      <c r="B463" s="5" t="s">
        <v>2789</v>
      </c>
      <c r="C463" s="9">
        <v>69</v>
      </c>
      <c r="D463" s="5" t="s">
        <v>7263</v>
      </c>
      <c r="E463" s="9" t="s">
        <v>7828</v>
      </c>
      <c r="F463" s="9" t="s">
        <v>7751</v>
      </c>
      <c r="G463" s="9" t="s">
        <v>3158</v>
      </c>
      <c r="H463" s="5" t="s">
        <v>7829</v>
      </c>
      <c r="I463" s="9" t="s">
        <v>58</v>
      </c>
      <c r="J463" s="9">
        <v>2024</v>
      </c>
      <c r="K463" s="4"/>
      <c r="L463" s="5" t="s">
        <v>7830</v>
      </c>
      <c r="M463" s="5" t="s">
        <v>7827</v>
      </c>
      <c r="N463" s="5"/>
      <c r="O463" s="5" t="s">
        <v>2798</v>
      </c>
      <c r="P463" s="5"/>
      <c r="Q463" s="5"/>
      <c r="R463" s="5"/>
      <c r="S463" s="5"/>
      <c r="T463" s="5"/>
      <c r="U463" s="5"/>
      <c r="V463" s="5"/>
      <c r="W463" s="5"/>
      <c r="X463" s="5"/>
      <c r="Y463" s="5"/>
      <c r="Z463" s="5"/>
      <c r="AA463" s="5"/>
      <c r="AB463" s="3" t="s">
        <v>10378</v>
      </c>
    </row>
    <row r="464" spans="1:28" ht="170" x14ac:dyDescent="0.2">
      <c r="A464" s="37" t="s">
        <v>2799</v>
      </c>
      <c r="B464" s="5" t="s">
        <v>2789</v>
      </c>
      <c r="C464" s="9">
        <v>70</v>
      </c>
      <c r="D464" s="5" t="s">
        <v>7264</v>
      </c>
      <c r="E464" s="9" t="s">
        <v>7833</v>
      </c>
      <c r="F464" s="9" t="s">
        <v>7832</v>
      </c>
      <c r="G464" s="9" t="s">
        <v>3158</v>
      </c>
      <c r="H464" s="5" t="s">
        <v>7834</v>
      </c>
      <c r="I464" s="9" t="s">
        <v>58</v>
      </c>
      <c r="J464" s="9">
        <v>2024</v>
      </c>
      <c r="K464" s="4"/>
      <c r="L464" s="5" t="s">
        <v>7835</v>
      </c>
      <c r="M464" s="5" t="s">
        <v>7831</v>
      </c>
      <c r="N464" s="5"/>
      <c r="O464" s="5" t="s">
        <v>2798</v>
      </c>
      <c r="P464" s="5"/>
      <c r="Q464" s="5"/>
      <c r="R464" s="5"/>
      <c r="S464" s="5"/>
      <c r="T464" s="5"/>
      <c r="U464" s="5"/>
      <c r="V464" s="5"/>
      <c r="W464" s="5"/>
      <c r="X464" s="5"/>
      <c r="Y464" s="5"/>
      <c r="Z464" s="5"/>
      <c r="AA464" s="5"/>
      <c r="AB464" s="3" t="s">
        <v>10378</v>
      </c>
    </row>
    <row r="465" spans="1:28" ht="136" x14ac:dyDescent="0.2">
      <c r="A465" s="37" t="s">
        <v>2799</v>
      </c>
      <c r="B465" s="5" t="s">
        <v>2789</v>
      </c>
      <c r="C465" s="9">
        <v>71</v>
      </c>
      <c r="D465" s="5" t="s">
        <v>7265</v>
      </c>
      <c r="E465" s="9" t="s">
        <v>7838</v>
      </c>
      <c r="F465" s="9" t="s">
        <v>7837</v>
      </c>
      <c r="G465" s="9" t="s">
        <v>3158</v>
      </c>
      <c r="H465" s="5" t="s">
        <v>7839</v>
      </c>
      <c r="I465" s="9" t="s">
        <v>58</v>
      </c>
      <c r="J465" s="9">
        <v>2023</v>
      </c>
      <c r="K465" s="4"/>
      <c r="L465" s="5" t="s">
        <v>7840</v>
      </c>
      <c r="M465" s="5" t="s">
        <v>7836</v>
      </c>
      <c r="N465" s="5"/>
      <c r="O465" s="5" t="s">
        <v>2799</v>
      </c>
      <c r="P465" s="5" t="s">
        <v>2799</v>
      </c>
      <c r="Q465" s="5" t="s">
        <v>2799</v>
      </c>
      <c r="R465" s="5" t="s">
        <v>2799</v>
      </c>
      <c r="S465" s="5" t="s">
        <v>2798</v>
      </c>
      <c r="T465" s="5" t="s">
        <v>2798</v>
      </c>
      <c r="U465" s="5" t="s">
        <v>2798</v>
      </c>
      <c r="V465" s="5" t="s">
        <v>2799</v>
      </c>
      <c r="W465" s="5"/>
      <c r="X465" s="5"/>
      <c r="Y465" s="5"/>
      <c r="Z465" s="5"/>
      <c r="AA465" s="5"/>
      <c r="AB465" s="3" t="s">
        <v>10378</v>
      </c>
    </row>
    <row r="466" spans="1:28" ht="102" x14ac:dyDescent="0.2">
      <c r="A466" s="37" t="s">
        <v>2799</v>
      </c>
      <c r="B466" s="5" t="s">
        <v>2789</v>
      </c>
      <c r="C466" s="9">
        <v>72</v>
      </c>
      <c r="D466" s="5" t="s">
        <v>7266</v>
      </c>
      <c r="E466" s="9" t="s">
        <v>7843</v>
      </c>
      <c r="F466" s="9" t="s">
        <v>7842</v>
      </c>
      <c r="G466" s="9" t="s">
        <v>3158</v>
      </c>
      <c r="H466" s="5" t="s">
        <v>7844</v>
      </c>
      <c r="I466" s="9" t="s">
        <v>58</v>
      </c>
      <c r="J466" s="9">
        <v>2024</v>
      </c>
      <c r="K466" s="4"/>
      <c r="L466" s="5" t="s">
        <v>7845</v>
      </c>
      <c r="M466" s="5" t="s">
        <v>7841</v>
      </c>
      <c r="N466" s="5"/>
      <c r="O466" s="5" t="s">
        <v>2798</v>
      </c>
      <c r="P466" s="5"/>
      <c r="Q466" s="5"/>
      <c r="R466" s="5"/>
      <c r="S466" s="5"/>
      <c r="T466" s="5"/>
      <c r="U466" s="5"/>
      <c r="V466" s="5"/>
      <c r="W466" s="5"/>
      <c r="X466" s="5"/>
      <c r="Y466" s="5"/>
      <c r="Z466" s="5"/>
      <c r="AA466" s="5"/>
      <c r="AB466" s="3" t="s">
        <v>10378</v>
      </c>
    </row>
    <row r="467" spans="1:28" ht="255" x14ac:dyDescent="0.2">
      <c r="A467" s="37" t="s">
        <v>2799</v>
      </c>
      <c r="B467" s="5" t="s">
        <v>2789</v>
      </c>
      <c r="C467" s="9">
        <v>73</v>
      </c>
      <c r="D467" s="5" t="s">
        <v>7267</v>
      </c>
      <c r="E467" s="9" t="s">
        <v>7848</v>
      </c>
      <c r="F467" s="9" t="s">
        <v>7847</v>
      </c>
      <c r="G467" s="9" t="s">
        <v>3158</v>
      </c>
      <c r="H467" s="5" t="s">
        <v>7849</v>
      </c>
      <c r="I467" s="9" t="s">
        <v>58</v>
      </c>
      <c r="J467" s="9">
        <v>2023</v>
      </c>
      <c r="K467" s="4"/>
      <c r="L467" s="5" t="s">
        <v>7850</v>
      </c>
      <c r="M467" s="5" t="s">
        <v>7846</v>
      </c>
      <c r="N467" s="5"/>
      <c r="O467" s="5" t="s">
        <v>2799</v>
      </c>
      <c r="P467" s="5" t="s">
        <v>2799</v>
      </c>
      <c r="Q467" s="5" t="s">
        <v>2799</v>
      </c>
      <c r="R467" s="5" t="s">
        <v>2799</v>
      </c>
      <c r="S467" s="5" t="s">
        <v>2799</v>
      </c>
      <c r="T467" s="5"/>
      <c r="U467" s="5"/>
      <c r="V467" s="5"/>
      <c r="W467" s="5"/>
      <c r="X467" s="5"/>
      <c r="Y467" s="5"/>
      <c r="Z467" s="5"/>
      <c r="AA467" s="5"/>
      <c r="AB467" s="3" t="s">
        <v>10378</v>
      </c>
    </row>
    <row r="468" spans="1:28" ht="289" x14ac:dyDescent="0.2">
      <c r="A468" s="37" t="s">
        <v>2799</v>
      </c>
      <c r="B468" s="5" t="s">
        <v>2789</v>
      </c>
      <c r="C468" s="9">
        <v>74</v>
      </c>
      <c r="D468" s="5" t="s">
        <v>7268</v>
      </c>
      <c r="E468" s="9" t="s">
        <v>7853</v>
      </c>
      <c r="F468" s="9" t="s">
        <v>7852</v>
      </c>
      <c r="G468" s="9" t="s">
        <v>3158</v>
      </c>
      <c r="H468" s="5" t="s">
        <v>7854</v>
      </c>
      <c r="I468" s="9" t="s">
        <v>58</v>
      </c>
      <c r="J468" s="9">
        <v>2024</v>
      </c>
      <c r="K468" s="4"/>
      <c r="L468" s="5" t="s">
        <v>7855</v>
      </c>
      <c r="M468" s="5" t="s">
        <v>7851</v>
      </c>
      <c r="N468" s="5"/>
      <c r="O468" s="5" t="s">
        <v>2798</v>
      </c>
      <c r="P468" s="5"/>
      <c r="Q468" s="5"/>
      <c r="R468" s="5"/>
      <c r="S468" s="5"/>
      <c r="T468" s="5"/>
      <c r="U468" s="5"/>
      <c r="V468" s="5"/>
      <c r="W468" s="5"/>
      <c r="X468" s="5"/>
      <c r="Y468" s="5"/>
      <c r="Z468" s="5"/>
      <c r="AA468" s="5"/>
      <c r="AB468" s="3" t="s">
        <v>10378</v>
      </c>
    </row>
    <row r="469" spans="1:28" ht="289" x14ac:dyDescent="0.2">
      <c r="A469" s="37" t="s">
        <v>2799</v>
      </c>
      <c r="B469" s="5" t="s">
        <v>2789</v>
      </c>
      <c r="C469" s="9">
        <v>75</v>
      </c>
      <c r="D469" s="5" t="s">
        <v>7269</v>
      </c>
      <c r="E469" s="9" t="s">
        <v>7858</v>
      </c>
      <c r="F469" s="9" t="s">
        <v>7857</v>
      </c>
      <c r="G469" s="9" t="s">
        <v>3158</v>
      </c>
      <c r="H469" s="5" t="s">
        <v>7859</v>
      </c>
      <c r="I469" s="9" t="s">
        <v>58</v>
      </c>
      <c r="J469" s="9">
        <v>2024</v>
      </c>
      <c r="K469" s="4"/>
      <c r="L469" s="5" t="s">
        <v>7860</v>
      </c>
      <c r="M469" s="5" t="s">
        <v>7856</v>
      </c>
      <c r="N469" s="5"/>
      <c r="O469" s="5" t="s">
        <v>2799</v>
      </c>
      <c r="P469" s="5" t="s">
        <v>2799</v>
      </c>
      <c r="Q469" s="5" t="s">
        <v>2799</v>
      </c>
      <c r="R469" s="5" t="s">
        <v>2799</v>
      </c>
      <c r="S469" s="5" t="s">
        <v>2799</v>
      </c>
      <c r="T469" s="5"/>
      <c r="U469" s="5"/>
      <c r="V469" s="5"/>
      <c r="W469" s="5"/>
      <c r="X469" s="5"/>
      <c r="Y469" s="5"/>
      <c r="Z469" s="5"/>
      <c r="AA469" s="5"/>
      <c r="AB469" s="3" t="s">
        <v>10378</v>
      </c>
    </row>
    <row r="470" spans="1:28" ht="153" x14ac:dyDescent="0.2">
      <c r="A470" s="37" t="s">
        <v>2799</v>
      </c>
      <c r="B470" s="5" t="s">
        <v>2789</v>
      </c>
      <c r="C470" s="9">
        <v>76</v>
      </c>
      <c r="D470" s="5" t="s">
        <v>7270</v>
      </c>
      <c r="E470" s="9" t="s">
        <v>7862</v>
      </c>
      <c r="F470" s="9" t="s">
        <v>7751</v>
      </c>
      <c r="G470" s="9" t="s">
        <v>3158</v>
      </c>
      <c r="H470" s="5" t="s">
        <v>7863</v>
      </c>
      <c r="I470" s="9" t="s">
        <v>58</v>
      </c>
      <c r="J470" s="9">
        <v>2024</v>
      </c>
      <c r="K470" s="4"/>
      <c r="L470" s="5" t="s">
        <v>7864</v>
      </c>
      <c r="M470" s="5" t="s">
        <v>7861</v>
      </c>
      <c r="N470" s="5"/>
      <c r="O470" s="5" t="s">
        <v>2798</v>
      </c>
      <c r="P470" s="5"/>
      <c r="Q470" s="5"/>
      <c r="R470" s="5"/>
      <c r="S470" s="5"/>
      <c r="T470" s="5"/>
      <c r="U470" s="5"/>
      <c r="V470" s="5"/>
      <c r="W470" s="5"/>
      <c r="X470" s="5"/>
      <c r="Y470" s="5"/>
      <c r="Z470" s="5"/>
      <c r="AA470" s="5"/>
      <c r="AB470" s="3" t="s">
        <v>10378</v>
      </c>
    </row>
    <row r="471" spans="1:28" ht="306" x14ac:dyDescent="0.2">
      <c r="A471" s="37" t="s">
        <v>2799</v>
      </c>
      <c r="B471" s="5" t="s">
        <v>2789</v>
      </c>
      <c r="C471" s="9">
        <v>77</v>
      </c>
      <c r="D471" s="5" t="s">
        <v>7271</v>
      </c>
      <c r="E471" s="9" t="s">
        <v>7867</v>
      </c>
      <c r="F471" s="9" t="s">
        <v>7866</v>
      </c>
      <c r="G471" s="9" t="s">
        <v>3158</v>
      </c>
      <c r="H471" s="5" t="s">
        <v>7868</v>
      </c>
      <c r="I471" s="9" t="s">
        <v>58</v>
      </c>
      <c r="J471" s="9">
        <v>2024</v>
      </c>
      <c r="K471" s="4"/>
      <c r="L471" s="5" t="s">
        <v>7869</v>
      </c>
      <c r="M471" s="5" t="s">
        <v>7865</v>
      </c>
      <c r="N471" s="5"/>
      <c r="O471" s="5" t="s">
        <v>2798</v>
      </c>
      <c r="P471" s="5"/>
      <c r="Q471" s="5"/>
      <c r="R471" s="5"/>
      <c r="S471" s="5"/>
      <c r="T471" s="5"/>
      <c r="U471" s="5"/>
      <c r="V471" s="5"/>
      <c r="W471" s="5"/>
      <c r="X471" s="5"/>
      <c r="Y471" s="5"/>
      <c r="Z471" s="5"/>
      <c r="AA471" s="5"/>
      <c r="AB471" s="3" t="s">
        <v>10378</v>
      </c>
    </row>
    <row r="472" spans="1:28" ht="170" x14ac:dyDescent="0.2">
      <c r="A472" s="37" t="s">
        <v>2799</v>
      </c>
      <c r="B472" s="5" t="s">
        <v>2789</v>
      </c>
      <c r="C472" s="9">
        <v>78</v>
      </c>
      <c r="D472" s="5" t="s">
        <v>7272</v>
      </c>
      <c r="E472" s="9" t="s">
        <v>7871</v>
      </c>
      <c r="F472" s="9" t="s">
        <v>122</v>
      </c>
      <c r="G472" s="9" t="s">
        <v>3158</v>
      </c>
      <c r="H472" s="5" t="s">
        <v>7872</v>
      </c>
      <c r="I472" s="9" t="s">
        <v>58</v>
      </c>
      <c r="J472" s="9">
        <v>2024</v>
      </c>
      <c r="K472" s="4"/>
      <c r="L472" s="5" t="s">
        <v>7873</v>
      </c>
      <c r="M472" s="5" t="s">
        <v>7870</v>
      </c>
      <c r="N472" s="5"/>
      <c r="O472" s="5" t="s">
        <v>2798</v>
      </c>
      <c r="P472" s="5"/>
      <c r="Q472" s="5"/>
      <c r="R472" s="5"/>
      <c r="S472" s="5"/>
      <c r="T472" s="5"/>
      <c r="U472" s="5"/>
      <c r="V472" s="5"/>
      <c r="W472" s="5"/>
      <c r="X472" s="5"/>
      <c r="Y472" s="5"/>
      <c r="Z472" s="5"/>
      <c r="AA472" s="5"/>
      <c r="AB472" s="3" t="s">
        <v>10378</v>
      </c>
    </row>
    <row r="473" spans="1:28" ht="85" x14ac:dyDescent="0.2">
      <c r="A473" s="37" t="s">
        <v>2799</v>
      </c>
      <c r="B473" s="5" t="s">
        <v>2789</v>
      </c>
      <c r="C473" s="16">
        <v>79</v>
      </c>
      <c r="D473" s="16" t="s">
        <v>7273</v>
      </c>
      <c r="E473" s="9" t="s">
        <v>7876</v>
      </c>
      <c r="F473" s="9" t="s">
        <v>7875</v>
      </c>
      <c r="G473" s="9" t="s">
        <v>3158</v>
      </c>
      <c r="H473" s="4"/>
      <c r="I473" s="9" t="s">
        <v>58</v>
      </c>
      <c r="J473" s="9">
        <v>2024</v>
      </c>
      <c r="K473" s="4"/>
      <c r="L473" s="4"/>
      <c r="M473" s="5" t="s">
        <v>7874</v>
      </c>
      <c r="N473" s="5"/>
      <c r="O473" s="5"/>
      <c r="P473" s="5"/>
      <c r="Q473" s="5" t="s">
        <v>2798</v>
      </c>
      <c r="R473" s="5"/>
      <c r="S473" s="5"/>
      <c r="T473" s="5"/>
      <c r="U473" s="5"/>
      <c r="V473" s="5"/>
      <c r="W473" s="5"/>
      <c r="X473" s="5"/>
      <c r="Y473" s="5"/>
      <c r="Z473" s="5"/>
      <c r="AA473" s="5"/>
      <c r="AB473" s="3" t="s">
        <v>10378</v>
      </c>
    </row>
    <row r="474" spans="1:28" ht="238" x14ac:dyDescent="0.2">
      <c r="A474" s="37" t="s">
        <v>2799</v>
      </c>
      <c r="B474" s="5" t="s">
        <v>2789</v>
      </c>
      <c r="C474" s="9">
        <v>80</v>
      </c>
      <c r="D474" s="5" t="s">
        <v>7274</v>
      </c>
      <c r="E474" s="9" t="s">
        <v>7879</v>
      </c>
      <c r="F474" s="9" t="s">
        <v>7878</v>
      </c>
      <c r="G474" s="9" t="s">
        <v>3158</v>
      </c>
      <c r="H474" s="5" t="s">
        <v>7880</v>
      </c>
      <c r="I474" s="9" t="s">
        <v>58</v>
      </c>
      <c r="J474" s="9">
        <v>2024</v>
      </c>
      <c r="K474" s="4"/>
      <c r="L474" s="5" t="s">
        <v>7881</v>
      </c>
      <c r="M474" s="5" t="s">
        <v>7877</v>
      </c>
      <c r="N474" s="5"/>
      <c r="O474" s="5" t="s">
        <v>2798</v>
      </c>
      <c r="P474" s="5"/>
      <c r="Q474" s="5"/>
      <c r="R474" s="5"/>
      <c r="S474" s="5"/>
      <c r="T474" s="5"/>
      <c r="U474" s="5"/>
      <c r="V474" s="5"/>
      <c r="W474" s="5"/>
      <c r="X474" s="5"/>
      <c r="Y474" s="5"/>
      <c r="Z474" s="5"/>
      <c r="AA474" s="5"/>
      <c r="AB474" s="3" t="s">
        <v>10378</v>
      </c>
    </row>
    <row r="475" spans="1:28" ht="306" x14ac:dyDescent="0.2">
      <c r="A475" s="37" t="s">
        <v>2799</v>
      </c>
      <c r="B475" s="5" t="s">
        <v>2789</v>
      </c>
      <c r="C475" s="9">
        <v>81</v>
      </c>
      <c r="D475" s="5" t="s">
        <v>7275</v>
      </c>
      <c r="E475" s="9" t="s">
        <v>7884</v>
      </c>
      <c r="F475" s="9" t="s">
        <v>7883</v>
      </c>
      <c r="G475" s="9" t="s">
        <v>3158</v>
      </c>
      <c r="H475" s="5" t="s">
        <v>7885</v>
      </c>
      <c r="I475" s="9" t="s">
        <v>58</v>
      </c>
      <c r="J475" s="9">
        <v>2024</v>
      </c>
      <c r="K475" s="4"/>
      <c r="L475" s="5" t="s">
        <v>7886</v>
      </c>
      <c r="M475" s="5" t="s">
        <v>7882</v>
      </c>
      <c r="N475" s="5"/>
      <c r="O475" s="5" t="s">
        <v>2798</v>
      </c>
      <c r="P475" s="5"/>
      <c r="Q475" s="5"/>
      <c r="R475" s="5"/>
      <c r="S475" s="5"/>
      <c r="T475" s="5"/>
      <c r="U475" s="5"/>
      <c r="V475" s="5"/>
      <c r="W475" s="5"/>
      <c r="X475" s="5"/>
      <c r="Y475" s="5"/>
      <c r="Z475" s="5"/>
      <c r="AA475" s="5"/>
      <c r="AB475" s="3" t="s">
        <v>10378</v>
      </c>
    </row>
    <row r="476" spans="1:28" ht="187" x14ac:dyDescent="0.2">
      <c r="A476" s="37" t="s">
        <v>2799</v>
      </c>
      <c r="B476" s="5" t="s">
        <v>2789</v>
      </c>
      <c r="C476" s="9">
        <v>82</v>
      </c>
      <c r="D476" s="5" t="s">
        <v>7276</v>
      </c>
      <c r="E476" s="9" t="s">
        <v>7889</v>
      </c>
      <c r="F476" s="9" t="s">
        <v>7888</v>
      </c>
      <c r="G476" s="9" t="s">
        <v>3158</v>
      </c>
      <c r="H476" s="5" t="s">
        <v>7890</v>
      </c>
      <c r="I476" s="9" t="s">
        <v>58</v>
      </c>
      <c r="J476" s="9">
        <v>2024</v>
      </c>
      <c r="K476" s="4"/>
      <c r="L476" s="5" t="s">
        <v>7891</v>
      </c>
      <c r="M476" s="5" t="s">
        <v>7887</v>
      </c>
      <c r="N476" s="5"/>
      <c r="O476" s="5" t="s">
        <v>2798</v>
      </c>
      <c r="P476" s="5"/>
      <c r="Q476" s="5"/>
      <c r="R476" s="5"/>
      <c r="S476" s="5"/>
      <c r="T476" s="5"/>
      <c r="U476" s="5"/>
      <c r="V476" s="5"/>
      <c r="W476" s="5"/>
      <c r="X476" s="5"/>
      <c r="Y476" s="5"/>
      <c r="Z476" s="5"/>
      <c r="AA476" s="5"/>
      <c r="AB476" s="3" t="s">
        <v>10378</v>
      </c>
    </row>
    <row r="477" spans="1:28" ht="68" x14ac:dyDescent="0.2">
      <c r="A477" s="37" t="s">
        <v>2799</v>
      </c>
      <c r="B477" s="5" t="s">
        <v>2789</v>
      </c>
      <c r="C477" s="16">
        <v>83</v>
      </c>
      <c r="D477" s="27" t="s">
        <v>7277</v>
      </c>
      <c r="E477" s="9" t="s">
        <v>7894</v>
      </c>
      <c r="F477" s="9" t="s">
        <v>7893</v>
      </c>
      <c r="G477" s="9" t="s">
        <v>3158</v>
      </c>
      <c r="H477" s="6"/>
      <c r="I477" s="9" t="s">
        <v>58</v>
      </c>
      <c r="J477" s="9">
        <v>2024</v>
      </c>
      <c r="K477" s="6"/>
      <c r="L477" s="6"/>
      <c r="M477" s="7" t="s">
        <v>7892</v>
      </c>
      <c r="N477" s="5"/>
      <c r="O477" s="5"/>
      <c r="P477" s="5"/>
      <c r="Q477" s="5" t="s">
        <v>2798</v>
      </c>
      <c r="R477" s="5"/>
      <c r="S477" s="5"/>
      <c r="T477" s="5"/>
      <c r="U477" s="5"/>
      <c r="V477" s="5"/>
      <c r="W477" s="5"/>
      <c r="X477" s="5"/>
      <c r="Y477" s="5"/>
      <c r="Z477" s="5"/>
      <c r="AA477" s="5"/>
      <c r="AB477" s="3" t="s">
        <v>10378</v>
      </c>
    </row>
    <row r="478" spans="1:28" ht="255" x14ac:dyDescent="0.2">
      <c r="A478" s="37" t="s">
        <v>2799</v>
      </c>
      <c r="B478" s="5" t="s">
        <v>2789</v>
      </c>
      <c r="C478" s="9">
        <v>84</v>
      </c>
      <c r="D478" s="5" t="s">
        <v>7278</v>
      </c>
      <c r="E478" s="9" t="s">
        <v>7897</v>
      </c>
      <c r="F478" s="9" t="s">
        <v>7896</v>
      </c>
      <c r="G478" s="9" t="s">
        <v>3158</v>
      </c>
      <c r="H478" s="5" t="s">
        <v>7898</v>
      </c>
      <c r="I478" s="9" t="s">
        <v>58</v>
      </c>
      <c r="J478" s="9">
        <v>2023</v>
      </c>
      <c r="K478" s="4"/>
      <c r="L478" s="5" t="s">
        <v>7899</v>
      </c>
      <c r="M478" s="5" t="s">
        <v>7895</v>
      </c>
      <c r="N478" s="5"/>
      <c r="O478" s="5" t="s">
        <v>2798</v>
      </c>
      <c r="P478" s="5"/>
      <c r="Q478" s="5"/>
      <c r="R478" s="5"/>
      <c r="S478" s="5"/>
      <c r="T478" s="5"/>
      <c r="U478" s="5"/>
      <c r="V478" s="5"/>
      <c r="W478" s="5"/>
      <c r="X478" s="5"/>
      <c r="Y478" s="5"/>
      <c r="Z478" s="5"/>
      <c r="AA478" s="5"/>
      <c r="AB478" s="3" t="s">
        <v>10378</v>
      </c>
    </row>
    <row r="479" spans="1:28" ht="204" x14ac:dyDescent="0.2">
      <c r="A479" s="37" t="s">
        <v>2799</v>
      </c>
      <c r="B479" s="5" t="s">
        <v>2789</v>
      </c>
      <c r="C479" s="9">
        <v>85</v>
      </c>
      <c r="D479" s="5" t="s">
        <v>7279</v>
      </c>
      <c r="E479" s="9" t="s">
        <v>7902</v>
      </c>
      <c r="F479" s="9" t="s">
        <v>7901</v>
      </c>
      <c r="G479" s="9" t="s">
        <v>3158</v>
      </c>
      <c r="H479" s="5" t="s">
        <v>7903</v>
      </c>
      <c r="I479" s="9" t="s">
        <v>58</v>
      </c>
      <c r="J479" s="9">
        <v>2024</v>
      </c>
      <c r="K479" s="4"/>
      <c r="L479" s="5" t="s">
        <v>7904</v>
      </c>
      <c r="M479" s="5" t="s">
        <v>7900</v>
      </c>
      <c r="N479" s="5"/>
      <c r="O479" s="5" t="s">
        <v>2798</v>
      </c>
      <c r="P479" s="5"/>
      <c r="Q479" s="5"/>
      <c r="R479" s="5"/>
      <c r="S479" s="5"/>
      <c r="T479" s="5"/>
      <c r="U479" s="5"/>
      <c r="V479" s="5"/>
      <c r="W479" s="5"/>
      <c r="X479" s="5"/>
      <c r="Y479" s="5"/>
      <c r="Z479" s="5"/>
      <c r="AA479" s="5"/>
      <c r="AB479" s="3" t="s">
        <v>10378</v>
      </c>
    </row>
    <row r="480" spans="1:28" ht="238" x14ac:dyDescent="0.2">
      <c r="A480" s="37" t="s">
        <v>2799</v>
      </c>
      <c r="B480" s="5" t="s">
        <v>2789</v>
      </c>
      <c r="C480" s="9">
        <v>86</v>
      </c>
      <c r="D480" s="5" t="s">
        <v>7280</v>
      </c>
      <c r="E480" s="9" t="s">
        <v>7907</v>
      </c>
      <c r="F480" s="9" t="s">
        <v>7906</v>
      </c>
      <c r="G480" s="9" t="s">
        <v>3158</v>
      </c>
      <c r="H480" s="5" t="s">
        <v>7908</v>
      </c>
      <c r="I480" s="9" t="s">
        <v>58</v>
      </c>
      <c r="J480" s="9">
        <v>2024</v>
      </c>
      <c r="K480" s="4"/>
      <c r="L480" s="5" t="s">
        <v>7909</v>
      </c>
      <c r="M480" s="5" t="s">
        <v>7905</v>
      </c>
      <c r="N480" s="5"/>
      <c r="O480" s="5" t="s">
        <v>2798</v>
      </c>
      <c r="P480" s="5"/>
      <c r="Q480" s="5"/>
      <c r="R480" s="5"/>
      <c r="S480" s="5"/>
      <c r="T480" s="5"/>
      <c r="U480" s="5"/>
      <c r="V480" s="5"/>
      <c r="W480" s="5"/>
      <c r="X480" s="5"/>
      <c r="Y480" s="5"/>
      <c r="Z480" s="5"/>
      <c r="AA480" s="5"/>
      <c r="AB480" s="3" t="s">
        <v>10378</v>
      </c>
    </row>
    <row r="481" spans="1:28" ht="289" x14ac:dyDescent="0.2">
      <c r="A481" s="37" t="s">
        <v>2799</v>
      </c>
      <c r="B481" s="5" t="s">
        <v>2789</v>
      </c>
      <c r="C481" s="9">
        <v>87</v>
      </c>
      <c r="D481" s="5" t="s">
        <v>7281</v>
      </c>
      <c r="E481" s="9" t="s">
        <v>7911</v>
      </c>
      <c r="F481" s="9" t="s">
        <v>7751</v>
      </c>
      <c r="G481" s="9" t="s">
        <v>3158</v>
      </c>
      <c r="H481" s="5" t="s">
        <v>7912</v>
      </c>
      <c r="I481" s="9" t="s">
        <v>58</v>
      </c>
      <c r="J481" s="9">
        <v>2024</v>
      </c>
      <c r="K481" s="4"/>
      <c r="L481" s="5" t="s">
        <v>7913</v>
      </c>
      <c r="M481" s="5" t="s">
        <v>7910</v>
      </c>
      <c r="N481" s="5"/>
      <c r="O481" s="5" t="s">
        <v>2798</v>
      </c>
      <c r="P481" s="5"/>
      <c r="Q481" s="5"/>
      <c r="R481" s="5"/>
      <c r="S481" s="5"/>
      <c r="T481" s="5"/>
      <c r="U481" s="5"/>
      <c r="V481" s="5"/>
      <c r="W481" s="5"/>
      <c r="X481" s="5"/>
      <c r="Y481" s="5"/>
      <c r="Z481" s="5"/>
      <c r="AA481" s="5"/>
      <c r="AB481" s="3" t="s">
        <v>10378</v>
      </c>
    </row>
    <row r="482" spans="1:28" ht="204" x14ac:dyDescent="0.2">
      <c r="A482" s="37" t="s">
        <v>2799</v>
      </c>
      <c r="B482" s="5" t="s">
        <v>2789</v>
      </c>
      <c r="C482" s="9">
        <v>88</v>
      </c>
      <c r="D482" s="5" t="s">
        <v>7282</v>
      </c>
      <c r="E482" s="9" t="s">
        <v>7915</v>
      </c>
      <c r="F482" s="9" t="s">
        <v>5180</v>
      </c>
      <c r="G482" s="9" t="s">
        <v>3158</v>
      </c>
      <c r="H482" s="5" t="s">
        <v>7916</v>
      </c>
      <c r="I482" s="9" t="s">
        <v>58</v>
      </c>
      <c r="J482" s="9">
        <v>2024</v>
      </c>
      <c r="K482" s="4"/>
      <c r="L482" s="5" t="s">
        <v>7917</v>
      </c>
      <c r="M482" s="5" t="s">
        <v>7914</v>
      </c>
      <c r="N482" s="5"/>
      <c r="O482" s="5" t="s">
        <v>2798</v>
      </c>
      <c r="P482" s="5"/>
      <c r="Q482" s="5"/>
      <c r="R482" s="5"/>
      <c r="S482" s="5"/>
      <c r="T482" s="5"/>
      <c r="U482" s="5"/>
      <c r="V482" s="5"/>
      <c r="W482" s="5"/>
      <c r="X482" s="5"/>
      <c r="Y482" s="5"/>
      <c r="Z482" s="5"/>
      <c r="AA482" s="5"/>
      <c r="AB482" s="3" t="s">
        <v>10378</v>
      </c>
    </row>
    <row r="483" spans="1:28" ht="153" x14ac:dyDescent="0.2">
      <c r="A483" s="37" t="s">
        <v>2799</v>
      </c>
      <c r="B483" s="5" t="s">
        <v>2789</v>
      </c>
      <c r="C483" s="9">
        <v>89</v>
      </c>
      <c r="D483" s="5" t="s">
        <v>7283</v>
      </c>
      <c r="E483" s="9" t="s">
        <v>7919</v>
      </c>
      <c r="F483" s="9" t="s">
        <v>122</v>
      </c>
      <c r="G483" s="9" t="s">
        <v>3158</v>
      </c>
      <c r="H483" s="5" t="s">
        <v>7920</v>
      </c>
      <c r="I483" s="9" t="s">
        <v>58</v>
      </c>
      <c r="J483" s="9">
        <v>2024</v>
      </c>
      <c r="K483" s="4"/>
      <c r="L483" s="5" t="s">
        <v>7921</v>
      </c>
      <c r="M483" s="5" t="s">
        <v>7918</v>
      </c>
      <c r="N483" s="5"/>
      <c r="O483" s="5" t="s">
        <v>2798</v>
      </c>
      <c r="P483" s="5"/>
      <c r="Q483" s="5"/>
      <c r="R483" s="5"/>
      <c r="S483" s="5"/>
      <c r="T483" s="5"/>
      <c r="U483" s="5"/>
      <c r="V483" s="5"/>
      <c r="W483" s="5"/>
      <c r="X483" s="5"/>
      <c r="Y483" s="5"/>
      <c r="Z483" s="5"/>
      <c r="AA483" s="5"/>
      <c r="AB483" s="3" t="s">
        <v>10378</v>
      </c>
    </row>
    <row r="484" spans="1:28" ht="204" x14ac:dyDescent="0.2">
      <c r="A484" s="37" t="s">
        <v>2799</v>
      </c>
      <c r="B484" s="5" t="s">
        <v>2789</v>
      </c>
      <c r="C484" s="9">
        <v>90</v>
      </c>
      <c r="D484" s="5" t="s">
        <v>7284</v>
      </c>
      <c r="E484" s="9" t="s">
        <v>7924</v>
      </c>
      <c r="F484" s="9" t="s">
        <v>7923</v>
      </c>
      <c r="G484" s="9" t="s">
        <v>3158</v>
      </c>
      <c r="H484" s="4"/>
      <c r="I484" s="9" t="s">
        <v>58</v>
      </c>
      <c r="J484" s="9">
        <v>2023</v>
      </c>
      <c r="K484" s="4"/>
      <c r="L484" s="5" t="s">
        <v>7925</v>
      </c>
      <c r="M484" s="5" t="s">
        <v>7922</v>
      </c>
      <c r="N484" s="5"/>
      <c r="O484" s="5" t="s">
        <v>2798</v>
      </c>
      <c r="P484" s="5"/>
      <c r="Q484" s="5"/>
      <c r="R484" s="5"/>
      <c r="S484" s="5"/>
      <c r="T484" s="5"/>
      <c r="U484" s="5"/>
      <c r="V484" s="5"/>
      <c r="W484" s="5"/>
      <c r="X484" s="5"/>
      <c r="Y484" s="5"/>
      <c r="Z484" s="5"/>
      <c r="AA484" s="5"/>
      <c r="AB484" s="3" t="s">
        <v>10378</v>
      </c>
    </row>
    <row r="485" spans="1:28" ht="306" x14ac:dyDescent="0.2">
      <c r="A485" s="37" t="s">
        <v>2799</v>
      </c>
      <c r="B485" s="5" t="s">
        <v>2789</v>
      </c>
      <c r="C485" s="9">
        <v>91</v>
      </c>
      <c r="D485" s="5" t="s">
        <v>7285</v>
      </c>
      <c r="E485" s="9" t="s">
        <v>7927</v>
      </c>
      <c r="F485" s="9" t="s">
        <v>472</v>
      </c>
      <c r="G485" s="9" t="s">
        <v>3158</v>
      </c>
      <c r="H485" s="5" t="s">
        <v>7929</v>
      </c>
      <c r="I485" s="9" t="s">
        <v>58</v>
      </c>
      <c r="J485" s="9">
        <v>2024</v>
      </c>
      <c r="K485" s="4"/>
      <c r="L485" s="5" t="s">
        <v>7928</v>
      </c>
      <c r="M485" s="5" t="s">
        <v>7926</v>
      </c>
      <c r="N485" s="5"/>
      <c r="O485" s="5" t="s">
        <v>2798</v>
      </c>
      <c r="P485" s="5"/>
      <c r="Q485" s="5"/>
      <c r="R485" s="5"/>
      <c r="S485" s="5"/>
      <c r="T485" s="5"/>
      <c r="U485" s="5"/>
      <c r="V485" s="5"/>
      <c r="W485" s="5"/>
      <c r="X485" s="5"/>
      <c r="Y485" s="5"/>
      <c r="Z485" s="5"/>
      <c r="AA485" s="5"/>
      <c r="AB485" s="3" t="s">
        <v>10378</v>
      </c>
    </row>
    <row r="486" spans="1:28" ht="85" x14ac:dyDescent="0.2">
      <c r="A486" s="37" t="s">
        <v>2799</v>
      </c>
      <c r="B486" s="5" t="s">
        <v>2789</v>
      </c>
      <c r="C486" s="16">
        <v>92</v>
      </c>
      <c r="D486" s="16" t="s">
        <v>7286</v>
      </c>
      <c r="E486" s="9" t="s">
        <v>7932</v>
      </c>
      <c r="F486" s="9" t="s">
        <v>7931</v>
      </c>
      <c r="G486" s="9" t="s">
        <v>3158</v>
      </c>
      <c r="H486" s="4"/>
      <c r="I486" s="9" t="s">
        <v>58</v>
      </c>
      <c r="J486" s="9">
        <v>2024</v>
      </c>
      <c r="K486" s="4"/>
      <c r="L486" s="4"/>
      <c r="M486" s="5" t="s">
        <v>7930</v>
      </c>
      <c r="N486" s="5"/>
      <c r="O486" s="5"/>
      <c r="P486" s="5"/>
      <c r="Q486" s="5" t="s">
        <v>2798</v>
      </c>
      <c r="R486" s="5"/>
      <c r="S486" s="5"/>
      <c r="T486" s="5"/>
      <c r="U486" s="5"/>
      <c r="V486" s="5"/>
      <c r="W486" s="5"/>
      <c r="X486" s="5"/>
      <c r="Y486" s="5"/>
      <c r="Z486" s="5"/>
      <c r="AA486" s="5"/>
      <c r="AB486" s="3" t="s">
        <v>10378</v>
      </c>
    </row>
    <row r="487" spans="1:28" ht="409.6" x14ac:dyDescent="0.2">
      <c r="A487" s="37" t="s">
        <v>2799</v>
      </c>
      <c r="B487" s="5" t="s">
        <v>2789</v>
      </c>
      <c r="C487" s="9">
        <v>93</v>
      </c>
      <c r="D487" s="5" t="s">
        <v>7287</v>
      </c>
      <c r="E487" s="9" t="s">
        <v>7935</v>
      </c>
      <c r="F487" s="9" t="s">
        <v>7934</v>
      </c>
      <c r="G487" s="9" t="s">
        <v>3158</v>
      </c>
      <c r="H487" s="5" t="s">
        <v>7936</v>
      </c>
      <c r="I487" s="9" t="s">
        <v>58</v>
      </c>
      <c r="J487" s="9">
        <v>2023</v>
      </c>
      <c r="K487" s="4"/>
      <c r="L487" s="5" t="s">
        <v>7937</v>
      </c>
      <c r="M487" s="5" t="s">
        <v>7933</v>
      </c>
      <c r="N487" s="5"/>
      <c r="O487" s="5" t="s">
        <v>2798</v>
      </c>
      <c r="P487" s="5"/>
      <c r="Q487" s="5"/>
      <c r="R487" s="5"/>
      <c r="S487" s="5"/>
      <c r="T487" s="5"/>
      <c r="U487" s="5"/>
      <c r="V487" s="5"/>
      <c r="W487" s="5"/>
      <c r="X487" s="5"/>
      <c r="Y487" s="5"/>
      <c r="Z487" s="5"/>
      <c r="AA487" s="5"/>
      <c r="AB487" s="3" t="s">
        <v>10378</v>
      </c>
    </row>
    <row r="488" spans="1:28" ht="187" x14ac:dyDescent="0.2">
      <c r="A488" s="37" t="s">
        <v>2799</v>
      </c>
      <c r="B488" s="5" t="s">
        <v>2789</v>
      </c>
      <c r="C488" s="9">
        <v>94</v>
      </c>
      <c r="D488" s="5" t="s">
        <v>7288</v>
      </c>
      <c r="E488" s="9" t="s">
        <v>7940</v>
      </c>
      <c r="F488" s="9" t="s">
        <v>7939</v>
      </c>
      <c r="G488" s="9" t="s">
        <v>3158</v>
      </c>
      <c r="H488" s="4" t="s">
        <v>7942</v>
      </c>
      <c r="I488" s="9" t="s">
        <v>58</v>
      </c>
      <c r="J488" s="9">
        <v>2024</v>
      </c>
      <c r="K488" s="4"/>
      <c r="L488" s="5" t="s">
        <v>7941</v>
      </c>
      <c r="M488" s="5" t="s">
        <v>7938</v>
      </c>
      <c r="N488" s="5"/>
      <c r="O488" s="5" t="s">
        <v>2798</v>
      </c>
      <c r="P488" s="5"/>
      <c r="Q488" s="5"/>
      <c r="R488" s="5"/>
      <c r="S488" s="5"/>
      <c r="T488" s="5"/>
      <c r="U488" s="5"/>
      <c r="V488" s="5"/>
      <c r="W488" s="5"/>
      <c r="X488" s="5"/>
      <c r="Y488" s="5"/>
      <c r="Z488" s="5"/>
      <c r="AA488" s="5"/>
      <c r="AB488" s="3" t="s">
        <v>10378</v>
      </c>
    </row>
    <row r="489" spans="1:28" ht="255" x14ac:dyDescent="0.2">
      <c r="A489" s="37" t="s">
        <v>2799</v>
      </c>
      <c r="B489" s="5" t="s">
        <v>2789</v>
      </c>
      <c r="C489" s="9">
        <v>95</v>
      </c>
      <c r="D489" s="5" t="s">
        <v>7289</v>
      </c>
      <c r="E489" s="9" t="s">
        <v>7945</v>
      </c>
      <c r="F489" s="9" t="s">
        <v>7944</v>
      </c>
      <c r="G489" s="9" t="s">
        <v>3158</v>
      </c>
      <c r="H489" s="5" t="s">
        <v>7947</v>
      </c>
      <c r="I489" s="9" t="s">
        <v>58</v>
      </c>
      <c r="J489" s="9">
        <v>2024</v>
      </c>
      <c r="K489" s="4"/>
      <c r="L489" s="5" t="s">
        <v>7946</v>
      </c>
      <c r="M489" s="5" t="s">
        <v>7943</v>
      </c>
      <c r="N489" s="5"/>
      <c r="O489" s="5" t="s">
        <v>2798</v>
      </c>
      <c r="P489" s="5"/>
      <c r="Q489" s="5"/>
      <c r="R489" s="5"/>
      <c r="S489" s="5"/>
      <c r="T489" s="5"/>
      <c r="U489" s="5"/>
      <c r="V489" s="5"/>
      <c r="W489" s="5"/>
      <c r="X489" s="5"/>
      <c r="Y489" s="5"/>
      <c r="Z489" s="5"/>
      <c r="AA489" s="5"/>
      <c r="AB489" s="3" t="s">
        <v>10378</v>
      </c>
    </row>
    <row r="490" spans="1:28" ht="409.6" x14ac:dyDescent="0.2">
      <c r="A490" s="37" t="s">
        <v>2799</v>
      </c>
      <c r="B490" s="5" t="s">
        <v>2789</v>
      </c>
      <c r="C490" s="9">
        <v>96</v>
      </c>
      <c r="D490" s="5" t="s">
        <v>7290</v>
      </c>
      <c r="E490" s="9" t="s">
        <v>7950</v>
      </c>
      <c r="F490" s="9" t="s">
        <v>7949</v>
      </c>
      <c r="G490" s="9" t="s">
        <v>3158</v>
      </c>
      <c r="H490" s="4" t="s">
        <v>7952</v>
      </c>
      <c r="I490" s="9" t="s">
        <v>58</v>
      </c>
      <c r="J490" s="9">
        <v>2024</v>
      </c>
      <c r="K490" s="4"/>
      <c r="L490" s="5" t="s">
        <v>7951</v>
      </c>
      <c r="M490" s="5" t="s">
        <v>7948</v>
      </c>
      <c r="N490" s="5"/>
      <c r="O490" s="5" t="s">
        <v>2798</v>
      </c>
      <c r="P490" s="5"/>
      <c r="Q490" s="5"/>
      <c r="R490" s="5"/>
      <c r="S490" s="5"/>
      <c r="T490" s="5"/>
      <c r="U490" s="5"/>
      <c r="V490" s="5"/>
      <c r="W490" s="5"/>
      <c r="X490" s="5"/>
      <c r="Y490" s="5"/>
      <c r="Z490" s="5"/>
      <c r="AA490" s="5"/>
      <c r="AB490" s="3" t="s">
        <v>10378</v>
      </c>
    </row>
    <row r="491" spans="1:28" ht="272" x14ac:dyDescent="0.2">
      <c r="A491" s="37" t="s">
        <v>2799</v>
      </c>
      <c r="B491" s="5" t="s">
        <v>2789</v>
      </c>
      <c r="C491" s="9">
        <v>97</v>
      </c>
      <c r="D491" s="5" t="s">
        <v>7291</v>
      </c>
      <c r="E491" s="9" t="s">
        <v>7954</v>
      </c>
      <c r="F491" s="9" t="s">
        <v>7629</v>
      </c>
      <c r="G491" s="9" t="s">
        <v>3158</v>
      </c>
      <c r="H491" s="5" t="s">
        <v>7956</v>
      </c>
      <c r="I491" s="9" t="s">
        <v>58</v>
      </c>
      <c r="J491" s="9">
        <v>2024</v>
      </c>
      <c r="K491" s="4"/>
      <c r="L491" s="5" t="s">
        <v>7955</v>
      </c>
      <c r="M491" s="5" t="s">
        <v>7953</v>
      </c>
      <c r="N491" s="5"/>
      <c r="O491" s="5" t="s">
        <v>2798</v>
      </c>
      <c r="P491" s="5"/>
      <c r="Q491" s="5"/>
      <c r="R491" s="5"/>
      <c r="S491" s="5"/>
      <c r="T491" s="5"/>
      <c r="U491" s="5"/>
      <c r="V491" s="5"/>
      <c r="W491" s="5"/>
      <c r="X491" s="5"/>
      <c r="Y491" s="5"/>
      <c r="Z491" s="5"/>
      <c r="AA491" s="5"/>
      <c r="AB491" s="3" t="s">
        <v>10378</v>
      </c>
    </row>
    <row r="492" spans="1:28" ht="187" x14ac:dyDescent="0.2">
      <c r="A492" s="37" t="s">
        <v>2799</v>
      </c>
      <c r="B492" s="5" t="s">
        <v>2789</v>
      </c>
      <c r="C492" s="9">
        <v>98</v>
      </c>
      <c r="D492" s="5" t="s">
        <v>7292</v>
      </c>
      <c r="E492" s="9" t="s">
        <v>7959</v>
      </c>
      <c r="F492" s="9" t="s">
        <v>7958</v>
      </c>
      <c r="G492" s="9" t="s">
        <v>3158</v>
      </c>
      <c r="H492" s="4" t="s">
        <v>7961</v>
      </c>
      <c r="I492" s="9" t="s">
        <v>58</v>
      </c>
      <c r="J492" s="9">
        <v>2023</v>
      </c>
      <c r="K492" s="4"/>
      <c r="L492" s="5" t="s">
        <v>7960</v>
      </c>
      <c r="M492" s="5" t="s">
        <v>7957</v>
      </c>
      <c r="N492" s="5"/>
      <c r="O492" s="5" t="s">
        <v>2798</v>
      </c>
      <c r="P492" s="5"/>
      <c r="Q492" s="5"/>
      <c r="R492" s="5"/>
      <c r="S492" s="5"/>
      <c r="T492" s="5"/>
      <c r="U492" s="5"/>
      <c r="V492" s="5"/>
      <c r="W492" s="5"/>
      <c r="X492" s="5"/>
      <c r="Y492" s="5"/>
      <c r="Z492" s="5"/>
      <c r="AA492" s="5"/>
      <c r="AB492" s="3" t="s">
        <v>10378</v>
      </c>
    </row>
    <row r="493" spans="1:28" ht="238" x14ac:dyDescent="0.2">
      <c r="A493" s="37" t="s">
        <v>2799</v>
      </c>
      <c r="B493" s="5" t="s">
        <v>2789</v>
      </c>
      <c r="C493" s="9">
        <v>99</v>
      </c>
      <c r="D493" s="5" t="s">
        <v>7293</v>
      </c>
      <c r="E493" s="9" t="s">
        <v>7964</v>
      </c>
      <c r="F493" s="9" t="s">
        <v>7963</v>
      </c>
      <c r="G493" s="9" t="s">
        <v>3158</v>
      </c>
      <c r="H493" s="5" t="s">
        <v>7965</v>
      </c>
      <c r="I493" s="9" t="s">
        <v>58</v>
      </c>
      <c r="J493" s="9">
        <v>2024</v>
      </c>
      <c r="K493" s="4"/>
      <c r="L493" s="5" t="s">
        <v>7966</v>
      </c>
      <c r="M493" s="5" t="s">
        <v>7962</v>
      </c>
      <c r="N493" s="5"/>
      <c r="O493" s="5" t="s">
        <v>2799</v>
      </c>
      <c r="P493" s="5" t="s">
        <v>2799</v>
      </c>
      <c r="Q493" s="5" t="s">
        <v>2799</v>
      </c>
      <c r="R493" s="5" t="s">
        <v>2799</v>
      </c>
      <c r="S493" s="5" t="s">
        <v>2799</v>
      </c>
      <c r="T493" s="5"/>
      <c r="U493" s="5"/>
      <c r="V493" s="5"/>
      <c r="W493" s="5"/>
      <c r="X493" s="5"/>
      <c r="Y493" s="5"/>
      <c r="Z493" s="5"/>
      <c r="AA493" s="5"/>
      <c r="AB493" s="3" t="s">
        <v>10378</v>
      </c>
    </row>
    <row r="494" spans="1:28" ht="119" x14ac:dyDescent="0.2">
      <c r="A494" s="37" t="s">
        <v>2799</v>
      </c>
      <c r="B494" s="5" t="s">
        <v>2789</v>
      </c>
      <c r="C494" s="9">
        <v>100</v>
      </c>
      <c r="D494" s="5" t="s">
        <v>7294</v>
      </c>
      <c r="E494" s="9" t="s">
        <v>7968</v>
      </c>
      <c r="F494" s="9" t="s">
        <v>472</v>
      </c>
      <c r="G494" s="9" t="s">
        <v>3158</v>
      </c>
      <c r="H494" s="4" t="s">
        <v>7970</v>
      </c>
      <c r="I494" s="9" t="s">
        <v>58</v>
      </c>
      <c r="J494" s="9">
        <v>2024</v>
      </c>
      <c r="K494" s="4"/>
      <c r="L494" s="5" t="s">
        <v>7969</v>
      </c>
      <c r="M494" s="5" t="s">
        <v>7967</v>
      </c>
      <c r="N494" s="5"/>
      <c r="O494" s="5" t="s">
        <v>2798</v>
      </c>
      <c r="P494" s="5"/>
      <c r="Q494" s="5"/>
      <c r="R494" s="5"/>
      <c r="S494" s="5"/>
      <c r="T494" s="5"/>
      <c r="U494" s="5"/>
      <c r="V494" s="5"/>
      <c r="W494" s="5"/>
      <c r="X494" s="5"/>
      <c r="Y494" s="5"/>
      <c r="Z494" s="5"/>
      <c r="AA494" s="5"/>
      <c r="AB494" s="3" t="s">
        <v>10378</v>
      </c>
    </row>
    <row r="495" spans="1:28" ht="272" x14ac:dyDescent="0.2">
      <c r="A495" s="37" t="s">
        <v>2799</v>
      </c>
      <c r="B495" s="5" t="s">
        <v>2789</v>
      </c>
      <c r="C495" s="9">
        <v>101</v>
      </c>
      <c r="D495" s="5" t="s">
        <v>7295</v>
      </c>
      <c r="E495" s="9" t="s">
        <v>7973</v>
      </c>
      <c r="F495" s="9" t="s">
        <v>7972</v>
      </c>
      <c r="G495" s="9" t="s">
        <v>3158</v>
      </c>
      <c r="H495" s="5" t="s">
        <v>7974</v>
      </c>
      <c r="I495" s="9" t="s">
        <v>58</v>
      </c>
      <c r="J495" s="9">
        <v>2024</v>
      </c>
      <c r="K495" s="4"/>
      <c r="L495" s="5" t="s">
        <v>7975</v>
      </c>
      <c r="M495" s="5" t="s">
        <v>7971</v>
      </c>
      <c r="N495" s="5"/>
      <c r="O495" s="5" t="s">
        <v>2798</v>
      </c>
      <c r="P495" s="5"/>
      <c r="Q495" s="5"/>
      <c r="R495" s="5"/>
      <c r="S495" s="5"/>
      <c r="T495" s="5"/>
      <c r="U495" s="5"/>
      <c r="V495" s="5"/>
      <c r="W495" s="5"/>
      <c r="X495" s="5"/>
      <c r="Y495" s="5"/>
      <c r="Z495" s="5"/>
      <c r="AA495" s="5"/>
      <c r="AB495" s="3" t="s">
        <v>10378</v>
      </c>
    </row>
    <row r="496" spans="1:28" ht="170" x14ac:dyDescent="0.2">
      <c r="A496" s="37" t="s">
        <v>2799</v>
      </c>
      <c r="B496" s="5" t="s">
        <v>2789</v>
      </c>
      <c r="C496" s="9">
        <v>102</v>
      </c>
      <c r="D496" s="5" t="s">
        <v>7296</v>
      </c>
      <c r="E496" s="9" t="s">
        <v>7977</v>
      </c>
      <c r="F496" s="9" t="s">
        <v>122</v>
      </c>
      <c r="G496" s="9" t="s">
        <v>3158</v>
      </c>
      <c r="H496" s="4" t="s">
        <v>7978</v>
      </c>
      <c r="I496" s="9" t="s">
        <v>58</v>
      </c>
      <c r="J496" s="9">
        <v>2023</v>
      </c>
      <c r="K496" s="4"/>
      <c r="L496" s="5" t="s">
        <v>7979</v>
      </c>
      <c r="M496" s="5" t="s">
        <v>7976</v>
      </c>
      <c r="N496" s="5"/>
      <c r="O496" s="5" t="s">
        <v>2798</v>
      </c>
      <c r="P496" s="5"/>
      <c r="Q496" s="5"/>
      <c r="R496" s="5"/>
      <c r="S496" s="5"/>
      <c r="T496" s="5"/>
      <c r="U496" s="5"/>
      <c r="V496" s="5"/>
      <c r="W496" s="5"/>
      <c r="X496" s="5"/>
      <c r="Y496" s="5"/>
      <c r="Z496" s="5"/>
      <c r="AA496" s="5"/>
      <c r="AB496" s="3" t="s">
        <v>10378</v>
      </c>
    </row>
    <row r="497" spans="1:28" ht="102" x14ac:dyDescent="0.2">
      <c r="A497" s="37" t="s">
        <v>2799</v>
      </c>
      <c r="B497" s="5" t="s">
        <v>2789</v>
      </c>
      <c r="C497" s="9">
        <v>103</v>
      </c>
      <c r="D497" s="5" t="s">
        <v>7297</v>
      </c>
      <c r="E497" s="9" t="s">
        <v>7981</v>
      </c>
      <c r="F497" s="9" t="s">
        <v>7883</v>
      </c>
      <c r="G497" s="9" t="s">
        <v>3158</v>
      </c>
      <c r="H497" s="5" t="s">
        <v>7982</v>
      </c>
      <c r="I497" s="9" t="s">
        <v>58</v>
      </c>
      <c r="J497" s="9">
        <v>2024</v>
      </c>
      <c r="K497" s="4"/>
      <c r="L497" s="5" t="s">
        <v>7983</v>
      </c>
      <c r="M497" s="5" t="s">
        <v>7980</v>
      </c>
      <c r="N497" s="5"/>
      <c r="O497" s="5" t="s">
        <v>2798</v>
      </c>
      <c r="P497" s="5"/>
      <c r="Q497" s="5"/>
      <c r="R497" s="5"/>
      <c r="S497" s="5"/>
      <c r="T497" s="5"/>
      <c r="U497" s="5"/>
      <c r="V497" s="5"/>
      <c r="W497" s="5"/>
      <c r="X497" s="5"/>
      <c r="Y497" s="5"/>
      <c r="Z497" s="5"/>
      <c r="AA497" s="5"/>
      <c r="AB497" s="3" t="s">
        <v>10378</v>
      </c>
    </row>
    <row r="498" spans="1:28" ht="238" x14ac:dyDescent="0.2">
      <c r="A498" s="37" t="s">
        <v>2799</v>
      </c>
      <c r="B498" s="5" t="s">
        <v>2789</v>
      </c>
      <c r="C498" s="9">
        <v>104</v>
      </c>
      <c r="D498" s="5" t="s">
        <v>7298</v>
      </c>
      <c r="E498" s="9" t="s">
        <v>7985</v>
      </c>
      <c r="F498" s="9" t="s">
        <v>3159</v>
      </c>
      <c r="G498" s="9" t="s">
        <v>3158</v>
      </c>
      <c r="H498" s="4" t="s">
        <v>7987</v>
      </c>
      <c r="I498" s="9" t="s">
        <v>58</v>
      </c>
      <c r="J498" s="9">
        <v>2024</v>
      </c>
      <c r="K498" s="4"/>
      <c r="L498" s="5" t="s">
        <v>7986</v>
      </c>
      <c r="M498" s="5" t="s">
        <v>7984</v>
      </c>
      <c r="N498" s="5"/>
      <c r="O498" s="5" t="s">
        <v>2798</v>
      </c>
      <c r="P498" s="5"/>
      <c r="Q498" s="5"/>
      <c r="R498" s="5"/>
      <c r="S498" s="5"/>
      <c r="T498" s="5"/>
      <c r="U498" s="5"/>
      <c r="V498" s="5"/>
      <c r="W498" s="5"/>
      <c r="X498" s="5"/>
      <c r="Y498" s="5"/>
      <c r="Z498" s="5"/>
      <c r="AA498" s="5"/>
      <c r="AB498" s="3" t="s">
        <v>10378</v>
      </c>
    </row>
    <row r="499" spans="1:28" ht="323" x14ac:dyDescent="0.2">
      <c r="A499" s="37" t="s">
        <v>2799</v>
      </c>
      <c r="B499" s="5" t="s">
        <v>2789</v>
      </c>
      <c r="C499" s="9">
        <v>105</v>
      </c>
      <c r="D499" s="5" t="s">
        <v>7299</v>
      </c>
      <c r="E499" s="9" t="s">
        <v>7989</v>
      </c>
      <c r="F499" s="9" t="s">
        <v>3159</v>
      </c>
      <c r="G499" s="9" t="s">
        <v>3158</v>
      </c>
      <c r="H499" s="5" t="s">
        <v>7990</v>
      </c>
      <c r="I499" s="9" t="s">
        <v>58</v>
      </c>
      <c r="J499" s="9">
        <v>2024</v>
      </c>
      <c r="K499" s="4"/>
      <c r="L499" s="5" t="s">
        <v>7991</v>
      </c>
      <c r="M499" s="5" t="s">
        <v>7988</v>
      </c>
      <c r="N499" s="5"/>
      <c r="O499" s="5" t="s">
        <v>2798</v>
      </c>
      <c r="P499" s="5"/>
      <c r="Q499" s="5"/>
      <c r="R499" s="5"/>
      <c r="S499" s="5"/>
      <c r="T499" s="5"/>
      <c r="U499" s="5"/>
      <c r="V499" s="5"/>
      <c r="W499" s="5"/>
      <c r="X499" s="5"/>
      <c r="Y499" s="5"/>
      <c r="Z499" s="5"/>
      <c r="AA499" s="5"/>
      <c r="AB499" s="3" t="s">
        <v>10378</v>
      </c>
    </row>
    <row r="500" spans="1:28" ht="306" x14ac:dyDescent="0.2">
      <c r="A500" s="37" t="s">
        <v>2799</v>
      </c>
      <c r="B500" s="5" t="s">
        <v>2789</v>
      </c>
      <c r="C500" s="9">
        <v>106</v>
      </c>
      <c r="D500" s="5" t="s">
        <v>7300</v>
      </c>
      <c r="E500" s="9" t="s">
        <v>7993</v>
      </c>
      <c r="F500" s="9" t="s">
        <v>3159</v>
      </c>
      <c r="G500" s="9" t="s">
        <v>3158</v>
      </c>
      <c r="H500" s="4" t="s">
        <v>7994</v>
      </c>
      <c r="I500" s="9" t="s">
        <v>58</v>
      </c>
      <c r="J500" s="9">
        <v>2024</v>
      </c>
      <c r="K500" s="4"/>
      <c r="L500" s="5" t="s">
        <v>7995</v>
      </c>
      <c r="M500" s="5" t="s">
        <v>7992</v>
      </c>
      <c r="N500" s="5"/>
      <c r="O500" s="5" t="s">
        <v>2798</v>
      </c>
      <c r="P500" s="5"/>
      <c r="Q500" s="5"/>
      <c r="R500" s="5"/>
      <c r="S500" s="5"/>
      <c r="T500" s="5"/>
      <c r="U500" s="5"/>
      <c r="V500" s="5"/>
      <c r="W500" s="5"/>
      <c r="X500" s="5"/>
      <c r="Y500" s="5"/>
      <c r="Z500" s="5"/>
      <c r="AA500" s="5"/>
      <c r="AB500" s="3" t="s">
        <v>10378</v>
      </c>
    </row>
    <row r="501" spans="1:28" ht="204" x14ac:dyDescent="0.2">
      <c r="A501" s="37" t="s">
        <v>2799</v>
      </c>
      <c r="B501" s="5" t="s">
        <v>2789</v>
      </c>
      <c r="C501" s="9">
        <v>107</v>
      </c>
      <c r="D501" s="5" t="s">
        <v>7301</v>
      </c>
      <c r="E501" s="9" t="s">
        <v>7997</v>
      </c>
      <c r="F501" s="9" t="s">
        <v>5967</v>
      </c>
      <c r="G501" s="9" t="s">
        <v>3158</v>
      </c>
      <c r="H501" s="5" t="s">
        <v>7998</v>
      </c>
      <c r="I501" s="9" t="s">
        <v>58</v>
      </c>
      <c r="J501" s="9">
        <v>2023</v>
      </c>
      <c r="K501" s="4"/>
      <c r="L501" s="5" t="s">
        <v>7999</v>
      </c>
      <c r="M501" s="5" t="s">
        <v>7996</v>
      </c>
      <c r="N501" s="5"/>
      <c r="O501" s="5" t="s">
        <v>2798</v>
      </c>
      <c r="P501" s="5"/>
      <c r="Q501" s="5"/>
      <c r="R501" s="5"/>
      <c r="S501" s="5"/>
      <c r="T501" s="5"/>
      <c r="U501" s="5"/>
      <c r="V501" s="5"/>
      <c r="W501" s="5"/>
      <c r="X501" s="5"/>
      <c r="Y501" s="5"/>
      <c r="Z501" s="5"/>
      <c r="AA501" s="5"/>
      <c r="AB501" s="3" t="s">
        <v>10378</v>
      </c>
    </row>
    <row r="502" spans="1:28" ht="272" x14ac:dyDescent="0.2">
      <c r="A502" s="37" t="s">
        <v>2799</v>
      </c>
      <c r="B502" s="5" t="s">
        <v>2789</v>
      </c>
      <c r="C502" s="9">
        <v>108</v>
      </c>
      <c r="D502" s="5" t="s">
        <v>7302</v>
      </c>
      <c r="E502" s="9" t="s">
        <v>8001</v>
      </c>
      <c r="F502" s="9" t="s">
        <v>3159</v>
      </c>
      <c r="G502" s="9" t="s">
        <v>3158</v>
      </c>
      <c r="H502" s="4" t="s">
        <v>8002</v>
      </c>
      <c r="I502" s="9" t="s">
        <v>58</v>
      </c>
      <c r="J502" s="9">
        <v>2024</v>
      </c>
      <c r="K502" s="4"/>
      <c r="L502" s="5" t="s">
        <v>8003</v>
      </c>
      <c r="M502" s="5" t="s">
        <v>8000</v>
      </c>
      <c r="N502" s="5"/>
      <c r="O502" s="5" t="s">
        <v>2798</v>
      </c>
      <c r="P502" s="5"/>
      <c r="Q502" s="5"/>
      <c r="R502" s="5"/>
      <c r="S502" s="5"/>
      <c r="T502" s="5"/>
      <c r="U502" s="5"/>
      <c r="V502" s="5"/>
      <c r="W502" s="5"/>
      <c r="X502" s="5"/>
      <c r="Y502" s="5"/>
      <c r="Z502" s="5"/>
      <c r="AA502" s="5"/>
      <c r="AB502" s="3" t="s">
        <v>10378</v>
      </c>
    </row>
    <row r="503" spans="1:28" ht="187" x14ac:dyDescent="0.2">
      <c r="A503" s="37" t="s">
        <v>2799</v>
      </c>
      <c r="B503" s="5" t="s">
        <v>2789</v>
      </c>
      <c r="C503" s="9">
        <v>109</v>
      </c>
      <c r="D503" s="5" t="s">
        <v>7303</v>
      </c>
      <c r="E503" s="9" t="s">
        <v>8006</v>
      </c>
      <c r="F503" s="9" t="s">
        <v>8005</v>
      </c>
      <c r="G503" s="9" t="s">
        <v>3158</v>
      </c>
      <c r="H503" s="5" t="s">
        <v>8007</v>
      </c>
      <c r="I503" s="9" t="s">
        <v>58</v>
      </c>
      <c r="J503" s="9">
        <v>2024</v>
      </c>
      <c r="K503" s="4"/>
      <c r="L503" s="5" t="s">
        <v>8008</v>
      </c>
      <c r="M503" s="5" t="s">
        <v>8004</v>
      </c>
      <c r="N503" s="5"/>
      <c r="O503" s="5" t="s">
        <v>2798</v>
      </c>
      <c r="P503" s="5"/>
      <c r="Q503" s="5"/>
      <c r="R503" s="5"/>
      <c r="S503" s="5"/>
      <c r="T503" s="5"/>
      <c r="U503" s="5"/>
      <c r="V503" s="5"/>
      <c r="W503" s="5"/>
      <c r="X503" s="5"/>
      <c r="Y503" s="5"/>
      <c r="Z503" s="5"/>
      <c r="AA503" s="5"/>
      <c r="AB503" s="3" t="s">
        <v>10378</v>
      </c>
    </row>
    <row r="504" spans="1:28" ht="204" x14ac:dyDescent="0.2">
      <c r="A504" s="37" t="s">
        <v>2799</v>
      </c>
      <c r="B504" s="5" t="s">
        <v>2789</v>
      </c>
      <c r="C504" s="9">
        <v>110</v>
      </c>
      <c r="D504" s="5" t="s">
        <v>7304</v>
      </c>
      <c r="E504" s="9" t="s">
        <v>8010</v>
      </c>
      <c r="F504" s="9" t="s">
        <v>4780</v>
      </c>
      <c r="G504" s="9" t="s">
        <v>3158</v>
      </c>
      <c r="H504" s="4" t="s">
        <v>8011</v>
      </c>
      <c r="I504" s="9" t="s">
        <v>58</v>
      </c>
      <c r="J504" s="9">
        <v>2023</v>
      </c>
      <c r="K504" s="4"/>
      <c r="L504" s="5" t="s">
        <v>8012</v>
      </c>
      <c r="M504" s="5" t="s">
        <v>8009</v>
      </c>
      <c r="N504" s="5"/>
      <c r="O504" s="5" t="s">
        <v>2798</v>
      </c>
      <c r="P504" s="5"/>
      <c r="Q504" s="5"/>
      <c r="R504" s="5"/>
      <c r="S504" s="5"/>
      <c r="T504" s="5"/>
      <c r="U504" s="5"/>
      <c r="V504" s="5"/>
      <c r="W504" s="5"/>
      <c r="X504" s="5"/>
      <c r="Y504" s="5"/>
      <c r="Z504" s="5"/>
      <c r="AA504" s="5"/>
      <c r="AB504" s="3" t="s">
        <v>10378</v>
      </c>
    </row>
    <row r="505" spans="1:28" ht="204" x14ac:dyDescent="0.2">
      <c r="A505" s="37" t="s">
        <v>2799</v>
      </c>
      <c r="B505" s="5" t="s">
        <v>2789</v>
      </c>
      <c r="C505" s="9">
        <v>111</v>
      </c>
      <c r="D505" s="5" t="s">
        <v>7305</v>
      </c>
      <c r="E505" s="9" t="s">
        <v>8015</v>
      </c>
      <c r="F505" s="9" t="s">
        <v>8014</v>
      </c>
      <c r="G505" s="9" t="s">
        <v>3158</v>
      </c>
      <c r="H505" s="5" t="s">
        <v>8016</v>
      </c>
      <c r="I505" s="9" t="s">
        <v>58</v>
      </c>
      <c r="J505" s="9">
        <v>2024</v>
      </c>
      <c r="K505" s="4"/>
      <c r="L505" s="5" t="s">
        <v>8017</v>
      </c>
      <c r="M505" s="5" t="s">
        <v>8013</v>
      </c>
      <c r="N505" s="5"/>
      <c r="O505" s="5" t="s">
        <v>2798</v>
      </c>
      <c r="P505" s="5"/>
      <c r="Q505" s="5"/>
      <c r="R505" s="5"/>
      <c r="S505" s="5"/>
      <c r="T505" s="5"/>
      <c r="U505" s="5"/>
      <c r="V505" s="5"/>
      <c r="W505" s="5"/>
      <c r="X505" s="5"/>
      <c r="Y505" s="5"/>
      <c r="Z505" s="5"/>
      <c r="AA505" s="5"/>
      <c r="AB505" s="3" t="s">
        <v>10378</v>
      </c>
    </row>
    <row r="506" spans="1:28" ht="136" x14ac:dyDescent="0.2">
      <c r="A506" s="37" t="s">
        <v>2799</v>
      </c>
      <c r="B506" s="5" t="s">
        <v>2789</v>
      </c>
      <c r="C506" s="9">
        <v>112</v>
      </c>
      <c r="D506" s="5" t="s">
        <v>7306</v>
      </c>
      <c r="E506" s="9" t="s">
        <v>8020</v>
      </c>
      <c r="F506" s="9" t="s">
        <v>8019</v>
      </c>
      <c r="G506" s="9" t="s">
        <v>3158</v>
      </c>
      <c r="H506" s="4" t="s">
        <v>8021</v>
      </c>
      <c r="I506" s="9" t="s">
        <v>58</v>
      </c>
      <c r="J506" s="9">
        <v>2023</v>
      </c>
      <c r="K506" s="4"/>
      <c r="L506" s="5" t="s">
        <v>8022</v>
      </c>
      <c r="M506" s="5" t="s">
        <v>8018</v>
      </c>
      <c r="N506" s="5"/>
      <c r="O506" s="5" t="s">
        <v>2798</v>
      </c>
      <c r="P506" s="5"/>
      <c r="Q506" s="5"/>
      <c r="R506" s="5"/>
      <c r="S506" s="5"/>
      <c r="T506" s="5"/>
      <c r="U506" s="5"/>
      <c r="V506" s="5"/>
      <c r="W506" s="5"/>
      <c r="X506" s="5"/>
      <c r="Y506" s="5"/>
      <c r="Z506" s="5"/>
      <c r="AA506" s="5"/>
      <c r="AB506" s="3" t="s">
        <v>10378</v>
      </c>
    </row>
    <row r="507" spans="1:28" ht="136" x14ac:dyDescent="0.2">
      <c r="A507" s="37" t="s">
        <v>2799</v>
      </c>
      <c r="B507" s="5" t="s">
        <v>2789</v>
      </c>
      <c r="C507" s="9">
        <v>113</v>
      </c>
      <c r="D507" s="5" t="s">
        <v>7307</v>
      </c>
      <c r="E507" s="9" t="s">
        <v>8024</v>
      </c>
      <c r="F507" s="9" t="s">
        <v>472</v>
      </c>
      <c r="G507" s="9" t="s">
        <v>3158</v>
      </c>
      <c r="H507" s="5" t="s">
        <v>8026</v>
      </c>
      <c r="I507" s="9" t="s">
        <v>58</v>
      </c>
      <c r="J507" s="9">
        <v>2023</v>
      </c>
      <c r="K507" s="4"/>
      <c r="L507" s="5" t="s">
        <v>8025</v>
      </c>
      <c r="M507" s="5" t="s">
        <v>8023</v>
      </c>
      <c r="N507" s="5"/>
      <c r="O507" s="5" t="s">
        <v>2798</v>
      </c>
      <c r="P507" s="5"/>
      <c r="Q507" s="5"/>
      <c r="R507" s="5"/>
      <c r="S507" s="5"/>
      <c r="T507" s="5"/>
      <c r="U507" s="5"/>
      <c r="V507" s="5"/>
      <c r="W507" s="5"/>
      <c r="X507" s="5"/>
      <c r="Y507" s="5"/>
      <c r="Z507" s="5"/>
      <c r="AA507" s="5"/>
      <c r="AB507" s="3" t="s">
        <v>10378</v>
      </c>
    </row>
    <row r="508" spans="1:28" ht="356" x14ac:dyDescent="0.2">
      <c r="A508" s="37" t="s">
        <v>2799</v>
      </c>
      <c r="B508" s="5" t="s">
        <v>2789</v>
      </c>
      <c r="C508" s="9">
        <v>114</v>
      </c>
      <c r="D508" s="5" t="s">
        <v>7308</v>
      </c>
      <c r="E508" s="9" t="s">
        <v>8028</v>
      </c>
      <c r="F508" s="9" t="s">
        <v>5156</v>
      </c>
      <c r="G508" s="9" t="s">
        <v>3158</v>
      </c>
      <c r="H508" s="4" t="s">
        <v>8029</v>
      </c>
      <c r="I508" s="9" t="s">
        <v>58</v>
      </c>
      <c r="J508" s="9">
        <v>2024</v>
      </c>
      <c r="K508" s="4"/>
      <c r="L508" s="5" t="s">
        <v>8030</v>
      </c>
      <c r="M508" s="5" t="s">
        <v>8027</v>
      </c>
      <c r="N508" s="5"/>
      <c r="O508" s="5" t="s">
        <v>2799</v>
      </c>
      <c r="P508" s="5" t="s">
        <v>2799</v>
      </c>
      <c r="Q508" s="5" t="s">
        <v>2799</v>
      </c>
      <c r="R508" s="5" t="s">
        <v>2799</v>
      </c>
      <c r="S508" s="5" t="s">
        <v>2799</v>
      </c>
      <c r="T508" s="5"/>
      <c r="U508" s="5"/>
      <c r="V508" s="5"/>
      <c r="W508" s="5"/>
      <c r="X508" s="5"/>
      <c r="Y508" s="5"/>
      <c r="Z508" s="5"/>
      <c r="AA508" s="5"/>
      <c r="AB508" s="3" t="s">
        <v>10378</v>
      </c>
    </row>
    <row r="509" spans="1:28" ht="238" x14ac:dyDescent="0.2">
      <c r="A509" s="37" t="s">
        <v>2799</v>
      </c>
      <c r="B509" s="5" t="s">
        <v>2789</v>
      </c>
      <c r="C509" s="9">
        <v>115</v>
      </c>
      <c r="D509" s="5" t="s">
        <v>7309</v>
      </c>
      <c r="E509" s="9" t="s">
        <v>8032</v>
      </c>
      <c r="F509" s="9" t="s">
        <v>122</v>
      </c>
      <c r="G509" s="9" t="s">
        <v>3158</v>
      </c>
      <c r="H509" s="5" t="s">
        <v>8033</v>
      </c>
      <c r="I509" s="9" t="s">
        <v>58</v>
      </c>
      <c r="J509" s="9">
        <v>2024</v>
      </c>
      <c r="K509" s="4"/>
      <c r="L509" s="5" t="s">
        <v>8034</v>
      </c>
      <c r="M509" s="5" t="s">
        <v>8031</v>
      </c>
      <c r="N509" s="5"/>
      <c r="O509" s="5" t="s">
        <v>2798</v>
      </c>
      <c r="P509" s="5"/>
      <c r="Q509" s="5"/>
      <c r="R509" s="5"/>
      <c r="S509" s="5"/>
      <c r="T509" s="5"/>
      <c r="U509" s="5"/>
      <c r="V509" s="5"/>
      <c r="W509" s="5"/>
      <c r="X509" s="5"/>
      <c r="Y509" s="5"/>
      <c r="Z509" s="5"/>
      <c r="AA509" s="5"/>
      <c r="AB509" s="3" t="s">
        <v>10378</v>
      </c>
    </row>
    <row r="510" spans="1:28" ht="255" x14ac:dyDescent="0.2">
      <c r="A510" s="37" t="s">
        <v>2799</v>
      </c>
      <c r="B510" s="5" t="s">
        <v>2789</v>
      </c>
      <c r="C510" s="9">
        <v>116</v>
      </c>
      <c r="D510" s="5" t="s">
        <v>7310</v>
      </c>
      <c r="E510" s="9" t="s">
        <v>8037</v>
      </c>
      <c r="F510" s="9" t="s">
        <v>8036</v>
      </c>
      <c r="G510" s="9" t="s">
        <v>3158</v>
      </c>
      <c r="H510" s="4" t="s">
        <v>8038</v>
      </c>
      <c r="I510" s="9" t="s">
        <v>58</v>
      </c>
      <c r="J510" s="9">
        <v>2024</v>
      </c>
      <c r="K510" s="4"/>
      <c r="L510" s="5" t="s">
        <v>8039</v>
      </c>
      <c r="M510" s="5" t="s">
        <v>8035</v>
      </c>
      <c r="N510" s="5"/>
      <c r="O510" s="5" t="s">
        <v>2798</v>
      </c>
      <c r="P510" s="5"/>
      <c r="Q510" s="5"/>
      <c r="R510" s="5"/>
      <c r="S510" s="5"/>
      <c r="T510" s="5"/>
      <c r="U510" s="5"/>
      <c r="V510" s="5"/>
      <c r="W510" s="5"/>
      <c r="X510" s="5"/>
      <c r="Y510" s="5"/>
      <c r="Z510" s="5"/>
      <c r="AA510" s="5"/>
      <c r="AB510" s="3" t="s">
        <v>10378</v>
      </c>
    </row>
    <row r="511" spans="1:28" ht="204" x14ac:dyDescent="0.2">
      <c r="A511" s="37" t="s">
        <v>2799</v>
      </c>
      <c r="B511" s="5" t="s">
        <v>2789</v>
      </c>
      <c r="C511" s="9">
        <v>117</v>
      </c>
      <c r="D511" s="5" t="s">
        <v>7311</v>
      </c>
      <c r="E511" s="9" t="s">
        <v>8041</v>
      </c>
      <c r="F511" s="9" t="s">
        <v>6721</v>
      </c>
      <c r="G511" s="9" t="s">
        <v>3158</v>
      </c>
      <c r="H511" s="5" t="s">
        <v>8042</v>
      </c>
      <c r="I511" s="9" t="s">
        <v>58</v>
      </c>
      <c r="J511" s="9">
        <v>2024</v>
      </c>
      <c r="K511" s="4"/>
      <c r="L511" s="5" t="s">
        <v>8043</v>
      </c>
      <c r="M511" s="5" t="s">
        <v>8040</v>
      </c>
      <c r="N511" s="5"/>
      <c r="O511" s="5" t="s">
        <v>2798</v>
      </c>
      <c r="P511" s="5"/>
      <c r="Q511" s="5"/>
      <c r="R511" s="5"/>
      <c r="S511" s="5"/>
      <c r="T511" s="5"/>
      <c r="U511" s="5"/>
      <c r="V511" s="5"/>
      <c r="W511" s="5"/>
      <c r="X511" s="5"/>
      <c r="Y511" s="5"/>
      <c r="Z511" s="5"/>
      <c r="AA511" s="5"/>
      <c r="AB511" s="3" t="s">
        <v>10378</v>
      </c>
    </row>
    <row r="512" spans="1:28" ht="153" x14ac:dyDescent="0.2">
      <c r="A512" s="37" t="s">
        <v>2799</v>
      </c>
      <c r="B512" s="5" t="s">
        <v>2789</v>
      </c>
      <c r="C512" s="9">
        <v>118</v>
      </c>
      <c r="D512" s="5" t="s">
        <v>7312</v>
      </c>
      <c r="E512" s="9" t="s">
        <v>8046</v>
      </c>
      <c r="F512" s="9" t="s">
        <v>8045</v>
      </c>
      <c r="G512" s="9" t="s">
        <v>3158</v>
      </c>
      <c r="H512" s="4"/>
      <c r="I512" s="9" t="s">
        <v>58</v>
      </c>
      <c r="J512" s="9">
        <v>2024</v>
      </c>
      <c r="K512" s="4"/>
      <c r="L512" s="5" t="s">
        <v>8047</v>
      </c>
      <c r="M512" s="5" t="s">
        <v>8044</v>
      </c>
      <c r="N512" s="5"/>
      <c r="O512" s="5" t="s">
        <v>2798</v>
      </c>
      <c r="P512" s="5"/>
      <c r="Q512" s="5"/>
      <c r="R512" s="5"/>
      <c r="S512" s="5"/>
      <c r="T512" s="5"/>
      <c r="U512" s="5"/>
      <c r="V512" s="5"/>
      <c r="W512" s="5"/>
      <c r="X512" s="5"/>
      <c r="Y512" s="5"/>
      <c r="Z512" s="5"/>
      <c r="AA512" s="5"/>
      <c r="AB512" s="3" t="s">
        <v>10378</v>
      </c>
    </row>
    <row r="513" spans="1:28" ht="238" x14ac:dyDescent="0.2">
      <c r="A513" s="37" t="s">
        <v>2799</v>
      </c>
      <c r="B513" s="5" t="s">
        <v>2789</v>
      </c>
      <c r="C513" s="9">
        <v>119</v>
      </c>
      <c r="D513" s="5" t="s">
        <v>7313</v>
      </c>
      <c r="E513" s="9" t="s">
        <v>8049</v>
      </c>
      <c r="F513" s="9" t="s">
        <v>5180</v>
      </c>
      <c r="G513" s="9" t="s">
        <v>3158</v>
      </c>
      <c r="H513" s="5" t="s">
        <v>8050</v>
      </c>
      <c r="I513" s="9" t="s">
        <v>58</v>
      </c>
      <c r="J513" s="9">
        <v>2024</v>
      </c>
      <c r="K513" s="4"/>
      <c r="L513" s="5" t="s">
        <v>8051</v>
      </c>
      <c r="M513" s="5" t="s">
        <v>8048</v>
      </c>
      <c r="N513" s="5"/>
      <c r="O513" s="5" t="s">
        <v>2798</v>
      </c>
      <c r="P513" s="5"/>
      <c r="Q513" s="5"/>
      <c r="R513" s="5"/>
      <c r="S513" s="5"/>
      <c r="T513" s="5"/>
      <c r="U513" s="5"/>
      <c r="V513" s="5"/>
      <c r="W513" s="5"/>
      <c r="X513" s="5"/>
      <c r="Y513" s="5"/>
      <c r="Z513" s="5"/>
      <c r="AA513" s="5"/>
      <c r="AB513" s="3" t="s">
        <v>10378</v>
      </c>
    </row>
    <row r="514" spans="1:28" ht="238" x14ac:dyDescent="0.2">
      <c r="A514" s="37" t="s">
        <v>2799</v>
      </c>
      <c r="B514" s="5" t="s">
        <v>2789</v>
      </c>
      <c r="C514" s="9">
        <v>120</v>
      </c>
      <c r="D514" s="5" t="s">
        <v>7314</v>
      </c>
      <c r="E514" s="9" t="s">
        <v>8054</v>
      </c>
      <c r="F514" s="9" t="s">
        <v>8053</v>
      </c>
      <c r="G514" s="9" t="s">
        <v>3158</v>
      </c>
      <c r="H514" s="4" t="s">
        <v>8055</v>
      </c>
      <c r="I514" s="9" t="s">
        <v>58</v>
      </c>
      <c r="J514" s="9">
        <v>2024</v>
      </c>
      <c r="K514" s="4"/>
      <c r="L514" s="5" t="s">
        <v>8056</v>
      </c>
      <c r="M514" s="5" t="s">
        <v>8052</v>
      </c>
      <c r="N514" s="5"/>
      <c r="O514" s="5" t="s">
        <v>2798</v>
      </c>
      <c r="P514" s="5"/>
      <c r="Q514" s="5"/>
      <c r="R514" s="5"/>
      <c r="S514" s="5"/>
      <c r="T514" s="5"/>
      <c r="U514" s="5"/>
      <c r="V514" s="5"/>
      <c r="W514" s="5"/>
      <c r="X514" s="5"/>
      <c r="Y514" s="5"/>
      <c r="Z514" s="5"/>
      <c r="AA514" s="5"/>
      <c r="AB514" s="3" t="s">
        <v>10378</v>
      </c>
    </row>
    <row r="515" spans="1:28" ht="388" x14ac:dyDescent="0.2">
      <c r="A515" s="37" t="s">
        <v>2799</v>
      </c>
      <c r="B515" s="5" t="s">
        <v>2789</v>
      </c>
      <c r="C515" s="9">
        <v>121</v>
      </c>
      <c r="D515" s="5" t="s">
        <v>7315</v>
      </c>
      <c r="E515" s="9" t="s">
        <v>8058</v>
      </c>
      <c r="F515" s="9" t="s">
        <v>4140</v>
      </c>
      <c r="G515" s="9" t="s">
        <v>3158</v>
      </c>
      <c r="H515" s="5" t="s">
        <v>8059</v>
      </c>
      <c r="I515" s="9" t="s">
        <v>58</v>
      </c>
      <c r="J515" s="9">
        <v>2024</v>
      </c>
      <c r="K515" s="4"/>
      <c r="L515" s="5" t="s">
        <v>8060</v>
      </c>
      <c r="M515" s="5" t="s">
        <v>8057</v>
      </c>
      <c r="N515" s="5"/>
      <c r="O515" s="5" t="s">
        <v>2798</v>
      </c>
      <c r="P515" s="5"/>
      <c r="Q515" s="5"/>
      <c r="R515" s="5"/>
      <c r="S515" s="5"/>
      <c r="T515" s="5"/>
      <c r="U515" s="5"/>
      <c r="V515" s="5"/>
      <c r="W515" s="5"/>
      <c r="X515" s="5"/>
      <c r="Y515" s="5"/>
      <c r="Z515" s="5"/>
      <c r="AA515" s="5"/>
      <c r="AB515" s="3" t="s">
        <v>10378</v>
      </c>
    </row>
    <row r="516" spans="1:28" ht="340" x14ac:dyDescent="0.2">
      <c r="A516" s="37" t="s">
        <v>2799</v>
      </c>
      <c r="B516" s="5" t="s">
        <v>2789</v>
      </c>
      <c r="C516" s="9">
        <v>122</v>
      </c>
      <c r="D516" s="5" t="s">
        <v>7316</v>
      </c>
      <c r="E516" s="9" t="s">
        <v>8063</v>
      </c>
      <c r="F516" s="9" t="s">
        <v>8062</v>
      </c>
      <c r="G516" s="9" t="s">
        <v>3158</v>
      </c>
      <c r="H516" s="4" t="s">
        <v>8064</v>
      </c>
      <c r="I516" s="9" t="s">
        <v>58</v>
      </c>
      <c r="J516" s="9">
        <v>2024</v>
      </c>
      <c r="K516" s="4"/>
      <c r="L516" s="5" t="s">
        <v>8065</v>
      </c>
      <c r="M516" s="5" t="s">
        <v>8061</v>
      </c>
      <c r="N516" s="5"/>
      <c r="O516" s="5" t="s">
        <v>2798</v>
      </c>
      <c r="P516" s="5"/>
      <c r="Q516" s="5"/>
      <c r="R516" s="5"/>
      <c r="S516" s="5"/>
      <c r="T516" s="5"/>
      <c r="U516" s="5"/>
      <c r="V516" s="5"/>
      <c r="W516" s="5"/>
      <c r="X516" s="5"/>
      <c r="Y516" s="5"/>
      <c r="Z516" s="5"/>
      <c r="AA516" s="5"/>
      <c r="AB516" s="3" t="s">
        <v>10378</v>
      </c>
    </row>
    <row r="517" spans="1:28" ht="289" x14ac:dyDescent="0.2">
      <c r="A517" s="35" t="s">
        <v>2799</v>
      </c>
      <c r="B517" s="5" t="s">
        <v>2789</v>
      </c>
      <c r="C517" s="9">
        <v>123</v>
      </c>
      <c r="D517" s="5" t="s">
        <v>7317</v>
      </c>
      <c r="E517" s="9" t="s">
        <v>8067</v>
      </c>
      <c r="F517" s="9" t="s">
        <v>3159</v>
      </c>
      <c r="G517" s="9" t="s">
        <v>3158</v>
      </c>
      <c r="H517" s="5" t="s">
        <v>8068</v>
      </c>
      <c r="I517" s="9" t="s">
        <v>58</v>
      </c>
      <c r="J517" s="9">
        <v>2024</v>
      </c>
      <c r="K517" s="4"/>
      <c r="L517" s="5" t="s">
        <v>8069</v>
      </c>
      <c r="M517" s="5" t="s">
        <v>8066</v>
      </c>
      <c r="N517" s="5"/>
      <c r="O517" s="5" t="s">
        <v>2799</v>
      </c>
      <c r="P517" s="5" t="s">
        <v>2799</v>
      </c>
      <c r="Q517" s="5" t="s">
        <v>2799</v>
      </c>
      <c r="R517" s="5" t="s">
        <v>2799</v>
      </c>
      <c r="S517" s="5" t="s">
        <v>2799</v>
      </c>
      <c r="T517" s="5"/>
      <c r="U517" s="5"/>
      <c r="V517" s="5"/>
      <c r="W517" s="5"/>
      <c r="X517" s="5"/>
      <c r="Y517" s="5"/>
      <c r="Z517" s="5"/>
      <c r="AA517" s="5"/>
      <c r="AB517" s="3" t="s">
        <v>10378</v>
      </c>
    </row>
    <row r="518" spans="1:28" ht="289" x14ac:dyDescent="0.2">
      <c r="A518" s="37" t="s">
        <v>2799</v>
      </c>
      <c r="B518" s="5" t="s">
        <v>2789</v>
      </c>
      <c r="C518" s="9">
        <v>124</v>
      </c>
      <c r="D518" s="5" t="s">
        <v>7318</v>
      </c>
      <c r="E518" s="9" t="s">
        <v>8071</v>
      </c>
      <c r="F518" s="9" t="s">
        <v>4140</v>
      </c>
      <c r="G518" s="9" t="s">
        <v>3158</v>
      </c>
      <c r="H518" s="4" t="s">
        <v>8072</v>
      </c>
      <c r="I518" s="9" t="s">
        <v>58</v>
      </c>
      <c r="J518" s="9">
        <v>2024</v>
      </c>
      <c r="K518" s="4"/>
      <c r="L518" s="5" t="s">
        <v>8073</v>
      </c>
      <c r="M518" s="5" t="s">
        <v>8070</v>
      </c>
      <c r="N518" s="5"/>
      <c r="O518" s="5" t="s">
        <v>2798</v>
      </c>
      <c r="P518" s="5"/>
      <c r="Q518" s="5"/>
      <c r="R518" s="5"/>
      <c r="S518" s="5"/>
      <c r="T518" s="5"/>
      <c r="U518" s="5"/>
      <c r="V518" s="5"/>
      <c r="W518" s="5"/>
      <c r="X518" s="5"/>
      <c r="Y518" s="5"/>
      <c r="Z518" s="5"/>
      <c r="AA518" s="5"/>
      <c r="AB518" s="3" t="s">
        <v>10378</v>
      </c>
    </row>
    <row r="519" spans="1:28" ht="372" x14ac:dyDescent="0.2">
      <c r="A519" s="37" t="s">
        <v>2799</v>
      </c>
      <c r="B519" s="5" t="s">
        <v>2789</v>
      </c>
      <c r="C519" s="9">
        <v>125</v>
      </c>
      <c r="D519" s="5" t="s">
        <v>7319</v>
      </c>
      <c r="E519" s="9" t="s">
        <v>8076</v>
      </c>
      <c r="F519" s="9" t="s">
        <v>8075</v>
      </c>
      <c r="G519" s="9" t="s">
        <v>3158</v>
      </c>
      <c r="H519" s="5" t="s">
        <v>8078</v>
      </c>
      <c r="I519" s="9" t="s">
        <v>58</v>
      </c>
      <c r="J519" s="9">
        <v>2023</v>
      </c>
      <c r="K519" s="4"/>
      <c r="L519" s="5" t="s">
        <v>8077</v>
      </c>
      <c r="M519" s="5" t="s">
        <v>8074</v>
      </c>
      <c r="N519" s="5"/>
      <c r="O519" s="5" t="s">
        <v>2799</v>
      </c>
      <c r="P519" s="5" t="s">
        <v>2799</v>
      </c>
      <c r="Q519" s="5" t="s">
        <v>2799</v>
      </c>
      <c r="R519" s="5" t="s">
        <v>2799</v>
      </c>
      <c r="S519" s="5" t="s">
        <v>2799</v>
      </c>
      <c r="T519" s="5"/>
      <c r="U519" s="5"/>
      <c r="V519" s="5"/>
      <c r="W519" s="5"/>
      <c r="X519" s="5"/>
      <c r="Y519" s="5"/>
      <c r="Z519" s="5"/>
      <c r="AA519" s="5"/>
      <c r="AB519" s="3" t="s">
        <v>10378</v>
      </c>
    </row>
    <row r="520" spans="1:28" ht="388" x14ac:dyDescent="0.2">
      <c r="A520" s="37" t="s">
        <v>2799</v>
      </c>
      <c r="B520" s="5" t="s">
        <v>2789</v>
      </c>
      <c r="C520" s="9">
        <v>126</v>
      </c>
      <c r="D520" s="5" t="s">
        <v>7320</v>
      </c>
      <c r="E520" s="9" t="s">
        <v>8081</v>
      </c>
      <c r="F520" s="9" t="s">
        <v>8080</v>
      </c>
      <c r="G520" s="9" t="s">
        <v>3158</v>
      </c>
      <c r="H520" s="4" t="s">
        <v>8082</v>
      </c>
      <c r="I520" s="9" t="s">
        <v>58</v>
      </c>
      <c r="J520" s="9">
        <v>2024</v>
      </c>
      <c r="K520" s="4"/>
      <c r="L520" s="5" t="s">
        <v>8083</v>
      </c>
      <c r="M520" s="5" t="s">
        <v>8079</v>
      </c>
      <c r="N520" s="5"/>
      <c r="O520" s="5" t="s">
        <v>2798</v>
      </c>
      <c r="P520" s="5"/>
      <c r="Q520" s="5"/>
      <c r="R520" s="5"/>
      <c r="S520" s="5"/>
      <c r="T520" s="5"/>
      <c r="U520" s="5"/>
      <c r="V520" s="5"/>
      <c r="W520" s="5"/>
      <c r="X520" s="5"/>
      <c r="Y520" s="5"/>
      <c r="Z520" s="5"/>
      <c r="AA520" s="5"/>
      <c r="AB520" s="3" t="s">
        <v>10378</v>
      </c>
    </row>
    <row r="521" spans="1:28" ht="238" x14ac:dyDescent="0.2">
      <c r="A521" s="37" t="s">
        <v>2799</v>
      </c>
      <c r="B521" s="5" t="s">
        <v>2789</v>
      </c>
      <c r="C521" s="9">
        <v>127</v>
      </c>
      <c r="D521" s="5" t="s">
        <v>7321</v>
      </c>
      <c r="E521" s="9" t="s">
        <v>8086</v>
      </c>
      <c r="F521" s="9" t="s">
        <v>8085</v>
      </c>
      <c r="G521" s="9" t="s">
        <v>3158</v>
      </c>
      <c r="H521" s="5" t="s">
        <v>8087</v>
      </c>
      <c r="I521" s="9" t="s">
        <v>58</v>
      </c>
      <c r="J521" s="9">
        <v>2024</v>
      </c>
      <c r="K521" s="4"/>
      <c r="L521" s="5" t="s">
        <v>8088</v>
      </c>
      <c r="M521" s="5" t="s">
        <v>8084</v>
      </c>
      <c r="N521" s="5"/>
      <c r="O521" s="5" t="s">
        <v>2798</v>
      </c>
      <c r="P521" s="5"/>
      <c r="Q521" s="5"/>
      <c r="R521" s="5"/>
      <c r="S521" s="5"/>
      <c r="T521" s="5"/>
      <c r="U521" s="5"/>
      <c r="V521" s="5"/>
      <c r="W521" s="5"/>
      <c r="X521" s="5"/>
      <c r="Y521" s="5"/>
      <c r="Z521" s="5"/>
      <c r="AA521" s="5"/>
      <c r="AB521" s="3" t="s">
        <v>10378</v>
      </c>
    </row>
    <row r="522" spans="1:28" ht="306" x14ac:dyDescent="0.2">
      <c r="A522" s="37" t="s">
        <v>2799</v>
      </c>
      <c r="B522" s="5" t="s">
        <v>2789</v>
      </c>
      <c r="C522" s="9">
        <v>128</v>
      </c>
      <c r="D522" s="5" t="s">
        <v>7322</v>
      </c>
      <c r="E522" s="9" t="s">
        <v>8092</v>
      </c>
      <c r="F522" s="9" t="s">
        <v>4905</v>
      </c>
      <c r="G522" s="9" t="s">
        <v>3158</v>
      </c>
      <c r="H522" s="5" t="s">
        <v>8089</v>
      </c>
      <c r="I522" s="4" t="s">
        <v>58</v>
      </c>
      <c r="J522" s="4">
        <v>2023</v>
      </c>
      <c r="K522" s="4"/>
      <c r="L522" s="5" t="s">
        <v>8090</v>
      </c>
      <c r="M522" s="5" t="s">
        <v>8091</v>
      </c>
      <c r="N522" s="5"/>
      <c r="O522" s="5" t="s">
        <v>2798</v>
      </c>
      <c r="P522" s="5"/>
      <c r="Q522" s="5"/>
      <c r="R522" s="5"/>
      <c r="S522" s="5"/>
      <c r="T522" s="5"/>
      <c r="U522" s="5"/>
      <c r="V522" s="5"/>
      <c r="W522" s="5"/>
      <c r="X522" s="5"/>
      <c r="Y522" s="5"/>
      <c r="Z522" s="5"/>
      <c r="AA522" s="5"/>
      <c r="AB522" s="3" t="s">
        <v>10378</v>
      </c>
    </row>
    <row r="523" spans="1:28" ht="238" x14ac:dyDescent="0.2">
      <c r="A523" s="37" t="s">
        <v>2799</v>
      </c>
      <c r="B523" s="5" t="s">
        <v>2789</v>
      </c>
      <c r="C523" s="9">
        <v>129</v>
      </c>
      <c r="D523" s="5" t="s">
        <v>7323</v>
      </c>
      <c r="E523" s="9" t="s">
        <v>8094</v>
      </c>
      <c r="F523" s="9" t="s">
        <v>104</v>
      </c>
      <c r="G523" s="9" t="s">
        <v>3158</v>
      </c>
      <c r="H523" s="5" t="s">
        <v>8095</v>
      </c>
      <c r="I523" s="9" t="s">
        <v>58</v>
      </c>
      <c r="J523" s="9">
        <v>2024</v>
      </c>
      <c r="K523" s="4"/>
      <c r="L523" s="5" t="s">
        <v>8096</v>
      </c>
      <c r="M523" s="5" t="s">
        <v>8093</v>
      </c>
      <c r="N523" s="5"/>
      <c r="O523" s="5" t="s">
        <v>2798</v>
      </c>
      <c r="P523" s="5"/>
      <c r="Q523" s="5"/>
      <c r="R523" s="5"/>
      <c r="S523" s="5"/>
      <c r="T523" s="5"/>
      <c r="U523" s="5"/>
      <c r="V523" s="5"/>
      <c r="W523" s="5"/>
      <c r="X523" s="5"/>
      <c r="Y523" s="5"/>
      <c r="Z523" s="5"/>
      <c r="AA523" s="5"/>
      <c r="AB523" s="3" t="s">
        <v>10378</v>
      </c>
    </row>
    <row r="524" spans="1:28" ht="238" x14ac:dyDescent="0.2">
      <c r="A524" s="37" t="s">
        <v>2799</v>
      </c>
      <c r="B524" s="5" t="s">
        <v>2789</v>
      </c>
      <c r="C524" s="9">
        <v>130</v>
      </c>
      <c r="D524" s="5" t="s">
        <v>7324</v>
      </c>
      <c r="E524" s="9" t="s">
        <v>8098</v>
      </c>
      <c r="F524" s="9" t="s">
        <v>4841</v>
      </c>
      <c r="G524" s="9" t="s">
        <v>3158</v>
      </c>
      <c r="H524" s="5" t="s">
        <v>8100</v>
      </c>
      <c r="I524" s="9" t="s">
        <v>58</v>
      </c>
      <c r="J524" s="9">
        <v>2024</v>
      </c>
      <c r="K524" s="4"/>
      <c r="L524" s="5" t="s">
        <v>8099</v>
      </c>
      <c r="M524" s="5" t="s">
        <v>8097</v>
      </c>
      <c r="N524" s="5"/>
      <c r="O524" s="5" t="s">
        <v>2799</v>
      </c>
      <c r="P524" s="5" t="s">
        <v>2799</v>
      </c>
      <c r="Q524" s="5" t="s">
        <v>2799</v>
      </c>
      <c r="R524" s="5" t="s">
        <v>2799</v>
      </c>
      <c r="S524" s="5" t="s">
        <v>2798</v>
      </c>
      <c r="T524" s="5" t="s">
        <v>2798</v>
      </c>
      <c r="U524" s="5" t="s">
        <v>2798</v>
      </c>
      <c r="V524" s="5" t="s">
        <v>2798</v>
      </c>
      <c r="W524" s="5" t="s">
        <v>3151</v>
      </c>
      <c r="X524" s="5" t="s">
        <v>2799</v>
      </c>
      <c r="Y524" s="5" t="s">
        <v>3151</v>
      </c>
      <c r="Z524" s="5" t="s">
        <v>2799</v>
      </c>
      <c r="AA524" s="5">
        <v>3</v>
      </c>
      <c r="AB524" s="3" t="s">
        <v>10378</v>
      </c>
    </row>
    <row r="525" spans="1:28" ht="340" x14ac:dyDescent="0.2">
      <c r="A525" s="37" t="s">
        <v>2799</v>
      </c>
      <c r="B525" s="5" t="s">
        <v>2789</v>
      </c>
      <c r="C525" s="9">
        <v>131</v>
      </c>
      <c r="D525" s="5" t="s">
        <v>7325</v>
      </c>
      <c r="E525" s="9" t="s">
        <v>8103</v>
      </c>
      <c r="F525" s="9" t="s">
        <v>8102</v>
      </c>
      <c r="G525" s="9" t="s">
        <v>3158</v>
      </c>
      <c r="H525" s="5" t="s">
        <v>8105</v>
      </c>
      <c r="I525" s="9" t="s">
        <v>58</v>
      </c>
      <c r="J525" s="9">
        <v>2024</v>
      </c>
      <c r="K525" s="4"/>
      <c r="L525" s="5" t="s">
        <v>8104</v>
      </c>
      <c r="M525" s="5" t="s">
        <v>8101</v>
      </c>
      <c r="N525" s="5"/>
      <c r="O525" s="5" t="s">
        <v>2798</v>
      </c>
      <c r="P525" s="5"/>
      <c r="Q525" s="5"/>
      <c r="R525" s="5"/>
      <c r="S525" s="5"/>
      <c r="T525" s="5"/>
      <c r="U525" s="5"/>
      <c r="V525" s="5"/>
      <c r="W525" s="5"/>
      <c r="X525" s="5"/>
      <c r="Y525" s="5"/>
      <c r="Z525" s="5"/>
      <c r="AA525" s="5"/>
      <c r="AB525" s="3" t="s">
        <v>10378</v>
      </c>
    </row>
    <row r="526" spans="1:28" ht="221" x14ac:dyDescent="0.2">
      <c r="A526" s="37" t="s">
        <v>2799</v>
      </c>
      <c r="B526" s="5" t="s">
        <v>2789</v>
      </c>
      <c r="C526" s="9">
        <v>132</v>
      </c>
      <c r="D526" s="5" t="s">
        <v>7326</v>
      </c>
      <c r="E526" s="9" t="s">
        <v>8107</v>
      </c>
      <c r="F526" s="9" t="s">
        <v>8085</v>
      </c>
      <c r="G526" s="9" t="s">
        <v>3158</v>
      </c>
      <c r="H526" s="5" t="s">
        <v>8109</v>
      </c>
      <c r="I526" s="9" t="s">
        <v>58</v>
      </c>
      <c r="J526" s="9">
        <v>2024</v>
      </c>
      <c r="K526" s="4"/>
      <c r="L526" s="5" t="s">
        <v>8108</v>
      </c>
      <c r="M526" s="5" t="s">
        <v>8106</v>
      </c>
      <c r="N526" s="5"/>
      <c r="O526" s="5" t="s">
        <v>2798</v>
      </c>
      <c r="P526" s="5"/>
      <c r="Q526" s="5"/>
      <c r="R526" s="5"/>
      <c r="S526" s="5"/>
      <c r="T526" s="5"/>
      <c r="U526" s="5"/>
      <c r="V526" s="5"/>
      <c r="W526" s="5"/>
      <c r="X526" s="5"/>
      <c r="Y526" s="5"/>
      <c r="Z526" s="5"/>
      <c r="AA526" s="5"/>
      <c r="AB526" s="3" t="s">
        <v>10378</v>
      </c>
    </row>
    <row r="527" spans="1:28" ht="255" x14ac:dyDescent="0.2">
      <c r="A527" s="37" t="s">
        <v>2799</v>
      </c>
      <c r="B527" s="5" t="s">
        <v>2789</v>
      </c>
      <c r="C527" s="9">
        <v>133</v>
      </c>
      <c r="D527" s="5" t="s">
        <v>7327</v>
      </c>
      <c r="E527" s="9" t="s">
        <v>8111</v>
      </c>
      <c r="F527" s="9" t="s">
        <v>4905</v>
      </c>
      <c r="G527" s="9" t="s">
        <v>3158</v>
      </c>
      <c r="H527" s="5" t="s">
        <v>8112</v>
      </c>
      <c r="I527" s="9" t="s">
        <v>58</v>
      </c>
      <c r="J527" s="9">
        <v>2024</v>
      </c>
      <c r="K527" s="4"/>
      <c r="L527" s="5" t="s">
        <v>8113</v>
      </c>
      <c r="M527" s="5" t="s">
        <v>8110</v>
      </c>
      <c r="N527" s="5"/>
      <c r="O527" s="5" t="s">
        <v>2799</v>
      </c>
      <c r="P527" s="5" t="s">
        <v>2799</v>
      </c>
      <c r="Q527" s="5" t="s">
        <v>2799</v>
      </c>
      <c r="R527" s="5" t="s">
        <v>2799</v>
      </c>
      <c r="S527" s="5" t="s">
        <v>2799</v>
      </c>
      <c r="T527" s="5"/>
      <c r="U527" s="5"/>
      <c r="V527" s="5"/>
      <c r="W527" s="5"/>
      <c r="X527" s="5"/>
      <c r="Y527" s="5"/>
      <c r="Z527" s="5"/>
      <c r="AA527" s="5"/>
      <c r="AB527" s="3" t="s">
        <v>10378</v>
      </c>
    </row>
    <row r="528" spans="1:28" ht="306" x14ac:dyDescent="0.2">
      <c r="A528" s="37" t="s">
        <v>2799</v>
      </c>
      <c r="B528" s="5" t="s">
        <v>2789</v>
      </c>
      <c r="C528" s="9">
        <v>134</v>
      </c>
      <c r="D528" s="5" t="s">
        <v>7328</v>
      </c>
      <c r="E528" s="9" t="s">
        <v>8115</v>
      </c>
      <c r="F528" s="9" t="s">
        <v>4494</v>
      </c>
      <c r="G528" s="9" t="s">
        <v>3158</v>
      </c>
      <c r="H528" s="5" t="s">
        <v>8117</v>
      </c>
      <c r="I528" s="9" t="s">
        <v>58</v>
      </c>
      <c r="J528" s="9">
        <v>2023</v>
      </c>
      <c r="K528" s="4"/>
      <c r="L528" s="5" t="s">
        <v>8116</v>
      </c>
      <c r="M528" s="5" t="s">
        <v>8114</v>
      </c>
      <c r="N528" s="5"/>
      <c r="O528" s="5" t="s">
        <v>2798</v>
      </c>
      <c r="P528" s="5"/>
      <c r="Q528" s="5"/>
      <c r="R528" s="5"/>
      <c r="S528" s="5"/>
      <c r="T528" s="5"/>
      <c r="U528" s="5"/>
      <c r="V528" s="5"/>
      <c r="W528" s="5"/>
      <c r="X528" s="5"/>
      <c r="Y528" s="5"/>
      <c r="Z528" s="5"/>
      <c r="AA528" s="5"/>
      <c r="AB528" s="3" t="s">
        <v>10378</v>
      </c>
    </row>
    <row r="529" spans="1:28" ht="238" x14ac:dyDescent="0.2">
      <c r="A529" s="37" t="s">
        <v>2799</v>
      </c>
      <c r="B529" s="5" t="s">
        <v>2789</v>
      </c>
      <c r="C529" s="9">
        <v>135</v>
      </c>
      <c r="D529" s="5" t="s">
        <v>7329</v>
      </c>
      <c r="E529" s="9" t="s">
        <v>8119</v>
      </c>
      <c r="F529" s="9" t="s">
        <v>4140</v>
      </c>
      <c r="G529" s="9" t="s">
        <v>3158</v>
      </c>
      <c r="H529" s="5" t="s">
        <v>8121</v>
      </c>
      <c r="I529" s="9" t="s">
        <v>58</v>
      </c>
      <c r="J529" s="9">
        <v>2024</v>
      </c>
      <c r="K529" s="4"/>
      <c r="L529" s="5" t="s">
        <v>8120</v>
      </c>
      <c r="M529" s="5" t="s">
        <v>8118</v>
      </c>
      <c r="N529" s="5"/>
      <c r="O529" s="5" t="s">
        <v>2798</v>
      </c>
      <c r="P529" s="5"/>
      <c r="Q529" s="5"/>
      <c r="R529" s="5"/>
      <c r="S529" s="5"/>
      <c r="T529" s="5"/>
      <c r="U529" s="5"/>
      <c r="V529" s="5"/>
      <c r="W529" s="5"/>
      <c r="X529" s="5"/>
      <c r="Y529" s="5"/>
      <c r="Z529" s="5"/>
      <c r="AA529" s="5"/>
      <c r="AB529" s="3" t="s">
        <v>10378</v>
      </c>
    </row>
    <row r="530" spans="1:28" ht="272" x14ac:dyDescent="0.2">
      <c r="A530" s="37" t="s">
        <v>2799</v>
      </c>
      <c r="B530" s="5" t="s">
        <v>2789</v>
      </c>
      <c r="C530" s="9">
        <v>136</v>
      </c>
      <c r="D530" s="5" t="s">
        <v>7330</v>
      </c>
      <c r="E530" s="9" t="s">
        <v>8124</v>
      </c>
      <c r="F530" s="9" t="s">
        <v>8123</v>
      </c>
      <c r="G530" s="9" t="s">
        <v>3158</v>
      </c>
      <c r="H530" s="5" t="s">
        <v>8126</v>
      </c>
      <c r="I530" s="9" t="s">
        <v>58</v>
      </c>
      <c r="J530" s="9">
        <v>2024</v>
      </c>
      <c r="K530" s="4"/>
      <c r="L530" s="5" t="s">
        <v>8125</v>
      </c>
      <c r="M530" s="5" t="s">
        <v>8122</v>
      </c>
      <c r="N530" s="5"/>
      <c r="O530" s="5" t="s">
        <v>2798</v>
      </c>
      <c r="P530" s="5"/>
      <c r="Q530" s="5"/>
      <c r="R530" s="5"/>
      <c r="S530" s="5"/>
      <c r="T530" s="5"/>
      <c r="U530" s="5"/>
      <c r="V530" s="5"/>
      <c r="W530" s="5"/>
      <c r="X530" s="5"/>
      <c r="Y530" s="5"/>
      <c r="Z530" s="5"/>
      <c r="AA530" s="5"/>
      <c r="AB530" s="3" t="s">
        <v>10378</v>
      </c>
    </row>
    <row r="531" spans="1:28" ht="221" x14ac:dyDescent="0.2">
      <c r="A531" s="37" t="s">
        <v>2799</v>
      </c>
      <c r="B531" s="5" t="s">
        <v>2789</v>
      </c>
      <c r="C531" s="9">
        <v>137</v>
      </c>
      <c r="D531" s="5" t="s">
        <v>7331</v>
      </c>
      <c r="E531" s="9" t="s">
        <v>8129</v>
      </c>
      <c r="F531" s="9" t="s">
        <v>8128</v>
      </c>
      <c r="G531" s="9" t="s">
        <v>3158</v>
      </c>
      <c r="H531" s="5" t="s">
        <v>8131</v>
      </c>
      <c r="I531" s="9" t="s">
        <v>58</v>
      </c>
      <c r="J531" s="9">
        <v>2023</v>
      </c>
      <c r="K531" s="4"/>
      <c r="L531" s="5" t="s">
        <v>8130</v>
      </c>
      <c r="M531" s="5" t="s">
        <v>8127</v>
      </c>
      <c r="N531" s="5"/>
      <c r="O531" s="5" t="s">
        <v>2798</v>
      </c>
      <c r="P531" s="5"/>
      <c r="Q531" s="5"/>
      <c r="R531" s="5"/>
      <c r="S531" s="5"/>
      <c r="T531" s="5"/>
      <c r="U531" s="5"/>
      <c r="V531" s="5"/>
      <c r="W531" s="5"/>
      <c r="X531" s="5"/>
      <c r="Y531" s="5"/>
      <c r="Z531" s="5"/>
      <c r="AA531" s="5"/>
      <c r="AB531" s="3" t="s">
        <v>10378</v>
      </c>
    </row>
    <row r="532" spans="1:28" ht="187" x14ac:dyDescent="0.2">
      <c r="A532" s="37" t="s">
        <v>2799</v>
      </c>
      <c r="B532" s="5" t="s">
        <v>2789</v>
      </c>
      <c r="C532" s="9">
        <v>138</v>
      </c>
      <c r="D532" s="5" t="s">
        <v>7332</v>
      </c>
      <c r="E532" s="9" t="s">
        <v>8134</v>
      </c>
      <c r="F532" s="9" t="s">
        <v>8133</v>
      </c>
      <c r="G532" s="9" t="s">
        <v>3158</v>
      </c>
      <c r="H532" s="5" t="s">
        <v>8135</v>
      </c>
      <c r="I532" s="9" t="s">
        <v>58</v>
      </c>
      <c r="J532" s="9">
        <v>2023</v>
      </c>
      <c r="K532" s="4"/>
      <c r="L532" s="5" t="s">
        <v>8136</v>
      </c>
      <c r="M532" s="5" t="s">
        <v>8132</v>
      </c>
      <c r="N532" s="5"/>
      <c r="O532" s="5" t="s">
        <v>2798</v>
      </c>
      <c r="P532" s="5"/>
      <c r="Q532" s="5"/>
      <c r="R532" s="5"/>
      <c r="S532" s="5"/>
      <c r="T532" s="5"/>
      <c r="U532" s="5"/>
      <c r="V532" s="5"/>
      <c r="W532" s="5"/>
      <c r="X532" s="5"/>
      <c r="Y532" s="5"/>
      <c r="Z532" s="5"/>
      <c r="AA532" s="5"/>
      <c r="AB532" s="3" t="s">
        <v>10378</v>
      </c>
    </row>
    <row r="533" spans="1:28" ht="238" x14ac:dyDescent="0.2">
      <c r="A533" s="37" t="s">
        <v>2799</v>
      </c>
      <c r="B533" s="5" t="s">
        <v>2789</v>
      </c>
      <c r="C533" s="9">
        <v>139</v>
      </c>
      <c r="D533" s="5" t="s">
        <v>7333</v>
      </c>
      <c r="E533" s="9" t="s">
        <v>8139</v>
      </c>
      <c r="F533" s="9" t="s">
        <v>8138</v>
      </c>
      <c r="G533" s="9" t="s">
        <v>3158</v>
      </c>
      <c r="H533" s="5" t="s">
        <v>8141</v>
      </c>
      <c r="I533" s="9" t="s">
        <v>58</v>
      </c>
      <c r="J533" s="9">
        <v>2023</v>
      </c>
      <c r="K533" s="4"/>
      <c r="L533" s="5" t="s">
        <v>8140</v>
      </c>
      <c r="M533" s="5" t="s">
        <v>8137</v>
      </c>
      <c r="N533" s="5"/>
      <c r="O533" s="5" t="s">
        <v>2798</v>
      </c>
      <c r="P533" s="5"/>
      <c r="Q533" s="5"/>
      <c r="R533" s="5"/>
      <c r="S533" s="5"/>
      <c r="T533" s="5"/>
      <c r="U533" s="5"/>
      <c r="V533" s="5"/>
      <c r="W533" s="5"/>
      <c r="X533" s="5"/>
      <c r="Y533" s="5"/>
      <c r="Z533" s="5"/>
      <c r="AA533" s="5"/>
      <c r="AB533" s="3" t="s">
        <v>10378</v>
      </c>
    </row>
    <row r="534" spans="1:28" ht="238" x14ac:dyDescent="0.2">
      <c r="A534" s="37" t="s">
        <v>2799</v>
      </c>
      <c r="B534" s="5" t="s">
        <v>2789</v>
      </c>
      <c r="C534" s="9">
        <v>140</v>
      </c>
      <c r="D534" s="5" t="s">
        <v>7334</v>
      </c>
      <c r="E534" s="9" t="s">
        <v>8144</v>
      </c>
      <c r="F534" s="9" t="s">
        <v>8143</v>
      </c>
      <c r="G534" s="9" t="s">
        <v>3158</v>
      </c>
      <c r="H534" s="5" t="s">
        <v>8146</v>
      </c>
      <c r="I534" s="9" t="s">
        <v>58</v>
      </c>
      <c r="J534" s="9">
        <v>2024</v>
      </c>
      <c r="K534" s="4"/>
      <c r="L534" s="5" t="s">
        <v>8145</v>
      </c>
      <c r="M534" s="5" t="s">
        <v>8142</v>
      </c>
      <c r="N534" s="5"/>
      <c r="O534" s="5" t="s">
        <v>2798</v>
      </c>
      <c r="P534" s="5"/>
      <c r="Q534" s="5"/>
      <c r="R534" s="5"/>
      <c r="S534" s="5"/>
      <c r="T534" s="5"/>
      <c r="U534" s="5"/>
      <c r="V534" s="5"/>
      <c r="W534" s="5"/>
      <c r="X534" s="5"/>
      <c r="Y534" s="5"/>
      <c r="Z534" s="5"/>
      <c r="AA534" s="5"/>
      <c r="AB534" s="3" t="s">
        <v>10378</v>
      </c>
    </row>
    <row r="535" spans="1:28" ht="221" x14ac:dyDescent="0.2">
      <c r="A535" s="37" t="s">
        <v>2799</v>
      </c>
      <c r="B535" s="5" t="s">
        <v>2789</v>
      </c>
      <c r="C535" s="9">
        <v>141</v>
      </c>
      <c r="D535" s="5" t="s">
        <v>7335</v>
      </c>
      <c r="E535" s="9" t="s">
        <v>8148</v>
      </c>
      <c r="F535" s="9" t="s">
        <v>7735</v>
      </c>
      <c r="G535" s="9" t="s">
        <v>3158</v>
      </c>
      <c r="H535" s="5" t="s">
        <v>8149</v>
      </c>
      <c r="I535" s="9" t="s">
        <v>58</v>
      </c>
      <c r="J535" s="9">
        <v>2024</v>
      </c>
      <c r="K535" s="4"/>
      <c r="L535" s="5" t="s">
        <v>8150</v>
      </c>
      <c r="M535" s="5" t="s">
        <v>8147</v>
      </c>
      <c r="N535" s="5"/>
      <c r="O535" s="5" t="s">
        <v>2798</v>
      </c>
      <c r="P535" s="5"/>
      <c r="Q535" s="5"/>
      <c r="R535" s="5"/>
      <c r="S535" s="5"/>
      <c r="T535" s="5"/>
      <c r="U535" s="5"/>
      <c r="V535" s="5"/>
      <c r="W535" s="5"/>
      <c r="X535" s="5"/>
      <c r="Y535" s="5"/>
      <c r="Z535" s="5"/>
      <c r="AA535" s="5"/>
      <c r="AB535" s="3" t="s">
        <v>10378</v>
      </c>
    </row>
    <row r="536" spans="1:28" ht="323" x14ac:dyDescent="0.2">
      <c r="A536" s="37" t="s">
        <v>2799</v>
      </c>
      <c r="B536" s="5" t="s">
        <v>2789</v>
      </c>
      <c r="C536" s="9">
        <v>142</v>
      </c>
      <c r="D536" s="5" t="s">
        <v>7336</v>
      </c>
      <c r="E536" s="9" t="s">
        <v>8152</v>
      </c>
      <c r="F536" s="9" t="s">
        <v>145</v>
      </c>
      <c r="G536" s="9" t="s">
        <v>3158</v>
      </c>
      <c r="H536" s="5" t="s">
        <v>8153</v>
      </c>
      <c r="I536" s="9" t="s">
        <v>58</v>
      </c>
      <c r="J536" s="9">
        <v>2024</v>
      </c>
      <c r="K536" s="4"/>
      <c r="L536" s="5" t="s">
        <v>8154</v>
      </c>
      <c r="M536" s="5" t="s">
        <v>8151</v>
      </c>
      <c r="N536" s="5"/>
      <c r="O536" s="5" t="s">
        <v>2798</v>
      </c>
      <c r="P536" s="5"/>
      <c r="Q536" s="5"/>
      <c r="R536" s="5"/>
      <c r="S536" s="5"/>
      <c r="T536" s="5"/>
      <c r="U536" s="5"/>
      <c r="V536" s="5"/>
      <c r="W536" s="5"/>
      <c r="X536" s="5"/>
      <c r="Y536" s="5"/>
      <c r="Z536" s="5"/>
      <c r="AA536" s="5"/>
      <c r="AB536" s="3" t="s">
        <v>10378</v>
      </c>
    </row>
    <row r="537" spans="1:28" ht="204" x14ac:dyDescent="0.2">
      <c r="A537" s="37" t="s">
        <v>2799</v>
      </c>
      <c r="B537" s="5" t="s">
        <v>2789</v>
      </c>
      <c r="C537" s="9">
        <v>143</v>
      </c>
      <c r="D537" s="5" t="s">
        <v>7337</v>
      </c>
      <c r="E537" s="9" t="s">
        <v>8156</v>
      </c>
      <c r="F537" s="9" t="s">
        <v>4471</v>
      </c>
      <c r="G537" s="9" t="s">
        <v>3158</v>
      </c>
      <c r="H537" s="5" t="s">
        <v>8157</v>
      </c>
      <c r="I537" s="9" t="s">
        <v>58</v>
      </c>
      <c r="J537" s="9">
        <v>2023</v>
      </c>
      <c r="K537" s="4"/>
      <c r="L537" s="5" t="s">
        <v>8158</v>
      </c>
      <c r="M537" s="5" t="s">
        <v>8155</v>
      </c>
      <c r="N537" s="5"/>
      <c r="O537" s="5" t="s">
        <v>2798</v>
      </c>
      <c r="P537" s="5"/>
      <c r="Q537" s="5"/>
      <c r="R537" s="5"/>
      <c r="S537" s="5"/>
      <c r="T537" s="5"/>
      <c r="U537" s="5"/>
      <c r="V537" s="5"/>
      <c r="W537" s="5"/>
      <c r="X537" s="5"/>
      <c r="Y537" s="5"/>
      <c r="Z537" s="5"/>
      <c r="AA537" s="5"/>
      <c r="AB537" s="3" t="s">
        <v>10378</v>
      </c>
    </row>
    <row r="538" spans="1:28" ht="187" x14ac:dyDescent="0.2">
      <c r="A538" s="37" t="s">
        <v>2799</v>
      </c>
      <c r="B538" s="5" t="s">
        <v>2789</v>
      </c>
      <c r="C538" s="9">
        <v>144</v>
      </c>
      <c r="D538" s="5" t="s">
        <v>7338</v>
      </c>
      <c r="E538" s="9" t="s">
        <v>8161</v>
      </c>
      <c r="F538" s="9" t="s">
        <v>8160</v>
      </c>
      <c r="G538" s="9" t="s">
        <v>3158</v>
      </c>
      <c r="H538" s="4"/>
      <c r="I538" s="9" t="s">
        <v>58</v>
      </c>
      <c r="J538" s="9">
        <v>2023</v>
      </c>
      <c r="K538" s="4"/>
      <c r="L538" s="5" t="s">
        <v>8162</v>
      </c>
      <c r="M538" s="5" t="s">
        <v>8159</v>
      </c>
      <c r="N538" s="5"/>
      <c r="O538" s="5" t="s">
        <v>2798</v>
      </c>
      <c r="P538" s="5"/>
      <c r="Q538" s="5"/>
      <c r="R538" s="5"/>
      <c r="S538" s="5"/>
      <c r="T538" s="5"/>
      <c r="U538" s="5"/>
      <c r="V538" s="5"/>
      <c r="W538" s="5"/>
      <c r="X538" s="5"/>
      <c r="Y538" s="5"/>
      <c r="Z538" s="5"/>
      <c r="AA538" s="5"/>
      <c r="AB538" s="3" t="s">
        <v>10378</v>
      </c>
    </row>
    <row r="539" spans="1:28" ht="187" x14ac:dyDescent="0.2">
      <c r="A539" s="37" t="s">
        <v>2799</v>
      </c>
      <c r="B539" s="5" t="s">
        <v>2789</v>
      </c>
      <c r="C539" s="9">
        <v>145</v>
      </c>
      <c r="D539" s="5" t="s">
        <v>7339</v>
      </c>
      <c r="E539" s="9" t="s">
        <v>8164</v>
      </c>
      <c r="F539" s="9" t="s">
        <v>472</v>
      </c>
      <c r="G539" s="9" t="s">
        <v>3158</v>
      </c>
      <c r="H539" s="5" t="s">
        <v>8165</v>
      </c>
      <c r="I539" s="9" t="s">
        <v>58</v>
      </c>
      <c r="J539" s="9">
        <v>2023</v>
      </c>
      <c r="K539" s="4"/>
      <c r="L539" s="5" t="s">
        <v>8166</v>
      </c>
      <c r="M539" s="5" t="s">
        <v>8163</v>
      </c>
      <c r="N539" s="5"/>
      <c r="O539" s="5" t="s">
        <v>2798</v>
      </c>
      <c r="P539" s="5"/>
      <c r="Q539" s="5"/>
      <c r="R539" s="5"/>
      <c r="S539" s="5"/>
      <c r="T539" s="5"/>
      <c r="U539" s="5"/>
      <c r="V539" s="5"/>
      <c r="W539" s="5"/>
      <c r="X539" s="5"/>
      <c r="Y539" s="5"/>
      <c r="Z539" s="5"/>
      <c r="AA539" s="5"/>
      <c r="AB539" s="3" t="s">
        <v>10378</v>
      </c>
    </row>
    <row r="540" spans="1:28" ht="187" x14ac:dyDescent="0.2">
      <c r="A540" s="37" t="s">
        <v>2799</v>
      </c>
      <c r="B540" s="5" t="s">
        <v>2789</v>
      </c>
      <c r="C540" s="9">
        <v>146</v>
      </c>
      <c r="D540" s="5" t="s">
        <v>7340</v>
      </c>
      <c r="E540" s="9" t="s">
        <v>8169</v>
      </c>
      <c r="F540" s="9" t="s">
        <v>8168</v>
      </c>
      <c r="G540" s="9" t="s">
        <v>3158</v>
      </c>
      <c r="H540" s="5" t="s">
        <v>8170</v>
      </c>
      <c r="I540" s="9" t="s">
        <v>58</v>
      </c>
      <c r="J540" s="9">
        <v>2024</v>
      </c>
      <c r="K540" s="4"/>
      <c r="L540" s="5" t="s">
        <v>8171</v>
      </c>
      <c r="M540" s="5" t="s">
        <v>8167</v>
      </c>
      <c r="N540" s="5"/>
      <c r="O540" s="5" t="s">
        <v>2798</v>
      </c>
      <c r="P540" s="5"/>
      <c r="Q540" s="5"/>
      <c r="R540" s="5"/>
      <c r="S540" s="5"/>
      <c r="T540" s="5"/>
      <c r="U540" s="5"/>
      <c r="V540" s="5"/>
      <c r="W540" s="5"/>
      <c r="X540" s="5"/>
      <c r="Y540" s="5"/>
      <c r="Z540" s="5"/>
      <c r="AA540" s="5"/>
      <c r="AB540" s="3" t="s">
        <v>10378</v>
      </c>
    </row>
    <row r="541" spans="1:28" ht="170" x14ac:dyDescent="0.2">
      <c r="A541" s="37" t="s">
        <v>2799</v>
      </c>
      <c r="B541" s="5" t="s">
        <v>2789</v>
      </c>
      <c r="C541" s="9">
        <v>147</v>
      </c>
      <c r="D541" s="5" t="s">
        <v>7341</v>
      </c>
      <c r="E541" s="9" t="s">
        <v>8174</v>
      </c>
      <c r="F541" s="9" t="s">
        <v>8173</v>
      </c>
      <c r="G541" s="9" t="s">
        <v>3158</v>
      </c>
      <c r="H541" s="5" t="s">
        <v>8176</v>
      </c>
      <c r="I541" s="9" t="s">
        <v>58</v>
      </c>
      <c r="J541" s="9">
        <v>2024</v>
      </c>
      <c r="K541" s="4"/>
      <c r="L541" s="5" t="s">
        <v>8175</v>
      </c>
      <c r="M541" s="5" t="s">
        <v>8172</v>
      </c>
      <c r="N541" s="5"/>
      <c r="O541" s="5" t="s">
        <v>2798</v>
      </c>
      <c r="P541" s="5"/>
      <c r="Q541" s="5"/>
      <c r="R541" s="5"/>
      <c r="S541" s="5"/>
      <c r="T541" s="5"/>
      <c r="U541" s="5"/>
      <c r="V541" s="5"/>
      <c r="W541" s="5"/>
      <c r="X541" s="5"/>
      <c r="Y541" s="5"/>
      <c r="Z541" s="5"/>
      <c r="AA541" s="5"/>
      <c r="AB541" s="3" t="s">
        <v>10378</v>
      </c>
    </row>
    <row r="542" spans="1:28" ht="170" x14ac:dyDescent="0.2">
      <c r="A542" s="37" t="s">
        <v>2799</v>
      </c>
      <c r="B542" s="5" t="s">
        <v>2789</v>
      </c>
      <c r="C542" s="9">
        <v>148</v>
      </c>
      <c r="D542" s="5" t="s">
        <v>7342</v>
      </c>
      <c r="E542" s="9" t="s">
        <v>8179</v>
      </c>
      <c r="F542" s="9" t="s">
        <v>8178</v>
      </c>
      <c r="G542" s="9" t="s">
        <v>3158</v>
      </c>
      <c r="H542" s="5" t="s">
        <v>8180</v>
      </c>
      <c r="I542" s="9" t="s">
        <v>58</v>
      </c>
      <c r="J542" s="9">
        <v>2024</v>
      </c>
      <c r="K542" s="4"/>
      <c r="L542" s="5" t="s">
        <v>8181</v>
      </c>
      <c r="M542" s="5" t="s">
        <v>8177</v>
      </c>
      <c r="N542" s="5"/>
      <c r="O542" s="5" t="s">
        <v>2798</v>
      </c>
      <c r="P542" s="5"/>
      <c r="Q542" s="5"/>
      <c r="R542" s="5"/>
      <c r="S542" s="5"/>
      <c r="T542" s="5"/>
      <c r="U542" s="5"/>
      <c r="V542" s="5"/>
      <c r="W542" s="5"/>
      <c r="X542" s="5"/>
      <c r="Y542" s="5"/>
      <c r="Z542" s="5"/>
      <c r="AA542" s="5"/>
      <c r="AB542" s="3" t="s">
        <v>10378</v>
      </c>
    </row>
    <row r="543" spans="1:28" ht="255" x14ac:dyDescent="0.2">
      <c r="A543" s="37" t="s">
        <v>2799</v>
      </c>
      <c r="B543" s="5" t="s">
        <v>2789</v>
      </c>
      <c r="C543" s="9">
        <v>149</v>
      </c>
      <c r="D543" s="5" t="s">
        <v>7343</v>
      </c>
      <c r="E543" s="9" t="s">
        <v>8184</v>
      </c>
      <c r="F543" s="9" t="s">
        <v>8183</v>
      </c>
      <c r="G543" s="9" t="s">
        <v>3158</v>
      </c>
      <c r="H543" s="5" t="s">
        <v>8185</v>
      </c>
      <c r="I543" s="9" t="s">
        <v>58</v>
      </c>
      <c r="J543" s="9">
        <v>2024</v>
      </c>
      <c r="K543" s="4"/>
      <c r="L543" s="5" t="s">
        <v>8186</v>
      </c>
      <c r="M543" s="5" t="s">
        <v>8182</v>
      </c>
      <c r="N543" s="5"/>
      <c r="O543" s="5" t="s">
        <v>2798</v>
      </c>
      <c r="P543" s="5"/>
      <c r="Q543" s="5"/>
      <c r="R543" s="5"/>
      <c r="S543" s="5"/>
      <c r="T543" s="5"/>
      <c r="U543" s="5"/>
      <c r="V543" s="5"/>
      <c r="W543" s="5"/>
      <c r="X543" s="5"/>
      <c r="Y543" s="5"/>
      <c r="Z543" s="5"/>
      <c r="AA543" s="5"/>
      <c r="AB543" s="3" t="s">
        <v>10378</v>
      </c>
    </row>
    <row r="544" spans="1:28" ht="238" x14ac:dyDescent="0.2">
      <c r="A544" s="37" t="s">
        <v>2799</v>
      </c>
      <c r="B544" s="5" t="s">
        <v>2789</v>
      </c>
      <c r="C544" s="9">
        <v>150</v>
      </c>
      <c r="D544" s="5" t="s">
        <v>7344</v>
      </c>
      <c r="E544" s="9" t="s">
        <v>8188</v>
      </c>
      <c r="F544" s="9" t="s">
        <v>3570</v>
      </c>
      <c r="G544" s="9" t="s">
        <v>3158</v>
      </c>
      <c r="H544" s="5" t="s">
        <v>8190</v>
      </c>
      <c r="I544" s="9" t="s">
        <v>58</v>
      </c>
      <c r="J544" s="9">
        <v>2023</v>
      </c>
      <c r="K544" s="4"/>
      <c r="L544" s="5" t="s">
        <v>8189</v>
      </c>
      <c r="M544" s="5" t="s">
        <v>8187</v>
      </c>
      <c r="N544" s="5"/>
      <c r="O544" s="5" t="s">
        <v>2798</v>
      </c>
      <c r="P544" s="5"/>
      <c r="Q544" s="5"/>
      <c r="R544" s="5"/>
      <c r="S544" s="5"/>
      <c r="T544" s="5"/>
      <c r="U544" s="5"/>
      <c r="V544" s="5"/>
      <c r="W544" s="5"/>
      <c r="X544" s="5"/>
      <c r="Y544" s="5"/>
      <c r="Z544" s="5"/>
      <c r="AA544" s="5"/>
      <c r="AB544" s="3" t="s">
        <v>10378</v>
      </c>
    </row>
    <row r="545" spans="1:28" ht="221" x14ac:dyDescent="0.2">
      <c r="A545" s="37" t="s">
        <v>2799</v>
      </c>
      <c r="B545" s="5" t="s">
        <v>2789</v>
      </c>
      <c r="C545" s="9">
        <v>151</v>
      </c>
      <c r="D545" s="5" t="s">
        <v>7345</v>
      </c>
      <c r="E545" s="9" t="s">
        <v>8193</v>
      </c>
      <c r="F545" s="9" t="s">
        <v>8192</v>
      </c>
      <c r="G545" s="9" t="s">
        <v>3158</v>
      </c>
      <c r="H545" s="5" t="s">
        <v>8195</v>
      </c>
      <c r="I545" s="9" t="s">
        <v>58</v>
      </c>
      <c r="J545" s="9">
        <v>2024</v>
      </c>
      <c r="K545" s="4"/>
      <c r="L545" s="5" t="s">
        <v>8194</v>
      </c>
      <c r="M545" s="5" t="s">
        <v>8191</v>
      </c>
      <c r="N545" s="5"/>
      <c r="O545" s="5" t="s">
        <v>2798</v>
      </c>
      <c r="P545" s="5"/>
      <c r="Q545" s="5"/>
      <c r="R545" s="5"/>
      <c r="S545" s="5"/>
      <c r="T545" s="5"/>
      <c r="U545" s="5"/>
      <c r="V545" s="5"/>
      <c r="W545" s="5"/>
      <c r="X545" s="5"/>
      <c r="Y545" s="5"/>
      <c r="Z545" s="5"/>
      <c r="AA545" s="5"/>
      <c r="AB545" s="3" t="s">
        <v>10378</v>
      </c>
    </row>
    <row r="546" spans="1:28" ht="204" x14ac:dyDescent="0.2">
      <c r="A546" s="37" t="s">
        <v>2799</v>
      </c>
      <c r="B546" s="5" t="s">
        <v>2789</v>
      </c>
      <c r="C546" s="9">
        <v>152</v>
      </c>
      <c r="D546" s="5" t="s">
        <v>7346</v>
      </c>
      <c r="E546" s="9" t="s">
        <v>8197</v>
      </c>
      <c r="F546" s="9" t="s">
        <v>5967</v>
      </c>
      <c r="G546" s="9" t="s">
        <v>3158</v>
      </c>
      <c r="H546" s="5" t="s">
        <v>8199</v>
      </c>
      <c r="I546" s="9" t="s">
        <v>58</v>
      </c>
      <c r="J546" s="9">
        <v>2024</v>
      </c>
      <c r="K546" s="4"/>
      <c r="L546" s="5" t="s">
        <v>8198</v>
      </c>
      <c r="M546" s="5" t="s">
        <v>8196</v>
      </c>
      <c r="N546" s="5"/>
      <c r="O546" s="5" t="s">
        <v>2799</v>
      </c>
      <c r="P546" s="5" t="s">
        <v>2799</v>
      </c>
      <c r="Q546" s="5" t="s">
        <v>2799</v>
      </c>
      <c r="R546" s="5" t="s">
        <v>2799</v>
      </c>
      <c r="S546" s="5" t="s">
        <v>2798</v>
      </c>
      <c r="T546" s="5" t="s">
        <v>2798</v>
      </c>
      <c r="U546" s="5" t="s">
        <v>2798</v>
      </c>
      <c r="V546" s="5" t="s">
        <v>2798</v>
      </c>
      <c r="W546" s="5" t="s">
        <v>3151</v>
      </c>
      <c r="X546" s="5" t="s">
        <v>2799</v>
      </c>
      <c r="Y546" s="5" t="s">
        <v>3151</v>
      </c>
      <c r="Z546" s="5" t="s">
        <v>3151</v>
      </c>
      <c r="AA546" s="5">
        <v>3.5</v>
      </c>
      <c r="AB546" s="3" t="s">
        <v>10378</v>
      </c>
    </row>
    <row r="547" spans="1:28" ht="409.6" x14ac:dyDescent="0.2">
      <c r="A547" s="37" t="s">
        <v>2799</v>
      </c>
      <c r="B547" s="5" t="s">
        <v>2789</v>
      </c>
      <c r="C547" s="9">
        <v>153</v>
      </c>
      <c r="D547" s="5" t="s">
        <v>7347</v>
      </c>
      <c r="E547" s="9" t="s">
        <v>8202</v>
      </c>
      <c r="F547" s="9" t="s">
        <v>8201</v>
      </c>
      <c r="G547" s="9" t="s">
        <v>3158</v>
      </c>
      <c r="H547" s="5" t="s">
        <v>8204</v>
      </c>
      <c r="I547" s="9" t="s">
        <v>58</v>
      </c>
      <c r="J547" s="9">
        <v>2024</v>
      </c>
      <c r="K547" s="4"/>
      <c r="L547" s="5" t="s">
        <v>8203</v>
      </c>
      <c r="M547" s="5" t="s">
        <v>8200</v>
      </c>
      <c r="N547" s="5"/>
      <c r="O547" s="5" t="s">
        <v>2799</v>
      </c>
      <c r="P547" s="5" t="s">
        <v>2799</v>
      </c>
      <c r="Q547" s="5" t="s">
        <v>2799</v>
      </c>
      <c r="R547" s="5" t="s">
        <v>2799</v>
      </c>
      <c r="S547" s="5" t="s">
        <v>2799</v>
      </c>
      <c r="T547" s="5"/>
      <c r="U547" s="5"/>
      <c r="V547" s="5"/>
      <c r="W547" s="5"/>
      <c r="X547" s="5"/>
      <c r="Y547" s="5"/>
      <c r="Z547" s="5"/>
      <c r="AA547" s="5"/>
      <c r="AB547" s="3" t="s">
        <v>10378</v>
      </c>
    </row>
    <row r="548" spans="1:28" ht="238" x14ac:dyDescent="0.2">
      <c r="A548" s="37" t="s">
        <v>2799</v>
      </c>
      <c r="B548" s="5" t="s">
        <v>2789</v>
      </c>
      <c r="C548" s="9">
        <v>154</v>
      </c>
      <c r="D548" s="5" t="s">
        <v>7348</v>
      </c>
      <c r="E548" s="9" t="s">
        <v>8206</v>
      </c>
      <c r="F548" s="9" t="s">
        <v>472</v>
      </c>
      <c r="G548" s="9" t="s">
        <v>3158</v>
      </c>
      <c r="H548" s="5" t="s">
        <v>8207</v>
      </c>
      <c r="I548" s="9" t="s">
        <v>58</v>
      </c>
      <c r="J548" s="9">
        <v>2023</v>
      </c>
      <c r="K548" s="4"/>
      <c r="L548" s="5" t="s">
        <v>8208</v>
      </c>
      <c r="M548" s="5" t="s">
        <v>8205</v>
      </c>
      <c r="N548" s="5"/>
      <c r="O548" s="5" t="s">
        <v>2798</v>
      </c>
      <c r="P548" s="5"/>
      <c r="Q548" s="5"/>
      <c r="R548" s="5"/>
      <c r="S548" s="5"/>
      <c r="T548" s="5"/>
      <c r="U548" s="5"/>
      <c r="V548" s="5"/>
      <c r="W548" s="5"/>
      <c r="X548" s="5"/>
      <c r="Y548" s="5"/>
      <c r="Z548" s="5"/>
      <c r="AA548" s="5"/>
      <c r="AB548" s="3" t="s">
        <v>10378</v>
      </c>
    </row>
    <row r="549" spans="1:28" ht="187" x14ac:dyDescent="0.2">
      <c r="A549" s="37" t="s">
        <v>2799</v>
      </c>
      <c r="B549" s="5" t="s">
        <v>2789</v>
      </c>
      <c r="C549" s="9">
        <v>155</v>
      </c>
      <c r="D549" s="5" t="s">
        <v>7349</v>
      </c>
      <c r="E549" s="9" t="s">
        <v>8210</v>
      </c>
      <c r="F549" s="9" t="s">
        <v>4905</v>
      </c>
      <c r="G549" s="9" t="s">
        <v>3158</v>
      </c>
      <c r="H549" s="5" t="s">
        <v>8212</v>
      </c>
      <c r="I549" s="9" t="s">
        <v>58</v>
      </c>
      <c r="J549" s="9">
        <v>2023</v>
      </c>
      <c r="K549" s="4"/>
      <c r="L549" s="5" t="s">
        <v>8211</v>
      </c>
      <c r="M549" s="5" t="s">
        <v>8209</v>
      </c>
      <c r="N549" s="5"/>
      <c r="O549" s="5" t="s">
        <v>2798</v>
      </c>
      <c r="P549" s="5"/>
      <c r="Q549" s="5"/>
      <c r="R549" s="5"/>
      <c r="S549" s="5"/>
      <c r="T549" s="5"/>
      <c r="U549" s="5"/>
      <c r="V549" s="5"/>
      <c r="W549" s="5"/>
      <c r="X549" s="5"/>
      <c r="Y549" s="5"/>
      <c r="Z549" s="5"/>
      <c r="AA549" s="5"/>
      <c r="AB549" s="3" t="s">
        <v>10378</v>
      </c>
    </row>
    <row r="550" spans="1:28" ht="255" x14ac:dyDescent="0.2">
      <c r="A550" s="37" t="s">
        <v>2799</v>
      </c>
      <c r="B550" s="5" t="s">
        <v>2789</v>
      </c>
      <c r="C550" s="9">
        <v>156</v>
      </c>
      <c r="D550" s="5" t="s">
        <v>7350</v>
      </c>
      <c r="E550" s="9" t="s">
        <v>8214</v>
      </c>
      <c r="F550" s="9" t="s">
        <v>4140</v>
      </c>
      <c r="G550" s="9" t="s">
        <v>3158</v>
      </c>
      <c r="H550" s="5" t="s">
        <v>8216</v>
      </c>
      <c r="I550" s="9" t="s">
        <v>58</v>
      </c>
      <c r="J550" s="9">
        <v>2024</v>
      </c>
      <c r="K550" s="4"/>
      <c r="L550" s="5" t="s">
        <v>8215</v>
      </c>
      <c r="M550" s="5" t="s">
        <v>8213</v>
      </c>
      <c r="N550" s="5"/>
      <c r="O550" s="5" t="s">
        <v>2798</v>
      </c>
      <c r="P550" s="5"/>
      <c r="Q550" s="5"/>
      <c r="R550" s="5"/>
      <c r="S550" s="5"/>
      <c r="T550" s="5"/>
      <c r="U550" s="5"/>
      <c r="V550" s="5"/>
      <c r="W550" s="5"/>
      <c r="X550" s="5"/>
      <c r="Y550" s="5"/>
      <c r="Z550" s="5"/>
      <c r="AA550" s="5"/>
      <c r="AB550" s="3" t="s">
        <v>10378</v>
      </c>
    </row>
    <row r="551" spans="1:28" ht="388" x14ac:dyDescent="0.2">
      <c r="A551" s="37" t="s">
        <v>2799</v>
      </c>
      <c r="B551" s="5" t="s">
        <v>2789</v>
      </c>
      <c r="C551" s="9">
        <v>157</v>
      </c>
      <c r="D551" s="5" t="s">
        <v>7351</v>
      </c>
      <c r="E551" s="9" t="s">
        <v>8219</v>
      </c>
      <c r="F551" s="9" t="s">
        <v>8218</v>
      </c>
      <c r="G551" s="9" t="s">
        <v>3158</v>
      </c>
      <c r="H551" s="4"/>
      <c r="I551" s="9" t="s">
        <v>58</v>
      </c>
      <c r="J551" s="9">
        <v>2023</v>
      </c>
      <c r="K551" s="4"/>
      <c r="L551" s="5" t="s">
        <v>8220</v>
      </c>
      <c r="M551" s="5" t="s">
        <v>8217</v>
      </c>
      <c r="N551" s="5"/>
      <c r="O551" s="5" t="s">
        <v>2798</v>
      </c>
      <c r="P551" s="5"/>
      <c r="Q551" s="5"/>
      <c r="R551" s="5"/>
      <c r="S551" s="5"/>
      <c r="T551" s="5"/>
      <c r="U551" s="5"/>
      <c r="V551" s="5"/>
      <c r="W551" s="5"/>
      <c r="X551" s="5"/>
      <c r="Y551" s="5"/>
      <c r="Z551" s="5"/>
      <c r="AA551" s="5"/>
      <c r="AB551" s="3" t="s">
        <v>10378</v>
      </c>
    </row>
    <row r="552" spans="1:28" ht="409.6" x14ac:dyDescent="0.2">
      <c r="A552" s="37" t="s">
        <v>2799</v>
      </c>
      <c r="B552" s="5" t="s">
        <v>2789</v>
      </c>
      <c r="C552" s="9">
        <v>158</v>
      </c>
      <c r="D552" s="5" t="s">
        <v>7352</v>
      </c>
      <c r="E552" s="9" t="s">
        <v>8223</v>
      </c>
      <c r="F552" s="9" t="s">
        <v>8222</v>
      </c>
      <c r="G552" s="9" t="s">
        <v>3158</v>
      </c>
      <c r="H552" s="5" t="s">
        <v>8225</v>
      </c>
      <c r="I552" s="9" t="s">
        <v>58</v>
      </c>
      <c r="J552" s="9">
        <v>2024</v>
      </c>
      <c r="K552" s="4"/>
      <c r="L552" s="5" t="s">
        <v>8224</v>
      </c>
      <c r="M552" s="5" t="s">
        <v>8221</v>
      </c>
      <c r="N552" s="5"/>
      <c r="O552" s="5" t="s">
        <v>2798</v>
      </c>
      <c r="P552" s="5"/>
      <c r="Q552" s="5"/>
      <c r="R552" s="5"/>
      <c r="S552" s="5"/>
      <c r="T552" s="5"/>
      <c r="U552" s="5"/>
      <c r="V552" s="5"/>
      <c r="W552" s="5"/>
      <c r="X552" s="5"/>
      <c r="Y552" s="5"/>
      <c r="Z552" s="5"/>
      <c r="AA552" s="5"/>
      <c r="AB552" s="3" t="s">
        <v>10378</v>
      </c>
    </row>
    <row r="553" spans="1:28" ht="272" x14ac:dyDescent="0.2">
      <c r="A553" s="37" t="s">
        <v>2799</v>
      </c>
      <c r="B553" s="5" t="s">
        <v>2789</v>
      </c>
      <c r="C553" s="9">
        <v>159</v>
      </c>
      <c r="D553" s="5" t="s">
        <v>7353</v>
      </c>
      <c r="E553" s="9" t="s">
        <v>8228</v>
      </c>
      <c r="F553" s="9" t="s">
        <v>8227</v>
      </c>
      <c r="G553" s="9" t="s">
        <v>3158</v>
      </c>
      <c r="H553" s="5" t="s">
        <v>8230</v>
      </c>
      <c r="I553" s="9" t="s">
        <v>58</v>
      </c>
      <c r="J553" s="9">
        <v>2023</v>
      </c>
      <c r="K553" s="4"/>
      <c r="L553" s="5" t="s">
        <v>8229</v>
      </c>
      <c r="M553" s="5" t="s">
        <v>8226</v>
      </c>
      <c r="N553" s="5"/>
      <c r="O553" s="5" t="s">
        <v>2798</v>
      </c>
      <c r="P553" s="5"/>
      <c r="Q553" s="5"/>
      <c r="R553" s="5"/>
      <c r="S553" s="5"/>
      <c r="T553" s="5"/>
      <c r="U553" s="5"/>
      <c r="V553" s="5"/>
      <c r="W553" s="5"/>
      <c r="X553" s="5"/>
      <c r="Y553" s="5"/>
      <c r="Z553" s="5"/>
      <c r="AA553" s="5"/>
      <c r="AB553" s="3" t="s">
        <v>10378</v>
      </c>
    </row>
    <row r="554" spans="1:28" ht="323" x14ac:dyDescent="0.2">
      <c r="A554" s="37" t="s">
        <v>2799</v>
      </c>
      <c r="B554" s="5" t="s">
        <v>2789</v>
      </c>
      <c r="C554" s="9">
        <v>160</v>
      </c>
      <c r="D554" s="5" t="s">
        <v>7354</v>
      </c>
      <c r="E554" s="9" t="s">
        <v>8232</v>
      </c>
      <c r="F554" s="9" t="s">
        <v>472</v>
      </c>
      <c r="G554" s="9" t="s">
        <v>3158</v>
      </c>
      <c r="H554" s="5" t="s">
        <v>8233</v>
      </c>
      <c r="I554" s="9" t="s">
        <v>58</v>
      </c>
      <c r="J554" s="9">
        <v>2023</v>
      </c>
      <c r="K554" s="4"/>
      <c r="L554" s="5" t="s">
        <v>8234</v>
      </c>
      <c r="M554" s="5" t="s">
        <v>8231</v>
      </c>
      <c r="N554" s="5"/>
      <c r="O554" s="5" t="s">
        <v>2798</v>
      </c>
      <c r="P554" s="5"/>
      <c r="Q554" s="5"/>
      <c r="R554" s="5"/>
      <c r="S554" s="5"/>
      <c r="T554" s="5"/>
      <c r="U554" s="5"/>
      <c r="V554" s="5"/>
      <c r="W554" s="5"/>
      <c r="X554" s="5"/>
      <c r="Y554" s="5"/>
      <c r="Z554" s="5"/>
      <c r="AA554" s="5"/>
      <c r="AB554" s="3" t="s">
        <v>10378</v>
      </c>
    </row>
    <row r="555" spans="1:28" ht="272" x14ac:dyDescent="0.2">
      <c r="A555" s="37" t="s">
        <v>2799</v>
      </c>
      <c r="B555" s="5" t="s">
        <v>2789</v>
      </c>
      <c r="C555" s="9">
        <v>161</v>
      </c>
      <c r="D555" s="5" t="s">
        <v>7355</v>
      </c>
      <c r="E555" s="9" t="s">
        <v>8237</v>
      </c>
      <c r="F555" s="9" t="s">
        <v>8236</v>
      </c>
      <c r="G555" s="9" t="s">
        <v>3158</v>
      </c>
      <c r="H555" s="5" t="s">
        <v>8239</v>
      </c>
      <c r="I555" s="9" t="s">
        <v>58</v>
      </c>
      <c r="J555" s="9">
        <v>2024</v>
      </c>
      <c r="K555" s="4"/>
      <c r="L555" s="5" t="s">
        <v>8238</v>
      </c>
      <c r="M555" s="5" t="s">
        <v>8235</v>
      </c>
      <c r="N555" s="5"/>
      <c r="O555" s="5" t="s">
        <v>2798</v>
      </c>
      <c r="P555" s="5"/>
      <c r="Q555" s="5"/>
      <c r="R555" s="5"/>
      <c r="S555" s="5"/>
      <c r="T555" s="5"/>
      <c r="U555" s="5"/>
      <c r="V555" s="5"/>
      <c r="W555" s="5"/>
      <c r="X555" s="5"/>
      <c r="Y555" s="5"/>
      <c r="Z555" s="5"/>
      <c r="AA555" s="5"/>
      <c r="AB555" s="3" t="s">
        <v>10378</v>
      </c>
    </row>
    <row r="556" spans="1:28" ht="289" x14ac:dyDescent="0.2">
      <c r="A556" s="37" t="s">
        <v>2799</v>
      </c>
      <c r="B556" s="5" t="s">
        <v>2789</v>
      </c>
      <c r="C556" s="9">
        <v>162</v>
      </c>
      <c r="D556" s="5" t="s">
        <v>7356</v>
      </c>
      <c r="E556" s="9" t="s">
        <v>8241</v>
      </c>
      <c r="F556" s="9" t="s">
        <v>104</v>
      </c>
      <c r="G556" s="9" t="s">
        <v>3158</v>
      </c>
      <c r="H556" s="5" t="s">
        <v>8243</v>
      </c>
      <c r="I556" s="9" t="s">
        <v>58</v>
      </c>
      <c r="J556" s="9">
        <v>2024</v>
      </c>
      <c r="K556" s="4"/>
      <c r="L556" s="5" t="s">
        <v>8242</v>
      </c>
      <c r="M556" s="5" t="s">
        <v>8240</v>
      </c>
      <c r="N556" s="5"/>
      <c r="O556" s="5" t="s">
        <v>2798</v>
      </c>
      <c r="P556" s="5"/>
      <c r="Q556" s="5"/>
      <c r="R556" s="5"/>
      <c r="S556" s="5"/>
      <c r="T556" s="5"/>
      <c r="U556" s="5"/>
      <c r="V556" s="5"/>
      <c r="W556" s="5"/>
      <c r="X556" s="5"/>
      <c r="Y556" s="5"/>
      <c r="Z556" s="5"/>
      <c r="AA556" s="5"/>
      <c r="AB556" s="3" t="s">
        <v>10378</v>
      </c>
    </row>
    <row r="557" spans="1:28" ht="221" x14ac:dyDescent="0.2">
      <c r="A557" s="37" t="s">
        <v>2799</v>
      </c>
      <c r="B557" s="5" t="s">
        <v>2789</v>
      </c>
      <c r="C557" s="9">
        <v>163</v>
      </c>
      <c r="D557" s="5" t="s">
        <v>7357</v>
      </c>
      <c r="E557" s="9" t="s">
        <v>8246</v>
      </c>
      <c r="F557" s="9" t="s">
        <v>8245</v>
      </c>
      <c r="G557" s="9" t="s">
        <v>3158</v>
      </c>
      <c r="H557" s="5" t="s">
        <v>8248</v>
      </c>
      <c r="I557" s="9" t="s">
        <v>58</v>
      </c>
      <c r="J557" s="9">
        <v>2023</v>
      </c>
      <c r="K557" s="4"/>
      <c r="L557" s="5" t="s">
        <v>8247</v>
      </c>
      <c r="M557" s="5" t="s">
        <v>8244</v>
      </c>
      <c r="N557" s="5"/>
      <c r="O557" s="5" t="s">
        <v>2798</v>
      </c>
      <c r="P557" s="5"/>
      <c r="Q557" s="5"/>
      <c r="R557" s="5"/>
      <c r="S557" s="5"/>
      <c r="T557" s="5"/>
      <c r="U557" s="5"/>
      <c r="V557" s="5"/>
      <c r="W557" s="5"/>
      <c r="X557" s="5"/>
      <c r="Y557" s="5"/>
      <c r="Z557" s="5"/>
      <c r="AA557" s="5"/>
      <c r="AB557" s="3" t="s">
        <v>10378</v>
      </c>
    </row>
    <row r="558" spans="1:28" ht="221" x14ac:dyDescent="0.2">
      <c r="A558" s="37" t="s">
        <v>2799</v>
      </c>
      <c r="B558" s="5" t="s">
        <v>2789</v>
      </c>
      <c r="C558" s="9">
        <v>164</v>
      </c>
      <c r="D558" s="5" t="s">
        <v>7358</v>
      </c>
      <c r="E558" s="9" t="s">
        <v>8251</v>
      </c>
      <c r="F558" s="9" t="s">
        <v>8250</v>
      </c>
      <c r="G558" s="9" t="s">
        <v>3158</v>
      </c>
      <c r="H558" s="5" t="s">
        <v>8253</v>
      </c>
      <c r="I558" s="9" t="s">
        <v>58</v>
      </c>
      <c r="J558" s="9">
        <v>2023</v>
      </c>
      <c r="K558" s="4"/>
      <c r="L558" s="5" t="s">
        <v>8252</v>
      </c>
      <c r="M558" s="5" t="s">
        <v>8249</v>
      </c>
      <c r="N558" s="5"/>
      <c r="O558" s="5" t="s">
        <v>2798</v>
      </c>
      <c r="P558" s="5"/>
      <c r="Q558" s="5"/>
      <c r="R558" s="5"/>
      <c r="S558" s="5"/>
      <c r="T558" s="5"/>
      <c r="U558" s="5"/>
      <c r="V558" s="5"/>
      <c r="W558" s="5"/>
      <c r="X558" s="5"/>
      <c r="Y558" s="5"/>
      <c r="Z558" s="5"/>
      <c r="AA558" s="5"/>
      <c r="AB558" s="3" t="s">
        <v>10378</v>
      </c>
    </row>
    <row r="559" spans="1:28" ht="272" x14ac:dyDescent="0.2">
      <c r="A559" s="37" t="s">
        <v>2799</v>
      </c>
      <c r="B559" s="5" t="s">
        <v>2789</v>
      </c>
      <c r="C559" s="9">
        <v>165</v>
      </c>
      <c r="D559" s="5" t="s">
        <v>7359</v>
      </c>
      <c r="E559" s="9" t="s">
        <v>8255</v>
      </c>
      <c r="F559" s="9" t="s">
        <v>4140</v>
      </c>
      <c r="G559" s="9" t="s">
        <v>3158</v>
      </c>
      <c r="H559" s="5" t="s">
        <v>8257</v>
      </c>
      <c r="I559" s="9" t="s">
        <v>58</v>
      </c>
      <c r="J559" s="9">
        <v>2024</v>
      </c>
      <c r="K559" s="4"/>
      <c r="L559" s="5" t="s">
        <v>8256</v>
      </c>
      <c r="M559" s="5" t="s">
        <v>8254</v>
      </c>
      <c r="N559" s="5"/>
      <c r="O559" s="5" t="s">
        <v>2798</v>
      </c>
      <c r="P559" s="5"/>
      <c r="Q559" s="5"/>
      <c r="R559" s="5"/>
      <c r="S559" s="5"/>
      <c r="T559" s="5"/>
      <c r="U559" s="5"/>
      <c r="V559" s="5"/>
      <c r="W559" s="5"/>
      <c r="X559" s="5"/>
      <c r="Y559" s="5"/>
      <c r="Z559" s="5"/>
      <c r="AA559" s="5"/>
      <c r="AB559" s="3" t="s">
        <v>10378</v>
      </c>
    </row>
    <row r="560" spans="1:28" ht="289" x14ac:dyDescent="0.2">
      <c r="A560" s="37" t="s">
        <v>2799</v>
      </c>
      <c r="B560" s="5" t="s">
        <v>2789</v>
      </c>
      <c r="C560" s="9">
        <v>166</v>
      </c>
      <c r="D560" s="5" t="s">
        <v>7360</v>
      </c>
      <c r="E560" s="9" t="s">
        <v>8259</v>
      </c>
      <c r="F560" s="9" t="s">
        <v>5156</v>
      </c>
      <c r="G560" s="9" t="s">
        <v>3158</v>
      </c>
      <c r="H560" s="5" t="s">
        <v>8261</v>
      </c>
      <c r="I560" s="9" t="s">
        <v>58</v>
      </c>
      <c r="J560" s="9">
        <v>2024</v>
      </c>
      <c r="K560" s="4"/>
      <c r="L560" s="5" t="s">
        <v>8260</v>
      </c>
      <c r="M560" s="5" t="s">
        <v>8258</v>
      </c>
      <c r="N560" s="5"/>
      <c r="O560" s="5" t="s">
        <v>2798</v>
      </c>
      <c r="P560" s="5"/>
      <c r="Q560" s="5"/>
      <c r="R560" s="5"/>
      <c r="S560" s="5"/>
      <c r="T560" s="5"/>
      <c r="U560" s="5"/>
      <c r="V560" s="5"/>
      <c r="W560" s="5"/>
      <c r="X560" s="5"/>
      <c r="Y560" s="5"/>
      <c r="Z560" s="5"/>
      <c r="AA560" s="5"/>
      <c r="AB560" s="3" t="s">
        <v>10378</v>
      </c>
    </row>
    <row r="561" spans="1:28" ht="238" x14ac:dyDescent="0.2">
      <c r="A561" s="37" t="s">
        <v>2799</v>
      </c>
      <c r="B561" s="5" t="s">
        <v>2789</v>
      </c>
      <c r="C561" s="9">
        <v>167</v>
      </c>
      <c r="D561" s="5" t="s">
        <v>7361</v>
      </c>
      <c r="E561" s="9" t="s">
        <v>8264</v>
      </c>
      <c r="F561" s="9" t="s">
        <v>8263</v>
      </c>
      <c r="G561" s="9" t="s">
        <v>3158</v>
      </c>
      <c r="H561" s="5" t="s">
        <v>8266</v>
      </c>
      <c r="I561" s="9" t="s">
        <v>58</v>
      </c>
      <c r="J561" s="9">
        <v>2024</v>
      </c>
      <c r="K561" s="4"/>
      <c r="L561" s="5" t="s">
        <v>8265</v>
      </c>
      <c r="M561" s="5" t="s">
        <v>8262</v>
      </c>
      <c r="N561" s="5"/>
      <c r="O561" s="5" t="s">
        <v>2798</v>
      </c>
      <c r="P561" s="5"/>
      <c r="Q561" s="5"/>
      <c r="R561" s="5"/>
      <c r="S561" s="5"/>
      <c r="T561" s="5"/>
      <c r="U561" s="5"/>
      <c r="V561" s="5"/>
      <c r="W561" s="5"/>
      <c r="X561" s="5"/>
      <c r="Y561" s="5"/>
      <c r="Z561" s="5"/>
      <c r="AA561" s="5"/>
      <c r="AB561" s="3" t="s">
        <v>10378</v>
      </c>
    </row>
    <row r="562" spans="1:28" ht="238" x14ac:dyDescent="0.2">
      <c r="A562" s="37" t="s">
        <v>2799</v>
      </c>
      <c r="B562" s="5" t="s">
        <v>2789</v>
      </c>
      <c r="C562" s="9">
        <v>168</v>
      </c>
      <c r="D562" s="5" t="s">
        <v>7362</v>
      </c>
      <c r="E562" s="9" t="s">
        <v>8268</v>
      </c>
      <c r="F562" s="9" t="s">
        <v>5156</v>
      </c>
      <c r="G562" s="9" t="s">
        <v>3158</v>
      </c>
      <c r="H562" s="5" t="s">
        <v>8270</v>
      </c>
      <c r="I562" s="9" t="s">
        <v>58</v>
      </c>
      <c r="J562" s="9">
        <v>2023</v>
      </c>
      <c r="K562" s="4"/>
      <c r="L562" s="5" t="s">
        <v>8269</v>
      </c>
      <c r="M562" s="5" t="s">
        <v>8267</v>
      </c>
      <c r="N562" s="5"/>
      <c r="O562" s="5" t="s">
        <v>2798</v>
      </c>
      <c r="P562" s="5"/>
      <c r="Q562" s="5"/>
      <c r="R562" s="5"/>
      <c r="S562" s="5"/>
      <c r="T562" s="5"/>
      <c r="U562" s="5"/>
      <c r="V562" s="5"/>
      <c r="W562" s="5"/>
      <c r="X562" s="5"/>
      <c r="Y562" s="5"/>
      <c r="Z562" s="5"/>
      <c r="AA562" s="5"/>
      <c r="AB562" s="3" t="s">
        <v>10378</v>
      </c>
    </row>
    <row r="563" spans="1:28" ht="119" x14ac:dyDescent="0.2">
      <c r="A563" s="37" t="s">
        <v>2799</v>
      </c>
      <c r="B563" s="5" t="s">
        <v>2789</v>
      </c>
      <c r="C563" s="9">
        <v>169</v>
      </c>
      <c r="D563" s="5" t="s">
        <v>7363</v>
      </c>
      <c r="E563" s="9" t="s">
        <v>8272</v>
      </c>
      <c r="F563" s="9" t="s">
        <v>8222</v>
      </c>
      <c r="G563" s="9" t="s">
        <v>3158</v>
      </c>
      <c r="H563" s="5" t="s">
        <v>8274</v>
      </c>
      <c r="I563" s="9" t="s">
        <v>58</v>
      </c>
      <c r="J563" s="9">
        <v>2024</v>
      </c>
      <c r="K563" s="4"/>
      <c r="L563" s="5" t="s">
        <v>8273</v>
      </c>
      <c r="M563" s="5" t="s">
        <v>8271</v>
      </c>
      <c r="N563" s="5"/>
      <c r="O563" s="5" t="s">
        <v>2798</v>
      </c>
      <c r="P563" s="5"/>
      <c r="Q563" s="5"/>
      <c r="R563" s="5"/>
      <c r="S563" s="5"/>
      <c r="T563" s="5"/>
      <c r="U563" s="5"/>
      <c r="V563" s="5"/>
      <c r="W563" s="5"/>
      <c r="X563" s="5"/>
      <c r="Y563" s="5"/>
      <c r="Z563" s="5"/>
      <c r="AA563" s="5"/>
      <c r="AB563" s="3" t="s">
        <v>10378</v>
      </c>
    </row>
    <row r="564" spans="1:28" ht="238" x14ac:dyDescent="0.2">
      <c r="A564" s="37" t="s">
        <v>2799</v>
      </c>
      <c r="B564" s="5" t="s">
        <v>2789</v>
      </c>
      <c r="C564" s="9">
        <v>170</v>
      </c>
      <c r="D564" s="5" t="s">
        <v>7364</v>
      </c>
      <c r="E564" s="9" t="s">
        <v>8276</v>
      </c>
      <c r="F564" s="9" t="s">
        <v>8277</v>
      </c>
      <c r="G564" s="9" t="s">
        <v>3158</v>
      </c>
      <c r="H564" s="5" t="s">
        <v>8279</v>
      </c>
      <c r="I564" s="9" t="s">
        <v>58</v>
      </c>
      <c r="J564" s="9">
        <v>2024</v>
      </c>
      <c r="K564" s="4"/>
      <c r="L564" s="5" t="s">
        <v>8278</v>
      </c>
      <c r="M564" s="5" t="s">
        <v>8275</v>
      </c>
      <c r="N564" s="5"/>
      <c r="O564" s="5" t="s">
        <v>2799</v>
      </c>
      <c r="P564" s="5" t="s">
        <v>2799</v>
      </c>
      <c r="Q564" s="5" t="s">
        <v>2799</v>
      </c>
      <c r="R564" s="5" t="s">
        <v>2799</v>
      </c>
      <c r="S564" s="5" t="s">
        <v>2799</v>
      </c>
      <c r="T564" s="5"/>
      <c r="U564" s="5"/>
      <c r="V564" s="5"/>
      <c r="W564" s="5"/>
      <c r="X564" s="5"/>
      <c r="Y564" s="5"/>
      <c r="Z564" s="5"/>
      <c r="AA564" s="5"/>
      <c r="AB564" s="3" t="s">
        <v>10378</v>
      </c>
    </row>
    <row r="565" spans="1:28" ht="272" x14ac:dyDescent="0.2">
      <c r="A565" s="37" t="s">
        <v>2799</v>
      </c>
      <c r="B565" s="5" t="s">
        <v>2789</v>
      </c>
      <c r="C565" s="9">
        <v>171</v>
      </c>
      <c r="D565" s="5" t="s">
        <v>7365</v>
      </c>
      <c r="E565" s="9" t="s">
        <v>8281</v>
      </c>
      <c r="F565" s="9" t="s">
        <v>104</v>
      </c>
      <c r="G565" s="9" t="s">
        <v>3158</v>
      </c>
      <c r="H565" s="5" t="s">
        <v>8283</v>
      </c>
      <c r="I565" s="9" t="s">
        <v>58</v>
      </c>
      <c r="J565" s="9">
        <v>2024</v>
      </c>
      <c r="K565" s="4"/>
      <c r="L565" s="5" t="s">
        <v>8282</v>
      </c>
      <c r="M565" s="5" t="s">
        <v>8280</v>
      </c>
      <c r="N565" s="5"/>
      <c r="O565" s="5" t="s">
        <v>2798</v>
      </c>
      <c r="P565" s="5"/>
      <c r="Q565" s="5"/>
      <c r="R565" s="5"/>
      <c r="S565" s="5"/>
      <c r="T565" s="5"/>
      <c r="U565" s="5"/>
      <c r="V565" s="5"/>
      <c r="W565" s="5"/>
      <c r="X565" s="5"/>
      <c r="Y565" s="5"/>
      <c r="Z565" s="5"/>
      <c r="AA565" s="5"/>
      <c r="AB565" s="3" t="s">
        <v>10378</v>
      </c>
    </row>
    <row r="566" spans="1:28" ht="272" x14ac:dyDescent="0.2">
      <c r="A566" s="37" t="s">
        <v>2799</v>
      </c>
      <c r="B566" s="5" t="s">
        <v>2789</v>
      </c>
      <c r="C566" s="9">
        <v>172</v>
      </c>
      <c r="D566" s="5" t="s">
        <v>7366</v>
      </c>
      <c r="E566" s="9" t="s">
        <v>8287</v>
      </c>
      <c r="F566" s="9" t="s">
        <v>8236</v>
      </c>
      <c r="G566" s="9" t="s">
        <v>3158</v>
      </c>
      <c r="H566" s="5" t="s">
        <v>8285</v>
      </c>
      <c r="I566" s="9" t="s">
        <v>58</v>
      </c>
      <c r="J566" s="9">
        <v>2023</v>
      </c>
      <c r="K566" s="4"/>
      <c r="L566" s="5" t="s">
        <v>8284</v>
      </c>
      <c r="M566" s="5" t="s">
        <v>8286</v>
      </c>
      <c r="N566" s="5"/>
      <c r="O566" s="5" t="s">
        <v>2798</v>
      </c>
      <c r="P566" s="5"/>
      <c r="Q566" s="5"/>
      <c r="R566" s="5"/>
      <c r="S566" s="5"/>
      <c r="T566" s="5"/>
      <c r="U566" s="5"/>
      <c r="V566" s="5"/>
      <c r="W566" s="5"/>
      <c r="X566" s="5"/>
      <c r="Y566" s="5"/>
      <c r="Z566" s="5"/>
      <c r="AA566" s="5"/>
      <c r="AB566" s="3" t="s">
        <v>10378</v>
      </c>
    </row>
    <row r="567" spans="1:28" ht="221" x14ac:dyDescent="0.2">
      <c r="A567" s="37" t="s">
        <v>2799</v>
      </c>
      <c r="B567" s="5" t="s">
        <v>2789</v>
      </c>
      <c r="C567" s="9">
        <v>173</v>
      </c>
      <c r="D567" s="5" t="s">
        <v>7367</v>
      </c>
      <c r="E567" s="9" t="s">
        <v>8290</v>
      </c>
      <c r="F567" s="9" t="s">
        <v>8289</v>
      </c>
      <c r="G567" s="9" t="s">
        <v>3158</v>
      </c>
      <c r="H567" s="5" t="s">
        <v>8292</v>
      </c>
      <c r="I567" s="9" t="s">
        <v>58</v>
      </c>
      <c r="J567" s="9">
        <v>2023</v>
      </c>
      <c r="K567" s="4"/>
      <c r="L567" s="5" t="s">
        <v>8291</v>
      </c>
      <c r="M567" s="5" t="s">
        <v>8288</v>
      </c>
      <c r="N567" s="5"/>
      <c r="O567" s="5" t="s">
        <v>2799</v>
      </c>
      <c r="P567" s="5" t="s">
        <v>2799</v>
      </c>
      <c r="Q567" s="5" t="s">
        <v>2799</v>
      </c>
      <c r="R567" s="5" t="s">
        <v>2799</v>
      </c>
      <c r="S567" s="5" t="s">
        <v>2799</v>
      </c>
      <c r="T567" s="5"/>
      <c r="U567" s="5"/>
      <c r="V567" s="5"/>
      <c r="W567" s="5"/>
      <c r="X567" s="5"/>
      <c r="Y567" s="5"/>
      <c r="Z567" s="5"/>
      <c r="AA567" s="5"/>
      <c r="AB567" s="3" t="s">
        <v>10378</v>
      </c>
    </row>
    <row r="568" spans="1:28" ht="255" x14ac:dyDescent="0.2">
      <c r="A568" s="37" t="s">
        <v>2799</v>
      </c>
      <c r="B568" s="5" t="s">
        <v>2789</v>
      </c>
      <c r="C568" s="9">
        <v>174</v>
      </c>
      <c r="D568" s="5" t="s">
        <v>7368</v>
      </c>
      <c r="E568" s="9" t="s">
        <v>8295</v>
      </c>
      <c r="F568" s="9" t="s">
        <v>8294</v>
      </c>
      <c r="G568" s="9" t="s">
        <v>3158</v>
      </c>
      <c r="H568" s="5" t="s">
        <v>8297</v>
      </c>
      <c r="I568" s="9" t="s">
        <v>58</v>
      </c>
      <c r="J568" s="9">
        <v>2024</v>
      </c>
      <c r="K568" s="4"/>
      <c r="L568" s="5" t="s">
        <v>8296</v>
      </c>
      <c r="M568" s="5" t="s">
        <v>8293</v>
      </c>
      <c r="N568" s="5"/>
      <c r="O568" s="5" t="s">
        <v>2798</v>
      </c>
      <c r="P568" s="5"/>
      <c r="Q568" s="5"/>
      <c r="R568" s="5"/>
      <c r="S568" s="5"/>
      <c r="T568" s="5"/>
      <c r="U568" s="5"/>
      <c r="V568" s="5"/>
      <c r="W568" s="5"/>
      <c r="X568" s="5"/>
      <c r="Y568" s="5"/>
      <c r="Z568" s="5"/>
      <c r="AA568" s="5"/>
      <c r="AB568" s="3" t="s">
        <v>10378</v>
      </c>
    </row>
    <row r="569" spans="1:28" ht="221" x14ac:dyDescent="0.2">
      <c r="A569" s="37" t="s">
        <v>2799</v>
      </c>
      <c r="B569" s="5" t="s">
        <v>2789</v>
      </c>
      <c r="C569" s="9">
        <v>175</v>
      </c>
      <c r="D569" s="5" t="s">
        <v>7369</v>
      </c>
      <c r="E569" s="9" t="s">
        <v>8302</v>
      </c>
      <c r="F569" s="9" t="s">
        <v>8301</v>
      </c>
      <c r="G569" s="9" t="s">
        <v>3158</v>
      </c>
      <c r="H569" s="5" t="s">
        <v>8299</v>
      </c>
      <c r="I569" s="9" t="s">
        <v>58</v>
      </c>
      <c r="J569" s="9">
        <v>2024</v>
      </c>
      <c r="K569" s="4"/>
      <c r="L569" s="5" t="s">
        <v>8298</v>
      </c>
      <c r="M569" s="5" t="s">
        <v>8300</v>
      </c>
      <c r="N569" s="5"/>
      <c r="O569" s="5" t="s">
        <v>2798</v>
      </c>
      <c r="P569" s="5"/>
      <c r="Q569" s="5"/>
      <c r="R569" s="5"/>
      <c r="S569" s="5"/>
      <c r="T569" s="5"/>
      <c r="U569" s="5"/>
      <c r="V569" s="5"/>
      <c r="W569" s="5"/>
      <c r="X569" s="5"/>
      <c r="Y569" s="5"/>
      <c r="Z569" s="5"/>
      <c r="AA569" s="5"/>
      <c r="AB569" s="3" t="s">
        <v>10378</v>
      </c>
    </row>
    <row r="570" spans="1:28" ht="255" x14ac:dyDescent="0.2">
      <c r="A570" s="37" t="s">
        <v>2799</v>
      </c>
      <c r="B570" s="5" t="s">
        <v>2789</v>
      </c>
      <c r="C570" s="9">
        <v>176</v>
      </c>
      <c r="D570" s="5" t="s">
        <v>7370</v>
      </c>
      <c r="E570" s="9" t="s">
        <v>8304</v>
      </c>
      <c r="F570" s="9" t="s">
        <v>5156</v>
      </c>
      <c r="G570" s="9" t="s">
        <v>3158</v>
      </c>
      <c r="H570" s="5" t="s">
        <v>8306</v>
      </c>
      <c r="I570" s="9" t="s">
        <v>58</v>
      </c>
      <c r="J570" s="9">
        <v>2023</v>
      </c>
      <c r="K570" s="4"/>
      <c r="L570" s="5" t="s">
        <v>8305</v>
      </c>
      <c r="M570" s="5" t="s">
        <v>8303</v>
      </c>
      <c r="N570" s="5"/>
      <c r="O570" s="5" t="s">
        <v>2798</v>
      </c>
      <c r="P570" s="5"/>
      <c r="Q570" s="5"/>
      <c r="R570" s="5"/>
      <c r="S570" s="5"/>
      <c r="T570" s="5"/>
      <c r="U570" s="5"/>
      <c r="V570" s="5"/>
      <c r="W570" s="5"/>
      <c r="X570" s="5"/>
      <c r="Y570" s="5"/>
      <c r="Z570" s="5"/>
      <c r="AA570" s="5"/>
      <c r="AB570" s="3" t="s">
        <v>10378</v>
      </c>
    </row>
    <row r="571" spans="1:28" ht="187" x14ac:dyDescent="0.2">
      <c r="A571" s="37" t="s">
        <v>2799</v>
      </c>
      <c r="B571" s="5" t="s">
        <v>2789</v>
      </c>
      <c r="C571" s="9">
        <v>177</v>
      </c>
      <c r="D571" s="5" t="s">
        <v>7371</v>
      </c>
      <c r="E571" s="9" t="s">
        <v>8308</v>
      </c>
      <c r="F571" s="9" t="s">
        <v>7857</v>
      </c>
      <c r="G571" s="9" t="s">
        <v>3158</v>
      </c>
      <c r="H571" s="5" t="s">
        <v>8310</v>
      </c>
      <c r="I571" s="9" t="s">
        <v>58</v>
      </c>
      <c r="J571" s="9">
        <v>2024</v>
      </c>
      <c r="K571" s="4"/>
      <c r="L571" s="5" t="s">
        <v>8309</v>
      </c>
      <c r="M571" s="5" t="s">
        <v>8307</v>
      </c>
      <c r="N571" s="5"/>
      <c r="O571" s="5" t="s">
        <v>2799</v>
      </c>
      <c r="P571" s="5" t="s">
        <v>2799</v>
      </c>
      <c r="Q571" s="5" t="s">
        <v>2799</v>
      </c>
      <c r="R571" s="5" t="s">
        <v>2799</v>
      </c>
      <c r="S571" s="5" t="s">
        <v>2799</v>
      </c>
      <c r="T571" s="5"/>
      <c r="U571" s="5"/>
      <c r="V571" s="5"/>
      <c r="W571" s="5"/>
      <c r="X571" s="5"/>
      <c r="Y571" s="5"/>
      <c r="Z571" s="5"/>
      <c r="AA571" s="5"/>
      <c r="AB571" s="3" t="s">
        <v>10378</v>
      </c>
    </row>
    <row r="572" spans="1:28" ht="255" x14ac:dyDescent="0.2">
      <c r="A572" s="37" t="s">
        <v>2799</v>
      </c>
      <c r="B572" s="5" t="s">
        <v>2789</v>
      </c>
      <c r="C572" s="9">
        <v>178</v>
      </c>
      <c r="D572" s="5" t="s">
        <v>7372</v>
      </c>
      <c r="E572" s="9" t="s">
        <v>8314</v>
      </c>
      <c r="F572" s="9" t="s">
        <v>4905</v>
      </c>
      <c r="G572" s="9" t="s">
        <v>3158</v>
      </c>
      <c r="H572" s="5" t="s">
        <v>8312</v>
      </c>
      <c r="I572" s="9" t="s">
        <v>58</v>
      </c>
      <c r="J572" s="9">
        <v>2024</v>
      </c>
      <c r="K572" s="4"/>
      <c r="L572" s="5" t="s">
        <v>8311</v>
      </c>
      <c r="M572" s="5" t="s">
        <v>8313</v>
      </c>
      <c r="N572" s="5"/>
      <c r="O572" s="5" t="s">
        <v>2798</v>
      </c>
      <c r="P572" s="5"/>
      <c r="Q572" s="5"/>
      <c r="R572" s="5"/>
      <c r="S572" s="5"/>
      <c r="T572" s="5"/>
      <c r="U572" s="5"/>
      <c r="V572" s="5"/>
      <c r="W572" s="5"/>
      <c r="X572" s="5"/>
      <c r="Y572" s="5"/>
      <c r="Z572" s="5"/>
      <c r="AA572" s="5"/>
      <c r="AB572" s="3" t="s">
        <v>10378</v>
      </c>
    </row>
    <row r="573" spans="1:28" ht="289" x14ac:dyDescent="0.2">
      <c r="A573" s="37" t="s">
        <v>2799</v>
      </c>
      <c r="B573" s="5" t="s">
        <v>2789</v>
      </c>
      <c r="C573" s="9">
        <v>179</v>
      </c>
      <c r="D573" s="5" t="s">
        <v>7373</v>
      </c>
      <c r="E573" s="9" t="s">
        <v>8317</v>
      </c>
      <c r="F573" s="9" t="s">
        <v>8316</v>
      </c>
      <c r="G573" s="9" t="s">
        <v>3158</v>
      </c>
      <c r="H573" s="5" t="s">
        <v>8319</v>
      </c>
      <c r="I573" s="9" t="s">
        <v>58</v>
      </c>
      <c r="J573" s="9">
        <v>2024</v>
      </c>
      <c r="K573" s="4"/>
      <c r="L573" s="5" t="s">
        <v>8318</v>
      </c>
      <c r="M573" s="5" t="s">
        <v>8315</v>
      </c>
      <c r="N573" s="5"/>
      <c r="O573" s="5" t="s">
        <v>2798</v>
      </c>
      <c r="P573" s="5"/>
      <c r="Q573" s="5"/>
      <c r="R573" s="5"/>
      <c r="S573" s="5"/>
      <c r="T573" s="5"/>
      <c r="U573" s="5"/>
      <c r="V573" s="5"/>
      <c r="W573" s="5"/>
      <c r="X573" s="5"/>
      <c r="Y573" s="5"/>
      <c r="Z573" s="5"/>
      <c r="AA573" s="5"/>
      <c r="AB573" s="3" t="s">
        <v>10378</v>
      </c>
    </row>
    <row r="574" spans="1:28" ht="170" x14ac:dyDescent="0.2">
      <c r="A574" s="37" t="s">
        <v>2799</v>
      </c>
      <c r="B574" s="5" t="s">
        <v>2789</v>
      </c>
      <c r="C574" s="9">
        <v>180</v>
      </c>
      <c r="D574" s="5" t="s">
        <v>7374</v>
      </c>
      <c r="E574" s="9" t="s">
        <v>8321</v>
      </c>
      <c r="F574" s="9" t="s">
        <v>472</v>
      </c>
      <c r="G574" s="9" t="s">
        <v>3158</v>
      </c>
      <c r="H574" s="5" t="s">
        <v>8323</v>
      </c>
      <c r="I574" s="9" t="s">
        <v>58</v>
      </c>
      <c r="J574" s="9">
        <v>2024</v>
      </c>
      <c r="K574" s="4"/>
      <c r="L574" s="5" t="s">
        <v>8322</v>
      </c>
      <c r="M574" s="5" t="s">
        <v>8320</v>
      </c>
      <c r="N574" s="5"/>
      <c r="O574" s="5" t="s">
        <v>2798</v>
      </c>
      <c r="P574" s="5"/>
      <c r="Q574" s="5"/>
      <c r="R574" s="5"/>
      <c r="S574" s="5"/>
      <c r="T574" s="5"/>
      <c r="U574" s="5"/>
      <c r="V574" s="5"/>
      <c r="W574" s="5"/>
      <c r="X574" s="5"/>
      <c r="Y574" s="5"/>
      <c r="Z574" s="5"/>
      <c r="AA574" s="5"/>
      <c r="AB574" s="3" t="s">
        <v>10378</v>
      </c>
    </row>
    <row r="575" spans="1:28" ht="153" x14ac:dyDescent="0.2">
      <c r="A575" s="37" t="s">
        <v>2799</v>
      </c>
      <c r="B575" s="5" t="s">
        <v>2789</v>
      </c>
      <c r="C575" s="9">
        <v>181</v>
      </c>
      <c r="D575" s="5" t="s">
        <v>7375</v>
      </c>
      <c r="E575" s="9" t="s">
        <v>8326</v>
      </c>
      <c r="F575" s="9" t="s">
        <v>8325</v>
      </c>
      <c r="G575" s="9" t="s">
        <v>3158</v>
      </c>
      <c r="H575" s="5" t="s">
        <v>8328</v>
      </c>
      <c r="I575" s="9" t="s">
        <v>58</v>
      </c>
      <c r="J575" s="9">
        <v>2024</v>
      </c>
      <c r="K575" s="4"/>
      <c r="L575" s="5" t="s">
        <v>8327</v>
      </c>
      <c r="M575" s="5" t="s">
        <v>8324</v>
      </c>
      <c r="N575" s="5"/>
      <c r="O575" s="5" t="s">
        <v>2798</v>
      </c>
      <c r="P575" s="5"/>
      <c r="Q575" s="5"/>
      <c r="R575" s="5"/>
      <c r="S575" s="5"/>
      <c r="T575" s="5"/>
      <c r="U575" s="5"/>
      <c r="V575" s="5"/>
      <c r="W575" s="5"/>
      <c r="X575" s="5"/>
      <c r="Y575" s="5"/>
      <c r="Z575" s="5"/>
      <c r="AA575" s="5"/>
      <c r="AB575" s="3" t="s">
        <v>10378</v>
      </c>
    </row>
    <row r="576" spans="1:28" ht="153" x14ac:dyDescent="0.2">
      <c r="A576" s="37" t="s">
        <v>2799</v>
      </c>
      <c r="B576" s="5" t="s">
        <v>2789</v>
      </c>
      <c r="C576" s="9">
        <v>182</v>
      </c>
      <c r="D576" s="5" t="s">
        <v>7376</v>
      </c>
      <c r="E576" s="9" t="s">
        <v>8330</v>
      </c>
      <c r="F576" s="9" t="s">
        <v>472</v>
      </c>
      <c r="G576" s="9" t="s">
        <v>3158</v>
      </c>
      <c r="H576" s="5" t="s">
        <v>8332</v>
      </c>
      <c r="I576" s="9" t="s">
        <v>58</v>
      </c>
      <c r="J576" s="9">
        <v>2024</v>
      </c>
      <c r="K576" s="4"/>
      <c r="L576" s="5" t="s">
        <v>8331</v>
      </c>
      <c r="M576" s="5" t="s">
        <v>8329</v>
      </c>
      <c r="N576" s="5"/>
      <c r="O576" s="5" t="s">
        <v>2799</v>
      </c>
      <c r="P576" s="5" t="s">
        <v>2799</v>
      </c>
      <c r="Q576" s="5" t="s">
        <v>2799</v>
      </c>
      <c r="R576" s="5" t="s">
        <v>2799</v>
      </c>
      <c r="S576" s="5" t="s">
        <v>2799</v>
      </c>
      <c r="T576" s="5"/>
      <c r="U576" s="5"/>
      <c r="V576" s="5"/>
      <c r="W576" s="5"/>
      <c r="X576" s="5"/>
      <c r="Y576" s="5"/>
      <c r="Z576" s="5"/>
      <c r="AA576" s="5"/>
      <c r="AB576" s="3" t="s">
        <v>10378</v>
      </c>
    </row>
    <row r="577" spans="1:28" ht="153" x14ac:dyDescent="0.2">
      <c r="A577" s="37" t="s">
        <v>2799</v>
      </c>
      <c r="B577" s="5" t="s">
        <v>2789</v>
      </c>
      <c r="C577" s="9">
        <v>183</v>
      </c>
      <c r="D577" s="5" t="s">
        <v>7377</v>
      </c>
      <c r="E577" s="9" t="s">
        <v>8334</v>
      </c>
      <c r="F577" s="4"/>
      <c r="G577" s="9" t="s">
        <v>3158</v>
      </c>
      <c r="H577" s="4"/>
      <c r="I577" s="9" t="s">
        <v>58</v>
      </c>
      <c r="J577" s="9">
        <v>2023</v>
      </c>
      <c r="K577" s="4"/>
      <c r="L577" s="5" t="s">
        <v>8335</v>
      </c>
      <c r="M577" s="5" t="s">
        <v>8333</v>
      </c>
      <c r="N577" s="5"/>
      <c r="O577" s="5" t="s">
        <v>2798</v>
      </c>
      <c r="P577" s="5"/>
      <c r="Q577" s="5"/>
      <c r="R577" s="5"/>
      <c r="S577" s="5"/>
      <c r="T577" s="5"/>
      <c r="U577" s="5"/>
      <c r="V577" s="5"/>
      <c r="W577" s="5"/>
      <c r="X577" s="5"/>
      <c r="Y577" s="5"/>
      <c r="Z577" s="5"/>
      <c r="AA577" s="5"/>
      <c r="AB577" s="3" t="s">
        <v>10378</v>
      </c>
    </row>
    <row r="578" spans="1:28" ht="323" x14ac:dyDescent="0.2">
      <c r="A578" s="37" t="s">
        <v>2799</v>
      </c>
      <c r="B578" s="5" t="s">
        <v>2789</v>
      </c>
      <c r="C578" s="9">
        <v>184</v>
      </c>
      <c r="D578" s="5" t="s">
        <v>7378</v>
      </c>
      <c r="E578" s="9" t="s">
        <v>8337</v>
      </c>
      <c r="F578" s="9" t="s">
        <v>8005</v>
      </c>
      <c r="G578" s="9" t="s">
        <v>3158</v>
      </c>
      <c r="H578" s="5" t="s">
        <v>8339</v>
      </c>
      <c r="I578" s="9" t="s">
        <v>58</v>
      </c>
      <c r="J578" s="9">
        <v>2024</v>
      </c>
      <c r="K578" s="4"/>
      <c r="L578" s="5" t="s">
        <v>8338</v>
      </c>
      <c r="M578" s="5" t="s">
        <v>8336</v>
      </c>
      <c r="N578" s="5"/>
      <c r="O578" s="5" t="s">
        <v>2798</v>
      </c>
      <c r="P578" s="5"/>
      <c r="Q578" s="5"/>
      <c r="R578" s="5"/>
      <c r="S578" s="5"/>
      <c r="T578" s="5"/>
      <c r="U578" s="5"/>
      <c r="V578" s="5"/>
      <c r="W578" s="5"/>
      <c r="X578" s="5"/>
      <c r="Y578" s="5"/>
      <c r="Z578" s="5"/>
      <c r="AA578" s="5"/>
      <c r="AB578" s="3" t="s">
        <v>10378</v>
      </c>
    </row>
    <row r="579" spans="1:28" ht="85" x14ac:dyDescent="0.2">
      <c r="A579" s="37" t="s">
        <v>2799</v>
      </c>
      <c r="B579" s="5" t="s">
        <v>2789</v>
      </c>
      <c r="C579" s="16">
        <v>185</v>
      </c>
      <c r="D579" s="16" t="s">
        <v>7379</v>
      </c>
      <c r="E579" s="9" t="s">
        <v>8342</v>
      </c>
      <c r="F579" s="9" t="s">
        <v>8341</v>
      </c>
      <c r="G579" s="4"/>
      <c r="H579" s="4"/>
      <c r="I579" s="9" t="s">
        <v>58</v>
      </c>
      <c r="J579" s="9">
        <v>2023</v>
      </c>
      <c r="K579" s="4"/>
      <c r="L579" s="4"/>
      <c r="M579" s="5" t="s">
        <v>8340</v>
      </c>
      <c r="N579" s="5"/>
      <c r="O579" s="5"/>
      <c r="P579" s="5"/>
      <c r="Q579" s="5" t="s">
        <v>2798</v>
      </c>
      <c r="R579" s="5"/>
      <c r="S579" s="5"/>
      <c r="T579" s="5"/>
      <c r="U579" s="5"/>
      <c r="V579" s="5"/>
      <c r="W579" s="5"/>
      <c r="X579" s="5"/>
      <c r="Y579" s="5"/>
      <c r="Z579" s="5"/>
      <c r="AA579" s="5"/>
      <c r="AB579" s="3" t="s">
        <v>10378</v>
      </c>
    </row>
    <row r="580" spans="1:28" ht="238" x14ac:dyDescent="0.2">
      <c r="A580" s="37" t="s">
        <v>2799</v>
      </c>
      <c r="B580" s="5" t="s">
        <v>2789</v>
      </c>
      <c r="C580" s="9">
        <v>186</v>
      </c>
      <c r="D580" s="5" t="s">
        <v>7380</v>
      </c>
      <c r="E580" s="9" t="s">
        <v>8344</v>
      </c>
      <c r="F580" s="9" t="s">
        <v>8102</v>
      </c>
      <c r="G580" s="9" t="s">
        <v>3158</v>
      </c>
      <c r="H580" s="5" t="s">
        <v>8346</v>
      </c>
      <c r="I580" s="9" t="s">
        <v>58</v>
      </c>
      <c r="J580" s="9">
        <v>2024</v>
      </c>
      <c r="K580" s="4"/>
      <c r="L580" s="5" t="s">
        <v>8345</v>
      </c>
      <c r="M580" s="5" t="s">
        <v>8343</v>
      </c>
      <c r="N580" s="5"/>
      <c r="O580" s="5" t="s">
        <v>2798</v>
      </c>
      <c r="P580" s="5"/>
      <c r="Q580" s="5"/>
      <c r="R580" s="5"/>
      <c r="S580" s="5"/>
      <c r="T580" s="5"/>
      <c r="U580" s="5"/>
      <c r="V580" s="5"/>
      <c r="W580" s="5"/>
      <c r="X580" s="5"/>
      <c r="Y580" s="5"/>
      <c r="Z580" s="5"/>
      <c r="AA580" s="5"/>
      <c r="AB580" s="3" t="s">
        <v>10378</v>
      </c>
    </row>
    <row r="581" spans="1:28" ht="187" x14ac:dyDescent="0.2">
      <c r="A581" s="37" t="s">
        <v>2799</v>
      </c>
      <c r="B581" s="5" t="s">
        <v>2789</v>
      </c>
      <c r="C581" s="9">
        <v>187</v>
      </c>
      <c r="D581" s="5" t="s">
        <v>7381</v>
      </c>
      <c r="E581" s="9" t="s">
        <v>8349</v>
      </c>
      <c r="F581" s="9" t="s">
        <v>8348</v>
      </c>
      <c r="G581" s="9" t="s">
        <v>3158</v>
      </c>
      <c r="H581" s="4" t="s">
        <v>8351</v>
      </c>
      <c r="I581" s="9" t="s">
        <v>58</v>
      </c>
      <c r="J581" s="9">
        <v>2023</v>
      </c>
      <c r="K581" s="4"/>
      <c r="L581" s="5" t="s">
        <v>8350</v>
      </c>
      <c r="M581" s="5" t="s">
        <v>8347</v>
      </c>
      <c r="N581" s="5"/>
      <c r="O581" s="5" t="s">
        <v>2798</v>
      </c>
      <c r="P581" s="5"/>
      <c r="Q581" s="5"/>
      <c r="R581" s="5"/>
      <c r="S581" s="5"/>
      <c r="T581" s="5"/>
      <c r="U581" s="5"/>
      <c r="V581" s="5"/>
      <c r="W581" s="5"/>
      <c r="X581" s="5"/>
      <c r="Y581" s="5"/>
      <c r="Z581" s="5"/>
      <c r="AA581" s="5"/>
      <c r="AB581" s="3" t="s">
        <v>10378</v>
      </c>
    </row>
    <row r="582" spans="1:28" ht="204" x14ac:dyDescent="0.2">
      <c r="A582" s="37" t="s">
        <v>2799</v>
      </c>
      <c r="B582" s="5" t="s">
        <v>2789</v>
      </c>
      <c r="C582" s="9">
        <v>188</v>
      </c>
      <c r="D582" s="5" t="s">
        <v>7382</v>
      </c>
      <c r="E582" s="9" t="s">
        <v>8354</v>
      </c>
      <c r="F582" s="9" t="s">
        <v>8353</v>
      </c>
      <c r="G582" s="9" t="s">
        <v>3158</v>
      </c>
      <c r="H582" s="5" t="s">
        <v>8356</v>
      </c>
      <c r="I582" s="9" t="s">
        <v>58</v>
      </c>
      <c r="J582" s="9">
        <v>2024</v>
      </c>
      <c r="K582" s="4"/>
      <c r="L582" s="5" t="s">
        <v>8355</v>
      </c>
      <c r="M582" s="5" t="s">
        <v>8352</v>
      </c>
      <c r="N582" s="5"/>
      <c r="O582" s="5" t="s">
        <v>2798</v>
      </c>
      <c r="P582" s="5"/>
      <c r="Q582" s="5"/>
      <c r="R582" s="5"/>
      <c r="S582" s="5"/>
      <c r="T582" s="5"/>
      <c r="U582" s="5"/>
      <c r="V582" s="5"/>
      <c r="W582" s="5"/>
      <c r="X582" s="5"/>
      <c r="Y582" s="5"/>
      <c r="Z582" s="5"/>
      <c r="AA582" s="5"/>
      <c r="AB582" s="3" t="s">
        <v>10378</v>
      </c>
    </row>
    <row r="583" spans="1:28" ht="204" x14ac:dyDescent="0.2">
      <c r="A583" s="37" t="s">
        <v>2799</v>
      </c>
      <c r="B583" s="5" t="s">
        <v>2789</v>
      </c>
      <c r="C583" s="9">
        <v>189</v>
      </c>
      <c r="D583" s="5" t="s">
        <v>7383</v>
      </c>
      <c r="E583" s="9" t="s">
        <v>8360</v>
      </c>
      <c r="F583" s="9" t="s">
        <v>5180</v>
      </c>
      <c r="G583" s="9" t="s">
        <v>3158</v>
      </c>
      <c r="H583" s="5" t="s">
        <v>8357</v>
      </c>
      <c r="I583" s="9" t="s">
        <v>58</v>
      </c>
      <c r="J583" s="9">
        <v>2023</v>
      </c>
      <c r="K583" s="4"/>
      <c r="L583" s="5" t="s">
        <v>8358</v>
      </c>
      <c r="M583" s="5" t="s">
        <v>8359</v>
      </c>
      <c r="N583" s="5"/>
      <c r="O583" s="5" t="s">
        <v>2798</v>
      </c>
      <c r="P583" s="5"/>
      <c r="Q583" s="5"/>
      <c r="R583" s="5"/>
      <c r="S583" s="5"/>
      <c r="T583" s="5"/>
      <c r="U583" s="5"/>
      <c r="V583" s="5"/>
      <c r="W583" s="5"/>
      <c r="X583" s="5"/>
      <c r="Y583" s="5"/>
      <c r="Z583" s="5"/>
      <c r="AA583" s="5"/>
      <c r="AB583" s="3" t="s">
        <v>10378</v>
      </c>
    </row>
    <row r="584" spans="1:28" ht="221" x14ac:dyDescent="0.2">
      <c r="A584" s="37" t="s">
        <v>2799</v>
      </c>
      <c r="B584" s="5" t="s">
        <v>2789</v>
      </c>
      <c r="C584" s="9">
        <v>190</v>
      </c>
      <c r="D584" s="5" t="s">
        <v>7384</v>
      </c>
      <c r="E584" s="9" t="s">
        <v>8362</v>
      </c>
      <c r="F584" s="9" t="s">
        <v>4780</v>
      </c>
      <c r="G584" s="9" t="s">
        <v>3158</v>
      </c>
      <c r="H584" s="5" t="s">
        <v>8364</v>
      </c>
      <c r="I584" s="9" t="s">
        <v>58</v>
      </c>
      <c r="J584" s="9">
        <v>2023</v>
      </c>
      <c r="K584" s="4"/>
      <c r="L584" s="5" t="s">
        <v>8363</v>
      </c>
      <c r="M584" s="5" t="s">
        <v>8361</v>
      </c>
      <c r="N584" s="5"/>
      <c r="O584" s="5" t="s">
        <v>2798</v>
      </c>
      <c r="P584" s="5"/>
      <c r="Q584" s="5"/>
      <c r="R584" s="5"/>
      <c r="S584" s="5"/>
      <c r="T584" s="5"/>
      <c r="U584" s="5"/>
      <c r="V584" s="5"/>
      <c r="W584" s="5"/>
      <c r="X584" s="5"/>
      <c r="Y584" s="5"/>
      <c r="Z584" s="5"/>
      <c r="AA584" s="5"/>
      <c r="AB584" s="3" t="s">
        <v>10378</v>
      </c>
    </row>
    <row r="585" spans="1:28" ht="221" x14ac:dyDescent="0.2">
      <c r="A585" s="37" t="s">
        <v>2799</v>
      </c>
      <c r="B585" s="5" t="s">
        <v>2789</v>
      </c>
      <c r="C585" s="9">
        <v>191</v>
      </c>
      <c r="D585" s="5" t="s">
        <v>7385</v>
      </c>
      <c r="E585" s="9" t="s">
        <v>8367</v>
      </c>
      <c r="F585" s="9" t="s">
        <v>8366</v>
      </c>
      <c r="G585" s="9" t="s">
        <v>3158</v>
      </c>
      <c r="H585" s="5" t="s">
        <v>8369</v>
      </c>
      <c r="I585" s="9" t="s">
        <v>58</v>
      </c>
      <c r="J585" s="9">
        <v>2023</v>
      </c>
      <c r="K585" s="4"/>
      <c r="L585" s="5" t="s">
        <v>8368</v>
      </c>
      <c r="M585" s="5" t="s">
        <v>8365</v>
      </c>
      <c r="N585" s="5"/>
      <c r="O585" s="5" t="s">
        <v>2798</v>
      </c>
      <c r="P585" s="5"/>
      <c r="Q585" s="5"/>
      <c r="R585" s="5"/>
      <c r="S585" s="5"/>
      <c r="T585" s="5"/>
      <c r="U585" s="5"/>
      <c r="V585" s="5"/>
      <c r="W585" s="5"/>
      <c r="X585" s="5"/>
      <c r="Y585" s="5"/>
      <c r="Z585" s="5"/>
      <c r="AA585" s="5"/>
      <c r="AB585" s="3" t="s">
        <v>10378</v>
      </c>
    </row>
    <row r="586" spans="1:28" ht="221" x14ac:dyDescent="0.2">
      <c r="A586" s="37" t="s">
        <v>2799</v>
      </c>
      <c r="B586" s="5" t="s">
        <v>2789</v>
      </c>
      <c r="C586" s="9">
        <v>192</v>
      </c>
      <c r="D586" s="5" t="s">
        <v>7386</v>
      </c>
      <c r="E586" s="9" t="s">
        <v>8371</v>
      </c>
      <c r="F586" s="9" t="s">
        <v>4905</v>
      </c>
      <c r="G586" s="9" t="s">
        <v>3158</v>
      </c>
      <c r="H586" s="5" t="s">
        <v>8373</v>
      </c>
      <c r="I586" s="9" t="s">
        <v>58</v>
      </c>
      <c r="J586" s="9">
        <v>2023</v>
      </c>
      <c r="K586" s="4"/>
      <c r="L586" s="5" t="s">
        <v>8372</v>
      </c>
      <c r="M586" s="5" t="s">
        <v>8370</v>
      </c>
      <c r="N586" s="5"/>
      <c r="O586" s="5" t="s">
        <v>2798</v>
      </c>
      <c r="P586" s="5"/>
      <c r="Q586" s="5"/>
      <c r="R586" s="5"/>
      <c r="S586" s="5"/>
      <c r="T586" s="5"/>
      <c r="U586" s="5"/>
      <c r="V586" s="5"/>
      <c r="W586" s="5"/>
      <c r="X586" s="5"/>
      <c r="Y586" s="5"/>
      <c r="Z586" s="5"/>
      <c r="AA586" s="5"/>
      <c r="AB586" s="3" t="s">
        <v>10378</v>
      </c>
    </row>
    <row r="587" spans="1:28" ht="289" x14ac:dyDescent="0.2">
      <c r="A587" s="37" t="s">
        <v>2799</v>
      </c>
      <c r="B587" s="5" t="s">
        <v>2789</v>
      </c>
      <c r="C587" s="9">
        <v>193</v>
      </c>
      <c r="D587" s="5" t="s">
        <v>7387</v>
      </c>
      <c r="E587" s="9" t="s">
        <v>8375</v>
      </c>
      <c r="F587" s="9" t="s">
        <v>3570</v>
      </c>
      <c r="G587" s="9" t="s">
        <v>3158</v>
      </c>
      <c r="H587" s="5" t="s">
        <v>8377</v>
      </c>
      <c r="I587" s="9" t="s">
        <v>58</v>
      </c>
      <c r="J587" s="9">
        <v>2024</v>
      </c>
      <c r="K587" s="4"/>
      <c r="L587" s="5" t="s">
        <v>8376</v>
      </c>
      <c r="M587" s="5" t="s">
        <v>8374</v>
      </c>
      <c r="N587" s="5"/>
      <c r="O587" s="5" t="s">
        <v>2798</v>
      </c>
      <c r="P587" s="5"/>
      <c r="Q587" s="5"/>
      <c r="R587" s="5"/>
      <c r="S587" s="5"/>
      <c r="T587" s="5"/>
      <c r="U587" s="5"/>
      <c r="V587" s="5"/>
      <c r="W587" s="5"/>
      <c r="X587" s="5"/>
      <c r="Y587" s="5"/>
      <c r="Z587" s="5"/>
      <c r="AA587" s="5"/>
      <c r="AB587" s="3" t="s">
        <v>10378</v>
      </c>
    </row>
    <row r="588" spans="1:28" ht="136" x14ac:dyDescent="0.2">
      <c r="A588" s="37" t="s">
        <v>2799</v>
      </c>
      <c r="B588" s="5" t="s">
        <v>2789</v>
      </c>
      <c r="C588" s="9">
        <v>194</v>
      </c>
      <c r="D588" s="5" t="s">
        <v>7388</v>
      </c>
      <c r="E588" s="9" t="s">
        <v>8379</v>
      </c>
      <c r="F588" s="9" t="s">
        <v>8168</v>
      </c>
      <c r="G588" s="9" t="s">
        <v>3158</v>
      </c>
      <c r="H588" s="5" t="s">
        <v>8381</v>
      </c>
      <c r="I588" s="9" t="s">
        <v>58</v>
      </c>
      <c r="J588" s="9">
        <v>2024</v>
      </c>
      <c r="K588" s="4"/>
      <c r="L588" s="5" t="s">
        <v>8380</v>
      </c>
      <c r="M588" s="5" t="s">
        <v>8378</v>
      </c>
      <c r="N588" s="5"/>
      <c r="O588" s="5" t="s">
        <v>2798</v>
      </c>
      <c r="P588" s="5"/>
      <c r="Q588" s="5"/>
      <c r="R588" s="5"/>
      <c r="S588" s="5"/>
      <c r="T588" s="5"/>
      <c r="U588" s="5"/>
      <c r="V588" s="5"/>
      <c r="W588" s="5"/>
      <c r="X588" s="5"/>
      <c r="Y588" s="5"/>
      <c r="Z588" s="5"/>
      <c r="AA588" s="5"/>
      <c r="AB588" s="3" t="s">
        <v>10378</v>
      </c>
    </row>
    <row r="589" spans="1:28" ht="255" x14ac:dyDescent="0.2">
      <c r="A589" s="37" t="s">
        <v>2799</v>
      </c>
      <c r="B589" s="5" t="s">
        <v>2789</v>
      </c>
      <c r="C589" s="9">
        <v>195</v>
      </c>
      <c r="D589" s="5" t="s">
        <v>7389</v>
      </c>
      <c r="E589" s="9" t="s">
        <v>8384</v>
      </c>
      <c r="F589" s="9" t="s">
        <v>8383</v>
      </c>
      <c r="G589" s="9" t="s">
        <v>3158</v>
      </c>
      <c r="H589" s="5" t="s">
        <v>8386</v>
      </c>
      <c r="I589" s="9" t="s">
        <v>58</v>
      </c>
      <c r="J589" s="9">
        <v>2024</v>
      </c>
      <c r="K589" s="4"/>
      <c r="L589" s="5" t="s">
        <v>8385</v>
      </c>
      <c r="M589" s="5" t="s">
        <v>8382</v>
      </c>
      <c r="N589" s="5"/>
      <c r="O589" s="5" t="s">
        <v>2798</v>
      </c>
      <c r="P589" s="5"/>
      <c r="Q589" s="5"/>
      <c r="R589" s="5"/>
      <c r="S589" s="5"/>
      <c r="T589" s="5"/>
      <c r="U589" s="5"/>
      <c r="V589" s="5"/>
      <c r="W589" s="5"/>
      <c r="X589" s="5"/>
      <c r="Y589" s="5"/>
      <c r="Z589" s="5"/>
      <c r="AA589" s="5"/>
      <c r="AB589" s="3" t="s">
        <v>10378</v>
      </c>
    </row>
    <row r="590" spans="1:28" ht="306" x14ac:dyDescent="0.2">
      <c r="A590" s="37" t="s">
        <v>2799</v>
      </c>
      <c r="B590" s="5" t="s">
        <v>2789</v>
      </c>
      <c r="C590" s="9">
        <v>196</v>
      </c>
      <c r="D590" s="5" t="s">
        <v>7390</v>
      </c>
      <c r="E590" s="9" t="s">
        <v>8389</v>
      </c>
      <c r="F590" s="9" t="s">
        <v>8388</v>
      </c>
      <c r="G590" s="9" t="s">
        <v>3158</v>
      </c>
      <c r="H590" s="5" t="s">
        <v>8391</v>
      </c>
      <c r="I590" s="9" t="s">
        <v>58</v>
      </c>
      <c r="J590" s="9">
        <v>2024</v>
      </c>
      <c r="K590" s="4"/>
      <c r="L590" s="5" t="s">
        <v>8390</v>
      </c>
      <c r="M590" s="5" t="s">
        <v>8387</v>
      </c>
      <c r="N590" s="5"/>
      <c r="O590" s="5" t="s">
        <v>2798</v>
      </c>
      <c r="P590" s="5"/>
      <c r="Q590" s="5"/>
      <c r="R590" s="5"/>
      <c r="S590" s="5"/>
      <c r="T590" s="5"/>
      <c r="U590" s="5"/>
      <c r="V590" s="5"/>
      <c r="W590" s="5"/>
      <c r="X590" s="5"/>
      <c r="Y590" s="5"/>
      <c r="Z590" s="5"/>
      <c r="AA590" s="5"/>
      <c r="AB590" s="3" t="s">
        <v>10378</v>
      </c>
    </row>
    <row r="591" spans="1:28" ht="255" x14ac:dyDescent="0.2">
      <c r="A591" s="37" t="s">
        <v>2799</v>
      </c>
      <c r="B591" s="5" t="s">
        <v>2789</v>
      </c>
      <c r="C591" s="9">
        <v>197</v>
      </c>
      <c r="D591" s="5" t="s">
        <v>7391</v>
      </c>
      <c r="E591" s="9" t="s">
        <v>8394</v>
      </c>
      <c r="F591" s="9" t="s">
        <v>8393</v>
      </c>
      <c r="G591" s="9" t="s">
        <v>3158</v>
      </c>
      <c r="H591" s="5" t="s">
        <v>8396</v>
      </c>
      <c r="I591" s="9" t="s">
        <v>58</v>
      </c>
      <c r="J591" s="9">
        <v>2024</v>
      </c>
      <c r="K591" s="4"/>
      <c r="L591" s="5" t="s">
        <v>8395</v>
      </c>
      <c r="M591" s="5" t="s">
        <v>8392</v>
      </c>
      <c r="N591" s="5"/>
      <c r="O591" s="5" t="s">
        <v>2798</v>
      </c>
      <c r="P591" s="5"/>
      <c r="Q591" s="5"/>
      <c r="R591" s="5"/>
      <c r="S591" s="5"/>
      <c r="T591" s="5"/>
      <c r="U591" s="5"/>
      <c r="V591" s="5"/>
      <c r="W591" s="5"/>
      <c r="X591" s="5"/>
      <c r="Y591" s="5"/>
      <c r="Z591" s="5"/>
      <c r="AA591" s="5"/>
      <c r="AB591" s="3" t="s">
        <v>10378</v>
      </c>
    </row>
    <row r="592" spans="1:28" ht="238" x14ac:dyDescent="0.2">
      <c r="A592" s="37" t="s">
        <v>2799</v>
      </c>
      <c r="B592" s="5" t="s">
        <v>2789</v>
      </c>
      <c r="C592" s="9">
        <v>198</v>
      </c>
      <c r="D592" s="5" t="s">
        <v>7392</v>
      </c>
      <c r="E592" s="9" t="s">
        <v>8398</v>
      </c>
      <c r="F592" s="9" t="s">
        <v>7660</v>
      </c>
      <c r="G592" s="9" t="s">
        <v>3158</v>
      </c>
      <c r="H592" s="5" t="s">
        <v>8400</v>
      </c>
      <c r="I592" s="9" t="s">
        <v>58</v>
      </c>
      <c r="J592" s="9">
        <v>2024</v>
      </c>
      <c r="K592" s="4"/>
      <c r="L592" s="5" t="s">
        <v>8399</v>
      </c>
      <c r="M592" s="5" t="s">
        <v>8397</v>
      </c>
      <c r="N592" s="5"/>
      <c r="O592" s="5" t="s">
        <v>2798</v>
      </c>
      <c r="P592" s="5"/>
      <c r="Q592" s="5"/>
      <c r="R592" s="5"/>
      <c r="S592" s="5"/>
      <c r="T592" s="5"/>
      <c r="U592" s="5"/>
      <c r="V592" s="5"/>
      <c r="W592" s="5"/>
      <c r="X592" s="5"/>
      <c r="Y592" s="5"/>
      <c r="Z592" s="5"/>
      <c r="AA592" s="5"/>
      <c r="AB592" s="3" t="s">
        <v>10378</v>
      </c>
    </row>
    <row r="593" spans="1:28" ht="238" x14ac:dyDescent="0.2">
      <c r="A593" s="37" t="s">
        <v>2799</v>
      </c>
      <c r="B593" s="5" t="s">
        <v>2789</v>
      </c>
      <c r="C593" s="9">
        <v>199</v>
      </c>
      <c r="D593" s="5" t="s">
        <v>7393</v>
      </c>
      <c r="E593" s="9" t="s">
        <v>8403</v>
      </c>
      <c r="F593" s="9" t="s">
        <v>8402</v>
      </c>
      <c r="G593" s="9" t="s">
        <v>3158</v>
      </c>
      <c r="H593" s="5" t="s">
        <v>8405</v>
      </c>
      <c r="I593" s="9" t="s">
        <v>58</v>
      </c>
      <c r="J593" s="9">
        <v>2024</v>
      </c>
      <c r="K593" s="4"/>
      <c r="L593" s="5" t="s">
        <v>8404</v>
      </c>
      <c r="M593" s="5" t="s">
        <v>8401</v>
      </c>
      <c r="N593" s="5"/>
      <c r="O593" s="5" t="s">
        <v>2798</v>
      </c>
      <c r="P593" s="5"/>
      <c r="Q593" s="5"/>
      <c r="R593" s="5"/>
      <c r="S593" s="5"/>
      <c r="T593" s="5"/>
      <c r="U593" s="5"/>
      <c r="V593" s="5"/>
      <c r="W593" s="5"/>
      <c r="X593" s="5"/>
      <c r="Y593" s="5"/>
      <c r="Z593" s="5"/>
      <c r="AA593" s="5"/>
      <c r="AB593" s="3" t="s">
        <v>10378</v>
      </c>
    </row>
    <row r="594" spans="1:28" ht="136" x14ac:dyDescent="0.2">
      <c r="A594" s="37" t="s">
        <v>2799</v>
      </c>
      <c r="B594" s="5" t="s">
        <v>2789</v>
      </c>
      <c r="C594" s="9">
        <v>200</v>
      </c>
      <c r="D594" s="5" t="s">
        <v>7394</v>
      </c>
      <c r="E594" s="9" t="s">
        <v>8408</v>
      </c>
      <c r="F594" s="9" t="s">
        <v>8407</v>
      </c>
      <c r="G594" s="9" t="s">
        <v>3158</v>
      </c>
      <c r="H594" s="5" t="s">
        <v>8410</v>
      </c>
      <c r="I594" s="9" t="s">
        <v>58</v>
      </c>
      <c r="J594" s="9">
        <v>2024</v>
      </c>
      <c r="K594" s="4"/>
      <c r="L594" s="5" t="s">
        <v>8409</v>
      </c>
      <c r="M594" s="5" t="s">
        <v>8406</v>
      </c>
      <c r="N594" s="5"/>
      <c r="O594" s="5" t="s">
        <v>2798</v>
      </c>
      <c r="P594" s="5"/>
      <c r="Q594" s="5"/>
      <c r="R594" s="5"/>
      <c r="S594" s="5"/>
      <c r="T594" s="5"/>
      <c r="U594" s="5"/>
      <c r="V594" s="5"/>
      <c r="W594" s="5"/>
      <c r="X594" s="5"/>
      <c r="Y594" s="5"/>
      <c r="Z594" s="5"/>
      <c r="AA594" s="5"/>
      <c r="AB594" s="3" t="s">
        <v>10378</v>
      </c>
    </row>
    <row r="595" spans="1:28" ht="289" x14ac:dyDescent="0.2">
      <c r="A595" s="37" t="s">
        <v>2799</v>
      </c>
      <c r="B595" s="5" t="s">
        <v>2789</v>
      </c>
      <c r="C595" s="9">
        <v>201</v>
      </c>
      <c r="D595" s="5" t="s">
        <v>7395</v>
      </c>
      <c r="E595" s="9" t="s">
        <v>8413</v>
      </c>
      <c r="F595" s="9" t="s">
        <v>8412</v>
      </c>
      <c r="G595" s="9" t="s">
        <v>3158</v>
      </c>
      <c r="H595" s="4"/>
      <c r="I595" s="9" t="s">
        <v>58</v>
      </c>
      <c r="J595" s="9">
        <v>2023</v>
      </c>
      <c r="K595" s="4"/>
      <c r="L595" s="5" t="s">
        <v>8414</v>
      </c>
      <c r="M595" s="5" t="s">
        <v>8411</v>
      </c>
      <c r="N595" s="5"/>
      <c r="O595" s="5" t="s">
        <v>2798</v>
      </c>
      <c r="P595" s="5"/>
      <c r="Q595" s="5"/>
      <c r="R595" s="5"/>
      <c r="S595" s="5"/>
      <c r="T595" s="5"/>
      <c r="U595" s="5"/>
      <c r="V595" s="5"/>
      <c r="W595" s="5"/>
      <c r="X595" s="5"/>
      <c r="Y595" s="5"/>
      <c r="Z595" s="5"/>
      <c r="AA595" s="5"/>
      <c r="AB595" s="3" t="s">
        <v>10378</v>
      </c>
    </row>
    <row r="596" spans="1:28" ht="238" x14ac:dyDescent="0.2">
      <c r="A596" s="37" t="s">
        <v>2799</v>
      </c>
      <c r="B596" s="5" t="s">
        <v>2789</v>
      </c>
      <c r="C596" s="9">
        <v>202</v>
      </c>
      <c r="D596" s="5" t="s">
        <v>7396</v>
      </c>
      <c r="E596" s="9" t="s">
        <v>8416</v>
      </c>
      <c r="F596" s="9" t="s">
        <v>122</v>
      </c>
      <c r="G596" s="9" t="s">
        <v>3158</v>
      </c>
      <c r="H596" s="5" t="s">
        <v>8418</v>
      </c>
      <c r="I596" s="9" t="s">
        <v>58</v>
      </c>
      <c r="J596" s="9">
        <v>2024</v>
      </c>
      <c r="K596" s="4"/>
      <c r="L596" s="5" t="s">
        <v>8417</v>
      </c>
      <c r="M596" s="5" t="s">
        <v>8415</v>
      </c>
      <c r="N596" s="5"/>
      <c r="O596" s="5" t="s">
        <v>2798</v>
      </c>
      <c r="P596" s="5"/>
      <c r="Q596" s="5"/>
      <c r="R596" s="5"/>
      <c r="S596" s="5"/>
      <c r="T596" s="5"/>
      <c r="U596" s="5"/>
      <c r="V596" s="5"/>
      <c r="W596" s="5"/>
      <c r="X596" s="5"/>
      <c r="Y596" s="5"/>
      <c r="Z596" s="5"/>
      <c r="AA596" s="5"/>
      <c r="AB596" s="3" t="s">
        <v>10378</v>
      </c>
    </row>
    <row r="597" spans="1:28" ht="323" x14ac:dyDescent="0.2">
      <c r="A597" s="37" t="s">
        <v>2799</v>
      </c>
      <c r="B597" s="5" t="s">
        <v>2789</v>
      </c>
      <c r="C597" s="9">
        <v>203</v>
      </c>
      <c r="D597" s="5" t="s">
        <v>7397</v>
      </c>
      <c r="E597" s="9" t="s">
        <v>8420</v>
      </c>
      <c r="F597" s="9" t="s">
        <v>7765</v>
      </c>
      <c r="G597" s="9" t="s">
        <v>3158</v>
      </c>
      <c r="H597" s="5" t="s">
        <v>8422</v>
      </c>
      <c r="I597" s="9" t="s">
        <v>58</v>
      </c>
      <c r="J597" s="9">
        <v>2024</v>
      </c>
      <c r="K597" s="4"/>
      <c r="L597" s="5" t="s">
        <v>8421</v>
      </c>
      <c r="M597" s="5" t="s">
        <v>8419</v>
      </c>
      <c r="N597" s="5"/>
      <c r="O597" s="5" t="s">
        <v>2798</v>
      </c>
      <c r="P597" s="5"/>
      <c r="Q597" s="5"/>
      <c r="R597" s="5"/>
      <c r="S597" s="5"/>
      <c r="T597" s="5"/>
      <c r="U597" s="5"/>
      <c r="V597" s="5"/>
      <c r="W597" s="5"/>
      <c r="X597" s="5"/>
      <c r="Y597" s="5"/>
      <c r="Z597" s="5"/>
      <c r="AA597" s="5"/>
      <c r="AB597" s="3" t="s">
        <v>10378</v>
      </c>
    </row>
    <row r="598" spans="1:28" ht="221" x14ac:dyDescent="0.2">
      <c r="A598" s="37" t="s">
        <v>2799</v>
      </c>
      <c r="B598" s="5" t="s">
        <v>2789</v>
      </c>
      <c r="C598" s="9">
        <v>204</v>
      </c>
      <c r="D598" s="5" t="s">
        <v>7398</v>
      </c>
      <c r="E598" s="9" t="s">
        <v>8425</v>
      </c>
      <c r="F598" s="9" t="s">
        <v>8424</v>
      </c>
      <c r="G598" s="9" t="s">
        <v>3158</v>
      </c>
      <c r="H598" s="5" t="s">
        <v>8427</v>
      </c>
      <c r="I598" s="9" t="s">
        <v>58</v>
      </c>
      <c r="J598" s="9">
        <v>2024</v>
      </c>
      <c r="K598" s="4"/>
      <c r="L598" s="5" t="s">
        <v>8426</v>
      </c>
      <c r="M598" s="5" t="s">
        <v>8423</v>
      </c>
      <c r="N598" s="5"/>
      <c r="O598" s="5" t="s">
        <v>2798</v>
      </c>
      <c r="P598" s="5"/>
      <c r="Q598" s="5"/>
      <c r="R598" s="5"/>
      <c r="S598" s="5"/>
      <c r="T598" s="5"/>
      <c r="U598" s="5"/>
      <c r="V598" s="5"/>
      <c r="W598" s="5"/>
      <c r="X598" s="5"/>
      <c r="Y598" s="5"/>
      <c r="Z598" s="5"/>
      <c r="AA598" s="5"/>
      <c r="AB598" s="3" t="s">
        <v>10378</v>
      </c>
    </row>
    <row r="599" spans="1:28" ht="187" x14ac:dyDescent="0.2">
      <c r="A599" s="37" t="s">
        <v>2799</v>
      </c>
      <c r="B599" s="5" t="s">
        <v>2789</v>
      </c>
      <c r="C599" s="9">
        <v>205</v>
      </c>
      <c r="D599" s="5" t="s">
        <v>7399</v>
      </c>
      <c r="E599" s="9" t="s">
        <v>8429</v>
      </c>
      <c r="F599" s="9" t="s">
        <v>5967</v>
      </c>
      <c r="G599" s="9" t="s">
        <v>3158</v>
      </c>
      <c r="H599" s="5" t="s">
        <v>8431</v>
      </c>
      <c r="I599" s="9" t="s">
        <v>58</v>
      </c>
      <c r="J599" s="9">
        <v>2024</v>
      </c>
      <c r="K599" s="4"/>
      <c r="L599" s="5" t="s">
        <v>8430</v>
      </c>
      <c r="M599" s="5" t="s">
        <v>8428</v>
      </c>
      <c r="N599" s="5"/>
      <c r="O599" s="5" t="s">
        <v>2798</v>
      </c>
      <c r="P599" s="5"/>
      <c r="Q599" s="5"/>
      <c r="R599" s="5"/>
      <c r="S599" s="5"/>
      <c r="T599" s="5"/>
      <c r="U599" s="5"/>
      <c r="V599" s="5"/>
      <c r="W599" s="5"/>
      <c r="X599" s="5"/>
      <c r="Y599" s="5"/>
      <c r="Z599" s="5"/>
      <c r="AA599" s="5"/>
      <c r="AB599" s="3" t="s">
        <v>10378</v>
      </c>
    </row>
    <row r="600" spans="1:28" ht="272" x14ac:dyDescent="0.2">
      <c r="A600" s="37" t="s">
        <v>2799</v>
      </c>
      <c r="B600" s="5" t="s">
        <v>2789</v>
      </c>
      <c r="C600" s="9">
        <v>206</v>
      </c>
      <c r="D600" s="5" t="s">
        <v>7400</v>
      </c>
      <c r="E600" s="9" t="s">
        <v>8433</v>
      </c>
      <c r="F600" s="9" t="s">
        <v>4140</v>
      </c>
      <c r="G600" s="9" t="s">
        <v>3158</v>
      </c>
      <c r="H600" s="5" t="s">
        <v>8435</v>
      </c>
      <c r="I600" s="9" t="s">
        <v>58</v>
      </c>
      <c r="J600" s="9">
        <v>2024</v>
      </c>
      <c r="K600" s="4"/>
      <c r="L600" s="5" t="s">
        <v>8434</v>
      </c>
      <c r="M600" s="5" t="s">
        <v>8432</v>
      </c>
      <c r="N600" s="5"/>
      <c r="O600" s="5" t="s">
        <v>2798</v>
      </c>
      <c r="P600" s="5"/>
      <c r="Q600" s="5"/>
      <c r="R600" s="5"/>
      <c r="S600" s="5"/>
      <c r="T600" s="5"/>
      <c r="U600" s="5"/>
      <c r="V600" s="5"/>
      <c r="W600" s="5"/>
      <c r="X600" s="5"/>
      <c r="Y600" s="5"/>
      <c r="Z600" s="5"/>
      <c r="AA600" s="5"/>
      <c r="AB600" s="3" t="s">
        <v>10378</v>
      </c>
    </row>
    <row r="601" spans="1:28" ht="255" x14ac:dyDescent="0.2">
      <c r="A601" s="37" t="s">
        <v>2799</v>
      </c>
      <c r="B601" s="5" t="s">
        <v>2789</v>
      </c>
      <c r="C601" s="9">
        <v>207</v>
      </c>
      <c r="D601" s="5" t="s">
        <v>7401</v>
      </c>
      <c r="E601" s="9" t="s">
        <v>8438</v>
      </c>
      <c r="F601" s="9" t="s">
        <v>8437</v>
      </c>
      <c r="G601" s="9" t="s">
        <v>3158</v>
      </c>
      <c r="H601" s="5" t="s">
        <v>8440</v>
      </c>
      <c r="I601" s="9" t="s">
        <v>58</v>
      </c>
      <c r="J601" s="9">
        <v>2024</v>
      </c>
      <c r="K601" s="4"/>
      <c r="L601" s="5" t="s">
        <v>8439</v>
      </c>
      <c r="M601" s="5" t="s">
        <v>8436</v>
      </c>
      <c r="N601" s="5"/>
      <c r="O601" s="5" t="s">
        <v>2798</v>
      </c>
      <c r="P601" s="5"/>
      <c r="Q601" s="5"/>
      <c r="R601" s="5"/>
      <c r="S601" s="5"/>
      <c r="T601" s="5"/>
      <c r="U601" s="5"/>
      <c r="V601" s="5"/>
      <c r="W601" s="5"/>
      <c r="X601" s="5"/>
      <c r="Y601" s="5"/>
      <c r="Z601" s="5"/>
      <c r="AA601" s="5"/>
      <c r="AB601" s="3" t="s">
        <v>10378</v>
      </c>
    </row>
    <row r="602" spans="1:28" ht="119" x14ac:dyDescent="0.2">
      <c r="A602" s="37" t="s">
        <v>2799</v>
      </c>
      <c r="B602" s="5" t="s">
        <v>2789</v>
      </c>
      <c r="C602" s="9">
        <v>208</v>
      </c>
      <c r="D602" s="5" t="s">
        <v>7402</v>
      </c>
      <c r="E602" s="9" t="s">
        <v>8442</v>
      </c>
      <c r="F602" s="9" t="s">
        <v>7896</v>
      </c>
      <c r="G602" s="9" t="s">
        <v>3158</v>
      </c>
      <c r="H602" s="5" t="s">
        <v>8444</v>
      </c>
      <c r="I602" s="9" t="s">
        <v>58</v>
      </c>
      <c r="J602" s="9">
        <v>2023</v>
      </c>
      <c r="K602" s="4"/>
      <c r="L602" s="5" t="s">
        <v>8443</v>
      </c>
      <c r="M602" s="5" t="s">
        <v>8441</v>
      </c>
      <c r="N602" s="5"/>
      <c r="O602" s="5" t="s">
        <v>2798</v>
      </c>
      <c r="P602" s="5"/>
      <c r="Q602" s="5"/>
      <c r="R602" s="5"/>
      <c r="S602" s="5"/>
      <c r="T602" s="5"/>
      <c r="U602" s="5"/>
      <c r="V602" s="5"/>
      <c r="W602" s="5"/>
      <c r="X602" s="5"/>
      <c r="Y602" s="5"/>
      <c r="Z602" s="5"/>
      <c r="AA602" s="5"/>
      <c r="AB602" s="3" t="s">
        <v>10378</v>
      </c>
    </row>
    <row r="603" spans="1:28" ht="255" x14ac:dyDescent="0.2">
      <c r="A603" s="37" t="s">
        <v>2799</v>
      </c>
      <c r="B603" s="5" t="s">
        <v>2789</v>
      </c>
      <c r="C603" s="9">
        <v>209</v>
      </c>
      <c r="D603" s="5" t="s">
        <v>7403</v>
      </c>
      <c r="E603" s="9" t="s">
        <v>8446</v>
      </c>
      <c r="F603" s="9" t="s">
        <v>4140</v>
      </c>
      <c r="G603" s="9" t="s">
        <v>3158</v>
      </c>
      <c r="H603" s="5" t="s">
        <v>8448</v>
      </c>
      <c r="I603" s="9" t="s">
        <v>58</v>
      </c>
      <c r="J603" s="9">
        <v>2024</v>
      </c>
      <c r="K603" s="4"/>
      <c r="L603" s="5" t="s">
        <v>8447</v>
      </c>
      <c r="M603" s="5" t="s">
        <v>8445</v>
      </c>
      <c r="N603" s="5"/>
      <c r="O603" s="5" t="s">
        <v>2798</v>
      </c>
      <c r="P603" s="5"/>
      <c r="Q603" s="5"/>
      <c r="R603" s="5"/>
      <c r="S603" s="5"/>
      <c r="T603" s="5"/>
      <c r="U603" s="5"/>
      <c r="V603" s="5"/>
      <c r="W603" s="5"/>
      <c r="X603" s="5"/>
      <c r="Y603" s="5"/>
      <c r="Z603" s="5"/>
      <c r="AA603" s="5"/>
      <c r="AB603" s="3" t="s">
        <v>10378</v>
      </c>
    </row>
    <row r="604" spans="1:28" ht="170" x14ac:dyDescent="0.2">
      <c r="A604" s="37" t="s">
        <v>2799</v>
      </c>
      <c r="B604" s="5" t="s">
        <v>2789</v>
      </c>
      <c r="C604" s="9">
        <v>210</v>
      </c>
      <c r="D604" s="5" t="s">
        <v>7404</v>
      </c>
      <c r="E604" s="9" t="s">
        <v>8451</v>
      </c>
      <c r="F604" s="9" t="s">
        <v>8450</v>
      </c>
      <c r="G604" s="9" t="s">
        <v>3158</v>
      </c>
      <c r="H604" s="5" t="s">
        <v>8453</v>
      </c>
      <c r="I604" s="9" t="s">
        <v>58</v>
      </c>
      <c r="J604" s="9">
        <v>2024</v>
      </c>
      <c r="K604" s="4"/>
      <c r="L604" s="5" t="s">
        <v>8452</v>
      </c>
      <c r="M604" s="5" t="s">
        <v>8449</v>
      </c>
      <c r="N604" s="5"/>
      <c r="O604" s="5" t="s">
        <v>2798</v>
      </c>
      <c r="P604" s="5"/>
      <c r="Q604" s="5"/>
      <c r="R604" s="5"/>
      <c r="S604" s="5"/>
      <c r="T604" s="5"/>
      <c r="U604" s="5"/>
      <c r="V604" s="5"/>
      <c r="W604" s="5"/>
      <c r="X604" s="5"/>
      <c r="Y604" s="5"/>
      <c r="Z604" s="5"/>
      <c r="AA604" s="5"/>
      <c r="AB604" s="3" t="s">
        <v>10378</v>
      </c>
    </row>
    <row r="605" spans="1:28" ht="323" x14ac:dyDescent="0.2">
      <c r="A605" s="37" t="s">
        <v>2799</v>
      </c>
      <c r="B605" s="5" t="s">
        <v>2789</v>
      </c>
      <c r="C605" s="9">
        <v>211</v>
      </c>
      <c r="D605" s="5" t="s">
        <v>7405</v>
      </c>
      <c r="E605" s="9" t="s">
        <v>8455</v>
      </c>
      <c r="F605" s="9" t="s">
        <v>3570</v>
      </c>
      <c r="G605" s="9" t="s">
        <v>3158</v>
      </c>
      <c r="H605" s="5" t="s">
        <v>8457</v>
      </c>
      <c r="I605" s="9" t="s">
        <v>58</v>
      </c>
      <c r="J605" s="9">
        <v>2024</v>
      </c>
      <c r="K605" s="4"/>
      <c r="L605" s="5" t="s">
        <v>8456</v>
      </c>
      <c r="M605" s="5" t="s">
        <v>8454</v>
      </c>
      <c r="N605" s="5"/>
      <c r="O605" s="5" t="s">
        <v>2798</v>
      </c>
      <c r="P605" s="5"/>
      <c r="Q605" s="5"/>
      <c r="R605" s="5"/>
      <c r="S605" s="5"/>
      <c r="T605" s="5"/>
      <c r="U605" s="5"/>
      <c r="V605" s="5"/>
      <c r="W605" s="5"/>
      <c r="X605" s="5"/>
      <c r="Y605" s="5"/>
      <c r="Z605" s="5"/>
      <c r="AA605" s="5"/>
      <c r="AB605" s="3" t="s">
        <v>10378</v>
      </c>
    </row>
    <row r="606" spans="1:28" ht="136" x14ac:dyDescent="0.2">
      <c r="A606" s="37" t="s">
        <v>2799</v>
      </c>
      <c r="B606" s="5" t="s">
        <v>2789</v>
      </c>
      <c r="C606" s="9">
        <v>212</v>
      </c>
      <c r="D606" s="5" t="s">
        <v>7406</v>
      </c>
      <c r="E606" s="9" t="s">
        <v>8459</v>
      </c>
      <c r="F606" s="9" t="s">
        <v>8222</v>
      </c>
      <c r="G606" s="9" t="s">
        <v>3158</v>
      </c>
      <c r="H606" s="5" t="s">
        <v>8461</v>
      </c>
      <c r="I606" s="9" t="s">
        <v>58</v>
      </c>
      <c r="J606" s="9">
        <v>2024</v>
      </c>
      <c r="K606" s="4"/>
      <c r="L606" s="5" t="s">
        <v>8460</v>
      </c>
      <c r="M606" s="5" t="s">
        <v>8458</v>
      </c>
      <c r="N606" s="5"/>
      <c r="O606" s="5" t="s">
        <v>2798</v>
      </c>
      <c r="P606" s="5"/>
      <c r="Q606" s="5"/>
      <c r="R606" s="5"/>
      <c r="S606" s="5"/>
      <c r="T606" s="5"/>
      <c r="U606" s="5"/>
      <c r="V606" s="5"/>
      <c r="W606" s="5"/>
      <c r="X606" s="5"/>
      <c r="Y606" s="5"/>
      <c r="Z606" s="5"/>
      <c r="AA606" s="5"/>
      <c r="AB606" s="3" t="s">
        <v>10378</v>
      </c>
    </row>
    <row r="607" spans="1:28" ht="272" x14ac:dyDescent="0.2">
      <c r="A607" s="35" t="s">
        <v>2799</v>
      </c>
      <c r="B607" s="5" t="s">
        <v>2789</v>
      </c>
      <c r="C607" s="9">
        <v>213</v>
      </c>
      <c r="D607" s="5" t="s">
        <v>7407</v>
      </c>
      <c r="E607" s="9" t="s">
        <v>8464</v>
      </c>
      <c r="F607" s="9" t="s">
        <v>8463</v>
      </c>
      <c r="G607" s="9" t="s">
        <v>3158</v>
      </c>
      <c r="H607" s="5" t="s">
        <v>8466</v>
      </c>
      <c r="I607" s="9" t="s">
        <v>58</v>
      </c>
      <c r="J607" s="9">
        <v>2024</v>
      </c>
      <c r="K607" s="4"/>
      <c r="L607" s="5" t="s">
        <v>8465</v>
      </c>
      <c r="M607" s="5" t="s">
        <v>8462</v>
      </c>
      <c r="N607" s="5"/>
      <c r="O607" s="5" t="s">
        <v>2799</v>
      </c>
      <c r="P607" s="5" t="s">
        <v>2799</v>
      </c>
      <c r="Q607" s="5" t="s">
        <v>2799</v>
      </c>
      <c r="R607" s="5" t="s">
        <v>2799</v>
      </c>
      <c r="S607" s="5" t="s">
        <v>2799</v>
      </c>
      <c r="T607" s="5"/>
      <c r="U607" s="5"/>
      <c r="V607" s="5"/>
      <c r="W607" s="5"/>
      <c r="X607" s="5"/>
      <c r="Y607" s="5"/>
      <c r="Z607" s="5"/>
      <c r="AA607" s="5"/>
      <c r="AB607" s="3" t="s">
        <v>10378</v>
      </c>
    </row>
    <row r="608" spans="1:28" ht="238" x14ac:dyDescent="0.2">
      <c r="A608" s="37" t="s">
        <v>2799</v>
      </c>
      <c r="B608" s="5" t="s">
        <v>2789</v>
      </c>
      <c r="C608" s="9">
        <v>214</v>
      </c>
      <c r="D608" s="5" t="s">
        <v>7408</v>
      </c>
      <c r="E608" s="9" t="s">
        <v>8468</v>
      </c>
      <c r="F608" s="9" t="s">
        <v>53</v>
      </c>
      <c r="G608" s="9" t="s">
        <v>3158</v>
      </c>
      <c r="H608" s="5" t="s">
        <v>8470</v>
      </c>
      <c r="I608" s="9" t="s">
        <v>58</v>
      </c>
      <c r="J608" s="9">
        <v>2024</v>
      </c>
      <c r="K608" s="4"/>
      <c r="L608" s="5" t="s">
        <v>8469</v>
      </c>
      <c r="M608" s="5" t="s">
        <v>8467</v>
      </c>
      <c r="N608" s="5"/>
      <c r="O608" s="5" t="s">
        <v>2798</v>
      </c>
      <c r="P608" s="5"/>
      <c r="Q608" s="5"/>
      <c r="R608" s="5"/>
      <c r="S608" s="5"/>
      <c r="T608" s="5"/>
      <c r="U608" s="5"/>
      <c r="V608" s="5"/>
      <c r="W608" s="5"/>
      <c r="X608" s="5"/>
      <c r="Y608" s="5"/>
      <c r="Z608" s="5"/>
      <c r="AA608" s="5"/>
      <c r="AB608" s="3" t="s">
        <v>10378</v>
      </c>
    </row>
    <row r="609" spans="1:28" ht="187" x14ac:dyDescent="0.2">
      <c r="A609" s="37" t="s">
        <v>2799</v>
      </c>
      <c r="B609" s="5" t="s">
        <v>2789</v>
      </c>
      <c r="C609" s="9">
        <v>215</v>
      </c>
      <c r="D609" s="5" t="s">
        <v>7409</v>
      </c>
      <c r="E609" s="9" t="s">
        <v>8473</v>
      </c>
      <c r="F609" s="9" t="s">
        <v>8472</v>
      </c>
      <c r="G609" s="9" t="s">
        <v>3158</v>
      </c>
      <c r="H609" s="5" t="s">
        <v>8475</v>
      </c>
      <c r="I609" s="9" t="s">
        <v>58</v>
      </c>
      <c r="J609" s="9">
        <v>2024</v>
      </c>
      <c r="K609" s="4"/>
      <c r="L609" s="5" t="s">
        <v>8474</v>
      </c>
      <c r="M609" s="5" t="s">
        <v>8471</v>
      </c>
      <c r="N609" s="5"/>
      <c r="O609" s="5" t="s">
        <v>2798</v>
      </c>
      <c r="P609" s="5"/>
      <c r="Q609" s="5"/>
      <c r="R609" s="5"/>
      <c r="S609" s="5"/>
      <c r="T609" s="5"/>
      <c r="U609" s="5"/>
      <c r="V609" s="5"/>
      <c r="W609" s="5"/>
      <c r="X609" s="5"/>
      <c r="Y609" s="5"/>
      <c r="Z609" s="5"/>
      <c r="AA609" s="5"/>
      <c r="AB609" s="3" t="s">
        <v>10378</v>
      </c>
    </row>
    <row r="610" spans="1:28" ht="221" x14ac:dyDescent="0.2">
      <c r="A610" s="37" t="s">
        <v>2799</v>
      </c>
      <c r="B610" s="5" t="s">
        <v>2789</v>
      </c>
      <c r="C610" s="9">
        <v>216</v>
      </c>
      <c r="D610" s="5" t="s">
        <v>7410</v>
      </c>
      <c r="E610" s="9" t="s">
        <v>8478</v>
      </c>
      <c r="F610" s="9" t="s">
        <v>8477</v>
      </c>
      <c r="G610" s="9" t="s">
        <v>3158</v>
      </c>
      <c r="H610" s="5" t="s">
        <v>8480</v>
      </c>
      <c r="I610" s="9" t="s">
        <v>58</v>
      </c>
      <c r="J610" s="9">
        <v>2024</v>
      </c>
      <c r="K610" s="4"/>
      <c r="L610" s="5" t="s">
        <v>8479</v>
      </c>
      <c r="M610" s="5" t="s">
        <v>8476</v>
      </c>
      <c r="N610" s="5"/>
      <c r="O610" s="5" t="s">
        <v>2798</v>
      </c>
      <c r="P610" s="5"/>
      <c r="Q610" s="5"/>
      <c r="R610" s="5"/>
      <c r="S610" s="5"/>
      <c r="T610" s="5"/>
      <c r="U610" s="5"/>
      <c r="V610" s="5"/>
      <c r="W610" s="5"/>
      <c r="X610" s="5"/>
      <c r="Y610" s="5"/>
      <c r="Z610" s="5"/>
      <c r="AA610" s="5"/>
      <c r="AB610" s="3" t="s">
        <v>10378</v>
      </c>
    </row>
    <row r="611" spans="1:28" ht="204" x14ac:dyDescent="0.2">
      <c r="A611" s="37" t="s">
        <v>2799</v>
      </c>
      <c r="B611" s="5" t="s">
        <v>2789</v>
      </c>
      <c r="C611" s="9">
        <v>217</v>
      </c>
      <c r="D611" s="5" t="s">
        <v>7411</v>
      </c>
      <c r="E611" s="9" t="s">
        <v>8483</v>
      </c>
      <c r="F611" s="9" t="s">
        <v>8482</v>
      </c>
      <c r="G611" s="9" t="s">
        <v>3158</v>
      </c>
      <c r="H611" s="5" t="s">
        <v>8485</v>
      </c>
      <c r="I611" s="9" t="s">
        <v>58</v>
      </c>
      <c r="J611" s="9">
        <v>2023</v>
      </c>
      <c r="K611" s="4"/>
      <c r="L611" s="5" t="s">
        <v>8484</v>
      </c>
      <c r="M611" s="5" t="s">
        <v>8481</v>
      </c>
      <c r="N611" s="5"/>
      <c r="O611" s="5" t="s">
        <v>2798</v>
      </c>
      <c r="P611" s="5"/>
      <c r="Q611" s="5"/>
      <c r="R611" s="5"/>
      <c r="S611" s="5"/>
      <c r="T611" s="5"/>
      <c r="U611" s="5"/>
      <c r="V611" s="5"/>
      <c r="W611" s="5"/>
      <c r="X611" s="5"/>
      <c r="Y611" s="5"/>
      <c r="Z611" s="5"/>
      <c r="AA611" s="5"/>
      <c r="AB611" s="3" t="s">
        <v>10378</v>
      </c>
    </row>
    <row r="612" spans="1:28" ht="238" x14ac:dyDescent="0.2">
      <c r="A612" s="37" t="s">
        <v>2799</v>
      </c>
      <c r="B612" s="5" t="s">
        <v>2789</v>
      </c>
      <c r="C612" s="9">
        <v>218</v>
      </c>
      <c r="D612" s="5" t="s">
        <v>7412</v>
      </c>
      <c r="E612" s="9" t="s">
        <v>8487</v>
      </c>
      <c r="F612" s="9" t="s">
        <v>5180</v>
      </c>
      <c r="G612" s="9" t="s">
        <v>3158</v>
      </c>
      <c r="H612" s="5" t="s">
        <v>8488</v>
      </c>
      <c r="I612" s="9" t="s">
        <v>58</v>
      </c>
      <c r="J612" s="9">
        <v>2024</v>
      </c>
      <c r="K612" s="4"/>
      <c r="L612" s="5" t="s">
        <v>8489</v>
      </c>
      <c r="M612" s="5" t="s">
        <v>8486</v>
      </c>
      <c r="N612" s="5"/>
      <c r="O612" s="5" t="s">
        <v>2798</v>
      </c>
      <c r="P612" s="5"/>
      <c r="Q612" s="5"/>
      <c r="R612" s="5"/>
      <c r="S612" s="5"/>
      <c r="T612" s="5"/>
      <c r="U612" s="5"/>
      <c r="V612" s="5"/>
      <c r="W612" s="5"/>
      <c r="X612" s="5"/>
      <c r="Y612" s="5"/>
      <c r="Z612" s="5"/>
      <c r="AA612" s="5"/>
      <c r="AB612" s="3" t="s">
        <v>10378</v>
      </c>
    </row>
    <row r="613" spans="1:28" ht="238" x14ac:dyDescent="0.2">
      <c r="A613" s="37" t="s">
        <v>2799</v>
      </c>
      <c r="B613" s="5" t="s">
        <v>2789</v>
      </c>
      <c r="C613" s="9">
        <v>219</v>
      </c>
      <c r="D613" s="5" t="s">
        <v>7413</v>
      </c>
      <c r="E613" s="9" t="s">
        <v>8492</v>
      </c>
      <c r="F613" s="9" t="s">
        <v>8491</v>
      </c>
      <c r="G613" s="9" t="s">
        <v>3158</v>
      </c>
      <c r="H613" s="5" t="s">
        <v>8494</v>
      </c>
      <c r="I613" s="9" t="s">
        <v>58</v>
      </c>
      <c r="J613" s="9">
        <v>2023</v>
      </c>
      <c r="K613" s="4"/>
      <c r="L613" s="5" t="s">
        <v>8493</v>
      </c>
      <c r="M613" s="5" t="s">
        <v>8490</v>
      </c>
      <c r="N613" s="5"/>
      <c r="O613" s="5" t="s">
        <v>2798</v>
      </c>
      <c r="P613" s="5"/>
      <c r="Q613" s="5"/>
      <c r="R613" s="5"/>
      <c r="S613" s="5"/>
      <c r="T613" s="5"/>
      <c r="U613" s="5"/>
      <c r="V613" s="5"/>
      <c r="W613" s="5"/>
      <c r="X613" s="5"/>
      <c r="Y613" s="5"/>
      <c r="Z613" s="5"/>
      <c r="AA613" s="5"/>
      <c r="AB613" s="3" t="s">
        <v>10378</v>
      </c>
    </row>
    <row r="614" spans="1:28" ht="238" x14ac:dyDescent="0.2">
      <c r="A614" s="37" t="s">
        <v>2799</v>
      </c>
      <c r="B614" s="5" t="s">
        <v>2789</v>
      </c>
      <c r="C614" s="9">
        <v>220</v>
      </c>
      <c r="D614" s="5" t="s">
        <v>7414</v>
      </c>
      <c r="E614" s="9" t="s">
        <v>8497</v>
      </c>
      <c r="F614" s="9" t="s">
        <v>8496</v>
      </c>
      <c r="G614" s="9" t="s">
        <v>3158</v>
      </c>
      <c r="H614" s="5" t="s">
        <v>8499</v>
      </c>
      <c r="I614" s="9" t="s">
        <v>58</v>
      </c>
      <c r="J614" s="9">
        <v>2023</v>
      </c>
      <c r="K614" s="4"/>
      <c r="L614" s="5" t="s">
        <v>8498</v>
      </c>
      <c r="M614" s="5" t="s">
        <v>8495</v>
      </c>
      <c r="N614" s="5"/>
      <c r="O614" s="5" t="s">
        <v>2798</v>
      </c>
      <c r="P614" s="5"/>
      <c r="Q614" s="5"/>
      <c r="R614" s="5"/>
      <c r="S614" s="5"/>
      <c r="T614" s="5"/>
      <c r="U614" s="5"/>
      <c r="V614" s="5"/>
      <c r="W614" s="5"/>
      <c r="X614" s="5"/>
      <c r="Y614" s="5"/>
      <c r="Z614" s="5"/>
      <c r="AA614" s="5"/>
      <c r="AB614" s="3" t="s">
        <v>10378</v>
      </c>
    </row>
    <row r="615" spans="1:28" ht="204" x14ac:dyDescent="0.2">
      <c r="A615" s="37" t="s">
        <v>2799</v>
      </c>
      <c r="B615" s="5" t="s">
        <v>2789</v>
      </c>
      <c r="C615" s="9">
        <v>221</v>
      </c>
      <c r="D615" s="5" t="s">
        <v>7415</v>
      </c>
      <c r="E615" s="9" t="s">
        <v>8502</v>
      </c>
      <c r="F615" s="9" t="s">
        <v>8501</v>
      </c>
      <c r="G615" s="9" t="s">
        <v>3158</v>
      </c>
      <c r="H615" s="5" t="s">
        <v>8504</v>
      </c>
      <c r="I615" s="9" t="s">
        <v>58</v>
      </c>
      <c r="J615" s="9">
        <v>2023</v>
      </c>
      <c r="K615" s="4"/>
      <c r="L615" s="5" t="s">
        <v>8503</v>
      </c>
      <c r="M615" s="5" t="s">
        <v>8500</v>
      </c>
      <c r="N615" s="5"/>
      <c r="O615" s="5" t="s">
        <v>2798</v>
      </c>
      <c r="P615" s="5"/>
      <c r="Q615" s="5"/>
      <c r="R615" s="5"/>
      <c r="S615" s="5"/>
      <c r="T615" s="5"/>
      <c r="U615" s="5"/>
      <c r="V615" s="5"/>
      <c r="W615" s="5"/>
      <c r="X615" s="5"/>
      <c r="Y615" s="5"/>
      <c r="Z615" s="5"/>
      <c r="AA615" s="5"/>
      <c r="AB615" s="3" t="s">
        <v>10378</v>
      </c>
    </row>
    <row r="616" spans="1:28" ht="187" x14ac:dyDescent="0.2">
      <c r="A616" s="37" t="s">
        <v>2799</v>
      </c>
      <c r="B616" s="5" t="s">
        <v>2789</v>
      </c>
      <c r="C616" s="9">
        <v>222</v>
      </c>
      <c r="D616" s="5" t="s">
        <v>7416</v>
      </c>
      <c r="E616" s="9" t="s">
        <v>8506</v>
      </c>
      <c r="F616" s="9" t="s">
        <v>7735</v>
      </c>
      <c r="G616" s="9" t="s">
        <v>3158</v>
      </c>
      <c r="H616" s="5" t="s">
        <v>8508</v>
      </c>
      <c r="I616" s="9" t="s">
        <v>58</v>
      </c>
      <c r="J616" s="9">
        <v>2023</v>
      </c>
      <c r="K616" s="4"/>
      <c r="L616" s="5" t="s">
        <v>8507</v>
      </c>
      <c r="M616" s="5" t="s">
        <v>8505</v>
      </c>
      <c r="N616" s="5"/>
      <c r="O616" s="5" t="s">
        <v>2798</v>
      </c>
      <c r="P616" s="5"/>
      <c r="Q616" s="5"/>
      <c r="R616" s="5"/>
      <c r="S616" s="5"/>
      <c r="T616" s="5"/>
      <c r="U616" s="5"/>
      <c r="V616" s="5"/>
      <c r="W616" s="5"/>
      <c r="X616" s="5"/>
      <c r="Y616" s="5"/>
      <c r="Z616" s="5"/>
      <c r="AA616" s="5"/>
      <c r="AB616" s="3" t="s">
        <v>10378</v>
      </c>
    </row>
    <row r="617" spans="1:28" ht="255" x14ac:dyDescent="0.2">
      <c r="A617" s="37" t="s">
        <v>2799</v>
      </c>
      <c r="B617" s="5" t="s">
        <v>2789</v>
      </c>
      <c r="C617" s="9">
        <v>223</v>
      </c>
      <c r="D617" s="5" t="s">
        <v>7417</v>
      </c>
      <c r="E617" s="9" t="s">
        <v>8512</v>
      </c>
      <c r="F617" s="9" t="s">
        <v>145</v>
      </c>
      <c r="G617" s="9" t="s">
        <v>3158</v>
      </c>
      <c r="H617" s="5" t="s">
        <v>8511</v>
      </c>
      <c r="I617" s="9" t="s">
        <v>58</v>
      </c>
      <c r="J617" s="9">
        <v>2024</v>
      </c>
      <c r="K617" s="4"/>
      <c r="L617" s="5" t="s">
        <v>8510</v>
      </c>
      <c r="M617" s="5" t="s">
        <v>8509</v>
      </c>
      <c r="N617" s="5"/>
      <c r="O617" s="5" t="s">
        <v>2798</v>
      </c>
      <c r="P617" s="5"/>
      <c r="Q617" s="5"/>
      <c r="R617" s="5"/>
      <c r="S617" s="5"/>
      <c r="T617" s="5"/>
      <c r="U617" s="5"/>
      <c r="V617" s="5"/>
      <c r="W617" s="5"/>
      <c r="X617" s="5"/>
      <c r="Y617" s="5"/>
      <c r="Z617" s="5"/>
      <c r="AA617" s="5"/>
      <c r="AB617" s="3" t="s">
        <v>10378</v>
      </c>
    </row>
    <row r="618" spans="1:28" ht="272" x14ac:dyDescent="0.2">
      <c r="A618" s="37" t="s">
        <v>2799</v>
      </c>
      <c r="B618" s="5" t="s">
        <v>2789</v>
      </c>
      <c r="C618" s="9">
        <v>224</v>
      </c>
      <c r="D618" s="5" t="s">
        <v>7418</v>
      </c>
      <c r="E618" s="9" t="s">
        <v>8515</v>
      </c>
      <c r="F618" s="9" t="s">
        <v>8514</v>
      </c>
      <c r="G618" s="9" t="s">
        <v>3158</v>
      </c>
      <c r="H618" s="5" t="s">
        <v>8517</v>
      </c>
      <c r="I618" s="9" t="s">
        <v>58</v>
      </c>
      <c r="J618" s="9">
        <v>2024</v>
      </c>
      <c r="K618" s="4"/>
      <c r="L618" s="5" t="s">
        <v>8516</v>
      </c>
      <c r="M618" s="5" t="s">
        <v>8513</v>
      </c>
      <c r="N618" s="5"/>
      <c r="O618" s="5" t="s">
        <v>2798</v>
      </c>
      <c r="P618" s="5"/>
      <c r="Q618" s="5"/>
      <c r="R618" s="5"/>
      <c r="S618" s="5"/>
      <c r="T618" s="5"/>
      <c r="U618" s="5"/>
      <c r="V618" s="5"/>
      <c r="W618" s="5"/>
      <c r="X618" s="5"/>
      <c r="Y618" s="5"/>
      <c r="Z618" s="5"/>
      <c r="AA618" s="5"/>
      <c r="AB618" s="3" t="s">
        <v>10378</v>
      </c>
    </row>
    <row r="619" spans="1:28" ht="272" x14ac:dyDescent="0.2">
      <c r="A619" s="37" t="s">
        <v>2799</v>
      </c>
      <c r="B619" s="5" t="s">
        <v>2789</v>
      </c>
      <c r="C619" s="9">
        <v>225</v>
      </c>
      <c r="D619" s="5" t="s">
        <v>7419</v>
      </c>
      <c r="E619" s="9" t="s">
        <v>8519</v>
      </c>
      <c r="F619" s="9" t="s">
        <v>5156</v>
      </c>
      <c r="G619" s="9" t="s">
        <v>3158</v>
      </c>
      <c r="H619" s="5" t="s">
        <v>8521</v>
      </c>
      <c r="I619" s="9" t="s">
        <v>58</v>
      </c>
      <c r="J619" s="9">
        <v>2024</v>
      </c>
      <c r="K619" s="4"/>
      <c r="L619" s="5" t="s">
        <v>8520</v>
      </c>
      <c r="M619" s="5" t="s">
        <v>8518</v>
      </c>
      <c r="N619" s="5"/>
      <c r="O619" s="5" t="s">
        <v>2798</v>
      </c>
      <c r="P619" s="5"/>
      <c r="Q619" s="5"/>
      <c r="R619" s="5"/>
      <c r="S619" s="5"/>
      <c r="T619" s="5"/>
      <c r="U619" s="5"/>
      <c r="V619" s="5"/>
      <c r="W619" s="5"/>
      <c r="X619" s="5"/>
      <c r="Y619" s="5"/>
      <c r="Z619" s="5"/>
      <c r="AA619" s="5"/>
      <c r="AB619" s="3" t="s">
        <v>10378</v>
      </c>
    </row>
    <row r="620" spans="1:28" ht="136" x14ac:dyDescent="0.2">
      <c r="A620" s="37" t="s">
        <v>2799</v>
      </c>
      <c r="B620" s="5" t="s">
        <v>2789</v>
      </c>
      <c r="C620" s="9">
        <v>226</v>
      </c>
      <c r="D620" s="5" t="s">
        <v>7420</v>
      </c>
      <c r="E620" s="9" t="s">
        <v>8523</v>
      </c>
      <c r="F620" s="9" t="s">
        <v>472</v>
      </c>
      <c r="G620" s="9" t="s">
        <v>3158</v>
      </c>
      <c r="H620" s="5" t="s">
        <v>8525</v>
      </c>
      <c r="I620" s="9" t="s">
        <v>58</v>
      </c>
      <c r="J620" s="9">
        <v>2023</v>
      </c>
      <c r="K620" s="4"/>
      <c r="L620" s="5" t="s">
        <v>8524</v>
      </c>
      <c r="M620" s="5" t="s">
        <v>8522</v>
      </c>
      <c r="N620" s="5"/>
      <c r="O620" s="5" t="s">
        <v>2798</v>
      </c>
      <c r="P620" s="5"/>
      <c r="Q620" s="5"/>
      <c r="R620" s="5"/>
      <c r="S620" s="5"/>
      <c r="T620" s="5"/>
      <c r="U620" s="5"/>
      <c r="V620" s="5"/>
      <c r="W620" s="5"/>
      <c r="X620" s="5"/>
      <c r="Y620" s="5"/>
      <c r="Z620" s="5"/>
      <c r="AA620" s="5"/>
      <c r="AB620" s="3" t="s">
        <v>10378</v>
      </c>
    </row>
    <row r="621" spans="1:28" ht="372" x14ac:dyDescent="0.2">
      <c r="A621" s="37" t="s">
        <v>2799</v>
      </c>
      <c r="B621" s="5" t="s">
        <v>2789</v>
      </c>
      <c r="C621" s="9">
        <v>227</v>
      </c>
      <c r="D621" s="5" t="s">
        <v>7421</v>
      </c>
      <c r="E621" s="9" t="s">
        <v>8527</v>
      </c>
      <c r="F621" s="9" t="s">
        <v>472</v>
      </c>
      <c r="G621" s="9" t="s">
        <v>3158</v>
      </c>
      <c r="H621" s="5" t="s">
        <v>8529</v>
      </c>
      <c r="I621" s="9" t="s">
        <v>58</v>
      </c>
      <c r="J621" s="9">
        <v>2023</v>
      </c>
      <c r="K621" s="4"/>
      <c r="L621" s="5" t="s">
        <v>8528</v>
      </c>
      <c r="M621" s="5" t="s">
        <v>8526</v>
      </c>
      <c r="N621" s="5"/>
      <c r="O621" s="5" t="s">
        <v>2798</v>
      </c>
      <c r="P621" s="5"/>
      <c r="Q621" s="5"/>
      <c r="R621" s="5"/>
      <c r="S621" s="5"/>
      <c r="T621" s="5"/>
      <c r="U621" s="5"/>
      <c r="V621" s="5"/>
      <c r="W621" s="5"/>
      <c r="X621" s="5"/>
      <c r="Y621" s="5"/>
      <c r="Z621" s="5"/>
      <c r="AA621" s="5"/>
      <c r="AB621" s="3" t="s">
        <v>10378</v>
      </c>
    </row>
    <row r="622" spans="1:28" ht="238" x14ac:dyDescent="0.2">
      <c r="A622" s="37" t="s">
        <v>2799</v>
      </c>
      <c r="B622" s="5" t="s">
        <v>2789</v>
      </c>
      <c r="C622" s="9">
        <v>228</v>
      </c>
      <c r="D622" s="5" t="s">
        <v>7422</v>
      </c>
      <c r="E622" s="9" t="s">
        <v>8532</v>
      </c>
      <c r="F622" s="9" t="s">
        <v>8531</v>
      </c>
      <c r="G622" s="9" t="s">
        <v>3158</v>
      </c>
      <c r="H622" s="5" t="s">
        <v>8534</v>
      </c>
      <c r="I622" s="9" t="s">
        <v>58</v>
      </c>
      <c r="J622" s="9">
        <v>2024</v>
      </c>
      <c r="K622" s="4"/>
      <c r="L622" s="5" t="s">
        <v>8533</v>
      </c>
      <c r="M622" s="5" t="s">
        <v>8530</v>
      </c>
      <c r="N622" s="5"/>
      <c r="O622" s="5" t="s">
        <v>2798</v>
      </c>
      <c r="P622" s="5"/>
      <c r="Q622" s="5"/>
      <c r="R622" s="5"/>
      <c r="S622" s="5"/>
      <c r="T622" s="5"/>
      <c r="U622" s="5"/>
      <c r="V622" s="5"/>
      <c r="W622" s="5"/>
      <c r="X622" s="5"/>
      <c r="Y622" s="5"/>
      <c r="Z622" s="5"/>
      <c r="AA622" s="5"/>
      <c r="AB622" s="3" t="s">
        <v>10378</v>
      </c>
    </row>
    <row r="623" spans="1:28" ht="238" x14ac:dyDescent="0.2">
      <c r="A623" s="37" t="s">
        <v>2799</v>
      </c>
      <c r="B623" s="5" t="s">
        <v>2789</v>
      </c>
      <c r="C623" s="9">
        <v>229</v>
      </c>
      <c r="D623" s="5" t="s">
        <v>7423</v>
      </c>
      <c r="E623" s="9" t="s">
        <v>8537</v>
      </c>
      <c r="F623" s="9" t="s">
        <v>8536</v>
      </c>
      <c r="G623" s="9" t="s">
        <v>3158</v>
      </c>
      <c r="H623" s="5" t="s">
        <v>8539</v>
      </c>
      <c r="I623" s="9" t="s">
        <v>58</v>
      </c>
      <c r="J623" s="9">
        <v>2024</v>
      </c>
      <c r="K623" s="4"/>
      <c r="L623" s="5" t="s">
        <v>8538</v>
      </c>
      <c r="M623" s="5" t="s">
        <v>8535</v>
      </c>
      <c r="N623" s="5"/>
      <c r="O623" s="5" t="s">
        <v>2798</v>
      </c>
      <c r="P623" s="5"/>
      <c r="Q623" s="5"/>
      <c r="R623" s="5"/>
      <c r="S623" s="5"/>
      <c r="T623" s="5"/>
      <c r="U623" s="5"/>
      <c r="V623" s="5"/>
      <c r="W623" s="5"/>
      <c r="X623" s="5"/>
      <c r="Y623" s="5"/>
      <c r="Z623" s="5"/>
      <c r="AA623" s="5"/>
      <c r="AB623" s="3" t="s">
        <v>10378</v>
      </c>
    </row>
    <row r="624" spans="1:28" ht="170" x14ac:dyDescent="0.2">
      <c r="A624" s="37" t="s">
        <v>2799</v>
      </c>
      <c r="B624" s="5" t="s">
        <v>2789</v>
      </c>
      <c r="C624" s="9">
        <v>230</v>
      </c>
      <c r="D624" s="5" t="s">
        <v>7424</v>
      </c>
      <c r="E624" s="9" t="s">
        <v>8541</v>
      </c>
      <c r="F624" s="9" t="s">
        <v>472</v>
      </c>
      <c r="G624" s="9" t="s">
        <v>3158</v>
      </c>
      <c r="H624" s="5" t="s">
        <v>8543</v>
      </c>
      <c r="I624" s="9" t="s">
        <v>58</v>
      </c>
      <c r="J624" s="9">
        <v>2023</v>
      </c>
      <c r="K624" s="4"/>
      <c r="L624" s="5" t="s">
        <v>8542</v>
      </c>
      <c r="M624" s="5" t="s">
        <v>8540</v>
      </c>
      <c r="N624" s="5"/>
      <c r="O624" s="5" t="s">
        <v>2798</v>
      </c>
      <c r="P624" s="5"/>
      <c r="Q624" s="5"/>
      <c r="R624" s="5"/>
      <c r="S624" s="5"/>
      <c r="T624" s="5"/>
      <c r="U624" s="5"/>
      <c r="V624" s="5"/>
      <c r="W624" s="5"/>
      <c r="X624" s="5"/>
      <c r="Y624" s="5"/>
      <c r="Z624" s="5"/>
      <c r="AA624" s="5"/>
      <c r="AB624" s="3" t="s">
        <v>10378</v>
      </c>
    </row>
    <row r="625" spans="1:28" ht="306" x14ac:dyDescent="0.2">
      <c r="A625" s="37" t="s">
        <v>2799</v>
      </c>
      <c r="B625" s="5" t="s">
        <v>2789</v>
      </c>
      <c r="C625" s="9">
        <v>231</v>
      </c>
      <c r="D625" s="5" t="s">
        <v>7425</v>
      </c>
      <c r="E625" s="9" t="s">
        <v>8545</v>
      </c>
      <c r="F625" s="9" t="s">
        <v>4140</v>
      </c>
      <c r="G625" s="9" t="s">
        <v>3158</v>
      </c>
      <c r="H625" s="5" t="s">
        <v>8547</v>
      </c>
      <c r="I625" s="9" t="s">
        <v>58</v>
      </c>
      <c r="J625" s="9">
        <v>2024</v>
      </c>
      <c r="K625" s="4"/>
      <c r="L625" s="5" t="s">
        <v>8546</v>
      </c>
      <c r="M625" s="5" t="s">
        <v>8544</v>
      </c>
      <c r="N625" s="5"/>
      <c r="O625" s="5" t="s">
        <v>2798</v>
      </c>
      <c r="P625" s="5"/>
      <c r="Q625" s="5"/>
      <c r="R625" s="5"/>
      <c r="S625" s="5"/>
      <c r="T625" s="5"/>
      <c r="U625" s="5"/>
      <c r="V625" s="5"/>
      <c r="W625" s="5"/>
      <c r="X625" s="5"/>
      <c r="Y625" s="5"/>
      <c r="Z625" s="5"/>
      <c r="AA625" s="5"/>
      <c r="AB625" s="3" t="s">
        <v>10378</v>
      </c>
    </row>
    <row r="626" spans="1:28" ht="289" x14ac:dyDescent="0.2">
      <c r="A626" s="37" t="s">
        <v>2799</v>
      </c>
      <c r="B626" s="5" t="s">
        <v>2789</v>
      </c>
      <c r="C626" s="9">
        <v>232</v>
      </c>
      <c r="D626" s="5" t="s">
        <v>7426</v>
      </c>
      <c r="E626" s="9" t="s">
        <v>8550</v>
      </c>
      <c r="F626" s="9" t="s">
        <v>8549</v>
      </c>
      <c r="G626" s="9" t="s">
        <v>3158</v>
      </c>
      <c r="H626" s="5" t="s">
        <v>8552</v>
      </c>
      <c r="I626" s="9" t="s">
        <v>58</v>
      </c>
      <c r="J626" s="9">
        <v>2024</v>
      </c>
      <c r="K626" s="4"/>
      <c r="L626" s="5" t="s">
        <v>8551</v>
      </c>
      <c r="M626" s="5" t="s">
        <v>8548</v>
      </c>
      <c r="N626" s="5"/>
      <c r="O626" s="5" t="s">
        <v>2798</v>
      </c>
      <c r="P626" s="5"/>
      <c r="Q626" s="5"/>
      <c r="R626" s="5"/>
      <c r="S626" s="5"/>
      <c r="T626" s="5"/>
      <c r="U626" s="5"/>
      <c r="V626" s="5"/>
      <c r="W626" s="5"/>
      <c r="X626" s="5"/>
      <c r="Y626" s="5"/>
      <c r="Z626" s="5"/>
      <c r="AA626" s="5"/>
      <c r="AB626" s="3" t="s">
        <v>10378</v>
      </c>
    </row>
    <row r="627" spans="1:28" ht="255" x14ac:dyDescent="0.2">
      <c r="A627" s="37" t="s">
        <v>2799</v>
      </c>
      <c r="B627" s="5" t="s">
        <v>2789</v>
      </c>
      <c r="C627" s="9">
        <v>233</v>
      </c>
      <c r="D627" s="5" t="s">
        <v>7427</v>
      </c>
      <c r="E627" s="9" t="s">
        <v>8554</v>
      </c>
      <c r="F627" s="9" t="s">
        <v>5949</v>
      </c>
      <c r="G627" s="9" t="s">
        <v>3158</v>
      </c>
      <c r="H627" s="5" t="s">
        <v>8556</v>
      </c>
      <c r="I627" s="9" t="s">
        <v>58</v>
      </c>
      <c r="J627" s="9">
        <v>2024</v>
      </c>
      <c r="K627" s="4"/>
      <c r="L627" s="5" t="s">
        <v>8555</v>
      </c>
      <c r="M627" s="5" t="s">
        <v>8553</v>
      </c>
      <c r="N627" s="5"/>
      <c r="O627" s="5" t="s">
        <v>2798</v>
      </c>
      <c r="P627" s="5"/>
      <c r="Q627" s="5"/>
      <c r="R627" s="5"/>
      <c r="S627" s="5"/>
      <c r="T627" s="5"/>
      <c r="U627" s="5"/>
      <c r="V627" s="5"/>
      <c r="W627" s="5"/>
      <c r="X627" s="5"/>
      <c r="Y627" s="5"/>
      <c r="Z627" s="5"/>
      <c r="AA627" s="5"/>
      <c r="AB627" s="3" t="s">
        <v>10378</v>
      </c>
    </row>
    <row r="628" spans="1:28" ht="187" x14ac:dyDescent="0.2">
      <c r="A628" s="37" t="s">
        <v>2799</v>
      </c>
      <c r="B628" s="5" t="s">
        <v>2789</v>
      </c>
      <c r="C628" s="9">
        <v>234</v>
      </c>
      <c r="D628" s="5" t="s">
        <v>7428</v>
      </c>
      <c r="E628" s="9" t="s">
        <v>8558</v>
      </c>
      <c r="F628" s="9" t="s">
        <v>5713</v>
      </c>
      <c r="G628" s="9" t="s">
        <v>3158</v>
      </c>
      <c r="H628" s="5" t="s">
        <v>8560</v>
      </c>
      <c r="I628" s="9" t="s">
        <v>58</v>
      </c>
      <c r="J628" s="9">
        <v>2024</v>
      </c>
      <c r="K628" s="4"/>
      <c r="L628" s="5" t="s">
        <v>8559</v>
      </c>
      <c r="M628" s="5" t="s">
        <v>8557</v>
      </c>
      <c r="N628" s="5"/>
      <c r="O628" s="5" t="s">
        <v>2798</v>
      </c>
      <c r="P628" s="5"/>
      <c r="Q628" s="5"/>
      <c r="R628" s="5"/>
      <c r="S628" s="5"/>
      <c r="T628" s="5"/>
      <c r="U628" s="5"/>
      <c r="V628" s="5"/>
      <c r="W628" s="5"/>
      <c r="X628" s="5"/>
      <c r="Y628" s="5"/>
      <c r="Z628" s="5"/>
      <c r="AA628" s="5"/>
      <c r="AB628" s="3" t="s">
        <v>10378</v>
      </c>
    </row>
    <row r="629" spans="1:28" ht="272" x14ac:dyDescent="0.2">
      <c r="A629" s="37" t="s">
        <v>2799</v>
      </c>
      <c r="B629" s="5" t="s">
        <v>2789</v>
      </c>
      <c r="C629" s="9">
        <v>235</v>
      </c>
      <c r="D629" s="5" t="s">
        <v>7429</v>
      </c>
      <c r="E629" s="9" t="s">
        <v>8562</v>
      </c>
      <c r="F629" s="9" t="s">
        <v>4905</v>
      </c>
      <c r="G629" s="9" t="s">
        <v>3158</v>
      </c>
      <c r="H629" s="5" t="s">
        <v>8564</v>
      </c>
      <c r="I629" s="9" t="s">
        <v>58</v>
      </c>
      <c r="J629" s="9">
        <v>2024</v>
      </c>
      <c r="K629" s="4"/>
      <c r="L629" s="5" t="s">
        <v>8563</v>
      </c>
      <c r="M629" s="5" t="s">
        <v>8561</v>
      </c>
      <c r="N629" s="5"/>
      <c r="O629" s="5" t="s">
        <v>2798</v>
      </c>
      <c r="P629" s="5"/>
      <c r="Q629" s="5"/>
      <c r="R629" s="5"/>
      <c r="S629" s="5"/>
      <c r="T629" s="5"/>
      <c r="U629" s="5"/>
      <c r="V629" s="5"/>
      <c r="W629" s="5"/>
      <c r="X629" s="5"/>
      <c r="Y629" s="5"/>
      <c r="Z629" s="5"/>
      <c r="AA629" s="5"/>
      <c r="AB629" s="3" t="s">
        <v>10378</v>
      </c>
    </row>
    <row r="630" spans="1:28" ht="409.6" x14ac:dyDescent="0.2">
      <c r="A630" s="37" t="s">
        <v>2799</v>
      </c>
      <c r="B630" s="5" t="s">
        <v>2789</v>
      </c>
      <c r="C630" s="9">
        <v>236</v>
      </c>
      <c r="D630" s="5" t="s">
        <v>7430</v>
      </c>
      <c r="E630" s="9" t="s">
        <v>8567</v>
      </c>
      <c r="F630" s="9" t="s">
        <v>8566</v>
      </c>
      <c r="G630" s="9" t="s">
        <v>3158</v>
      </c>
      <c r="H630" s="5" t="s">
        <v>8569</v>
      </c>
      <c r="I630" s="9" t="s">
        <v>58</v>
      </c>
      <c r="J630" s="9">
        <v>2024</v>
      </c>
      <c r="K630" s="4"/>
      <c r="L630" s="5" t="s">
        <v>8568</v>
      </c>
      <c r="M630" s="5" t="s">
        <v>8565</v>
      </c>
      <c r="N630" s="5"/>
      <c r="O630" s="5" t="s">
        <v>2798</v>
      </c>
      <c r="P630" s="5"/>
      <c r="Q630" s="5"/>
      <c r="R630" s="5"/>
      <c r="S630" s="5"/>
      <c r="T630" s="5"/>
      <c r="U630" s="5"/>
      <c r="V630" s="5"/>
      <c r="W630" s="5"/>
      <c r="X630" s="5"/>
      <c r="Y630" s="5"/>
      <c r="Z630" s="5"/>
      <c r="AA630" s="5"/>
      <c r="AB630" s="3" t="s">
        <v>10378</v>
      </c>
    </row>
    <row r="631" spans="1:28" ht="187" x14ac:dyDescent="0.2">
      <c r="A631" s="37" t="s">
        <v>2799</v>
      </c>
      <c r="B631" s="5" t="s">
        <v>2789</v>
      </c>
      <c r="C631" s="9">
        <v>237</v>
      </c>
      <c r="D631" s="5" t="s">
        <v>7431</v>
      </c>
      <c r="E631" s="9" t="s">
        <v>8571</v>
      </c>
      <c r="F631" s="9" t="s">
        <v>3159</v>
      </c>
      <c r="G631" s="9" t="s">
        <v>3158</v>
      </c>
      <c r="H631" s="5" t="s">
        <v>8573</v>
      </c>
      <c r="I631" s="9" t="s">
        <v>58</v>
      </c>
      <c r="J631" s="9">
        <v>2024</v>
      </c>
      <c r="K631" s="4"/>
      <c r="L631" s="5" t="s">
        <v>8572</v>
      </c>
      <c r="M631" s="5" t="s">
        <v>8570</v>
      </c>
      <c r="N631" s="5"/>
      <c r="O631" s="5" t="s">
        <v>2798</v>
      </c>
      <c r="P631" s="5"/>
      <c r="Q631" s="5"/>
      <c r="R631" s="5"/>
      <c r="S631" s="5"/>
      <c r="T631" s="5"/>
      <c r="U631" s="5"/>
      <c r="V631" s="5"/>
      <c r="W631" s="5"/>
      <c r="X631" s="5"/>
      <c r="Y631" s="5"/>
      <c r="Z631" s="5"/>
      <c r="AA631" s="5"/>
      <c r="AB631" s="3" t="s">
        <v>10378</v>
      </c>
    </row>
    <row r="632" spans="1:28" ht="323" x14ac:dyDescent="0.2">
      <c r="A632" s="37" t="s">
        <v>2799</v>
      </c>
      <c r="B632" s="5" t="s">
        <v>2789</v>
      </c>
      <c r="C632" s="9">
        <v>238</v>
      </c>
      <c r="D632" s="5" t="s">
        <v>7432</v>
      </c>
      <c r="E632" s="9" t="s">
        <v>8576</v>
      </c>
      <c r="F632" s="9" t="s">
        <v>8575</v>
      </c>
      <c r="G632" s="9" t="s">
        <v>3158</v>
      </c>
      <c r="H632" s="5" t="s">
        <v>8578</v>
      </c>
      <c r="I632" s="9" t="s">
        <v>58</v>
      </c>
      <c r="J632" s="9">
        <v>2024</v>
      </c>
      <c r="K632" s="4"/>
      <c r="L632" s="5" t="s">
        <v>8577</v>
      </c>
      <c r="M632" s="5" t="s">
        <v>8574</v>
      </c>
      <c r="N632" s="5"/>
      <c r="O632" s="5" t="s">
        <v>2798</v>
      </c>
      <c r="P632" s="5"/>
      <c r="Q632" s="5"/>
      <c r="R632" s="5"/>
      <c r="S632" s="5"/>
      <c r="T632" s="5"/>
      <c r="U632" s="5"/>
      <c r="V632" s="5"/>
      <c r="W632" s="5"/>
      <c r="X632" s="5"/>
      <c r="Y632" s="5"/>
      <c r="Z632" s="5"/>
      <c r="AA632" s="5"/>
      <c r="AB632" s="3" t="s">
        <v>10378</v>
      </c>
    </row>
    <row r="633" spans="1:28" ht="272" x14ac:dyDescent="0.2">
      <c r="A633" s="37" t="s">
        <v>2799</v>
      </c>
      <c r="B633" s="5" t="s">
        <v>2789</v>
      </c>
      <c r="C633" s="9">
        <v>239</v>
      </c>
      <c r="D633" s="5" t="s">
        <v>7433</v>
      </c>
      <c r="E633" s="4"/>
      <c r="F633" s="9" t="s">
        <v>8580</v>
      </c>
      <c r="G633" s="9" t="s">
        <v>3158</v>
      </c>
      <c r="H633" s="5" t="s">
        <v>8582</v>
      </c>
      <c r="I633" s="9" t="s">
        <v>58</v>
      </c>
      <c r="J633" s="9">
        <v>2024</v>
      </c>
      <c r="K633" s="4"/>
      <c r="L633" s="5" t="s">
        <v>8581</v>
      </c>
      <c r="M633" s="5" t="s">
        <v>8579</v>
      </c>
      <c r="N633" s="5"/>
      <c r="O633" s="5" t="s">
        <v>2798</v>
      </c>
      <c r="P633" s="5"/>
      <c r="Q633" s="5"/>
      <c r="R633" s="5"/>
      <c r="S633" s="5"/>
      <c r="T633" s="5"/>
      <c r="U633" s="5"/>
      <c r="V633" s="5"/>
      <c r="W633" s="5"/>
      <c r="X633" s="5"/>
      <c r="Y633" s="5"/>
      <c r="Z633" s="5"/>
      <c r="AA633" s="5"/>
      <c r="AB633" s="3" t="s">
        <v>10378</v>
      </c>
    </row>
    <row r="634" spans="1:28" ht="221" x14ac:dyDescent="0.2">
      <c r="A634" s="37" t="s">
        <v>2799</v>
      </c>
      <c r="B634" s="5" t="s">
        <v>2789</v>
      </c>
      <c r="C634" s="9">
        <v>240</v>
      </c>
      <c r="D634" s="5" t="s">
        <v>7434</v>
      </c>
      <c r="E634" s="9" t="s">
        <v>8585</v>
      </c>
      <c r="F634" s="9" t="s">
        <v>8584</v>
      </c>
      <c r="G634" s="9" t="s">
        <v>3158</v>
      </c>
      <c r="H634" s="5" t="s">
        <v>8587</v>
      </c>
      <c r="I634" s="9" t="s">
        <v>58</v>
      </c>
      <c r="J634" s="9">
        <v>2024</v>
      </c>
      <c r="K634" s="4"/>
      <c r="L634" s="5" t="s">
        <v>8586</v>
      </c>
      <c r="M634" s="5" t="s">
        <v>8583</v>
      </c>
      <c r="N634" s="5"/>
      <c r="O634" s="5" t="s">
        <v>2798</v>
      </c>
      <c r="P634" s="5"/>
      <c r="Q634" s="5"/>
      <c r="R634" s="5"/>
      <c r="S634" s="5"/>
      <c r="T634" s="5"/>
      <c r="U634" s="5"/>
      <c r="V634" s="5"/>
      <c r="W634" s="5"/>
      <c r="X634" s="5"/>
      <c r="Y634" s="5"/>
      <c r="Z634" s="5"/>
      <c r="AA634" s="5"/>
      <c r="AB634" s="3" t="s">
        <v>10378</v>
      </c>
    </row>
    <row r="635" spans="1:28" ht="170" x14ac:dyDescent="0.2">
      <c r="A635" s="37" t="s">
        <v>2799</v>
      </c>
      <c r="B635" s="5" t="s">
        <v>2789</v>
      </c>
      <c r="C635" s="9">
        <v>241</v>
      </c>
      <c r="D635" s="5" t="s">
        <v>7435</v>
      </c>
      <c r="E635" s="9" t="s">
        <v>8590</v>
      </c>
      <c r="F635" s="9" t="s">
        <v>8589</v>
      </c>
      <c r="G635" s="9" t="s">
        <v>3158</v>
      </c>
      <c r="H635" s="5" t="s">
        <v>8592</v>
      </c>
      <c r="I635" s="9" t="s">
        <v>58</v>
      </c>
      <c r="J635" s="4"/>
      <c r="K635" s="4"/>
      <c r="L635" s="5" t="s">
        <v>8591</v>
      </c>
      <c r="M635" s="5" t="s">
        <v>8588</v>
      </c>
      <c r="N635" s="5"/>
      <c r="O635" s="5" t="s">
        <v>2798</v>
      </c>
      <c r="P635" s="5"/>
      <c r="Q635" s="5"/>
      <c r="R635" s="5"/>
      <c r="S635" s="5"/>
      <c r="T635" s="5"/>
      <c r="U635" s="5"/>
      <c r="V635" s="5"/>
      <c r="W635" s="5"/>
      <c r="X635" s="5"/>
      <c r="Y635" s="5"/>
      <c r="Z635" s="5"/>
      <c r="AA635" s="5"/>
      <c r="AB635" s="3" t="s">
        <v>10378</v>
      </c>
    </row>
    <row r="636" spans="1:28" ht="204" x14ac:dyDescent="0.2">
      <c r="A636" s="37" t="s">
        <v>2799</v>
      </c>
      <c r="B636" s="5" t="s">
        <v>2789</v>
      </c>
      <c r="C636" s="9">
        <v>242</v>
      </c>
      <c r="D636" s="5" t="s">
        <v>7436</v>
      </c>
      <c r="E636" s="9" t="s">
        <v>8594</v>
      </c>
      <c r="F636" s="9" t="s">
        <v>3570</v>
      </c>
      <c r="G636" s="9" t="s">
        <v>3158</v>
      </c>
      <c r="H636" s="5" t="s">
        <v>8596</v>
      </c>
      <c r="I636" s="9" t="s">
        <v>58</v>
      </c>
      <c r="J636" s="9">
        <v>2024</v>
      </c>
      <c r="K636" s="4"/>
      <c r="L636" s="5" t="s">
        <v>8595</v>
      </c>
      <c r="M636" s="5" t="s">
        <v>8593</v>
      </c>
      <c r="N636" s="5"/>
      <c r="O636" s="5" t="s">
        <v>2798</v>
      </c>
      <c r="P636" s="5"/>
      <c r="Q636" s="5"/>
      <c r="R636" s="5"/>
      <c r="S636" s="5"/>
      <c r="T636" s="5"/>
      <c r="U636" s="5"/>
      <c r="V636" s="5"/>
      <c r="W636" s="5"/>
      <c r="X636" s="5"/>
      <c r="Y636" s="5"/>
      <c r="Z636" s="5"/>
      <c r="AA636" s="5"/>
      <c r="AB636" s="3" t="s">
        <v>10378</v>
      </c>
    </row>
    <row r="637" spans="1:28" ht="238" x14ac:dyDescent="0.2">
      <c r="A637" s="37" t="s">
        <v>2799</v>
      </c>
      <c r="B637" s="5" t="s">
        <v>2789</v>
      </c>
      <c r="C637" s="9">
        <v>243</v>
      </c>
      <c r="D637" s="5" t="s">
        <v>7437</v>
      </c>
      <c r="E637" s="9" t="s">
        <v>8598</v>
      </c>
      <c r="F637" s="9" t="s">
        <v>8005</v>
      </c>
      <c r="G637" s="9" t="s">
        <v>3158</v>
      </c>
      <c r="H637" s="5" t="s">
        <v>8600</v>
      </c>
      <c r="I637" s="9" t="s">
        <v>58</v>
      </c>
      <c r="J637" s="9">
        <v>2024</v>
      </c>
      <c r="K637" s="4"/>
      <c r="L637" s="5" t="s">
        <v>8599</v>
      </c>
      <c r="M637" s="5" t="s">
        <v>8597</v>
      </c>
      <c r="N637" s="5"/>
      <c r="O637" s="5" t="s">
        <v>2798</v>
      </c>
      <c r="P637" s="5"/>
      <c r="Q637" s="5"/>
      <c r="R637" s="5"/>
      <c r="S637" s="5"/>
      <c r="T637" s="5"/>
      <c r="U637" s="5"/>
      <c r="V637" s="5"/>
      <c r="W637" s="5"/>
      <c r="X637" s="5"/>
      <c r="Y637" s="5"/>
      <c r="Z637" s="5"/>
      <c r="AA637" s="5"/>
      <c r="AB637" s="3" t="s">
        <v>10378</v>
      </c>
    </row>
    <row r="638" spans="1:28" ht="204" x14ac:dyDescent="0.2">
      <c r="A638" s="37" t="s">
        <v>2799</v>
      </c>
      <c r="B638" s="5" t="s">
        <v>2789</v>
      </c>
      <c r="C638" s="9">
        <v>244</v>
      </c>
      <c r="D638" s="5" t="s">
        <v>7438</v>
      </c>
      <c r="E638" s="9" t="s">
        <v>8602</v>
      </c>
      <c r="F638" s="9" t="s">
        <v>8501</v>
      </c>
      <c r="G638" s="9" t="s">
        <v>3158</v>
      </c>
      <c r="H638" s="5" t="s">
        <v>8604</v>
      </c>
      <c r="I638" s="9" t="s">
        <v>58</v>
      </c>
      <c r="J638" s="9">
        <v>2023</v>
      </c>
      <c r="K638" s="4"/>
      <c r="L638" s="5" t="s">
        <v>8603</v>
      </c>
      <c r="M638" s="5" t="s">
        <v>8601</v>
      </c>
      <c r="N638" s="5"/>
      <c r="O638" s="5" t="s">
        <v>2798</v>
      </c>
      <c r="P638" s="5"/>
      <c r="Q638" s="5"/>
      <c r="R638" s="5"/>
      <c r="S638" s="5"/>
      <c r="T638" s="5"/>
      <c r="U638" s="5"/>
      <c r="V638" s="5"/>
      <c r="W638" s="5"/>
      <c r="X638" s="5"/>
      <c r="Y638" s="5"/>
      <c r="Z638" s="5"/>
      <c r="AA638" s="5"/>
      <c r="AB638" s="3" t="s">
        <v>10378</v>
      </c>
    </row>
    <row r="639" spans="1:28" ht="187" x14ac:dyDescent="0.2">
      <c r="A639" s="37" t="s">
        <v>2799</v>
      </c>
      <c r="B639" s="5" t="s">
        <v>2789</v>
      </c>
      <c r="C639" s="9">
        <v>245</v>
      </c>
      <c r="D639" s="5" t="s">
        <v>7439</v>
      </c>
      <c r="E639" s="9" t="s">
        <v>8606</v>
      </c>
      <c r="F639" s="9" t="s">
        <v>7642</v>
      </c>
      <c r="G639" s="9" t="s">
        <v>3158</v>
      </c>
      <c r="H639" s="5" t="s">
        <v>8608</v>
      </c>
      <c r="I639" s="9" t="s">
        <v>58</v>
      </c>
      <c r="J639" s="9">
        <v>2024</v>
      </c>
      <c r="K639" s="4"/>
      <c r="L639" s="5" t="s">
        <v>8607</v>
      </c>
      <c r="M639" s="5" t="s">
        <v>8605</v>
      </c>
      <c r="N639" s="5"/>
      <c r="O639" s="5" t="s">
        <v>2798</v>
      </c>
      <c r="P639" s="5"/>
      <c r="Q639" s="5"/>
      <c r="R639" s="5"/>
      <c r="S639" s="5"/>
      <c r="T639" s="5"/>
      <c r="U639" s="5"/>
      <c r="V639" s="5"/>
      <c r="W639" s="5"/>
      <c r="X639" s="5"/>
      <c r="Y639" s="5"/>
      <c r="Z639" s="5"/>
      <c r="AA639" s="5"/>
      <c r="AB639" s="3" t="s">
        <v>10378</v>
      </c>
    </row>
    <row r="640" spans="1:28" ht="306" x14ac:dyDescent="0.2">
      <c r="A640" s="37" t="s">
        <v>2799</v>
      </c>
      <c r="B640" s="5" t="s">
        <v>2789</v>
      </c>
      <c r="C640" s="9">
        <v>246</v>
      </c>
      <c r="D640" s="5" t="s">
        <v>7440</v>
      </c>
      <c r="E640" s="9" t="s">
        <v>8610</v>
      </c>
      <c r="F640" s="9" t="s">
        <v>111</v>
      </c>
      <c r="G640" s="9" t="s">
        <v>3158</v>
      </c>
      <c r="H640" s="5" t="s">
        <v>8612</v>
      </c>
      <c r="I640" s="9" t="s">
        <v>58</v>
      </c>
      <c r="J640" s="9">
        <v>2024</v>
      </c>
      <c r="K640" s="4"/>
      <c r="L640" s="5" t="s">
        <v>8611</v>
      </c>
      <c r="M640" s="5" t="s">
        <v>8609</v>
      </c>
      <c r="N640" s="5"/>
      <c r="O640" s="5" t="s">
        <v>2798</v>
      </c>
      <c r="P640" s="5"/>
      <c r="Q640" s="5"/>
      <c r="R640" s="5"/>
      <c r="S640" s="5"/>
      <c r="T640" s="5"/>
      <c r="U640" s="5"/>
      <c r="V640" s="5"/>
      <c r="W640" s="5"/>
      <c r="X640" s="5"/>
      <c r="Y640" s="5"/>
      <c r="Z640" s="5"/>
      <c r="AA640" s="5"/>
      <c r="AB640" s="3" t="s">
        <v>10378</v>
      </c>
    </row>
    <row r="641" spans="1:28" ht="187" x14ac:dyDescent="0.2">
      <c r="A641" s="37" t="s">
        <v>2799</v>
      </c>
      <c r="B641" s="5" t="s">
        <v>2789</v>
      </c>
      <c r="C641" s="9">
        <v>247</v>
      </c>
      <c r="D641" s="5" t="s">
        <v>7441</v>
      </c>
      <c r="E641" s="9" t="s">
        <v>8615</v>
      </c>
      <c r="F641" s="9" t="s">
        <v>8614</v>
      </c>
      <c r="G641" s="9" t="s">
        <v>3158</v>
      </c>
      <c r="H641" s="5" t="s">
        <v>8617</v>
      </c>
      <c r="I641" s="9" t="s">
        <v>58</v>
      </c>
      <c r="J641" s="9">
        <v>2024</v>
      </c>
      <c r="K641" s="4"/>
      <c r="L641" s="5" t="s">
        <v>8616</v>
      </c>
      <c r="M641" s="5" t="s">
        <v>8613</v>
      </c>
      <c r="N641" s="5"/>
      <c r="O641" s="5" t="s">
        <v>2798</v>
      </c>
      <c r="P641" s="5"/>
      <c r="Q641" s="5"/>
      <c r="R641" s="5"/>
      <c r="S641" s="5"/>
      <c r="T641" s="5"/>
      <c r="U641" s="5"/>
      <c r="V641" s="5"/>
      <c r="W641" s="5"/>
      <c r="X641" s="5"/>
      <c r="Y641" s="5"/>
      <c r="Z641" s="5"/>
      <c r="AA641" s="5"/>
      <c r="AB641" s="3" t="s">
        <v>10378</v>
      </c>
    </row>
    <row r="642" spans="1:28" ht="170" x14ac:dyDescent="0.2">
      <c r="A642" s="37" t="s">
        <v>2799</v>
      </c>
      <c r="B642" s="5" t="s">
        <v>2789</v>
      </c>
      <c r="C642" s="9">
        <v>248</v>
      </c>
      <c r="D642" s="5" t="s">
        <v>7442</v>
      </c>
      <c r="E642" s="9" t="s">
        <v>8620</v>
      </c>
      <c r="F642" s="9" t="s">
        <v>8619</v>
      </c>
      <c r="G642" s="9" t="s">
        <v>3158</v>
      </c>
      <c r="H642" s="5" t="s">
        <v>8622</v>
      </c>
      <c r="I642" s="9" t="s">
        <v>58</v>
      </c>
      <c r="J642" s="9">
        <v>2023</v>
      </c>
      <c r="K642" s="4"/>
      <c r="L642" s="5" t="s">
        <v>8621</v>
      </c>
      <c r="M642" s="5" t="s">
        <v>8618</v>
      </c>
      <c r="N642" s="5"/>
      <c r="O642" s="5" t="s">
        <v>2798</v>
      </c>
      <c r="P642" s="5"/>
      <c r="Q642" s="5"/>
      <c r="R642" s="5"/>
      <c r="S642" s="5"/>
      <c r="T642" s="5"/>
      <c r="U642" s="5"/>
      <c r="V642" s="5"/>
      <c r="W642" s="5"/>
      <c r="X642" s="5"/>
      <c r="Y642" s="5"/>
      <c r="Z642" s="5"/>
      <c r="AA642" s="5"/>
      <c r="AB642" s="3" t="s">
        <v>10378</v>
      </c>
    </row>
    <row r="643" spans="1:28" ht="221" x14ac:dyDescent="0.2">
      <c r="A643" s="37" t="s">
        <v>2799</v>
      </c>
      <c r="B643" s="5" t="s">
        <v>2789</v>
      </c>
      <c r="C643" s="9">
        <v>249</v>
      </c>
      <c r="D643" s="5" t="s">
        <v>7443</v>
      </c>
      <c r="E643" s="9" t="s">
        <v>8624</v>
      </c>
      <c r="F643" s="9" t="s">
        <v>7883</v>
      </c>
      <c r="G643" s="9" t="s">
        <v>3158</v>
      </c>
      <c r="H643" s="5" t="s">
        <v>8626</v>
      </c>
      <c r="I643" s="9" t="s">
        <v>58</v>
      </c>
      <c r="J643" s="9">
        <v>2023</v>
      </c>
      <c r="K643" s="4"/>
      <c r="L643" s="5" t="s">
        <v>8625</v>
      </c>
      <c r="M643" s="5" t="s">
        <v>8623</v>
      </c>
      <c r="N643" s="5"/>
      <c r="O643" s="5" t="s">
        <v>2798</v>
      </c>
      <c r="P643" s="5"/>
      <c r="Q643" s="5"/>
      <c r="R643" s="5"/>
      <c r="S643" s="5"/>
      <c r="T643" s="5"/>
      <c r="U643" s="5"/>
      <c r="V643" s="5"/>
      <c r="W643" s="5"/>
      <c r="X643" s="5"/>
      <c r="Y643" s="5"/>
      <c r="Z643" s="5"/>
      <c r="AA643" s="5"/>
      <c r="AB643" s="3" t="s">
        <v>10378</v>
      </c>
    </row>
    <row r="644" spans="1:28" ht="289" x14ac:dyDescent="0.2">
      <c r="A644" s="37" t="s">
        <v>2799</v>
      </c>
      <c r="B644" s="5" t="s">
        <v>2789</v>
      </c>
      <c r="C644" s="9">
        <v>250</v>
      </c>
      <c r="D644" s="5" t="s">
        <v>7444</v>
      </c>
      <c r="E644" s="9" t="s">
        <v>8628</v>
      </c>
      <c r="F644" s="9" t="s">
        <v>7735</v>
      </c>
      <c r="G644" s="9" t="s">
        <v>3158</v>
      </c>
      <c r="H644" s="5" t="s">
        <v>8630</v>
      </c>
      <c r="I644" s="9" t="s">
        <v>58</v>
      </c>
      <c r="J644" s="9">
        <v>2023</v>
      </c>
      <c r="K644" s="4"/>
      <c r="L644" s="5" t="s">
        <v>8629</v>
      </c>
      <c r="M644" s="5" t="s">
        <v>8627</v>
      </c>
      <c r="N644" s="5"/>
      <c r="O644" s="5" t="s">
        <v>2798</v>
      </c>
      <c r="P644" s="5"/>
      <c r="Q644" s="5"/>
      <c r="R644" s="5"/>
      <c r="S644" s="5"/>
      <c r="T644" s="5"/>
      <c r="U644" s="5"/>
      <c r="V644" s="5"/>
      <c r="W644" s="5"/>
      <c r="X644" s="5"/>
      <c r="Y644" s="5"/>
      <c r="Z644" s="5"/>
      <c r="AA644" s="5"/>
      <c r="AB644" s="3" t="s">
        <v>10378</v>
      </c>
    </row>
    <row r="645" spans="1:28" ht="170" x14ac:dyDescent="0.2">
      <c r="A645" s="37" t="s">
        <v>2799</v>
      </c>
      <c r="B645" s="5" t="s">
        <v>2789</v>
      </c>
      <c r="C645" s="9">
        <v>251</v>
      </c>
      <c r="D645" s="5" t="s">
        <v>7445</v>
      </c>
      <c r="E645" s="9" t="s">
        <v>8632</v>
      </c>
      <c r="F645" s="9" t="s">
        <v>472</v>
      </c>
      <c r="G645" s="9" t="s">
        <v>3158</v>
      </c>
      <c r="H645" s="5" t="s">
        <v>8634</v>
      </c>
      <c r="I645" s="9" t="s">
        <v>58</v>
      </c>
      <c r="J645" s="9">
        <v>2024</v>
      </c>
      <c r="K645" s="4"/>
      <c r="L645" s="5" t="s">
        <v>8633</v>
      </c>
      <c r="M645" s="5" t="s">
        <v>8631</v>
      </c>
      <c r="N645" s="5"/>
      <c r="O645" s="5" t="s">
        <v>2798</v>
      </c>
      <c r="P645" s="5"/>
      <c r="Q645" s="5"/>
      <c r="R645" s="5"/>
      <c r="S645" s="5"/>
      <c r="T645" s="5"/>
      <c r="U645" s="5"/>
      <c r="V645" s="5"/>
      <c r="W645" s="5"/>
      <c r="X645" s="5"/>
      <c r="Y645" s="5"/>
      <c r="Z645" s="5"/>
      <c r="AA645" s="5"/>
      <c r="AB645" s="3" t="s">
        <v>10378</v>
      </c>
    </row>
    <row r="646" spans="1:28" ht="187" x14ac:dyDescent="0.2">
      <c r="A646" s="37" t="s">
        <v>2799</v>
      </c>
      <c r="B646" s="5" t="s">
        <v>2789</v>
      </c>
      <c r="C646" s="9">
        <v>252</v>
      </c>
      <c r="D646" s="5" t="s">
        <v>7446</v>
      </c>
      <c r="E646" s="9" t="s">
        <v>8637</v>
      </c>
      <c r="F646" s="9" t="s">
        <v>8636</v>
      </c>
      <c r="G646" s="9" t="s">
        <v>3158</v>
      </c>
      <c r="H646" s="5" t="s">
        <v>8639</v>
      </c>
      <c r="I646" s="9" t="s">
        <v>58</v>
      </c>
      <c r="J646" s="9">
        <v>2023</v>
      </c>
      <c r="K646" s="4"/>
      <c r="L646" s="5" t="s">
        <v>8638</v>
      </c>
      <c r="M646" s="5" t="s">
        <v>8635</v>
      </c>
      <c r="N646" s="5"/>
      <c r="O646" s="5" t="s">
        <v>2798</v>
      </c>
      <c r="P646" s="5"/>
      <c r="Q646" s="5"/>
      <c r="R646" s="5"/>
      <c r="S646" s="5"/>
      <c r="T646" s="5"/>
      <c r="U646" s="5"/>
      <c r="V646" s="5"/>
      <c r="W646" s="5"/>
      <c r="X646" s="5"/>
      <c r="Y646" s="5"/>
      <c r="Z646" s="5"/>
      <c r="AA646" s="5"/>
      <c r="AB646" s="3" t="s">
        <v>10378</v>
      </c>
    </row>
    <row r="647" spans="1:28" ht="204" x14ac:dyDescent="0.2">
      <c r="A647" s="37" t="s">
        <v>2799</v>
      </c>
      <c r="B647" s="5" t="s">
        <v>2789</v>
      </c>
      <c r="C647" s="9">
        <v>253</v>
      </c>
      <c r="D647" s="5" t="s">
        <v>7447</v>
      </c>
      <c r="E647" s="9" t="s">
        <v>8642</v>
      </c>
      <c r="F647" s="9" t="s">
        <v>8641</v>
      </c>
      <c r="G647" s="9" t="s">
        <v>3158</v>
      </c>
      <c r="H647" s="5" t="s">
        <v>8644</v>
      </c>
      <c r="I647" s="9" t="s">
        <v>58</v>
      </c>
      <c r="J647" s="9">
        <v>2024</v>
      </c>
      <c r="K647" s="4"/>
      <c r="L647" s="5" t="s">
        <v>8643</v>
      </c>
      <c r="M647" s="5" t="s">
        <v>8640</v>
      </c>
      <c r="N647" s="5"/>
      <c r="O647" s="5" t="s">
        <v>2798</v>
      </c>
      <c r="P647" s="5"/>
      <c r="Q647" s="5"/>
      <c r="R647" s="5"/>
      <c r="S647" s="5"/>
      <c r="T647" s="5"/>
      <c r="U647" s="5"/>
      <c r="V647" s="5"/>
      <c r="W647" s="5"/>
      <c r="X647" s="5"/>
      <c r="Y647" s="5"/>
      <c r="Z647" s="5"/>
      <c r="AA647" s="5"/>
      <c r="AB647" s="3" t="s">
        <v>10378</v>
      </c>
    </row>
    <row r="648" spans="1:28" ht="409.6" x14ac:dyDescent="0.2">
      <c r="A648" s="37" t="s">
        <v>2799</v>
      </c>
      <c r="B648" s="5" t="s">
        <v>2789</v>
      </c>
      <c r="C648" s="9">
        <v>254</v>
      </c>
      <c r="D648" s="5" t="s">
        <v>7448</v>
      </c>
      <c r="E648" s="9" t="s">
        <v>8647</v>
      </c>
      <c r="F648" s="9" t="s">
        <v>8646</v>
      </c>
      <c r="G648" s="9" t="s">
        <v>3158</v>
      </c>
      <c r="H648" s="5" t="s">
        <v>8649</v>
      </c>
      <c r="I648" s="9" t="s">
        <v>58</v>
      </c>
      <c r="J648" s="9">
        <v>2024</v>
      </c>
      <c r="K648" s="4"/>
      <c r="L648" s="5" t="s">
        <v>8648</v>
      </c>
      <c r="M648" s="5" t="s">
        <v>8645</v>
      </c>
      <c r="N648" s="5"/>
      <c r="O648" s="5" t="s">
        <v>2798</v>
      </c>
      <c r="P648" s="5"/>
      <c r="Q648" s="5"/>
      <c r="R648" s="5"/>
      <c r="S648" s="5"/>
      <c r="T648" s="5"/>
      <c r="U648" s="5"/>
      <c r="V648" s="5"/>
      <c r="W648" s="5"/>
      <c r="X648" s="5"/>
      <c r="Y648" s="5"/>
      <c r="Z648" s="5"/>
      <c r="AA648" s="5"/>
      <c r="AB648" s="3" t="s">
        <v>10378</v>
      </c>
    </row>
    <row r="649" spans="1:28" ht="221" x14ac:dyDescent="0.2">
      <c r="A649" s="37" t="s">
        <v>2799</v>
      </c>
      <c r="B649" s="5" t="s">
        <v>2789</v>
      </c>
      <c r="C649" s="9">
        <v>255</v>
      </c>
      <c r="D649" s="5" t="s">
        <v>7449</v>
      </c>
      <c r="E649" s="9" t="s">
        <v>8651</v>
      </c>
      <c r="F649" s="9" t="s">
        <v>4905</v>
      </c>
      <c r="G649" s="9" t="s">
        <v>3158</v>
      </c>
      <c r="H649" s="5" t="s">
        <v>8653</v>
      </c>
      <c r="I649" s="9" t="s">
        <v>58</v>
      </c>
      <c r="J649" s="9">
        <v>2024</v>
      </c>
      <c r="K649" s="4"/>
      <c r="L649" s="5" t="s">
        <v>8652</v>
      </c>
      <c r="M649" s="5" t="s">
        <v>8650</v>
      </c>
      <c r="N649" s="5"/>
      <c r="O649" s="5" t="s">
        <v>2798</v>
      </c>
      <c r="P649" s="5"/>
      <c r="Q649" s="5"/>
      <c r="R649" s="5"/>
      <c r="S649" s="5"/>
      <c r="T649" s="5"/>
      <c r="U649" s="5"/>
      <c r="V649" s="5"/>
      <c r="W649" s="5"/>
      <c r="X649" s="5"/>
      <c r="Y649" s="5"/>
      <c r="Z649" s="5"/>
      <c r="AA649" s="5"/>
      <c r="AB649" s="3" t="s">
        <v>10378</v>
      </c>
    </row>
    <row r="650" spans="1:28" ht="204" x14ac:dyDescent="0.2">
      <c r="A650" s="37" t="s">
        <v>2799</v>
      </c>
      <c r="B650" s="5" t="s">
        <v>2789</v>
      </c>
      <c r="C650" s="9">
        <v>256</v>
      </c>
      <c r="D650" s="5" t="s">
        <v>7450</v>
      </c>
      <c r="E650" s="9" t="s">
        <v>8655</v>
      </c>
      <c r="F650" s="9" t="s">
        <v>5180</v>
      </c>
      <c r="G650" s="9" t="s">
        <v>3158</v>
      </c>
      <c r="H650" s="5" t="s">
        <v>8656</v>
      </c>
      <c r="I650" s="9" t="s">
        <v>58</v>
      </c>
      <c r="J650" s="9">
        <v>2024</v>
      </c>
      <c r="K650" s="4"/>
      <c r="L650" s="5" t="s">
        <v>8657</v>
      </c>
      <c r="M650" s="5" t="s">
        <v>8654</v>
      </c>
      <c r="N650" s="5"/>
      <c r="O650" s="5" t="s">
        <v>2798</v>
      </c>
      <c r="P650" s="5"/>
      <c r="Q650" s="5"/>
      <c r="R650" s="5"/>
      <c r="S650" s="5"/>
      <c r="T650" s="5"/>
      <c r="U650" s="5"/>
      <c r="V650" s="5"/>
      <c r="W650" s="5"/>
      <c r="X650" s="5"/>
      <c r="Y650" s="5"/>
      <c r="Z650" s="5"/>
      <c r="AA650" s="5"/>
      <c r="AB650" s="3" t="s">
        <v>10378</v>
      </c>
    </row>
    <row r="651" spans="1:28" ht="221" x14ac:dyDescent="0.2">
      <c r="A651" s="37" t="s">
        <v>2799</v>
      </c>
      <c r="B651" s="5" t="s">
        <v>2789</v>
      </c>
      <c r="C651" s="9">
        <v>257</v>
      </c>
      <c r="D651" s="5" t="s">
        <v>7451</v>
      </c>
      <c r="E651" s="9" t="s">
        <v>8659</v>
      </c>
      <c r="F651" s="9" t="s">
        <v>5156</v>
      </c>
      <c r="G651" s="9" t="s">
        <v>3158</v>
      </c>
      <c r="H651" s="5" t="s">
        <v>8661</v>
      </c>
      <c r="I651" s="9" t="s">
        <v>58</v>
      </c>
      <c r="J651" s="9">
        <v>2024</v>
      </c>
      <c r="K651" s="4"/>
      <c r="L651" s="5" t="s">
        <v>8660</v>
      </c>
      <c r="M651" s="5" t="s">
        <v>8658</v>
      </c>
      <c r="N651" s="5"/>
      <c r="O651" s="5" t="s">
        <v>2798</v>
      </c>
      <c r="P651" s="5"/>
      <c r="Q651" s="5"/>
      <c r="R651" s="5"/>
      <c r="S651" s="5"/>
      <c r="T651" s="5"/>
      <c r="U651" s="5"/>
      <c r="V651" s="5"/>
      <c r="W651" s="5"/>
      <c r="X651" s="5"/>
      <c r="Y651" s="5"/>
      <c r="Z651" s="5"/>
      <c r="AA651" s="5"/>
      <c r="AB651" s="3" t="s">
        <v>10378</v>
      </c>
    </row>
    <row r="652" spans="1:28" ht="187" x14ac:dyDescent="0.2">
      <c r="A652" s="37" t="s">
        <v>2799</v>
      </c>
      <c r="B652" s="5" t="s">
        <v>2789</v>
      </c>
      <c r="C652" s="9">
        <v>258</v>
      </c>
      <c r="D652" s="5" t="s">
        <v>7452</v>
      </c>
      <c r="E652" s="9" t="s">
        <v>8664</v>
      </c>
      <c r="F652" s="9" t="s">
        <v>8663</v>
      </c>
      <c r="G652" s="9" t="s">
        <v>3158</v>
      </c>
      <c r="H652" s="5" t="s">
        <v>8666</v>
      </c>
      <c r="I652" s="9" t="s">
        <v>58</v>
      </c>
      <c r="J652" s="9">
        <v>2023</v>
      </c>
      <c r="K652" s="4"/>
      <c r="L652" s="5" t="s">
        <v>8665</v>
      </c>
      <c r="M652" s="5" t="s">
        <v>8662</v>
      </c>
      <c r="N652" s="5"/>
      <c r="O652" s="5" t="s">
        <v>2798</v>
      </c>
      <c r="P652" s="5"/>
      <c r="Q652" s="5"/>
      <c r="R652" s="5"/>
      <c r="S652" s="5"/>
      <c r="T652" s="5"/>
      <c r="U652" s="5"/>
      <c r="V652" s="5"/>
      <c r="W652" s="5"/>
      <c r="X652" s="5"/>
      <c r="Y652" s="5"/>
      <c r="Z652" s="5"/>
      <c r="AA652" s="5"/>
      <c r="AB652" s="3" t="s">
        <v>10378</v>
      </c>
    </row>
    <row r="653" spans="1:28" ht="119" x14ac:dyDescent="0.2">
      <c r="A653" s="37" t="s">
        <v>2799</v>
      </c>
      <c r="B653" s="5" t="s">
        <v>2789</v>
      </c>
      <c r="C653" s="9">
        <v>259</v>
      </c>
      <c r="D653" s="5" t="s">
        <v>7453</v>
      </c>
      <c r="E653" s="9" t="s">
        <v>8669</v>
      </c>
      <c r="F653" s="9" t="s">
        <v>4846</v>
      </c>
      <c r="G653" s="9" t="s">
        <v>3158</v>
      </c>
      <c r="H653" s="5" t="s">
        <v>8671</v>
      </c>
      <c r="I653" s="9" t="s">
        <v>8667</v>
      </c>
      <c r="J653" s="9">
        <v>2024</v>
      </c>
      <c r="K653" s="4"/>
      <c r="L653" s="5" t="s">
        <v>8670</v>
      </c>
      <c r="M653" s="5" t="s">
        <v>8668</v>
      </c>
      <c r="N653" s="5"/>
      <c r="O653" s="5" t="s">
        <v>2798</v>
      </c>
      <c r="P653" s="5"/>
      <c r="Q653" s="5"/>
      <c r="R653" s="5"/>
      <c r="S653" s="5"/>
      <c r="T653" s="5"/>
      <c r="U653" s="5"/>
      <c r="V653" s="5"/>
      <c r="W653" s="5"/>
      <c r="X653" s="5"/>
      <c r="Y653" s="5"/>
      <c r="Z653" s="5"/>
      <c r="AA653" s="5"/>
      <c r="AB653" s="3" t="s">
        <v>10378</v>
      </c>
    </row>
    <row r="654" spans="1:28" ht="340" x14ac:dyDescent="0.2">
      <c r="A654" s="37" t="s">
        <v>2799</v>
      </c>
      <c r="B654" s="5" t="s">
        <v>2789</v>
      </c>
      <c r="C654" s="9">
        <v>260</v>
      </c>
      <c r="D654" s="5" t="s">
        <v>7454</v>
      </c>
      <c r="E654" s="9" t="s">
        <v>8673</v>
      </c>
      <c r="F654" s="9" t="s">
        <v>7958</v>
      </c>
      <c r="G654" s="9" t="s">
        <v>3158</v>
      </c>
      <c r="H654" s="5" t="s">
        <v>8675</v>
      </c>
      <c r="I654" s="9" t="s">
        <v>58</v>
      </c>
      <c r="J654" s="9">
        <v>2023</v>
      </c>
      <c r="K654" s="4"/>
      <c r="L654" s="5" t="s">
        <v>8674</v>
      </c>
      <c r="M654" s="5" t="s">
        <v>8672</v>
      </c>
      <c r="N654" s="5"/>
      <c r="O654" s="5" t="s">
        <v>2798</v>
      </c>
      <c r="P654" s="5"/>
      <c r="Q654" s="5"/>
      <c r="R654" s="5"/>
      <c r="S654" s="5"/>
      <c r="T654" s="5"/>
      <c r="U654" s="5"/>
      <c r="V654" s="5"/>
      <c r="W654" s="5"/>
      <c r="X654" s="5"/>
      <c r="Y654" s="5"/>
      <c r="Z654" s="5"/>
      <c r="AA654" s="5"/>
      <c r="AB654" s="3" t="s">
        <v>10378</v>
      </c>
    </row>
    <row r="655" spans="1:28" ht="221" x14ac:dyDescent="0.2">
      <c r="A655" s="37" t="s">
        <v>2799</v>
      </c>
      <c r="B655" s="5" t="s">
        <v>2789</v>
      </c>
      <c r="C655" s="9">
        <v>261</v>
      </c>
      <c r="D655" s="5" t="s">
        <v>7455</v>
      </c>
      <c r="E655" s="9" t="s">
        <v>8677</v>
      </c>
      <c r="F655" s="9" t="s">
        <v>3570</v>
      </c>
      <c r="G655" s="9" t="s">
        <v>3158</v>
      </c>
      <c r="H655" s="5" t="s">
        <v>8679</v>
      </c>
      <c r="I655" s="9" t="s">
        <v>58</v>
      </c>
      <c r="J655" s="9">
        <v>2024</v>
      </c>
      <c r="K655" s="4"/>
      <c r="L655" s="5" t="s">
        <v>8678</v>
      </c>
      <c r="M655" s="5" t="s">
        <v>8676</v>
      </c>
      <c r="N655" s="5"/>
      <c r="O655" s="5" t="s">
        <v>2798</v>
      </c>
      <c r="P655" s="5"/>
      <c r="Q655" s="5"/>
      <c r="R655" s="5"/>
      <c r="S655" s="5"/>
      <c r="T655" s="5"/>
      <c r="U655" s="5"/>
      <c r="V655" s="5"/>
      <c r="W655" s="5"/>
      <c r="X655" s="5"/>
      <c r="Y655" s="5"/>
      <c r="Z655" s="5"/>
      <c r="AA655" s="5"/>
      <c r="AB655" s="3" t="s">
        <v>10378</v>
      </c>
    </row>
    <row r="656" spans="1:28" ht="153" x14ac:dyDescent="0.2">
      <c r="A656" s="37" t="s">
        <v>2799</v>
      </c>
      <c r="B656" s="5" t="s">
        <v>2789</v>
      </c>
      <c r="C656" s="9">
        <v>262</v>
      </c>
      <c r="D656" s="5" t="s">
        <v>7456</v>
      </c>
      <c r="E656" s="9" t="s">
        <v>8681</v>
      </c>
      <c r="F656" s="9" t="s">
        <v>4905</v>
      </c>
      <c r="G656" s="9" t="s">
        <v>3158</v>
      </c>
      <c r="H656" s="5" t="s">
        <v>8683</v>
      </c>
      <c r="I656" s="9" t="s">
        <v>58</v>
      </c>
      <c r="J656" s="9">
        <v>2023</v>
      </c>
      <c r="K656" s="4"/>
      <c r="L656" s="5" t="s">
        <v>8682</v>
      </c>
      <c r="M656" s="5" t="s">
        <v>8680</v>
      </c>
      <c r="N656" s="5"/>
      <c r="O656" s="5" t="s">
        <v>2798</v>
      </c>
      <c r="P656" s="5"/>
      <c r="Q656" s="5"/>
      <c r="R656" s="5"/>
      <c r="S656" s="5"/>
      <c r="T656" s="5"/>
      <c r="U656" s="5"/>
      <c r="V656" s="5"/>
      <c r="W656" s="5"/>
      <c r="X656" s="5"/>
      <c r="Y656" s="5"/>
      <c r="Z656" s="5"/>
      <c r="AA656" s="5"/>
      <c r="AB656" s="3" t="s">
        <v>10378</v>
      </c>
    </row>
    <row r="657" spans="1:28" ht="170" x14ac:dyDescent="0.2">
      <c r="A657" s="37" t="s">
        <v>2799</v>
      </c>
      <c r="B657" s="5" t="s">
        <v>2789</v>
      </c>
      <c r="C657" s="9">
        <v>263</v>
      </c>
      <c r="D657" s="5" t="s">
        <v>7457</v>
      </c>
      <c r="E657" s="9" t="s">
        <v>8686</v>
      </c>
      <c r="F657" s="9" t="s">
        <v>8685</v>
      </c>
      <c r="G657" s="9" t="s">
        <v>3158</v>
      </c>
      <c r="H657" s="5" t="s">
        <v>8688</v>
      </c>
      <c r="I657" s="9" t="s">
        <v>58</v>
      </c>
      <c r="J657" s="9">
        <v>2024</v>
      </c>
      <c r="K657" s="4"/>
      <c r="L657" s="5" t="s">
        <v>8687</v>
      </c>
      <c r="M657" s="5" t="s">
        <v>8684</v>
      </c>
      <c r="N657" s="5"/>
      <c r="O657" s="5" t="s">
        <v>2798</v>
      </c>
      <c r="P657" s="5"/>
      <c r="Q657" s="5"/>
      <c r="R657" s="5"/>
      <c r="S657" s="5"/>
      <c r="T657" s="5"/>
      <c r="U657" s="5"/>
      <c r="V657" s="5"/>
      <c r="W657" s="5"/>
      <c r="X657" s="5"/>
      <c r="Y657" s="5"/>
      <c r="Z657" s="5"/>
      <c r="AA657" s="5"/>
      <c r="AB657" s="3" t="s">
        <v>10378</v>
      </c>
    </row>
    <row r="658" spans="1:28" ht="255" x14ac:dyDescent="0.2">
      <c r="A658" s="37" t="s">
        <v>2799</v>
      </c>
      <c r="B658" s="5" t="s">
        <v>2789</v>
      </c>
      <c r="C658" s="9">
        <v>264</v>
      </c>
      <c r="D658" s="5" t="s">
        <v>7458</v>
      </c>
      <c r="E658" s="9" t="s">
        <v>8690</v>
      </c>
      <c r="F658" s="9" t="s">
        <v>5156</v>
      </c>
      <c r="G658" s="9" t="s">
        <v>3158</v>
      </c>
      <c r="H658" s="5" t="s">
        <v>8692</v>
      </c>
      <c r="I658" s="9" t="s">
        <v>58</v>
      </c>
      <c r="J658" s="9">
        <v>2024</v>
      </c>
      <c r="K658" s="4"/>
      <c r="L658" s="5" t="s">
        <v>8691</v>
      </c>
      <c r="M658" s="5" t="s">
        <v>8689</v>
      </c>
      <c r="N658" s="5"/>
      <c r="O658" s="5" t="s">
        <v>2798</v>
      </c>
      <c r="P658" s="5"/>
      <c r="Q658" s="5"/>
      <c r="R658" s="5"/>
      <c r="S658" s="5"/>
      <c r="T658" s="5"/>
      <c r="U658" s="5"/>
      <c r="V658" s="5"/>
      <c r="W658" s="5"/>
      <c r="X658" s="5"/>
      <c r="Y658" s="5"/>
      <c r="Z658" s="5"/>
      <c r="AA658" s="5"/>
      <c r="AB658" s="3" t="s">
        <v>10378</v>
      </c>
    </row>
    <row r="659" spans="1:28" ht="255" x14ac:dyDescent="0.2">
      <c r="A659" s="37" t="s">
        <v>2799</v>
      </c>
      <c r="B659" s="5" t="s">
        <v>2789</v>
      </c>
      <c r="C659" s="9">
        <v>265</v>
      </c>
      <c r="D659" s="5" t="s">
        <v>7459</v>
      </c>
      <c r="E659" s="9" t="s">
        <v>8694</v>
      </c>
      <c r="F659" s="9" t="s">
        <v>4140</v>
      </c>
      <c r="G659" s="9" t="s">
        <v>3158</v>
      </c>
      <c r="H659" s="5" t="s">
        <v>8696</v>
      </c>
      <c r="I659" s="9" t="s">
        <v>58</v>
      </c>
      <c r="J659" s="9">
        <v>2024</v>
      </c>
      <c r="K659" s="4"/>
      <c r="L659" s="5" t="s">
        <v>8695</v>
      </c>
      <c r="M659" s="5" t="s">
        <v>8693</v>
      </c>
      <c r="N659" s="5"/>
      <c r="O659" s="5" t="s">
        <v>2798</v>
      </c>
      <c r="P659" s="5"/>
      <c r="Q659" s="5"/>
      <c r="R659" s="5"/>
      <c r="S659" s="5"/>
      <c r="T659" s="5"/>
      <c r="U659" s="5"/>
      <c r="V659" s="5"/>
      <c r="W659" s="5"/>
      <c r="X659" s="5"/>
      <c r="Y659" s="5"/>
      <c r="Z659" s="5"/>
      <c r="AA659" s="5"/>
      <c r="AB659" s="3" t="s">
        <v>10378</v>
      </c>
    </row>
    <row r="660" spans="1:28" ht="221" x14ac:dyDescent="0.2">
      <c r="A660" s="37" t="s">
        <v>2799</v>
      </c>
      <c r="B660" s="5" t="s">
        <v>2789</v>
      </c>
      <c r="C660" s="9">
        <v>266</v>
      </c>
      <c r="D660" s="5" t="s">
        <v>7460</v>
      </c>
      <c r="E660" s="9" t="s">
        <v>8698</v>
      </c>
      <c r="F660" s="9" t="s">
        <v>4140</v>
      </c>
      <c r="G660" s="9" t="s">
        <v>3158</v>
      </c>
      <c r="H660" s="5" t="s">
        <v>8700</v>
      </c>
      <c r="I660" s="9" t="s">
        <v>58</v>
      </c>
      <c r="J660" s="9">
        <v>2024</v>
      </c>
      <c r="K660" s="4"/>
      <c r="L660" s="5" t="s">
        <v>8699</v>
      </c>
      <c r="M660" s="5" t="s">
        <v>8697</v>
      </c>
      <c r="N660" s="5"/>
      <c r="O660" s="5" t="s">
        <v>2798</v>
      </c>
      <c r="P660" s="5"/>
      <c r="Q660" s="5"/>
      <c r="R660" s="5"/>
      <c r="S660" s="5"/>
      <c r="T660" s="5"/>
      <c r="U660" s="5"/>
      <c r="V660" s="5"/>
      <c r="W660" s="5"/>
      <c r="X660" s="5"/>
      <c r="Y660" s="5"/>
      <c r="Z660" s="5"/>
      <c r="AA660" s="5"/>
      <c r="AB660" s="3" t="s">
        <v>10378</v>
      </c>
    </row>
    <row r="661" spans="1:28" ht="255" x14ac:dyDescent="0.2">
      <c r="A661" s="37" t="s">
        <v>2799</v>
      </c>
      <c r="B661" s="5" t="s">
        <v>2789</v>
      </c>
      <c r="C661" s="9">
        <v>267</v>
      </c>
      <c r="D661" s="5" t="s">
        <v>7461</v>
      </c>
      <c r="E661" s="9" t="s">
        <v>8703</v>
      </c>
      <c r="F661" s="9" t="s">
        <v>8702</v>
      </c>
      <c r="G661" s="9" t="s">
        <v>3158</v>
      </c>
      <c r="H661" s="5" t="s">
        <v>8705</v>
      </c>
      <c r="I661" s="9" t="s">
        <v>58</v>
      </c>
      <c r="J661" s="9">
        <v>2023</v>
      </c>
      <c r="K661" s="4"/>
      <c r="L661" s="5" t="s">
        <v>8704</v>
      </c>
      <c r="M661" s="5" t="s">
        <v>8701</v>
      </c>
      <c r="N661" s="5"/>
      <c r="O661" s="5" t="s">
        <v>2798</v>
      </c>
      <c r="P661" s="5"/>
      <c r="Q661" s="5"/>
      <c r="R661" s="5"/>
      <c r="S661" s="5"/>
      <c r="T661" s="5"/>
      <c r="U661" s="5"/>
      <c r="V661" s="5"/>
      <c r="W661" s="5"/>
      <c r="X661" s="5"/>
      <c r="Y661" s="5"/>
      <c r="Z661" s="5"/>
      <c r="AA661" s="5"/>
      <c r="AB661" s="3" t="s">
        <v>10378</v>
      </c>
    </row>
    <row r="662" spans="1:28" ht="289" x14ac:dyDescent="0.2">
      <c r="A662" s="37" t="s">
        <v>2799</v>
      </c>
      <c r="B662" s="5" t="s">
        <v>2789</v>
      </c>
      <c r="C662" s="9">
        <v>268</v>
      </c>
      <c r="D662" s="5" t="s">
        <v>7462</v>
      </c>
      <c r="E662" s="9" t="s">
        <v>8707</v>
      </c>
      <c r="F662" s="9" t="s">
        <v>5156</v>
      </c>
      <c r="G662" s="9" t="s">
        <v>3158</v>
      </c>
      <c r="H662" s="5" t="s">
        <v>8709</v>
      </c>
      <c r="I662" s="9" t="s">
        <v>58</v>
      </c>
      <c r="J662" s="9">
        <v>2024</v>
      </c>
      <c r="K662" s="4"/>
      <c r="L662" s="5" t="s">
        <v>8708</v>
      </c>
      <c r="M662" s="5" t="s">
        <v>8706</v>
      </c>
      <c r="N662" s="5"/>
      <c r="O662" s="5" t="s">
        <v>2798</v>
      </c>
      <c r="P662" s="5"/>
      <c r="Q662" s="5"/>
      <c r="R662" s="5"/>
      <c r="S662" s="5"/>
      <c r="T662" s="5"/>
      <c r="U662" s="5"/>
      <c r="V662" s="5"/>
      <c r="W662" s="5"/>
      <c r="X662" s="5"/>
      <c r="Y662" s="5"/>
      <c r="Z662" s="5"/>
      <c r="AA662" s="5"/>
      <c r="AB662" s="3" t="s">
        <v>10378</v>
      </c>
    </row>
    <row r="663" spans="1:28" ht="356" x14ac:dyDescent="0.2">
      <c r="A663" s="37" t="s">
        <v>2799</v>
      </c>
      <c r="B663" s="5" t="s">
        <v>2789</v>
      </c>
      <c r="C663" s="9">
        <v>269</v>
      </c>
      <c r="D663" s="5" t="s">
        <v>7463</v>
      </c>
      <c r="E663" s="9" t="s">
        <v>8711</v>
      </c>
      <c r="F663" s="9" t="s">
        <v>5156</v>
      </c>
      <c r="G663" s="9" t="s">
        <v>3158</v>
      </c>
      <c r="H663" s="5" t="s">
        <v>8713</v>
      </c>
      <c r="I663" s="9" t="s">
        <v>58</v>
      </c>
      <c r="J663" s="9">
        <v>2024</v>
      </c>
      <c r="K663" s="4"/>
      <c r="L663" s="5" t="s">
        <v>8712</v>
      </c>
      <c r="M663" s="5" t="s">
        <v>8710</v>
      </c>
      <c r="N663" s="5"/>
      <c r="O663" s="5" t="s">
        <v>2798</v>
      </c>
      <c r="P663" s="5"/>
      <c r="Q663" s="5"/>
      <c r="R663" s="5"/>
      <c r="S663" s="5"/>
      <c r="T663" s="5"/>
      <c r="U663" s="5"/>
      <c r="V663" s="5"/>
      <c r="W663" s="5"/>
      <c r="X663" s="5"/>
      <c r="Y663" s="5"/>
      <c r="Z663" s="5"/>
      <c r="AA663" s="5"/>
      <c r="AB663" s="3" t="s">
        <v>10378</v>
      </c>
    </row>
    <row r="664" spans="1:28" ht="221" x14ac:dyDescent="0.2">
      <c r="A664" s="37" t="s">
        <v>2799</v>
      </c>
      <c r="B664" s="5" t="s">
        <v>2789</v>
      </c>
      <c r="C664" s="9">
        <v>270</v>
      </c>
      <c r="D664" s="5" t="s">
        <v>7464</v>
      </c>
      <c r="E664" s="9" t="s">
        <v>8715</v>
      </c>
      <c r="F664" s="9" t="s">
        <v>7883</v>
      </c>
      <c r="G664" s="9" t="s">
        <v>3158</v>
      </c>
      <c r="H664" s="5" t="s">
        <v>8717</v>
      </c>
      <c r="I664" s="9" t="s">
        <v>58</v>
      </c>
      <c r="J664" s="9">
        <v>2023</v>
      </c>
      <c r="K664" s="4"/>
      <c r="L664" s="5" t="s">
        <v>8716</v>
      </c>
      <c r="M664" s="5" t="s">
        <v>8714</v>
      </c>
      <c r="N664" s="5"/>
      <c r="O664" s="5" t="s">
        <v>2798</v>
      </c>
      <c r="P664" s="5"/>
      <c r="Q664" s="5"/>
      <c r="R664" s="5"/>
      <c r="S664" s="5"/>
      <c r="T664" s="5"/>
      <c r="U664" s="5"/>
      <c r="V664" s="5"/>
      <c r="W664" s="5"/>
      <c r="X664" s="5"/>
      <c r="Y664" s="5"/>
      <c r="Z664" s="5"/>
      <c r="AA664" s="5"/>
      <c r="AB664" s="3" t="s">
        <v>10378</v>
      </c>
    </row>
    <row r="665" spans="1:28" ht="187" x14ac:dyDescent="0.2">
      <c r="A665" s="37" t="s">
        <v>2799</v>
      </c>
      <c r="B665" s="5" t="s">
        <v>2789</v>
      </c>
      <c r="C665" s="9">
        <v>271</v>
      </c>
      <c r="D665" s="5" t="s">
        <v>7465</v>
      </c>
      <c r="E665" s="9" t="s">
        <v>8719</v>
      </c>
      <c r="F665" s="9" t="s">
        <v>472</v>
      </c>
      <c r="G665" s="9" t="s">
        <v>3158</v>
      </c>
      <c r="H665" s="5" t="s">
        <v>8721</v>
      </c>
      <c r="I665" s="9" t="s">
        <v>58</v>
      </c>
      <c r="J665" s="9">
        <v>2023</v>
      </c>
      <c r="K665" s="4"/>
      <c r="L665" s="5" t="s">
        <v>8720</v>
      </c>
      <c r="M665" s="5" t="s">
        <v>8718</v>
      </c>
      <c r="N665" s="5"/>
      <c r="O665" s="5" t="s">
        <v>2798</v>
      </c>
      <c r="P665" s="5"/>
      <c r="Q665" s="5"/>
      <c r="R665" s="5"/>
      <c r="S665" s="5"/>
      <c r="T665" s="5"/>
      <c r="U665" s="5"/>
      <c r="V665" s="5"/>
      <c r="W665" s="5"/>
      <c r="X665" s="5"/>
      <c r="Y665" s="5"/>
      <c r="Z665" s="5"/>
      <c r="AA665" s="5"/>
      <c r="AB665" s="3" t="s">
        <v>10378</v>
      </c>
    </row>
    <row r="666" spans="1:28" ht="170" x14ac:dyDescent="0.2">
      <c r="A666" s="37" t="s">
        <v>2799</v>
      </c>
      <c r="B666" s="5" t="s">
        <v>2789</v>
      </c>
      <c r="C666" s="9">
        <v>272</v>
      </c>
      <c r="D666" s="5" t="s">
        <v>7466</v>
      </c>
      <c r="E666" s="9" t="s">
        <v>8724</v>
      </c>
      <c r="F666" s="9" t="s">
        <v>8723</v>
      </c>
      <c r="G666" s="9" t="s">
        <v>3158</v>
      </c>
      <c r="H666" s="5" t="s">
        <v>8726</v>
      </c>
      <c r="I666" s="9" t="s">
        <v>58</v>
      </c>
      <c r="J666" s="9">
        <v>2024</v>
      </c>
      <c r="K666" s="4"/>
      <c r="L666" s="5" t="s">
        <v>8725</v>
      </c>
      <c r="M666" s="5" t="s">
        <v>8722</v>
      </c>
      <c r="N666" s="5"/>
      <c r="O666" s="5" t="s">
        <v>2798</v>
      </c>
      <c r="P666" s="5"/>
      <c r="Q666" s="5"/>
      <c r="R666" s="5"/>
      <c r="S666" s="5"/>
      <c r="T666" s="5"/>
      <c r="U666" s="5"/>
      <c r="V666" s="5"/>
      <c r="W666" s="5"/>
      <c r="X666" s="5"/>
      <c r="Y666" s="5"/>
      <c r="Z666" s="5"/>
      <c r="AA666" s="5"/>
      <c r="AB666" s="3" t="s">
        <v>10378</v>
      </c>
    </row>
    <row r="667" spans="1:28" ht="255" x14ac:dyDescent="0.2">
      <c r="A667" s="37" t="s">
        <v>2799</v>
      </c>
      <c r="B667" s="5" t="s">
        <v>2789</v>
      </c>
      <c r="C667" s="9">
        <v>273</v>
      </c>
      <c r="D667" s="5" t="s">
        <v>7467</v>
      </c>
      <c r="E667" s="9" t="s">
        <v>8728</v>
      </c>
      <c r="F667" s="9" t="s">
        <v>4140</v>
      </c>
      <c r="G667" s="9" t="s">
        <v>3158</v>
      </c>
      <c r="H667" s="5" t="s">
        <v>8730</v>
      </c>
      <c r="I667" s="9" t="s">
        <v>58</v>
      </c>
      <c r="J667" s="9">
        <v>2023</v>
      </c>
      <c r="K667" s="4"/>
      <c r="L667" s="5" t="s">
        <v>8729</v>
      </c>
      <c r="M667" s="5" t="s">
        <v>8727</v>
      </c>
      <c r="N667" s="5"/>
      <c r="O667" s="5" t="s">
        <v>2798</v>
      </c>
      <c r="P667" s="5"/>
      <c r="Q667" s="5"/>
      <c r="R667" s="5"/>
      <c r="S667" s="5"/>
      <c r="T667" s="5"/>
      <c r="U667" s="5"/>
      <c r="V667" s="5"/>
      <c r="W667" s="5"/>
      <c r="X667" s="5"/>
      <c r="Y667" s="5"/>
      <c r="Z667" s="5"/>
      <c r="AA667" s="5"/>
      <c r="AB667" s="3" t="s">
        <v>10378</v>
      </c>
    </row>
    <row r="668" spans="1:28" ht="170" x14ac:dyDescent="0.2">
      <c r="A668" s="37" t="s">
        <v>2799</v>
      </c>
      <c r="B668" s="5" t="s">
        <v>2789</v>
      </c>
      <c r="C668" s="9">
        <v>274</v>
      </c>
      <c r="D668" s="5" t="s">
        <v>7468</v>
      </c>
      <c r="E668" s="9" t="s">
        <v>8733</v>
      </c>
      <c r="F668" s="9" t="s">
        <v>8732</v>
      </c>
      <c r="G668" s="9" t="s">
        <v>3158</v>
      </c>
      <c r="H668" s="4"/>
      <c r="I668" s="9" t="s">
        <v>58</v>
      </c>
      <c r="J668" s="9">
        <v>2024</v>
      </c>
      <c r="K668" s="4"/>
      <c r="L668" s="5" t="s">
        <v>8734</v>
      </c>
      <c r="M668" s="5" t="s">
        <v>8731</v>
      </c>
      <c r="N668" s="5"/>
      <c r="O668" s="5" t="s">
        <v>2798</v>
      </c>
      <c r="P668" s="5"/>
      <c r="Q668" s="5"/>
      <c r="R668" s="5"/>
      <c r="S668" s="5"/>
      <c r="T668" s="5"/>
      <c r="U668" s="5"/>
      <c r="V668" s="5"/>
      <c r="W668" s="5"/>
      <c r="X668" s="5"/>
      <c r="Y668" s="5"/>
      <c r="Z668" s="5"/>
      <c r="AA668" s="5"/>
      <c r="AB668" s="3" t="s">
        <v>10378</v>
      </c>
    </row>
    <row r="669" spans="1:28" ht="221" x14ac:dyDescent="0.2">
      <c r="A669" s="37" t="s">
        <v>2799</v>
      </c>
      <c r="B669" s="5" t="s">
        <v>2789</v>
      </c>
      <c r="C669" s="9">
        <v>275</v>
      </c>
      <c r="D669" s="5" t="s">
        <v>7469</v>
      </c>
      <c r="E669" s="9" t="s">
        <v>8737</v>
      </c>
      <c r="F669" s="9" t="s">
        <v>8736</v>
      </c>
      <c r="G669" s="9" t="s">
        <v>3158</v>
      </c>
      <c r="H669" s="5" t="s">
        <v>8739</v>
      </c>
      <c r="I669" s="9" t="s">
        <v>58</v>
      </c>
      <c r="J669" s="9">
        <v>2024</v>
      </c>
      <c r="K669" s="4"/>
      <c r="L669" s="5" t="s">
        <v>8738</v>
      </c>
      <c r="M669" s="5" t="s">
        <v>8735</v>
      </c>
      <c r="N669" s="5"/>
      <c r="O669" s="5" t="s">
        <v>2798</v>
      </c>
      <c r="P669" s="5"/>
      <c r="Q669" s="5"/>
      <c r="R669" s="5"/>
      <c r="S669" s="5"/>
      <c r="T669" s="5"/>
      <c r="U669" s="5"/>
      <c r="V669" s="5"/>
      <c r="W669" s="5"/>
      <c r="X669" s="5"/>
      <c r="Y669" s="5"/>
      <c r="Z669" s="5"/>
      <c r="AA669" s="5"/>
      <c r="AB669" s="3" t="s">
        <v>10378</v>
      </c>
    </row>
    <row r="670" spans="1:28" ht="187" x14ac:dyDescent="0.2">
      <c r="A670" s="37" t="s">
        <v>2799</v>
      </c>
      <c r="B670" s="5" t="s">
        <v>2789</v>
      </c>
      <c r="C670" s="9">
        <v>276</v>
      </c>
      <c r="D670" s="5" t="s">
        <v>7470</v>
      </c>
      <c r="E670" s="9" t="s">
        <v>8741</v>
      </c>
      <c r="F670" s="9" t="s">
        <v>8222</v>
      </c>
      <c r="G670" s="9" t="s">
        <v>3158</v>
      </c>
      <c r="H670" s="5" t="s">
        <v>8743</v>
      </c>
      <c r="I670" s="9" t="s">
        <v>58</v>
      </c>
      <c r="J670" s="9">
        <v>2023</v>
      </c>
      <c r="K670" s="4"/>
      <c r="L670" s="5" t="s">
        <v>8742</v>
      </c>
      <c r="M670" s="5" t="s">
        <v>8740</v>
      </c>
      <c r="N670" s="5"/>
      <c r="O670" s="5" t="s">
        <v>2798</v>
      </c>
      <c r="P670" s="5"/>
      <c r="Q670" s="5"/>
      <c r="R670" s="5"/>
      <c r="S670" s="5"/>
      <c r="T670" s="5"/>
      <c r="U670" s="5"/>
      <c r="V670" s="5"/>
      <c r="W670" s="5"/>
      <c r="X670" s="5"/>
      <c r="Y670" s="5"/>
      <c r="Z670" s="5"/>
      <c r="AA670" s="5"/>
      <c r="AB670" s="3" t="s">
        <v>10378</v>
      </c>
    </row>
    <row r="671" spans="1:28" ht="238" x14ac:dyDescent="0.2">
      <c r="A671" s="37" t="s">
        <v>2799</v>
      </c>
      <c r="B671" s="5" t="s">
        <v>2789</v>
      </c>
      <c r="C671" s="9">
        <v>277</v>
      </c>
      <c r="D671" s="5" t="s">
        <v>7471</v>
      </c>
      <c r="E671" s="9" t="s">
        <v>8745</v>
      </c>
      <c r="F671" s="9" t="s">
        <v>7883</v>
      </c>
      <c r="G671" s="9" t="s">
        <v>3158</v>
      </c>
      <c r="H671" s="5" t="s">
        <v>8747</v>
      </c>
      <c r="I671" s="9" t="s">
        <v>58</v>
      </c>
      <c r="J671" s="9">
        <v>2023</v>
      </c>
      <c r="K671" s="4"/>
      <c r="L671" s="5" t="s">
        <v>8746</v>
      </c>
      <c r="M671" s="5" t="s">
        <v>8744</v>
      </c>
      <c r="N671" s="5"/>
      <c r="O671" s="5" t="s">
        <v>2798</v>
      </c>
      <c r="P671" s="5"/>
      <c r="Q671" s="5"/>
      <c r="R671" s="5"/>
      <c r="S671" s="5"/>
      <c r="T671" s="5"/>
      <c r="U671" s="5"/>
      <c r="V671" s="5"/>
      <c r="W671" s="5"/>
      <c r="X671" s="5"/>
      <c r="Y671" s="5"/>
      <c r="Z671" s="5"/>
      <c r="AA671" s="5"/>
      <c r="AB671" s="3" t="s">
        <v>10378</v>
      </c>
    </row>
    <row r="672" spans="1:28" ht="272" x14ac:dyDescent="0.2">
      <c r="A672" s="37" t="s">
        <v>2799</v>
      </c>
      <c r="B672" s="5" t="s">
        <v>2789</v>
      </c>
      <c r="C672" s="9">
        <v>278</v>
      </c>
      <c r="D672" s="5" t="s">
        <v>7472</v>
      </c>
      <c r="E672" s="9" t="s">
        <v>8749</v>
      </c>
      <c r="F672" s="9" t="s">
        <v>472</v>
      </c>
      <c r="G672" s="9" t="s">
        <v>3158</v>
      </c>
      <c r="H672" s="5" t="s">
        <v>8751</v>
      </c>
      <c r="I672" s="9" t="s">
        <v>58</v>
      </c>
      <c r="J672" s="9">
        <v>2024</v>
      </c>
      <c r="K672" s="4"/>
      <c r="L672" s="5" t="s">
        <v>8750</v>
      </c>
      <c r="M672" s="5" t="s">
        <v>8748</v>
      </c>
      <c r="N672" s="5"/>
      <c r="O672" s="5" t="s">
        <v>2798</v>
      </c>
      <c r="P672" s="5"/>
      <c r="Q672" s="5"/>
      <c r="R672" s="5"/>
      <c r="S672" s="5"/>
      <c r="T672" s="5"/>
      <c r="U672" s="5"/>
      <c r="V672" s="5"/>
      <c r="W672" s="5"/>
      <c r="X672" s="5"/>
      <c r="Y672" s="5"/>
      <c r="Z672" s="5"/>
      <c r="AA672" s="5"/>
      <c r="AB672" s="3" t="s">
        <v>10378</v>
      </c>
    </row>
    <row r="673" spans="1:28" ht="340" x14ac:dyDescent="0.2">
      <c r="A673" s="37" t="s">
        <v>2799</v>
      </c>
      <c r="B673" s="5" t="s">
        <v>2789</v>
      </c>
      <c r="C673" s="9">
        <v>279</v>
      </c>
      <c r="D673" s="5" t="s">
        <v>7473</v>
      </c>
      <c r="E673" s="9" t="s">
        <v>8753</v>
      </c>
      <c r="F673" s="9" t="s">
        <v>4905</v>
      </c>
      <c r="G673" s="9" t="s">
        <v>3158</v>
      </c>
      <c r="H673" s="5" t="s">
        <v>8755</v>
      </c>
      <c r="I673" s="9" t="s">
        <v>58</v>
      </c>
      <c r="J673" s="9">
        <v>2024</v>
      </c>
      <c r="K673" s="4"/>
      <c r="L673" s="5" t="s">
        <v>8754</v>
      </c>
      <c r="M673" s="5" t="s">
        <v>8752</v>
      </c>
      <c r="N673" s="5"/>
      <c r="O673" s="5" t="s">
        <v>2798</v>
      </c>
      <c r="P673" s="5"/>
      <c r="Q673" s="5"/>
      <c r="R673" s="5"/>
      <c r="S673" s="5"/>
      <c r="T673" s="5"/>
      <c r="U673" s="5"/>
      <c r="V673" s="5"/>
      <c r="W673" s="5"/>
      <c r="X673" s="5"/>
      <c r="Y673" s="5"/>
      <c r="Z673" s="5"/>
      <c r="AA673" s="5"/>
      <c r="AB673" s="3" t="s">
        <v>10378</v>
      </c>
    </row>
    <row r="674" spans="1:28" ht="306" x14ac:dyDescent="0.2">
      <c r="A674" s="37" t="s">
        <v>2799</v>
      </c>
      <c r="B674" s="5" t="s">
        <v>2789</v>
      </c>
      <c r="C674" s="9">
        <v>280</v>
      </c>
      <c r="D674" s="5" t="s">
        <v>7474</v>
      </c>
      <c r="E674" s="9" t="s">
        <v>8757</v>
      </c>
      <c r="F674" s="9" t="s">
        <v>5713</v>
      </c>
      <c r="G674" s="9" t="s">
        <v>3158</v>
      </c>
      <c r="H674" s="5" t="s">
        <v>8759</v>
      </c>
      <c r="I674" s="9" t="s">
        <v>58</v>
      </c>
      <c r="J674" s="9">
        <v>2023</v>
      </c>
      <c r="K674" s="4"/>
      <c r="L674" s="5" t="s">
        <v>8758</v>
      </c>
      <c r="M674" s="5" t="s">
        <v>8756</v>
      </c>
      <c r="N674" s="5"/>
      <c r="O674" s="5" t="s">
        <v>2798</v>
      </c>
      <c r="P674" s="5"/>
      <c r="Q674" s="5"/>
      <c r="R674" s="5"/>
      <c r="S674" s="5"/>
      <c r="T674" s="5"/>
      <c r="U674" s="5"/>
      <c r="V674" s="5"/>
      <c r="W674" s="5"/>
      <c r="X674" s="5"/>
      <c r="Y674" s="5"/>
      <c r="Z674" s="5"/>
      <c r="AA674" s="5"/>
      <c r="AB674" s="3" t="s">
        <v>10378</v>
      </c>
    </row>
    <row r="675" spans="1:28" ht="221" x14ac:dyDescent="0.2">
      <c r="A675" s="37" t="s">
        <v>2799</v>
      </c>
      <c r="B675" s="5" t="s">
        <v>2789</v>
      </c>
      <c r="C675" s="9">
        <v>281</v>
      </c>
      <c r="D675" s="5" t="s">
        <v>7475</v>
      </c>
      <c r="E675" s="9" t="s">
        <v>8761</v>
      </c>
      <c r="F675" s="9" t="s">
        <v>7888</v>
      </c>
      <c r="G675" s="9" t="s">
        <v>3158</v>
      </c>
      <c r="H675" s="5" t="s">
        <v>8763</v>
      </c>
      <c r="I675" s="9" t="s">
        <v>58</v>
      </c>
      <c r="J675" s="9">
        <v>2023</v>
      </c>
      <c r="K675" s="4"/>
      <c r="L675" s="5" t="s">
        <v>8762</v>
      </c>
      <c r="M675" s="5" t="s">
        <v>8760</v>
      </c>
      <c r="N675" s="5"/>
      <c r="O675" s="5" t="s">
        <v>2798</v>
      </c>
      <c r="P675" s="5"/>
      <c r="Q675" s="5"/>
      <c r="R675" s="5"/>
      <c r="S675" s="5"/>
      <c r="T675" s="5"/>
      <c r="U675" s="5"/>
      <c r="V675" s="5"/>
      <c r="W675" s="5"/>
      <c r="X675" s="5"/>
      <c r="Y675" s="5"/>
      <c r="Z675" s="5"/>
      <c r="AA675" s="5"/>
      <c r="AB675" s="3" t="s">
        <v>10378</v>
      </c>
    </row>
    <row r="676" spans="1:28" ht="170" x14ac:dyDescent="0.2">
      <c r="A676" s="37" t="s">
        <v>2799</v>
      </c>
      <c r="B676" s="5" t="s">
        <v>2789</v>
      </c>
      <c r="C676" s="9">
        <v>282</v>
      </c>
      <c r="D676" s="5" t="s">
        <v>7476</v>
      </c>
      <c r="E676" s="9" t="s">
        <v>8765</v>
      </c>
      <c r="F676" s="9" t="s">
        <v>7883</v>
      </c>
      <c r="G676" s="9" t="s">
        <v>3158</v>
      </c>
      <c r="H676" s="5" t="s">
        <v>8767</v>
      </c>
      <c r="I676" s="9" t="s">
        <v>58</v>
      </c>
      <c r="J676" s="9">
        <v>2023</v>
      </c>
      <c r="K676" s="4"/>
      <c r="L676" s="5" t="s">
        <v>8766</v>
      </c>
      <c r="M676" s="5" t="s">
        <v>8764</v>
      </c>
      <c r="N676" s="5"/>
      <c r="O676" s="5" t="s">
        <v>2798</v>
      </c>
      <c r="P676" s="5"/>
      <c r="Q676" s="5"/>
      <c r="R676" s="5"/>
      <c r="S676" s="5"/>
      <c r="T676" s="5"/>
      <c r="U676" s="5"/>
      <c r="V676" s="5"/>
      <c r="W676" s="5"/>
      <c r="X676" s="5"/>
      <c r="Y676" s="5"/>
      <c r="Z676" s="5"/>
      <c r="AA676" s="5"/>
      <c r="AB676" s="3" t="s">
        <v>10378</v>
      </c>
    </row>
    <row r="677" spans="1:28" ht="272" x14ac:dyDescent="0.2">
      <c r="A677" s="37" t="s">
        <v>2799</v>
      </c>
      <c r="B677" s="5" t="s">
        <v>2789</v>
      </c>
      <c r="C677" s="9">
        <v>283</v>
      </c>
      <c r="D677" s="5" t="s">
        <v>7477</v>
      </c>
      <c r="E677" s="9" t="s">
        <v>8770</v>
      </c>
      <c r="F677" s="9" t="s">
        <v>8769</v>
      </c>
      <c r="G677" s="9" t="s">
        <v>3158</v>
      </c>
      <c r="H677" s="5" t="s">
        <v>8772</v>
      </c>
      <c r="I677" s="9" t="s">
        <v>58</v>
      </c>
      <c r="J677" s="9">
        <v>2023</v>
      </c>
      <c r="K677" s="4"/>
      <c r="L677" s="5" t="s">
        <v>8771</v>
      </c>
      <c r="M677" s="5" t="s">
        <v>8768</v>
      </c>
      <c r="N677" s="5"/>
      <c r="O677" s="5" t="s">
        <v>2798</v>
      </c>
      <c r="P677" s="5"/>
      <c r="Q677" s="5"/>
      <c r="R677" s="5"/>
      <c r="S677" s="5"/>
      <c r="T677" s="5"/>
      <c r="U677" s="5"/>
      <c r="V677" s="5"/>
      <c r="W677" s="5"/>
      <c r="X677" s="5"/>
      <c r="Y677" s="5"/>
      <c r="Z677" s="5"/>
      <c r="AA677" s="5"/>
      <c r="AB677" s="3" t="s">
        <v>10378</v>
      </c>
    </row>
    <row r="678" spans="1:28" ht="221" x14ac:dyDescent="0.2">
      <c r="A678" s="37" t="s">
        <v>2799</v>
      </c>
      <c r="B678" s="5" t="s">
        <v>2789</v>
      </c>
      <c r="C678" s="9">
        <v>284</v>
      </c>
      <c r="D678" s="5" t="s">
        <v>7478</v>
      </c>
      <c r="E678" s="9" t="s">
        <v>8774</v>
      </c>
      <c r="F678" s="9" t="s">
        <v>8424</v>
      </c>
      <c r="G678" s="9" t="s">
        <v>3158</v>
      </c>
      <c r="H678" s="5" t="s">
        <v>8776</v>
      </c>
      <c r="I678" s="9" t="s">
        <v>58</v>
      </c>
      <c r="J678" s="9">
        <v>2023</v>
      </c>
      <c r="K678" s="4"/>
      <c r="L678" s="5" t="s">
        <v>8775</v>
      </c>
      <c r="M678" s="5" t="s">
        <v>8773</v>
      </c>
      <c r="N678" s="5"/>
      <c r="O678" s="5" t="s">
        <v>2798</v>
      </c>
      <c r="P678" s="5"/>
      <c r="Q678" s="5"/>
      <c r="R678" s="5"/>
      <c r="S678" s="5"/>
      <c r="T678" s="5"/>
      <c r="U678" s="5"/>
      <c r="V678" s="5"/>
      <c r="W678" s="5"/>
      <c r="X678" s="5"/>
      <c r="Y678" s="5"/>
      <c r="Z678" s="5"/>
      <c r="AA678" s="5"/>
      <c r="AB678" s="3" t="s">
        <v>10378</v>
      </c>
    </row>
    <row r="679" spans="1:28" ht="153" x14ac:dyDescent="0.2">
      <c r="A679" s="37" t="s">
        <v>2799</v>
      </c>
      <c r="B679" s="5" t="s">
        <v>2789</v>
      </c>
      <c r="C679" s="9">
        <v>285</v>
      </c>
      <c r="D679" s="5" t="s">
        <v>7479</v>
      </c>
      <c r="E679" s="9" t="s">
        <v>8778</v>
      </c>
      <c r="F679" s="9" t="s">
        <v>8619</v>
      </c>
      <c r="G679" s="9" t="s">
        <v>3158</v>
      </c>
      <c r="H679" s="5" t="s">
        <v>8780</v>
      </c>
      <c r="I679" s="9" t="s">
        <v>58</v>
      </c>
      <c r="J679" s="9">
        <v>2024</v>
      </c>
      <c r="K679" s="4"/>
      <c r="L679" s="5" t="s">
        <v>8779</v>
      </c>
      <c r="M679" s="5" t="s">
        <v>8777</v>
      </c>
      <c r="N679" s="5"/>
      <c r="O679" s="5" t="s">
        <v>2798</v>
      </c>
      <c r="P679" s="5"/>
      <c r="Q679" s="5"/>
      <c r="R679" s="5"/>
      <c r="S679" s="5"/>
      <c r="T679" s="5"/>
      <c r="U679" s="5"/>
      <c r="V679" s="5"/>
      <c r="W679" s="5"/>
      <c r="X679" s="5"/>
      <c r="Y679" s="5"/>
      <c r="Z679" s="5"/>
      <c r="AA679" s="5"/>
      <c r="AB679" s="3" t="s">
        <v>10378</v>
      </c>
    </row>
    <row r="680" spans="1:28" ht="221" x14ac:dyDescent="0.2">
      <c r="A680" s="37" t="s">
        <v>2799</v>
      </c>
      <c r="B680" s="5" t="s">
        <v>2789</v>
      </c>
      <c r="C680" s="9">
        <v>286</v>
      </c>
      <c r="D680" s="5" t="s">
        <v>7480</v>
      </c>
      <c r="E680" s="9" t="s">
        <v>8782</v>
      </c>
      <c r="F680" s="9" t="s">
        <v>7735</v>
      </c>
      <c r="G680" s="9" t="s">
        <v>3158</v>
      </c>
      <c r="H680" s="5" t="s">
        <v>8784</v>
      </c>
      <c r="I680" s="9" t="s">
        <v>58</v>
      </c>
      <c r="J680" s="9">
        <v>2024</v>
      </c>
      <c r="K680" s="4"/>
      <c r="L680" s="5" t="s">
        <v>8783</v>
      </c>
      <c r="M680" s="5" t="s">
        <v>8781</v>
      </c>
      <c r="N680" s="5"/>
      <c r="O680" s="5" t="s">
        <v>2799</v>
      </c>
      <c r="P680" s="5" t="s">
        <v>2799</v>
      </c>
      <c r="Q680" s="5" t="s">
        <v>2799</v>
      </c>
      <c r="R680" s="5" t="s">
        <v>2799</v>
      </c>
      <c r="S680" s="5" t="s">
        <v>2799</v>
      </c>
      <c r="T680" s="5"/>
      <c r="U680" s="5"/>
      <c r="V680" s="5"/>
      <c r="W680" s="5"/>
      <c r="X680" s="5"/>
      <c r="Y680" s="5"/>
      <c r="Z680" s="5"/>
      <c r="AA680" s="5"/>
      <c r="AB680" s="3" t="s">
        <v>10378</v>
      </c>
    </row>
    <row r="681" spans="1:28" ht="372" x14ac:dyDescent="0.2">
      <c r="A681" s="37" t="s">
        <v>2799</v>
      </c>
      <c r="B681" s="5" t="s">
        <v>2789</v>
      </c>
      <c r="C681" s="9">
        <v>287</v>
      </c>
      <c r="D681" s="5" t="s">
        <v>7481</v>
      </c>
      <c r="E681" s="9" t="s">
        <v>8787</v>
      </c>
      <c r="F681" s="9" t="s">
        <v>8786</v>
      </c>
      <c r="G681" s="9" t="s">
        <v>3158</v>
      </c>
      <c r="H681" s="5" t="s">
        <v>8789</v>
      </c>
      <c r="I681" s="9" t="s">
        <v>58</v>
      </c>
      <c r="J681" s="9">
        <v>2023</v>
      </c>
      <c r="K681" s="4"/>
      <c r="L681" s="5" t="s">
        <v>8788</v>
      </c>
      <c r="M681" s="5" t="s">
        <v>8785</v>
      </c>
      <c r="N681" s="5"/>
      <c r="O681" s="5" t="s">
        <v>2798</v>
      </c>
      <c r="P681" s="5"/>
      <c r="Q681" s="5"/>
      <c r="R681" s="5"/>
      <c r="S681" s="5"/>
      <c r="T681" s="5"/>
      <c r="U681" s="5"/>
      <c r="V681" s="5"/>
      <c r="W681" s="5"/>
      <c r="X681" s="5"/>
      <c r="Y681" s="5"/>
      <c r="Z681" s="5"/>
      <c r="AA681" s="5"/>
      <c r="AB681" s="3" t="s">
        <v>10378</v>
      </c>
    </row>
    <row r="682" spans="1:28" ht="221" x14ac:dyDescent="0.2">
      <c r="A682" s="37" t="s">
        <v>2799</v>
      </c>
      <c r="B682" s="5" t="s">
        <v>2789</v>
      </c>
      <c r="C682" s="9">
        <v>288</v>
      </c>
      <c r="D682" s="5" t="s">
        <v>7482</v>
      </c>
      <c r="E682" s="9" t="s">
        <v>8791</v>
      </c>
      <c r="F682" s="9" t="s">
        <v>104</v>
      </c>
      <c r="G682" s="9" t="s">
        <v>3158</v>
      </c>
      <c r="H682" s="5" t="s">
        <v>8793</v>
      </c>
      <c r="I682" s="9" t="s">
        <v>58</v>
      </c>
      <c r="J682" s="9">
        <v>2023</v>
      </c>
      <c r="K682" s="4"/>
      <c r="L682" s="5" t="s">
        <v>8792</v>
      </c>
      <c r="M682" s="5" t="s">
        <v>8790</v>
      </c>
      <c r="N682" s="5"/>
      <c r="O682" s="5" t="s">
        <v>2798</v>
      </c>
      <c r="P682" s="5"/>
      <c r="Q682" s="5"/>
      <c r="R682" s="5"/>
      <c r="S682" s="5"/>
      <c r="T682" s="5"/>
      <c r="U682" s="5"/>
      <c r="V682" s="5"/>
      <c r="W682" s="5"/>
      <c r="X682" s="5"/>
      <c r="Y682" s="5"/>
      <c r="Z682" s="5"/>
      <c r="AA682" s="5"/>
      <c r="AB682" s="3" t="s">
        <v>10378</v>
      </c>
    </row>
    <row r="683" spans="1:28" ht="255" x14ac:dyDescent="0.2">
      <c r="A683" s="37" t="s">
        <v>2799</v>
      </c>
      <c r="B683" s="5" t="s">
        <v>2789</v>
      </c>
      <c r="C683" s="9">
        <v>289</v>
      </c>
      <c r="D683" s="5" t="s">
        <v>7483</v>
      </c>
      <c r="E683" s="9" t="s">
        <v>8795</v>
      </c>
      <c r="F683" s="9" t="s">
        <v>4905</v>
      </c>
      <c r="G683" s="9" t="s">
        <v>3158</v>
      </c>
      <c r="H683" s="5" t="s">
        <v>8797</v>
      </c>
      <c r="I683" s="9" t="s">
        <v>58</v>
      </c>
      <c r="J683" s="9">
        <v>2024</v>
      </c>
      <c r="K683" s="4"/>
      <c r="L683" s="5" t="s">
        <v>8796</v>
      </c>
      <c r="M683" s="5" t="s">
        <v>8794</v>
      </c>
      <c r="N683" s="5"/>
      <c r="O683" s="5" t="s">
        <v>2799</v>
      </c>
      <c r="P683" s="5" t="s">
        <v>2799</v>
      </c>
      <c r="Q683" s="5" t="s">
        <v>2799</v>
      </c>
      <c r="R683" s="5" t="s">
        <v>2799</v>
      </c>
      <c r="S683" s="5" t="s">
        <v>2799</v>
      </c>
      <c r="T683" s="5"/>
      <c r="U683" s="5"/>
      <c r="V683" s="5"/>
      <c r="W683" s="5"/>
      <c r="X683" s="5"/>
      <c r="Y683" s="5"/>
      <c r="Z683" s="5"/>
      <c r="AA683" s="5"/>
      <c r="AB683" s="3" t="s">
        <v>10378</v>
      </c>
    </row>
    <row r="684" spans="1:28" ht="238" x14ac:dyDescent="0.2">
      <c r="A684" s="37" t="s">
        <v>2799</v>
      </c>
      <c r="B684" s="5" t="s">
        <v>2789</v>
      </c>
      <c r="C684" s="9">
        <v>290</v>
      </c>
      <c r="D684" s="5" t="s">
        <v>7484</v>
      </c>
      <c r="E684" s="9" t="s">
        <v>8799</v>
      </c>
      <c r="F684" s="9" t="s">
        <v>8294</v>
      </c>
      <c r="G684" s="9" t="s">
        <v>3158</v>
      </c>
      <c r="H684" s="5" t="s">
        <v>8801</v>
      </c>
      <c r="I684" s="9" t="s">
        <v>58</v>
      </c>
      <c r="J684" s="9">
        <v>2024</v>
      </c>
      <c r="K684" s="4"/>
      <c r="L684" s="5" t="s">
        <v>8800</v>
      </c>
      <c r="M684" s="5" t="s">
        <v>8798</v>
      </c>
      <c r="N684" s="5"/>
      <c r="O684" s="5" t="s">
        <v>2798</v>
      </c>
      <c r="P684" s="5"/>
      <c r="Q684" s="5"/>
      <c r="R684" s="5"/>
      <c r="S684" s="5"/>
      <c r="T684" s="5"/>
      <c r="U684" s="5"/>
      <c r="V684" s="5"/>
      <c r="W684" s="5"/>
      <c r="X684" s="5"/>
      <c r="Y684" s="5"/>
      <c r="Z684" s="5"/>
      <c r="AA684" s="5"/>
      <c r="AB684" s="3" t="s">
        <v>10378</v>
      </c>
    </row>
    <row r="685" spans="1:28" ht="289" x14ac:dyDescent="0.2">
      <c r="A685" s="37" t="s">
        <v>2799</v>
      </c>
      <c r="B685" s="5" t="s">
        <v>2789</v>
      </c>
      <c r="C685" s="9">
        <v>291</v>
      </c>
      <c r="D685" s="5" t="s">
        <v>7485</v>
      </c>
      <c r="E685" s="9" t="s">
        <v>8804</v>
      </c>
      <c r="F685" s="9" t="s">
        <v>8803</v>
      </c>
      <c r="G685" s="9" t="s">
        <v>3158</v>
      </c>
      <c r="H685" s="5" t="s">
        <v>8806</v>
      </c>
      <c r="I685" s="9" t="s">
        <v>58</v>
      </c>
      <c r="J685" s="9">
        <v>2024</v>
      </c>
      <c r="K685" s="4"/>
      <c r="L685" s="5" t="s">
        <v>8805</v>
      </c>
      <c r="M685" s="5" t="s">
        <v>8802</v>
      </c>
      <c r="N685" s="5"/>
      <c r="O685" s="5" t="s">
        <v>2798</v>
      </c>
      <c r="P685" s="5"/>
      <c r="Q685" s="5"/>
      <c r="R685" s="5"/>
      <c r="S685" s="5"/>
      <c r="T685" s="5"/>
      <c r="U685" s="5"/>
      <c r="V685" s="5"/>
      <c r="W685" s="5"/>
      <c r="X685" s="5"/>
      <c r="Y685" s="5"/>
      <c r="Z685" s="5"/>
      <c r="AA685" s="5"/>
      <c r="AB685" s="3" t="s">
        <v>10378</v>
      </c>
    </row>
    <row r="686" spans="1:28" ht="255" x14ac:dyDescent="0.2">
      <c r="A686" s="37" t="s">
        <v>2799</v>
      </c>
      <c r="B686" s="5" t="s">
        <v>2789</v>
      </c>
      <c r="C686" s="9">
        <v>292</v>
      </c>
      <c r="D686" s="5" t="s">
        <v>7486</v>
      </c>
      <c r="E686" s="9" t="s">
        <v>8808</v>
      </c>
      <c r="F686" s="9" t="s">
        <v>7765</v>
      </c>
      <c r="G686" s="9" t="s">
        <v>3158</v>
      </c>
      <c r="H686" s="5" t="s">
        <v>8810</v>
      </c>
      <c r="I686" s="9" t="s">
        <v>58</v>
      </c>
      <c r="J686" s="9">
        <v>2023</v>
      </c>
      <c r="K686" s="4"/>
      <c r="L686" s="5" t="s">
        <v>8809</v>
      </c>
      <c r="M686" s="5" t="s">
        <v>8807</v>
      </c>
      <c r="N686" s="5"/>
      <c r="O686" s="5" t="s">
        <v>2798</v>
      </c>
      <c r="P686" s="5"/>
      <c r="Q686" s="5"/>
      <c r="R686" s="5"/>
      <c r="S686" s="5"/>
      <c r="T686" s="5"/>
      <c r="U686" s="5"/>
      <c r="V686" s="5"/>
      <c r="W686" s="5"/>
      <c r="X686" s="5"/>
      <c r="Y686" s="5"/>
      <c r="Z686" s="5"/>
      <c r="AA686" s="5"/>
      <c r="AB686" s="3" t="s">
        <v>10378</v>
      </c>
    </row>
    <row r="687" spans="1:28" ht="204" x14ac:dyDescent="0.2">
      <c r="A687" s="37" t="s">
        <v>2799</v>
      </c>
      <c r="B687" s="5" t="s">
        <v>2789</v>
      </c>
      <c r="C687" s="9">
        <v>293</v>
      </c>
      <c r="D687" s="5" t="s">
        <v>7487</v>
      </c>
      <c r="E687" s="9" t="s">
        <v>8813</v>
      </c>
      <c r="F687" s="9" t="s">
        <v>8812</v>
      </c>
      <c r="G687" s="9" t="s">
        <v>3158</v>
      </c>
      <c r="H687" s="5" t="s">
        <v>8815</v>
      </c>
      <c r="I687" s="9" t="s">
        <v>58</v>
      </c>
      <c r="J687" s="9">
        <v>2024</v>
      </c>
      <c r="K687" s="4"/>
      <c r="L687" s="5" t="s">
        <v>8814</v>
      </c>
      <c r="M687" s="5" t="s">
        <v>8811</v>
      </c>
      <c r="N687" s="5"/>
      <c r="O687" s="5" t="s">
        <v>2798</v>
      </c>
      <c r="P687" s="5"/>
      <c r="Q687" s="5"/>
      <c r="R687" s="5"/>
      <c r="S687" s="5"/>
      <c r="T687" s="5"/>
      <c r="U687" s="5"/>
      <c r="V687" s="5"/>
      <c r="W687" s="5"/>
      <c r="X687" s="5"/>
      <c r="Y687" s="5"/>
      <c r="Z687" s="5"/>
      <c r="AA687" s="5"/>
      <c r="AB687" s="3" t="s">
        <v>10378</v>
      </c>
    </row>
    <row r="688" spans="1:28" ht="340" x14ac:dyDescent="0.2">
      <c r="A688" s="37" t="s">
        <v>2799</v>
      </c>
      <c r="B688" s="5" t="s">
        <v>2789</v>
      </c>
      <c r="C688" s="9">
        <v>294</v>
      </c>
      <c r="D688" s="5" t="s">
        <v>7488</v>
      </c>
      <c r="E688" s="9" t="s">
        <v>8817</v>
      </c>
      <c r="F688" s="9" t="s">
        <v>8685</v>
      </c>
      <c r="G688" s="9" t="s">
        <v>3158</v>
      </c>
      <c r="H688" s="5" t="s">
        <v>8819</v>
      </c>
      <c r="I688" s="9" t="s">
        <v>58</v>
      </c>
      <c r="J688" s="9">
        <v>2023</v>
      </c>
      <c r="K688" s="4"/>
      <c r="L688" s="5" t="s">
        <v>8818</v>
      </c>
      <c r="M688" s="5" t="s">
        <v>8816</v>
      </c>
      <c r="N688" s="5"/>
      <c r="O688" s="5" t="s">
        <v>2798</v>
      </c>
      <c r="P688" s="5"/>
      <c r="Q688" s="5"/>
      <c r="R688" s="5"/>
      <c r="S688" s="5"/>
      <c r="T688" s="5"/>
      <c r="U688" s="5"/>
      <c r="V688" s="5"/>
      <c r="W688" s="5"/>
      <c r="X688" s="5"/>
      <c r="Y688" s="5"/>
      <c r="Z688" s="5"/>
      <c r="AA688" s="5"/>
      <c r="AB688" s="3" t="s">
        <v>10378</v>
      </c>
    </row>
    <row r="689" spans="1:28" ht="272" x14ac:dyDescent="0.2">
      <c r="A689" s="37" t="s">
        <v>2799</v>
      </c>
      <c r="B689" s="5" t="s">
        <v>2789</v>
      </c>
      <c r="C689" s="9">
        <v>295</v>
      </c>
      <c r="D689" s="5" t="s">
        <v>7489</v>
      </c>
      <c r="E689" s="9" t="s">
        <v>8822</v>
      </c>
      <c r="F689" s="9" t="s">
        <v>8821</v>
      </c>
      <c r="G689" s="9" t="s">
        <v>3158</v>
      </c>
      <c r="H689" s="5" t="s">
        <v>8824</v>
      </c>
      <c r="I689" s="9" t="s">
        <v>58</v>
      </c>
      <c r="J689" s="9">
        <v>2024</v>
      </c>
      <c r="K689" s="4"/>
      <c r="L689" s="5" t="s">
        <v>8823</v>
      </c>
      <c r="M689" s="5" t="s">
        <v>8820</v>
      </c>
      <c r="N689" s="5"/>
      <c r="O689" s="5" t="s">
        <v>2798</v>
      </c>
      <c r="P689" s="5"/>
      <c r="Q689" s="5"/>
      <c r="R689" s="5"/>
      <c r="S689" s="5"/>
      <c r="T689" s="5"/>
      <c r="U689" s="5"/>
      <c r="V689" s="5"/>
      <c r="W689" s="5"/>
      <c r="X689" s="5"/>
      <c r="Y689" s="5"/>
      <c r="Z689" s="5"/>
      <c r="AA689" s="5"/>
      <c r="AB689" s="3" t="s">
        <v>10378</v>
      </c>
    </row>
    <row r="690" spans="1:28" ht="255" x14ac:dyDescent="0.2">
      <c r="A690" s="37" t="s">
        <v>2799</v>
      </c>
      <c r="B690" s="5" t="s">
        <v>2789</v>
      </c>
      <c r="C690" s="9">
        <v>296</v>
      </c>
      <c r="D690" s="5" t="s">
        <v>7490</v>
      </c>
      <c r="E690" s="9" t="s">
        <v>8826</v>
      </c>
      <c r="F690" s="9" t="s">
        <v>8496</v>
      </c>
      <c r="G690" s="9" t="s">
        <v>3158</v>
      </c>
      <c r="H690" s="5" t="s">
        <v>8828</v>
      </c>
      <c r="I690" s="9" t="s">
        <v>58</v>
      </c>
      <c r="J690" s="9">
        <v>2024</v>
      </c>
      <c r="K690" s="4"/>
      <c r="L690" s="5" t="s">
        <v>8827</v>
      </c>
      <c r="M690" s="5" t="s">
        <v>8825</v>
      </c>
      <c r="N690" s="5"/>
      <c r="O690" s="5" t="s">
        <v>2798</v>
      </c>
      <c r="P690" s="5"/>
      <c r="Q690" s="5"/>
      <c r="R690" s="5"/>
      <c r="S690" s="5"/>
      <c r="T690" s="5"/>
      <c r="U690" s="5"/>
      <c r="V690" s="5"/>
      <c r="W690" s="5"/>
      <c r="X690" s="5"/>
      <c r="Y690" s="5"/>
      <c r="Z690" s="5"/>
      <c r="AA690" s="5"/>
      <c r="AB690" s="3" t="s">
        <v>10378</v>
      </c>
    </row>
    <row r="691" spans="1:28" ht="68" x14ac:dyDescent="0.2">
      <c r="A691" s="37" t="s">
        <v>2799</v>
      </c>
      <c r="B691" s="5" t="s">
        <v>2789</v>
      </c>
      <c r="C691" s="16">
        <v>297</v>
      </c>
      <c r="D691" s="27" t="s">
        <v>7491</v>
      </c>
      <c r="E691" s="9" t="s">
        <v>8830</v>
      </c>
      <c r="F691" s="9" t="s">
        <v>7883</v>
      </c>
      <c r="G691" s="9" t="s">
        <v>3158</v>
      </c>
      <c r="H691" s="6"/>
      <c r="I691" s="9" t="s">
        <v>58</v>
      </c>
      <c r="J691" s="9">
        <v>2023</v>
      </c>
      <c r="K691" s="6"/>
      <c r="L691" s="6"/>
      <c r="M691" s="7" t="s">
        <v>8829</v>
      </c>
      <c r="N691" s="5"/>
      <c r="O691" s="5"/>
      <c r="P691" s="5"/>
      <c r="Q691" s="5" t="s">
        <v>2798</v>
      </c>
      <c r="R691" s="5"/>
      <c r="S691" s="5"/>
      <c r="T691" s="5"/>
      <c r="U691" s="5"/>
      <c r="V691" s="5"/>
      <c r="W691" s="5"/>
      <c r="X691" s="5"/>
      <c r="Y691" s="5"/>
      <c r="Z691" s="5"/>
      <c r="AA691" s="5"/>
      <c r="AB691" s="3" t="s">
        <v>10378</v>
      </c>
    </row>
    <row r="692" spans="1:28" ht="204" x14ac:dyDescent="0.2">
      <c r="A692" s="37" t="s">
        <v>2799</v>
      </c>
      <c r="B692" s="5" t="s">
        <v>2789</v>
      </c>
      <c r="C692" s="9">
        <v>298</v>
      </c>
      <c r="D692" s="5" t="s">
        <v>7492</v>
      </c>
      <c r="E692" s="9" t="s">
        <v>8832</v>
      </c>
      <c r="F692" s="9" t="s">
        <v>98</v>
      </c>
      <c r="G692" s="9" t="s">
        <v>3158</v>
      </c>
      <c r="H692" s="5" t="s">
        <v>8834</v>
      </c>
      <c r="I692" s="9" t="s">
        <v>58</v>
      </c>
      <c r="J692" s="9">
        <v>2023</v>
      </c>
      <c r="K692" s="4"/>
      <c r="L692" s="5" t="s">
        <v>8833</v>
      </c>
      <c r="M692" s="5" t="s">
        <v>8831</v>
      </c>
      <c r="N692" s="5"/>
      <c r="O692" s="5" t="s">
        <v>2798</v>
      </c>
      <c r="P692" s="5"/>
      <c r="Q692" s="5"/>
      <c r="R692" s="5"/>
      <c r="S692" s="5"/>
      <c r="T692" s="5"/>
      <c r="U692" s="5"/>
      <c r="V692" s="5"/>
      <c r="W692" s="5"/>
      <c r="X692" s="5"/>
      <c r="Y692" s="5"/>
      <c r="Z692" s="5"/>
      <c r="AA692" s="5"/>
      <c r="AB692" s="3" t="s">
        <v>10378</v>
      </c>
    </row>
    <row r="693" spans="1:28" ht="85" x14ac:dyDescent="0.2">
      <c r="A693" s="37" t="s">
        <v>2799</v>
      </c>
      <c r="B693" s="5" t="s">
        <v>2789</v>
      </c>
      <c r="C693" s="16">
        <v>299</v>
      </c>
      <c r="D693" s="27" t="s">
        <v>7493</v>
      </c>
      <c r="E693" s="9" t="s">
        <v>8836</v>
      </c>
      <c r="F693" s="9" t="s">
        <v>4905</v>
      </c>
      <c r="G693" s="9" t="s">
        <v>3158</v>
      </c>
      <c r="H693" s="6"/>
      <c r="I693" s="9" t="s">
        <v>58</v>
      </c>
      <c r="J693" s="9">
        <v>2024</v>
      </c>
      <c r="K693" s="6"/>
      <c r="L693" s="6"/>
      <c r="M693" s="7" t="s">
        <v>8835</v>
      </c>
      <c r="N693" s="5"/>
      <c r="O693" s="5"/>
      <c r="P693" s="5"/>
      <c r="Q693" s="5" t="s">
        <v>2798</v>
      </c>
      <c r="R693" s="5"/>
      <c r="S693" s="5"/>
      <c r="T693" s="5"/>
      <c r="U693" s="5"/>
      <c r="V693" s="5"/>
      <c r="W693" s="5"/>
      <c r="X693" s="5"/>
      <c r="Y693" s="5"/>
      <c r="Z693" s="5"/>
      <c r="AA693" s="5"/>
      <c r="AB693" s="3" t="s">
        <v>10378</v>
      </c>
    </row>
    <row r="694" spans="1:28" ht="306" x14ac:dyDescent="0.2">
      <c r="A694" s="37" t="s">
        <v>2799</v>
      </c>
      <c r="B694" s="5" t="s">
        <v>2789</v>
      </c>
      <c r="C694" s="9">
        <v>300</v>
      </c>
      <c r="D694" s="5" t="s">
        <v>7494</v>
      </c>
      <c r="E694" s="9" t="s">
        <v>8838</v>
      </c>
      <c r="F694" s="9" t="s">
        <v>8014</v>
      </c>
      <c r="G694" s="9" t="s">
        <v>3158</v>
      </c>
      <c r="H694" s="5" t="s">
        <v>8840</v>
      </c>
      <c r="I694" s="9" t="s">
        <v>58</v>
      </c>
      <c r="J694" s="9">
        <v>2024</v>
      </c>
      <c r="K694" s="4"/>
      <c r="L694" s="5" t="s">
        <v>8839</v>
      </c>
      <c r="M694" s="5" t="s">
        <v>8837</v>
      </c>
      <c r="N694" s="5"/>
      <c r="O694" s="5" t="s">
        <v>2798</v>
      </c>
      <c r="P694" s="5"/>
      <c r="Q694" s="5"/>
      <c r="R694" s="5"/>
      <c r="S694" s="5"/>
      <c r="T694" s="5"/>
      <c r="U694" s="5"/>
      <c r="V694" s="5"/>
      <c r="W694" s="5"/>
      <c r="X694" s="5"/>
      <c r="Y694" s="5"/>
      <c r="Z694" s="5"/>
      <c r="AA694" s="5"/>
      <c r="AB694" s="3" t="s">
        <v>10378</v>
      </c>
    </row>
    <row r="695" spans="1:28" ht="204" x14ac:dyDescent="0.2">
      <c r="A695" s="37" t="s">
        <v>2799</v>
      </c>
      <c r="B695" s="5" t="s">
        <v>2789</v>
      </c>
      <c r="C695" s="9">
        <v>301</v>
      </c>
      <c r="D695" s="5" t="s">
        <v>7495</v>
      </c>
      <c r="E695" s="9" t="s">
        <v>8843</v>
      </c>
      <c r="F695" s="9" t="s">
        <v>8842</v>
      </c>
      <c r="G695" s="9" t="s">
        <v>3158</v>
      </c>
      <c r="H695" s="9" t="s">
        <v>8845</v>
      </c>
      <c r="I695" s="9" t="s">
        <v>58</v>
      </c>
      <c r="J695" s="9">
        <v>2024</v>
      </c>
      <c r="K695" s="4"/>
      <c r="L695" s="5" t="s">
        <v>8844</v>
      </c>
      <c r="M695" s="5" t="s">
        <v>8841</v>
      </c>
      <c r="N695" s="5"/>
      <c r="O695" s="5" t="s">
        <v>2798</v>
      </c>
      <c r="P695" s="5"/>
      <c r="Q695" s="5"/>
      <c r="R695" s="5"/>
      <c r="S695" s="5"/>
      <c r="T695" s="5"/>
      <c r="U695" s="5"/>
      <c r="V695" s="5"/>
      <c r="W695" s="5"/>
      <c r="X695" s="5"/>
      <c r="Y695" s="5"/>
      <c r="Z695" s="5"/>
      <c r="AA695" s="5"/>
      <c r="AB695" s="3" t="s">
        <v>10378</v>
      </c>
    </row>
    <row r="696" spans="1:28" ht="204" x14ac:dyDescent="0.2">
      <c r="A696" s="37" t="s">
        <v>2799</v>
      </c>
      <c r="B696" s="5" t="s">
        <v>2789</v>
      </c>
      <c r="C696" s="9">
        <v>302</v>
      </c>
      <c r="D696" s="5" t="s">
        <v>7496</v>
      </c>
      <c r="E696" s="9" t="s">
        <v>8847</v>
      </c>
      <c r="F696" s="9" t="s">
        <v>7866</v>
      </c>
      <c r="G696" s="9" t="s">
        <v>3158</v>
      </c>
      <c r="H696" s="5" t="s">
        <v>8848</v>
      </c>
      <c r="I696" s="9" t="s">
        <v>58</v>
      </c>
      <c r="J696" s="9">
        <v>2023</v>
      </c>
      <c r="K696" s="4"/>
      <c r="L696" s="5" t="s">
        <v>8849</v>
      </c>
      <c r="M696" s="5" t="s">
        <v>8846</v>
      </c>
      <c r="N696" s="5"/>
      <c r="O696" s="5" t="s">
        <v>2798</v>
      </c>
      <c r="P696" s="5"/>
      <c r="Q696" s="5"/>
      <c r="R696" s="5"/>
      <c r="S696" s="5"/>
      <c r="T696" s="5"/>
      <c r="U696" s="5"/>
      <c r="V696" s="5"/>
      <c r="W696" s="5"/>
      <c r="X696" s="5"/>
      <c r="Y696" s="5"/>
      <c r="Z696" s="5"/>
      <c r="AA696" s="5"/>
      <c r="AB696" s="3" t="s">
        <v>10378</v>
      </c>
    </row>
    <row r="697" spans="1:28" ht="356" x14ac:dyDescent="0.2">
      <c r="A697" s="37" t="s">
        <v>2799</v>
      </c>
      <c r="B697" s="5" t="s">
        <v>2789</v>
      </c>
      <c r="C697" s="16">
        <v>303</v>
      </c>
      <c r="D697" s="16" t="s">
        <v>7497</v>
      </c>
      <c r="E697" s="9" t="s">
        <v>8852</v>
      </c>
      <c r="F697" s="9" t="s">
        <v>8851</v>
      </c>
      <c r="G697" s="9" t="s">
        <v>3158</v>
      </c>
      <c r="H697" s="4"/>
      <c r="I697" s="9" t="s">
        <v>58</v>
      </c>
      <c r="J697" s="9">
        <v>2023</v>
      </c>
      <c r="K697" s="4"/>
      <c r="L697" s="5" t="s">
        <v>8853</v>
      </c>
      <c r="M697" s="5" t="s">
        <v>8850</v>
      </c>
      <c r="N697" s="5"/>
      <c r="O697" s="5"/>
      <c r="P697" s="5"/>
      <c r="Q697" s="5" t="s">
        <v>2798</v>
      </c>
      <c r="R697" s="5"/>
      <c r="S697" s="5"/>
      <c r="T697" s="5"/>
      <c r="U697" s="5"/>
      <c r="V697" s="5"/>
      <c r="W697" s="5"/>
      <c r="X697" s="5"/>
      <c r="Y697" s="5"/>
      <c r="Z697" s="5"/>
      <c r="AA697" s="5"/>
      <c r="AB697" s="3" t="s">
        <v>10378</v>
      </c>
    </row>
    <row r="698" spans="1:28" ht="221" x14ac:dyDescent="0.2">
      <c r="A698" s="37" t="s">
        <v>2799</v>
      </c>
      <c r="B698" s="5" t="s">
        <v>2789</v>
      </c>
      <c r="C698" s="16">
        <v>304</v>
      </c>
      <c r="D698" s="16" t="s">
        <v>7498</v>
      </c>
      <c r="E698" s="9" t="s">
        <v>8856</v>
      </c>
      <c r="F698" s="9" t="s">
        <v>5937</v>
      </c>
      <c r="G698" s="9" t="s">
        <v>3158</v>
      </c>
      <c r="H698" s="4"/>
      <c r="I698" s="9" t="s">
        <v>58</v>
      </c>
      <c r="J698" s="9">
        <v>2023</v>
      </c>
      <c r="K698" s="4"/>
      <c r="L698" s="5" t="s">
        <v>8855</v>
      </c>
      <c r="M698" s="5" t="s">
        <v>8854</v>
      </c>
      <c r="N698" s="5"/>
      <c r="O698" s="5"/>
      <c r="P698" s="5"/>
      <c r="Q698" s="5" t="s">
        <v>2798</v>
      </c>
      <c r="R698" s="5"/>
      <c r="S698" s="5"/>
      <c r="T698" s="5"/>
      <c r="U698" s="5"/>
      <c r="V698" s="5"/>
      <c r="W698" s="5"/>
      <c r="X698" s="5"/>
      <c r="Y698" s="5"/>
      <c r="Z698" s="5"/>
      <c r="AA698" s="5"/>
      <c r="AB698" s="3" t="s">
        <v>10378</v>
      </c>
    </row>
    <row r="699" spans="1:28" ht="340" x14ac:dyDescent="0.2">
      <c r="A699" s="37" t="s">
        <v>2799</v>
      </c>
      <c r="B699" s="5" t="s">
        <v>2789</v>
      </c>
      <c r="C699" s="9">
        <v>305</v>
      </c>
      <c r="D699" s="5" t="s">
        <v>7499</v>
      </c>
      <c r="E699" s="9" t="s">
        <v>8859</v>
      </c>
      <c r="F699" s="9" t="s">
        <v>8858</v>
      </c>
      <c r="G699" s="9" t="s">
        <v>3158</v>
      </c>
      <c r="H699" s="5" t="s">
        <v>8861</v>
      </c>
      <c r="I699" s="9" t="s">
        <v>58</v>
      </c>
      <c r="J699" s="9">
        <v>2024</v>
      </c>
      <c r="K699" s="4"/>
      <c r="L699" s="5" t="s">
        <v>8860</v>
      </c>
      <c r="M699" s="5" t="s">
        <v>8857</v>
      </c>
      <c r="N699" s="5"/>
      <c r="O699" s="5" t="s">
        <v>2798</v>
      </c>
      <c r="P699" s="5"/>
      <c r="Q699" s="5"/>
      <c r="R699" s="5"/>
      <c r="S699" s="5"/>
      <c r="T699" s="5"/>
      <c r="U699" s="5"/>
      <c r="V699" s="5"/>
      <c r="W699" s="5"/>
      <c r="X699" s="5"/>
      <c r="Y699" s="5"/>
      <c r="Z699" s="5"/>
      <c r="AA699" s="5"/>
      <c r="AB699" s="3" t="s">
        <v>10378</v>
      </c>
    </row>
    <row r="700" spans="1:28" ht="272" x14ac:dyDescent="0.2">
      <c r="A700" s="37" t="s">
        <v>2799</v>
      </c>
      <c r="B700" s="5" t="s">
        <v>2789</v>
      </c>
      <c r="C700" s="16">
        <v>306</v>
      </c>
      <c r="D700" s="16" t="s">
        <v>7500</v>
      </c>
      <c r="E700" s="9" t="s">
        <v>8864</v>
      </c>
      <c r="F700" s="9" t="s">
        <v>8102</v>
      </c>
      <c r="G700" s="9" t="s">
        <v>3158</v>
      </c>
      <c r="H700" s="5"/>
      <c r="I700" s="9" t="s">
        <v>58</v>
      </c>
      <c r="J700" s="9">
        <v>2024</v>
      </c>
      <c r="K700" s="4"/>
      <c r="L700" s="5" t="s">
        <v>8863</v>
      </c>
      <c r="M700" s="5" t="s">
        <v>8862</v>
      </c>
      <c r="N700" s="5"/>
      <c r="O700" s="5"/>
      <c r="P700" s="5"/>
      <c r="Q700" s="5" t="s">
        <v>2798</v>
      </c>
      <c r="R700" s="5"/>
      <c r="S700" s="5"/>
      <c r="T700" s="5"/>
      <c r="U700" s="5"/>
      <c r="V700" s="5"/>
      <c r="W700" s="5"/>
      <c r="X700" s="5"/>
      <c r="Y700" s="5"/>
      <c r="Z700" s="5"/>
      <c r="AA700" s="5"/>
      <c r="AB700" s="3" t="s">
        <v>10378</v>
      </c>
    </row>
    <row r="701" spans="1:28" ht="170" x14ac:dyDescent="0.2">
      <c r="A701" s="37" t="s">
        <v>2799</v>
      </c>
      <c r="B701" s="5" t="s">
        <v>2789</v>
      </c>
      <c r="C701" s="16">
        <v>307</v>
      </c>
      <c r="D701" s="16" t="s">
        <v>7501</v>
      </c>
      <c r="E701" s="9" t="s">
        <v>8866</v>
      </c>
      <c r="F701" s="9" t="s">
        <v>122</v>
      </c>
      <c r="G701" s="9" t="s">
        <v>3158</v>
      </c>
      <c r="H701" s="4"/>
      <c r="I701" s="9" t="s">
        <v>58</v>
      </c>
      <c r="J701" s="9">
        <v>2024</v>
      </c>
      <c r="K701" s="4"/>
      <c r="L701" s="5" t="s">
        <v>8867</v>
      </c>
      <c r="M701" s="5" t="s">
        <v>8865</v>
      </c>
      <c r="N701" s="5"/>
      <c r="O701" s="5" t="s">
        <v>2798</v>
      </c>
      <c r="P701" s="5"/>
      <c r="Q701" s="5"/>
      <c r="R701" s="5"/>
      <c r="S701" s="5"/>
      <c r="T701" s="5"/>
      <c r="U701" s="5"/>
      <c r="V701" s="5"/>
      <c r="W701" s="5"/>
      <c r="X701" s="5"/>
      <c r="Y701" s="5"/>
      <c r="Z701" s="5"/>
      <c r="AA701" s="5"/>
      <c r="AB701" s="3" t="s">
        <v>10378</v>
      </c>
    </row>
    <row r="702" spans="1:28" ht="170" x14ac:dyDescent="0.2">
      <c r="A702" s="37" t="s">
        <v>2799</v>
      </c>
      <c r="B702" s="5" t="s">
        <v>2789</v>
      </c>
      <c r="C702" s="9">
        <v>308</v>
      </c>
      <c r="D702" s="5" t="s">
        <v>7502</v>
      </c>
      <c r="E702" s="9" t="s">
        <v>8870</v>
      </c>
      <c r="F702" s="9" t="s">
        <v>8869</v>
      </c>
      <c r="G702" s="9" t="s">
        <v>3158</v>
      </c>
      <c r="H702" s="9" t="s">
        <v>8872</v>
      </c>
      <c r="I702" s="9" t="s">
        <v>58</v>
      </c>
      <c r="J702" s="9">
        <v>2023</v>
      </c>
      <c r="K702" s="4"/>
      <c r="L702" s="5" t="s">
        <v>8871</v>
      </c>
      <c r="M702" s="5" t="s">
        <v>8868</v>
      </c>
      <c r="N702" s="5"/>
      <c r="O702" s="5" t="s">
        <v>2798</v>
      </c>
      <c r="P702" s="5"/>
      <c r="Q702" s="5"/>
      <c r="R702" s="5"/>
      <c r="S702" s="5"/>
      <c r="T702" s="5"/>
      <c r="U702" s="5"/>
      <c r="V702" s="5"/>
      <c r="W702" s="5"/>
      <c r="X702" s="5"/>
      <c r="Y702" s="5"/>
      <c r="Z702" s="5"/>
      <c r="AA702" s="5"/>
      <c r="AB702" s="3" t="s">
        <v>10378</v>
      </c>
    </row>
    <row r="703" spans="1:28" ht="153" x14ac:dyDescent="0.2">
      <c r="A703" s="37" t="s">
        <v>2799</v>
      </c>
      <c r="B703" s="5" t="s">
        <v>2789</v>
      </c>
      <c r="C703" s="9">
        <v>309</v>
      </c>
      <c r="D703" s="5" t="s">
        <v>7503</v>
      </c>
      <c r="E703" s="9" t="s">
        <v>8875</v>
      </c>
      <c r="F703" s="9" t="s">
        <v>8874</v>
      </c>
      <c r="G703" s="9" t="s">
        <v>3158</v>
      </c>
      <c r="H703" s="9" t="s">
        <v>8877</v>
      </c>
      <c r="I703" s="9" t="s">
        <v>58</v>
      </c>
      <c r="J703" s="9">
        <v>2023</v>
      </c>
      <c r="K703" s="4"/>
      <c r="L703" s="5" t="s">
        <v>8876</v>
      </c>
      <c r="M703" s="5" t="s">
        <v>8873</v>
      </c>
      <c r="N703" s="5"/>
      <c r="O703" s="5" t="s">
        <v>2798</v>
      </c>
      <c r="P703" s="5"/>
      <c r="Q703" s="5"/>
      <c r="R703" s="5"/>
      <c r="S703" s="5"/>
      <c r="T703" s="5"/>
      <c r="U703" s="5"/>
      <c r="V703" s="5"/>
      <c r="W703" s="5"/>
      <c r="X703" s="5"/>
      <c r="Y703" s="5"/>
      <c r="Z703" s="5"/>
      <c r="AA703" s="5"/>
      <c r="AB703" s="3" t="s">
        <v>10378</v>
      </c>
    </row>
    <row r="704" spans="1:28" ht="187" x14ac:dyDescent="0.2">
      <c r="A704" s="37" t="s">
        <v>2799</v>
      </c>
      <c r="B704" s="5" t="s">
        <v>2789</v>
      </c>
      <c r="C704" s="9">
        <v>310</v>
      </c>
      <c r="D704" s="5" t="s">
        <v>7504</v>
      </c>
      <c r="E704" s="9" t="s">
        <v>8879</v>
      </c>
      <c r="F704" s="9" t="s">
        <v>5180</v>
      </c>
      <c r="G704" s="9" t="s">
        <v>3158</v>
      </c>
      <c r="H704" s="5" t="s">
        <v>8880</v>
      </c>
      <c r="I704" s="9" t="s">
        <v>58</v>
      </c>
      <c r="J704" s="9">
        <v>2024</v>
      </c>
      <c r="K704" s="4"/>
      <c r="L704" s="5" t="s">
        <v>8881</v>
      </c>
      <c r="M704" s="5" t="s">
        <v>8878</v>
      </c>
      <c r="N704" s="5"/>
      <c r="O704" s="5" t="s">
        <v>2798</v>
      </c>
      <c r="P704" s="5"/>
      <c r="Q704" s="5"/>
      <c r="R704" s="5"/>
      <c r="S704" s="5"/>
      <c r="T704" s="5"/>
      <c r="U704" s="5"/>
      <c r="V704" s="5"/>
      <c r="W704" s="5"/>
      <c r="X704" s="5"/>
      <c r="Y704" s="5"/>
      <c r="Z704" s="5"/>
      <c r="AA704" s="5"/>
      <c r="AB704" s="3" t="s">
        <v>10378</v>
      </c>
    </row>
    <row r="705" spans="1:28" ht="170" x14ac:dyDescent="0.2">
      <c r="A705" s="37" t="s">
        <v>2799</v>
      </c>
      <c r="B705" s="5" t="s">
        <v>2789</v>
      </c>
      <c r="C705" s="9">
        <v>311</v>
      </c>
      <c r="D705" s="5" t="s">
        <v>7505</v>
      </c>
      <c r="E705" s="9" t="s">
        <v>8883</v>
      </c>
      <c r="F705" s="9" t="s">
        <v>472</v>
      </c>
      <c r="G705" s="9" t="s">
        <v>3158</v>
      </c>
      <c r="H705" s="5" t="s">
        <v>8884</v>
      </c>
      <c r="I705" s="9" t="s">
        <v>58</v>
      </c>
      <c r="J705" s="9">
        <v>2023</v>
      </c>
      <c r="K705" s="4"/>
      <c r="L705" s="5" t="s">
        <v>8885</v>
      </c>
      <c r="M705" s="5" t="s">
        <v>8882</v>
      </c>
      <c r="N705" s="5"/>
      <c r="O705" s="5" t="s">
        <v>2798</v>
      </c>
      <c r="P705" s="5"/>
      <c r="Q705" s="5"/>
      <c r="R705" s="5"/>
      <c r="S705" s="5"/>
      <c r="T705" s="5"/>
      <c r="U705" s="5"/>
      <c r="V705" s="5"/>
      <c r="W705" s="5"/>
      <c r="X705" s="5"/>
      <c r="Y705" s="5"/>
      <c r="Z705" s="5"/>
      <c r="AA705" s="5"/>
      <c r="AB705" s="3" t="s">
        <v>10378</v>
      </c>
    </row>
    <row r="706" spans="1:28" ht="153" x14ac:dyDescent="0.2">
      <c r="A706" s="37" t="s">
        <v>2799</v>
      </c>
      <c r="B706" s="5" t="s">
        <v>2789</v>
      </c>
      <c r="C706" s="16">
        <v>312</v>
      </c>
      <c r="D706" s="16" t="s">
        <v>7506</v>
      </c>
      <c r="E706" s="9" t="s">
        <v>8888</v>
      </c>
      <c r="F706" s="9" t="s">
        <v>8887</v>
      </c>
      <c r="G706" s="9" t="s">
        <v>3158</v>
      </c>
      <c r="H706" s="4"/>
      <c r="I706" s="9" t="s">
        <v>58</v>
      </c>
      <c r="J706" s="9">
        <v>2024</v>
      </c>
      <c r="K706" s="4"/>
      <c r="L706" s="5" t="s">
        <v>8889</v>
      </c>
      <c r="M706" s="5" t="s">
        <v>8886</v>
      </c>
      <c r="N706" s="5"/>
      <c r="O706" s="5"/>
      <c r="P706" s="5"/>
      <c r="Q706" s="5" t="s">
        <v>2798</v>
      </c>
      <c r="R706" s="5"/>
      <c r="S706" s="5"/>
      <c r="T706" s="5"/>
      <c r="U706" s="5"/>
      <c r="V706" s="5"/>
      <c r="W706" s="5"/>
      <c r="X706" s="5"/>
      <c r="Y706" s="5"/>
      <c r="Z706" s="5"/>
      <c r="AA706" s="5"/>
      <c r="AB706" s="3" t="s">
        <v>10378</v>
      </c>
    </row>
    <row r="707" spans="1:28" ht="272" x14ac:dyDescent="0.2">
      <c r="A707" s="37" t="s">
        <v>2799</v>
      </c>
      <c r="B707" s="5" t="s">
        <v>2789</v>
      </c>
      <c r="C707" s="9">
        <v>313</v>
      </c>
      <c r="D707" s="5" t="s">
        <v>7507</v>
      </c>
      <c r="E707" s="9" t="s">
        <v>8892</v>
      </c>
      <c r="F707" s="9" t="s">
        <v>8891</v>
      </c>
      <c r="G707" s="9" t="s">
        <v>3158</v>
      </c>
      <c r="H707" s="5" t="s">
        <v>8894</v>
      </c>
      <c r="I707" s="9" t="s">
        <v>58</v>
      </c>
      <c r="J707" s="9">
        <v>2024</v>
      </c>
      <c r="K707" s="4"/>
      <c r="L707" s="5" t="s">
        <v>8893</v>
      </c>
      <c r="M707" s="5" t="s">
        <v>8890</v>
      </c>
      <c r="N707" s="5"/>
      <c r="O707" s="5" t="s">
        <v>2798</v>
      </c>
      <c r="P707" s="5"/>
      <c r="Q707" s="5"/>
      <c r="R707" s="5"/>
      <c r="S707" s="5"/>
      <c r="T707" s="5"/>
      <c r="U707" s="5"/>
      <c r="V707" s="5"/>
      <c r="W707" s="5"/>
      <c r="X707" s="5"/>
      <c r="Y707" s="5"/>
      <c r="Z707" s="5"/>
      <c r="AA707" s="5"/>
      <c r="AB707" s="3" t="s">
        <v>10378</v>
      </c>
    </row>
    <row r="708" spans="1:28" ht="119" x14ac:dyDescent="0.2">
      <c r="A708" s="37" t="s">
        <v>2799</v>
      </c>
      <c r="B708" s="5" t="s">
        <v>2789</v>
      </c>
      <c r="C708" s="9">
        <v>314</v>
      </c>
      <c r="D708" s="5" t="s">
        <v>7508</v>
      </c>
      <c r="E708" s="9" t="s">
        <v>8896</v>
      </c>
      <c r="F708" s="9" t="s">
        <v>7972</v>
      </c>
      <c r="G708" s="9" t="s">
        <v>3158</v>
      </c>
      <c r="H708" s="5" t="s">
        <v>8898</v>
      </c>
      <c r="I708" s="9" t="s">
        <v>58</v>
      </c>
      <c r="J708" s="9">
        <v>2024</v>
      </c>
      <c r="K708" s="4"/>
      <c r="L708" s="5" t="s">
        <v>8897</v>
      </c>
      <c r="M708" s="5" t="s">
        <v>8895</v>
      </c>
      <c r="N708" s="5"/>
      <c r="O708" s="5" t="s">
        <v>2798</v>
      </c>
      <c r="P708" s="5"/>
      <c r="Q708" s="5"/>
      <c r="R708" s="5"/>
      <c r="S708" s="5"/>
      <c r="T708" s="5"/>
      <c r="U708" s="5"/>
      <c r="V708" s="5"/>
      <c r="W708" s="5"/>
      <c r="X708" s="5"/>
      <c r="Y708" s="5"/>
      <c r="Z708" s="5"/>
      <c r="AA708" s="5"/>
      <c r="AB708" s="3" t="s">
        <v>10378</v>
      </c>
    </row>
    <row r="709" spans="1:28" ht="306" x14ac:dyDescent="0.2">
      <c r="A709" s="37" t="s">
        <v>2799</v>
      </c>
      <c r="B709" s="5" t="s">
        <v>2789</v>
      </c>
      <c r="C709" s="16">
        <v>315</v>
      </c>
      <c r="D709" s="16" t="s">
        <v>7509</v>
      </c>
      <c r="E709" s="9" t="s">
        <v>8900</v>
      </c>
      <c r="F709" s="9" t="s">
        <v>464</v>
      </c>
      <c r="G709" s="9" t="s">
        <v>3158</v>
      </c>
      <c r="H709" s="4"/>
      <c r="I709" s="9" t="s">
        <v>58</v>
      </c>
      <c r="J709" s="9">
        <v>2023</v>
      </c>
      <c r="K709" s="4"/>
      <c r="L709" s="5" t="s">
        <v>8901</v>
      </c>
      <c r="M709" s="5" t="s">
        <v>8899</v>
      </c>
      <c r="N709" s="5"/>
      <c r="O709" s="5"/>
      <c r="P709" s="5"/>
      <c r="Q709" s="5" t="s">
        <v>2798</v>
      </c>
      <c r="R709" s="5"/>
      <c r="S709" s="5"/>
      <c r="T709" s="5"/>
      <c r="U709" s="5"/>
      <c r="V709" s="5"/>
      <c r="W709" s="5"/>
      <c r="X709" s="5"/>
      <c r="Y709" s="5"/>
      <c r="Z709" s="5"/>
      <c r="AA709" s="5"/>
      <c r="AB709" s="3" t="s">
        <v>10378</v>
      </c>
    </row>
    <row r="710" spans="1:28" ht="306" x14ac:dyDescent="0.2">
      <c r="A710" s="37" t="s">
        <v>2799</v>
      </c>
      <c r="B710" s="5" t="s">
        <v>2789</v>
      </c>
      <c r="C710" s="16">
        <v>316</v>
      </c>
      <c r="D710" s="16" t="s">
        <v>7510</v>
      </c>
      <c r="E710" s="9" t="s">
        <v>8903</v>
      </c>
      <c r="F710" s="9" t="s">
        <v>111</v>
      </c>
      <c r="G710" s="9" t="s">
        <v>3158</v>
      </c>
      <c r="H710" s="4"/>
      <c r="I710" s="9" t="s">
        <v>58</v>
      </c>
      <c r="J710" s="9">
        <v>2024</v>
      </c>
      <c r="K710" s="4"/>
      <c r="L710" s="5" t="s">
        <v>8904</v>
      </c>
      <c r="M710" s="5" t="s">
        <v>8902</v>
      </c>
      <c r="N710" s="5"/>
      <c r="O710" s="5"/>
      <c r="P710" s="5"/>
      <c r="Q710" s="5" t="s">
        <v>2798</v>
      </c>
      <c r="R710" s="5"/>
      <c r="S710" s="5"/>
      <c r="T710" s="5"/>
      <c r="U710" s="5"/>
      <c r="V710" s="5"/>
      <c r="W710" s="5"/>
      <c r="X710" s="5"/>
      <c r="Y710" s="5"/>
      <c r="Z710" s="5"/>
      <c r="AA710" s="5"/>
      <c r="AB710" s="3" t="s">
        <v>10378</v>
      </c>
    </row>
    <row r="711" spans="1:28" ht="221" x14ac:dyDescent="0.2">
      <c r="A711" s="37" t="s">
        <v>2799</v>
      </c>
      <c r="B711" s="5" t="s">
        <v>2789</v>
      </c>
      <c r="C711" s="16">
        <v>317</v>
      </c>
      <c r="D711" s="16" t="s">
        <v>7511</v>
      </c>
      <c r="E711" s="9" t="s">
        <v>8907</v>
      </c>
      <c r="F711" s="9" t="s">
        <v>8906</v>
      </c>
      <c r="G711" s="9" t="s">
        <v>3158</v>
      </c>
      <c r="H711" s="4"/>
      <c r="I711" s="9" t="s">
        <v>58</v>
      </c>
      <c r="J711" s="9">
        <v>2024</v>
      </c>
      <c r="K711" s="4"/>
      <c r="L711" s="5" t="s">
        <v>8908</v>
      </c>
      <c r="M711" s="5" t="s">
        <v>8905</v>
      </c>
      <c r="N711" s="5"/>
      <c r="O711" s="5"/>
      <c r="P711" s="5"/>
      <c r="Q711" s="5" t="s">
        <v>2798</v>
      </c>
      <c r="R711" s="5"/>
      <c r="S711" s="5"/>
      <c r="T711" s="5"/>
      <c r="U711" s="5"/>
      <c r="V711" s="5"/>
      <c r="W711" s="5"/>
      <c r="X711" s="5"/>
      <c r="Y711" s="5"/>
      <c r="Z711" s="5"/>
      <c r="AA711" s="5"/>
      <c r="AB711" s="3" t="s">
        <v>10378</v>
      </c>
    </row>
    <row r="712" spans="1:28" ht="204" x14ac:dyDescent="0.2">
      <c r="A712" s="37" t="s">
        <v>2799</v>
      </c>
      <c r="B712" s="5" t="s">
        <v>2789</v>
      </c>
      <c r="C712" s="16">
        <v>318</v>
      </c>
      <c r="D712" s="16" t="s">
        <v>7512</v>
      </c>
      <c r="E712" s="9" t="s">
        <v>8911</v>
      </c>
      <c r="F712" s="9" t="s">
        <v>8910</v>
      </c>
      <c r="G712" s="9" t="s">
        <v>3158</v>
      </c>
      <c r="H712" s="4"/>
      <c r="I712" s="9" t="s">
        <v>58</v>
      </c>
      <c r="J712" s="9">
        <v>2024</v>
      </c>
      <c r="K712" s="4"/>
      <c r="L712" s="5" t="s">
        <v>8912</v>
      </c>
      <c r="M712" s="5" t="s">
        <v>8909</v>
      </c>
      <c r="N712" s="5"/>
      <c r="O712" s="5"/>
      <c r="P712" s="5"/>
      <c r="Q712" s="5" t="s">
        <v>2798</v>
      </c>
      <c r="R712" s="5"/>
      <c r="S712" s="5"/>
      <c r="T712" s="5"/>
      <c r="U712" s="5"/>
      <c r="V712" s="5"/>
      <c r="W712" s="5"/>
      <c r="X712" s="5"/>
      <c r="Y712" s="5"/>
      <c r="Z712" s="5"/>
      <c r="AA712" s="5"/>
      <c r="AB712" s="3" t="s">
        <v>10378</v>
      </c>
    </row>
    <row r="713" spans="1:28" ht="187" x14ac:dyDescent="0.2">
      <c r="A713" s="37" t="s">
        <v>2799</v>
      </c>
      <c r="B713" s="5" t="s">
        <v>2789</v>
      </c>
      <c r="C713" s="9">
        <v>319</v>
      </c>
      <c r="D713" s="5" t="s">
        <v>7513</v>
      </c>
      <c r="E713" s="9" t="s">
        <v>8914</v>
      </c>
      <c r="F713" s="9" t="s">
        <v>472</v>
      </c>
      <c r="G713" s="9" t="s">
        <v>3158</v>
      </c>
      <c r="H713" s="9" t="s">
        <v>8916</v>
      </c>
      <c r="I713" s="9" t="s">
        <v>58</v>
      </c>
      <c r="J713" s="9">
        <v>2024</v>
      </c>
      <c r="K713" s="4"/>
      <c r="L713" s="5" t="s">
        <v>8915</v>
      </c>
      <c r="M713" s="5" t="s">
        <v>8913</v>
      </c>
      <c r="N713" s="5"/>
      <c r="O713" s="5" t="s">
        <v>2798</v>
      </c>
      <c r="P713" s="5"/>
      <c r="Q713" s="5"/>
      <c r="R713" s="5"/>
      <c r="S713" s="5"/>
      <c r="T713" s="5"/>
      <c r="U713" s="5"/>
      <c r="V713" s="5"/>
      <c r="W713" s="5"/>
      <c r="X713" s="5"/>
      <c r="Y713" s="5"/>
      <c r="Z713" s="5"/>
      <c r="AA713" s="5"/>
      <c r="AB713" s="3" t="s">
        <v>10378</v>
      </c>
    </row>
    <row r="714" spans="1:28" ht="272" x14ac:dyDescent="0.2">
      <c r="A714" s="37" t="s">
        <v>2799</v>
      </c>
      <c r="B714" s="5" t="s">
        <v>2789</v>
      </c>
      <c r="C714" s="16">
        <v>320</v>
      </c>
      <c r="D714" s="16" t="s">
        <v>7514</v>
      </c>
      <c r="E714" s="9" t="s">
        <v>8918</v>
      </c>
      <c r="F714" s="9" t="s">
        <v>4140</v>
      </c>
      <c r="G714" s="9" t="s">
        <v>3158</v>
      </c>
      <c r="H714" s="4"/>
      <c r="I714" s="9" t="s">
        <v>58</v>
      </c>
      <c r="J714" s="9">
        <v>2024</v>
      </c>
      <c r="K714" s="4"/>
      <c r="L714" s="5" t="s">
        <v>8919</v>
      </c>
      <c r="M714" s="5" t="s">
        <v>8917</v>
      </c>
      <c r="N714" s="5"/>
      <c r="O714" s="5"/>
      <c r="P714" s="5"/>
      <c r="Q714" s="5" t="s">
        <v>2798</v>
      </c>
      <c r="R714" s="5"/>
      <c r="S714" s="5"/>
      <c r="T714" s="5"/>
      <c r="U714" s="5"/>
      <c r="V714" s="5"/>
      <c r="W714" s="5"/>
      <c r="X714" s="5"/>
      <c r="Y714" s="5"/>
      <c r="Z714" s="5"/>
      <c r="AA714" s="5"/>
      <c r="AB714" s="3" t="s">
        <v>10378</v>
      </c>
    </row>
    <row r="715" spans="1:28" ht="221" x14ac:dyDescent="0.2">
      <c r="A715" s="37" t="s">
        <v>2799</v>
      </c>
      <c r="B715" s="5" t="s">
        <v>2789</v>
      </c>
      <c r="C715" s="9">
        <v>321</v>
      </c>
      <c r="D715" s="5" t="s">
        <v>7515</v>
      </c>
      <c r="E715" s="9" t="s">
        <v>8922</v>
      </c>
      <c r="F715" s="9" t="s">
        <v>8921</v>
      </c>
      <c r="G715" s="9" t="s">
        <v>3158</v>
      </c>
      <c r="H715" s="9" t="s">
        <v>8924</v>
      </c>
      <c r="I715" s="9" t="s">
        <v>58</v>
      </c>
      <c r="J715" s="9">
        <v>2024</v>
      </c>
      <c r="K715" s="4"/>
      <c r="L715" s="5" t="s">
        <v>8923</v>
      </c>
      <c r="M715" s="5" t="s">
        <v>8920</v>
      </c>
      <c r="N715" s="5"/>
      <c r="O715" s="5" t="s">
        <v>2798</v>
      </c>
      <c r="P715" s="5"/>
      <c r="Q715" s="5"/>
      <c r="R715" s="5"/>
      <c r="S715" s="5"/>
      <c r="T715" s="5"/>
      <c r="U715" s="5"/>
      <c r="V715" s="5"/>
      <c r="W715" s="5"/>
      <c r="X715" s="5"/>
      <c r="Y715" s="5"/>
      <c r="Z715" s="5"/>
      <c r="AA715" s="5"/>
      <c r="AB715" s="3" t="s">
        <v>10378</v>
      </c>
    </row>
    <row r="716" spans="1:28" ht="409.6" x14ac:dyDescent="0.2">
      <c r="A716" s="37" t="s">
        <v>2799</v>
      </c>
      <c r="B716" s="5" t="s">
        <v>2789</v>
      </c>
      <c r="C716" s="16">
        <v>322</v>
      </c>
      <c r="D716" s="16" t="s">
        <v>7516</v>
      </c>
      <c r="E716" s="9" t="s">
        <v>8926</v>
      </c>
      <c r="F716" s="9" t="s">
        <v>104</v>
      </c>
      <c r="G716" s="9" t="s">
        <v>3158</v>
      </c>
      <c r="H716" s="4"/>
      <c r="I716" s="9" t="s">
        <v>58</v>
      </c>
      <c r="J716" s="9">
        <v>2024</v>
      </c>
      <c r="K716" s="4"/>
      <c r="L716" s="5" t="s">
        <v>8927</v>
      </c>
      <c r="M716" s="5" t="s">
        <v>8925</v>
      </c>
      <c r="N716" s="5"/>
      <c r="O716" s="5"/>
      <c r="P716" s="5"/>
      <c r="Q716" s="5" t="s">
        <v>2798</v>
      </c>
      <c r="R716" s="5"/>
      <c r="S716" s="5"/>
      <c r="T716" s="5"/>
      <c r="U716" s="5"/>
      <c r="V716" s="5"/>
      <c r="W716" s="5"/>
      <c r="X716" s="5"/>
      <c r="Y716" s="5"/>
      <c r="Z716" s="5"/>
      <c r="AA716" s="5"/>
      <c r="AB716" s="3" t="s">
        <v>10378</v>
      </c>
    </row>
    <row r="717" spans="1:28" ht="255" x14ac:dyDescent="0.2">
      <c r="A717" s="37" t="s">
        <v>2799</v>
      </c>
      <c r="B717" s="5" t="s">
        <v>2789</v>
      </c>
      <c r="C717" s="9">
        <v>323</v>
      </c>
      <c r="D717" s="5" t="s">
        <v>7517</v>
      </c>
      <c r="E717" s="9" t="s">
        <v>8929</v>
      </c>
      <c r="F717" s="9" t="s">
        <v>8222</v>
      </c>
      <c r="G717" s="9" t="s">
        <v>3158</v>
      </c>
      <c r="H717" s="9" t="s">
        <v>8931</v>
      </c>
      <c r="I717" s="9" t="s">
        <v>58</v>
      </c>
      <c r="J717" s="9">
        <v>2024</v>
      </c>
      <c r="K717" s="4"/>
      <c r="L717" s="5" t="s">
        <v>8930</v>
      </c>
      <c r="M717" s="5" t="s">
        <v>8928</v>
      </c>
      <c r="N717" s="5"/>
      <c r="O717" s="5" t="s">
        <v>2798</v>
      </c>
      <c r="P717" s="5"/>
      <c r="Q717" s="5"/>
      <c r="R717" s="5"/>
      <c r="S717" s="5"/>
      <c r="T717" s="5"/>
      <c r="U717" s="5"/>
      <c r="V717" s="5"/>
      <c r="W717" s="5"/>
      <c r="X717" s="5"/>
      <c r="Y717" s="5"/>
      <c r="Z717" s="5"/>
      <c r="AA717" s="5"/>
      <c r="AB717" s="3" t="s">
        <v>10378</v>
      </c>
    </row>
    <row r="718" spans="1:28" ht="289" x14ac:dyDescent="0.2">
      <c r="A718" s="37" t="s">
        <v>2799</v>
      </c>
      <c r="B718" s="5" t="s">
        <v>2789</v>
      </c>
      <c r="C718" s="16">
        <v>324</v>
      </c>
      <c r="D718" s="16" t="s">
        <v>7518</v>
      </c>
      <c r="E718" s="9" t="s">
        <v>8934</v>
      </c>
      <c r="F718" s="9" t="s">
        <v>8933</v>
      </c>
      <c r="G718" s="9" t="s">
        <v>3158</v>
      </c>
      <c r="H718" s="4"/>
      <c r="I718" s="9" t="s">
        <v>58</v>
      </c>
      <c r="J718" s="9">
        <v>2024</v>
      </c>
      <c r="K718" s="4"/>
      <c r="L718" s="5" t="s">
        <v>8935</v>
      </c>
      <c r="M718" s="5" t="s">
        <v>8932</v>
      </c>
      <c r="N718" s="5"/>
      <c r="O718" s="5"/>
      <c r="P718" s="5"/>
      <c r="Q718" s="5" t="s">
        <v>2798</v>
      </c>
      <c r="R718" s="5"/>
      <c r="S718" s="5"/>
      <c r="T718" s="5"/>
      <c r="U718" s="5"/>
      <c r="V718" s="5"/>
      <c r="W718" s="5"/>
      <c r="X718" s="5"/>
      <c r="Y718" s="5"/>
      <c r="Z718" s="5"/>
      <c r="AA718" s="5"/>
      <c r="AB718" s="3" t="s">
        <v>10378</v>
      </c>
    </row>
    <row r="719" spans="1:28" ht="289" x14ac:dyDescent="0.2">
      <c r="A719" s="37" t="s">
        <v>2799</v>
      </c>
      <c r="B719" s="5" t="s">
        <v>2789</v>
      </c>
      <c r="C719" s="9">
        <v>325</v>
      </c>
      <c r="D719" s="5" t="s">
        <v>7519</v>
      </c>
      <c r="E719" s="9" t="s">
        <v>8937</v>
      </c>
      <c r="F719" s="9" t="s">
        <v>7883</v>
      </c>
      <c r="G719" s="9" t="s">
        <v>3158</v>
      </c>
      <c r="H719" s="9" t="s">
        <v>8939</v>
      </c>
      <c r="I719" s="9" t="s">
        <v>58</v>
      </c>
      <c r="J719" s="9">
        <v>2024</v>
      </c>
      <c r="K719" s="4"/>
      <c r="L719" s="5" t="s">
        <v>8938</v>
      </c>
      <c r="M719" s="5" t="s">
        <v>8936</v>
      </c>
      <c r="N719" s="5"/>
      <c r="O719" s="5" t="s">
        <v>2799</v>
      </c>
      <c r="P719" s="5" t="s">
        <v>2799</v>
      </c>
      <c r="Q719" s="5" t="s">
        <v>2799</v>
      </c>
      <c r="R719" s="5" t="s">
        <v>2799</v>
      </c>
      <c r="S719" s="5" t="s">
        <v>2799</v>
      </c>
      <c r="T719" s="5"/>
      <c r="U719" s="5"/>
      <c r="V719" s="5"/>
      <c r="W719" s="5"/>
      <c r="X719" s="5"/>
      <c r="Y719" s="5"/>
      <c r="Z719" s="5"/>
      <c r="AA719" s="5"/>
      <c r="AB719" s="3" t="s">
        <v>10378</v>
      </c>
    </row>
    <row r="720" spans="1:28" ht="170" x14ac:dyDescent="0.2">
      <c r="A720" s="37" t="s">
        <v>2799</v>
      </c>
      <c r="B720" s="5" t="s">
        <v>2789</v>
      </c>
      <c r="C720" s="16">
        <v>326</v>
      </c>
      <c r="D720" s="16" t="s">
        <v>7520</v>
      </c>
      <c r="E720" s="9" t="s">
        <v>8941</v>
      </c>
      <c r="F720" s="9" t="s">
        <v>7832</v>
      </c>
      <c r="G720" s="9" t="s">
        <v>3158</v>
      </c>
      <c r="H720" s="4"/>
      <c r="I720" s="9" t="s">
        <v>58</v>
      </c>
      <c r="J720" s="9">
        <v>2023</v>
      </c>
      <c r="K720" s="4"/>
      <c r="L720" s="5" t="s">
        <v>8942</v>
      </c>
      <c r="M720" s="5" t="s">
        <v>8940</v>
      </c>
      <c r="N720" s="5"/>
      <c r="O720" s="5"/>
      <c r="P720" s="5"/>
      <c r="Q720" s="5" t="s">
        <v>2798</v>
      </c>
      <c r="R720" s="5"/>
      <c r="S720" s="5"/>
      <c r="T720" s="5"/>
      <c r="U720" s="5"/>
      <c r="V720" s="5"/>
      <c r="W720" s="5"/>
      <c r="X720" s="5"/>
      <c r="Y720" s="5"/>
      <c r="Z720" s="5"/>
      <c r="AA720" s="5"/>
      <c r="AB720" s="3" t="s">
        <v>10378</v>
      </c>
    </row>
    <row r="721" spans="1:28" ht="119" x14ac:dyDescent="0.2">
      <c r="A721" s="37" t="s">
        <v>2799</v>
      </c>
      <c r="B721" s="5" t="s">
        <v>2789</v>
      </c>
      <c r="C721" s="9">
        <v>327</v>
      </c>
      <c r="D721" s="5" t="s">
        <v>7521</v>
      </c>
      <c r="E721" s="9" t="s">
        <v>8945</v>
      </c>
      <c r="F721" s="9" t="s">
        <v>8944</v>
      </c>
      <c r="G721" s="9" t="s">
        <v>3158</v>
      </c>
      <c r="H721" s="9" t="s">
        <v>8947</v>
      </c>
      <c r="I721" s="9" t="s">
        <v>58</v>
      </c>
      <c r="J721" s="9">
        <v>2024</v>
      </c>
      <c r="K721" s="4"/>
      <c r="L721" s="5" t="s">
        <v>8946</v>
      </c>
      <c r="M721" s="5" t="s">
        <v>8943</v>
      </c>
      <c r="N721" s="5"/>
      <c r="O721" s="5" t="s">
        <v>2798</v>
      </c>
      <c r="P721" s="5"/>
      <c r="Q721" s="5"/>
      <c r="R721" s="5"/>
      <c r="S721" s="5"/>
      <c r="T721" s="5"/>
      <c r="U721" s="5"/>
      <c r="V721" s="5"/>
      <c r="W721" s="5"/>
      <c r="X721" s="5"/>
      <c r="Y721" s="5"/>
      <c r="Z721" s="5"/>
      <c r="AA721" s="5"/>
      <c r="AB721" s="3" t="s">
        <v>10378</v>
      </c>
    </row>
    <row r="722" spans="1:28" ht="136" x14ac:dyDescent="0.2">
      <c r="A722" s="37" t="s">
        <v>2799</v>
      </c>
      <c r="B722" s="5" t="s">
        <v>2789</v>
      </c>
      <c r="C722" s="9">
        <v>328</v>
      </c>
      <c r="D722" s="5" t="s">
        <v>7522</v>
      </c>
      <c r="E722" s="9" t="s">
        <v>8949</v>
      </c>
      <c r="F722" s="9" t="s">
        <v>7837</v>
      </c>
      <c r="G722" s="9" t="s">
        <v>3158</v>
      </c>
      <c r="H722" s="4" t="s">
        <v>8951</v>
      </c>
      <c r="I722" s="9" t="s">
        <v>58</v>
      </c>
      <c r="J722" s="9">
        <v>2023</v>
      </c>
      <c r="K722" s="4"/>
      <c r="L722" s="5" t="s">
        <v>8950</v>
      </c>
      <c r="M722" s="5" t="s">
        <v>8948</v>
      </c>
      <c r="N722" s="5"/>
      <c r="O722" s="5" t="s">
        <v>2798</v>
      </c>
      <c r="P722" s="5"/>
      <c r="Q722" s="5"/>
      <c r="R722" s="5"/>
      <c r="S722" s="5"/>
      <c r="T722" s="5"/>
      <c r="U722" s="5"/>
      <c r="V722" s="5"/>
      <c r="W722" s="5"/>
      <c r="X722" s="5"/>
      <c r="Y722" s="5"/>
      <c r="Z722" s="5"/>
      <c r="AA722" s="5"/>
      <c r="AB722" s="3" t="s">
        <v>10378</v>
      </c>
    </row>
    <row r="723" spans="1:28" ht="289" x14ac:dyDescent="0.2">
      <c r="A723" s="37" t="s">
        <v>2799</v>
      </c>
      <c r="B723" s="5" t="s">
        <v>2789</v>
      </c>
      <c r="C723" s="16">
        <v>329</v>
      </c>
      <c r="D723" s="16" t="s">
        <v>7523</v>
      </c>
      <c r="E723" s="9" t="s">
        <v>8953</v>
      </c>
      <c r="F723" s="9" t="s">
        <v>7668</v>
      </c>
      <c r="G723" s="9" t="s">
        <v>3158</v>
      </c>
      <c r="H723" s="4"/>
      <c r="I723" s="9" t="s">
        <v>58</v>
      </c>
      <c r="J723" s="9">
        <v>2024</v>
      </c>
      <c r="K723" s="4"/>
      <c r="L723" s="5" t="s">
        <v>8954</v>
      </c>
      <c r="M723" s="5" t="s">
        <v>8952</v>
      </c>
      <c r="N723" s="5"/>
      <c r="O723" s="5"/>
      <c r="P723" s="5"/>
      <c r="Q723" s="5" t="s">
        <v>2798</v>
      </c>
      <c r="R723" s="5"/>
      <c r="S723" s="5"/>
      <c r="T723" s="5"/>
      <c r="U723" s="5"/>
      <c r="V723" s="5"/>
      <c r="W723" s="5"/>
      <c r="X723" s="5"/>
      <c r="Y723" s="5"/>
      <c r="Z723" s="5"/>
      <c r="AA723" s="5"/>
      <c r="AB723" s="3" t="s">
        <v>10378</v>
      </c>
    </row>
    <row r="724" spans="1:28" ht="323" x14ac:dyDescent="0.2">
      <c r="A724" s="37" t="s">
        <v>2799</v>
      </c>
      <c r="B724" s="5" t="s">
        <v>2789</v>
      </c>
      <c r="C724" s="16">
        <v>330</v>
      </c>
      <c r="D724" s="16" t="s">
        <v>7524</v>
      </c>
      <c r="E724" s="9" t="s">
        <v>8956</v>
      </c>
      <c r="F724" s="9" t="s">
        <v>8463</v>
      </c>
      <c r="G724" s="9" t="s">
        <v>3158</v>
      </c>
      <c r="H724" s="4"/>
      <c r="I724" s="9" t="s">
        <v>58</v>
      </c>
      <c r="J724" s="9">
        <v>2024</v>
      </c>
      <c r="K724" s="4"/>
      <c r="L724" s="5" t="s">
        <v>8957</v>
      </c>
      <c r="M724" s="5" t="s">
        <v>8955</v>
      </c>
      <c r="N724" s="5"/>
      <c r="O724" s="5"/>
      <c r="P724" s="5"/>
      <c r="Q724" s="5" t="s">
        <v>2798</v>
      </c>
      <c r="R724" s="5"/>
      <c r="S724" s="5"/>
      <c r="T724" s="5"/>
      <c r="U724" s="5"/>
      <c r="V724" s="5"/>
      <c r="W724" s="5"/>
      <c r="X724" s="5"/>
      <c r="Y724" s="5"/>
      <c r="Z724" s="5"/>
      <c r="AA724" s="5"/>
      <c r="AB724" s="3" t="s">
        <v>10378</v>
      </c>
    </row>
    <row r="725" spans="1:28" ht="221" x14ac:dyDescent="0.2">
      <c r="A725" s="37" t="s">
        <v>2799</v>
      </c>
      <c r="B725" s="5" t="s">
        <v>2789</v>
      </c>
      <c r="C725" s="16">
        <v>331</v>
      </c>
      <c r="D725" s="16" t="s">
        <v>7525</v>
      </c>
      <c r="E725" s="9" t="s">
        <v>8959</v>
      </c>
      <c r="F725" s="9" t="s">
        <v>5937</v>
      </c>
      <c r="G725" s="9" t="s">
        <v>3158</v>
      </c>
      <c r="H725" s="4"/>
      <c r="I725" s="9" t="s">
        <v>58</v>
      </c>
      <c r="J725" s="9">
        <v>2024</v>
      </c>
      <c r="K725" s="4"/>
      <c r="L725" s="5" t="s">
        <v>8960</v>
      </c>
      <c r="M725" s="5" t="s">
        <v>8958</v>
      </c>
      <c r="N725" s="5"/>
      <c r="O725" s="5"/>
      <c r="P725" s="5"/>
      <c r="Q725" s="5" t="s">
        <v>2798</v>
      </c>
      <c r="R725" s="5"/>
      <c r="S725" s="5"/>
      <c r="T725" s="5"/>
      <c r="U725" s="5"/>
      <c r="V725" s="5"/>
      <c r="W725" s="5"/>
      <c r="X725" s="5"/>
      <c r="Y725" s="5"/>
      <c r="Z725" s="5"/>
      <c r="AA725" s="5"/>
      <c r="AB725" s="3" t="s">
        <v>10378</v>
      </c>
    </row>
    <row r="726" spans="1:28" ht="170" x14ac:dyDescent="0.2">
      <c r="A726" s="37" t="s">
        <v>2799</v>
      </c>
      <c r="B726" s="5" t="s">
        <v>2789</v>
      </c>
      <c r="C726" s="16">
        <v>332</v>
      </c>
      <c r="D726" s="16" t="s">
        <v>7526</v>
      </c>
      <c r="E726" s="9" t="s">
        <v>8962</v>
      </c>
      <c r="F726" s="9" t="s">
        <v>4905</v>
      </c>
      <c r="G726" s="9" t="s">
        <v>3158</v>
      </c>
      <c r="H726" s="4"/>
      <c r="I726" s="9" t="s">
        <v>58</v>
      </c>
      <c r="J726" s="9">
        <v>2024</v>
      </c>
      <c r="K726" s="4"/>
      <c r="L726" s="5" t="s">
        <v>8963</v>
      </c>
      <c r="M726" s="5" t="s">
        <v>8961</v>
      </c>
      <c r="N726" s="5"/>
      <c r="O726" s="5"/>
      <c r="P726" s="5"/>
      <c r="Q726" s="5" t="s">
        <v>2798</v>
      </c>
      <c r="R726" s="5"/>
      <c r="S726" s="5"/>
      <c r="T726" s="5"/>
      <c r="U726" s="5"/>
      <c r="V726" s="5"/>
      <c r="W726" s="5"/>
      <c r="X726" s="5"/>
      <c r="Y726" s="5"/>
      <c r="Z726" s="5"/>
      <c r="AA726" s="5"/>
      <c r="AB726" s="3" t="s">
        <v>10378</v>
      </c>
    </row>
    <row r="727" spans="1:28" ht="306" x14ac:dyDescent="0.2">
      <c r="A727" s="37" t="s">
        <v>2799</v>
      </c>
      <c r="B727" s="5" t="s">
        <v>2789</v>
      </c>
      <c r="C727" s="9">
        <v>333</v>
      </c>
      <c r="D727" s="5" t="s">
        <v>7527</v>
      </c>
      <c r="E727" s="9" t="s">
        <v>8965</v>
      </c>
      <c r="F727" s="9" t="s">
        <v>8014</v>
      </c>
      <c r="G727" s="9" t="s">
        <v>3158</v>
      </c>
      <c r="H727" s="9" t="s">
        <v>8967</v>
      </c>
      <c r="I727" s="9" t="s">
        <v>58</v>
      </c>
      <c r="J727" s="9">
        <v>2023</v>
      </c>
      <c r="K727" s="4"/>
      <c r="L727" s="5" t="s">
        <v>8966</v>
      </c>
      <c r="M727" s="5" t="s">
        <v>8964</v>
      </c>
      <c r="N727" s="5"/>
      <c r="O727" s="5" t="s">
        <v>2798</v>
      </c>
      <c r="P727" s="5"/>
      <c r="Q727" s="5"/>
      <c r="R727" s="5"/>
      <c r="S727" s="5"/>
      <c r="T727" s="5"/>
      <c r="U727" s="5"/>
      <c r="V727" s="5"/>
      <c r="W727" s="5"/>
      <c r="X727" s="5"/>
      <c r="Y727" s="5"/>
      <c r="Z727" s="5"/>
      <c r="AA727" s="5"/>
      <c r="AB727" s="3" t="s">
        <v>10378</v>
      </c>
    </row>
    <row r="728" spans="1:28" ht="221" x14ac:dyDescent="0.2">
      <c r="A728" s="37" t="s">
        <v>2799</v>
      </c>
      <c r="B728" s="5" t="s">
        <v>2789</v>
      </c>
      <c r="C728" s="9">
        <v>334</v>
      </c>
      <c r="D728" s="5" t="s">
        <v>7528</v>
      </c>
      <c r="E728" s="9" t="s">
        <v>8969</v>
      </c>
      <c r="F728" s="9" t="s">
        <v>7883</v>
      </c>
      <c r="G728" s="9" t="s">
        <v>3158</v>
      </c>
      <c r="H728" s="9" t="s">
        <v>8971</v>
      </c>
      <c r="I728" s="9" t="s">
        <v>58</v>
      </c>
      <c r="J728" s="9">
        <v>2024</v>
      </c>
      <c r="K728" s="4"/>
      <c r="L728" s="5" t="s">
        <v>8970</v>
      </c>
      <c r="M728" s="5" t="s">
        <v>8968</v>
      </c>
      <c r="N728" s="5"/>
      <c r="O728" s="5" t="s">
        <v>2798</v>
      </c>
      <c r="P728" s="5"/>
      <c r="Q728" s="5"/>
      <c r="R728" s="5"/>
      <c r="S728" s="5"/>
      <c r="T728" s="5"/>
      <c r="U728" s="5"/>
      <c r="V728" s="5"/>
      <c r="W728" s="5"/>
      <c r="X728" s="5"/>
      <c r="Y728" s="5"/>
      <c r="Z728" s="5"/>
      <c r="AA728" s="5"/>
      <c r="AB728" s="3" t="s">
        <v>10378</v>
      </c>
    </row>
    <row r="729" spans="1:28" ht="187" x14ac:dyDescent="0.2">
      <c r="A729" s="37" t="s">
        <v>2799</v>
      </c>
      <c r="B729" s="5" t="s">
        <v>2789</v>
      </c>
      <c r="C729" s="16">
        <v>335</v>
      </c>
      <c r="D729" s="16" t="s">
        <v>7529</v>
      </c>
      <c r="E729" s="9" t="s">
        <v>8973</v>
      </c>
      <c r="F729" s="9" t="s">
        <v>4905</v>
      </c>
      <c r="G729" s="9" t="s">
        <v>3158</v>
      </c>
      <c r="H729" s="4"/>
      <c r="I729" s="9" t="s">
        <v>58</v>
      </c>
      <c r="J729" s="9">
        <v>2024</v>
      </c>
      <c r="K729" s="4"/>
      <c r="L729" s="5" t="s">
        <v>8974</v>
      </c>
      <c r="M729" s="5" t="s">
        <v>8972</v>
      </c>
      <c r="N729" s="5"/>
      <c r="O729" s="5"/>
      <c r="P729" s="5"/>
      <c r="Q729" s="5" t="s">
        <v>2798</v>
      </c>
      <c r="R729" s="5"/>
      <c r="S729" s="5"/>
      <c r="T729" s="5"/>
      <c r="U729" s="5"/>
      <c r="V729" s="5"/>
      <c r="W729" s="5"/>
      <c r="X729" s="5"/>
      <c r="Y729" s="5"/>
      <c r="Z729" s="5"/>
      <c r="AA729" s="5"/>
      <c r="AB729" s="3" t="s">
        <v>10378</v>
      </c>
    </row>
    <row r="730" spans="1:28" ht="170" x14ac:dyDescent="0.2">
      <c r="A730" s="37" t="s">
        <v>2799</v>
      </c>
      <c r="B730" s="5" t="s">
        <v>2789</v>
      </c>
      <c r="C730" s="16">
        <v>336</v>
      </c>
      <c r="D730" s="16" t="s">
        <v>7530</v>
      </c>
      <c r="E730" s="9" t="s">
        <v>8977</v>
      </c>
      <c r="F730" s="9" t="s">
        <v>8976</v>
      </c>
      <c r="G730" s="9" t="s">
        <v>3158</v>
      </c>
      <c r="H730" s="4"/>
      <c r="I730" s="9" t="s">
        <v>58</v>
      </c>
      <c r="J730" s="9">
        <v>2023</v>
      </c>
      <c r="K730" s="4"/>
      <c r="L730" s="5" t="s">
        <v>8978</v>
      </c>
      <c r="M730" s="5" t="s">
        <v>8975</v>
      </c>
      <c r="N730" s="5"/>
      <c r="O730" s="5"/>
      <c r="P730" s="5"/>
      <c r="Q730" s="5" t="s">
        <v>2798</v>
      </c>
      <c r="R730" s="5"/>
      <c r="S730" s="5"/>
      <c r="T730" s="5"/>
      <c r="U730" s="5"/>
      <c r="V730" s="5"/>
      <c r="W730" s="5"/>
      <c r="X730" s="5"/>
      <c r="Y730" s="5"/>
      <c r="Z730" s="5"/>
      <c r="AA730" s="5"/>
      <c r="AB730" s="3" t="s">
        <v>10378</v>
      </c>
    </row>
    <row r="731" spans="1:28" ht="187" x14ac:dyDescent="0.2">
      <c r="A731" s="37" t="s">
        <v>2799</v>
      </c>
      <c r="B731" s="5" t="s">
        <v>2789</v>
      </c>
      <c r="C731" s="9">
        <v>337</v>
      </c>
      <c r="D731" s="5" t="s">
        <v>7531</v>
      </c>
      <c r="E731" s="9" t="s">
        <v>8981</v>
      </c>
      <c r="F731" s="9" t="s">
        <v>8980</v>
      </c>
      <c r="G731" s="9" t="s">
        <v>3158</v>
      </c>
      <c r="H731" s="9" t="s">
        <v>8983</v>
      </c>
      <c r="I731" s="9" t="s">
        <v>58</v>
      </c>
      <c r="J731" s="9">
        <v>2023</v>
      </c>
      <c r="K731" s="4"/>
      <c r="L731" s="5" t="s">
        <v>8982</v>
      </c>
      <c r="M731" s="5" t="s">
        <v>8979</v>
      </c>
      <c r="N731" s="5"/>
      <c r="O731" s="5" t="s">
        <v>2798</v>
      </c>
      <c r="P731" s="5"/>
      <c r="Q731" s="5"/>
      <c r="R731" s="5"/>
      <c r="S731" s="5"/>
      <c r="T731" s="5"/>
      <c r="U731" s="5"/>
      <c r="V731" s="5"/>
      <c r="W731" s="5"/>
      <c r="X731" s="5"/>
      <c r="Y731" s="5"/>
      <c r="Z731" s="5"/>
      <c r="AA731" s="5"/>
      <c r="AB731" s="3" t="s">
        <v>10378</v>
      </c>
    </row>
    <row r="732" spans="1:28" ht="170" x14ac:dyDescent="0.2">
      <c r="A732" s="37" t="s">
        <v>2799</v>
      </c>
      <c r="B732" s="5" t="s">
        <v>2789</v>
      </c>
      <c r="C732" s="16">
        <v>338</v>
      </c>
      <c r="D732" s="16" t="s">
        <v>7532</v>
      </c>
      <c r="E732" s="9" t="s">
        <v>8985</v>
      </c>
      <c r="F732" s="9" t="s">
        <v>8168</v>
      </c>
      <c r="G732" s="9" t="s">
        <v>3158</v>
      </c>
      <c r="H732" s="4"/>
      <c r="I732" s="9" t="s">
        <v>58</v>
      </c>
      <c r="J732" s="9">
        <v>2023</v>
      </c>
      <c r="K732" s="4"/>
      <c r="L732" s="5" t="s">
        <v>8986</v>
      </c>
      <c r="M732" s="5" t="s">
        <v>8984</v>
      </c>
      <c r="N732" s="5"/>
      <c r="O732" s="5"/>
      <c r="P732" s="5"/>
      <c r="Q732" s="5" t="s">
        <v>2798</v>
      </c>
      <c r="R732" s="5"/>
      <c r="S732" s="5"/>
      <c r="T732" s="5"/>
      <c r="U732" s="5"/>
      <c r="V732" s="5"/>
      <c r="W732" s="5"/>
      <c r="X732" s="5"/>
      <c r="Y732" s="5"/>
      <c r="Z732" s="5"/>
      <c r="AA732" s="5"/>
      <c r="AB732" s="3" t="s">
        <v>10378</v>
      </c>
    </row>
    <row r="733" spans="1:28" ht="289" x14ac:dyDescent="0.2">
      <c r="A733" s="37" t="s">
        <v>2799</v>
      </c>
      <c r="B733" s="5" t="s">
        <v>2789</v>
      </c>
      <c r="C733" s="16">
        <v>339</v>
      </c>
      <c r="D733" s="16" t="s">
        <v>7533</v>
      </c>
      <c r="E733" s="9" t="s">
        <v>8988</v>
      </c>
      <c r="F733" s="9" t="s">
        <v>5713</v>
      </c>
      <c r="G733" s="9" t="s">
        <v>3158</v>
      </c>
      <c r="H733" s="4"/>
      <c r="I733" s="9" t="s">
        <v>58</v>
      </c>
      <c r="J733" s="9">
        <v>2023</v>
      </c>
      <c r="K733" s="4"/>
      <c r="L733" s="5" t="s">
        <v>8989</v>
      </c>
      <c r="M733" s="5" t="s">
        <v>8987</v>
      </c>
      <c r="N733" s="5"/>
      <c r="O733" s="5"/>
      <c r="P733" s="5"/>
      <c r="Q733" s="5" t="s">
        <v>2798</v>
      </c>
      <c r="R733" s="5"/>
      <c r="S733" s="5"/>
      <c r="T733" s="5"/>
      <c r="U733" s="5"/>
      <c r="V733" s="5"/>
      <c r="W733" s="5"/>
      <c r="X733" s="5"/>
      <c r="Y733" s="5"/>
      <c r="Z733" s="5"/>
      <c r="AA733" s="5"/>
      <c r="AB733" s="3" t="s">
        <v>10378</v>
      </c>
    </row>
    <row r="734" spans="1:28" ht="255" x14ac:dyDescent="0.2">
      <c r="A734" s="37" t="s">
        <v>2799</v>
      </c>
      <c r="B734" s="5" t="s">
        <v>2789</v>
      </c>
      <c r="C734" s="9">
        <v>340</v>
      </c>
      <c r="D734" s="5" t="s">
        <v>7534</v>
      </c>
      <c r="E734" s="9" t="s">
        <v>8991</v>
      </c>
      <c r="F734" s="9" t="s">
        <v>8014</v>
      </c>
      <c r="G734" s="9" t="s">
        <v>3158</v>
      </c>
      <c r="H734" s="9" t="s">
        <v>8993</v>
      </c>
      <c r="I734" s="9" t="s">
        <v>58</v>
      </c>
      <c r="J734" s="9">
        <v>2024</v>
      </c>
      <c r="K734" s="4"/>
      <c r="L734" s="5" t="s">
        <v>8992</v>
      </c>
      <c r="M734" s="5" t="s">
        <v>8990</v>
      </c>
      <c r="N734" s="5"/>
      <c r="O734" s="5" t="s">
        <v>2798</v>
      </c>
      <c r="P734" s="5"/>
      <c r="Q734" s="5"/>
      <c r="R734" s="5"/>
      <c r="S734" s="5"/>
      <c r="T734" s="5"/>
      <c r="U734" s="5"/>
      <c r="V734" s="5"/>
      <c r="W734" s="5"/>
      <c r="X734" s="5"/>
      <c r="Y734" s="5"/>
      <c r="Z734" s="5"/>
      <c r="AA734" s="5"/>
      <c r="AB734" s="3" t="s">
        <v>10378</v>
      </c>
    </row>
    <row r="735" spans="1:28" ht="153" x14ac:dyDescent="0.2">
      <c r="A735" s="37" t="s">
        <v>2799</v>
      </c>
      <c r="B735" s="5" t="s">
        <v>2789</v>
      </c>
      <c r="C735" s="16">
        <v>341</v>
      </c>
      <c r="D735" s="16" t="s">
        <v>7535</v>
      </c>
      <c r="E735" s="9" t="s">
        <v>8995</v>
      </c>
      <c r="F735" s="9" t="s">
        <v>122</v>
      </c>
      <c r="G735" s="9" t="s">
        <v>3158</v>
      </c>
      <c r="H735" s="4"/>
      <c r="I735" s="9" t="s">
        <v>58</v>
      </c>
      <c r="J735" s="9">
        <v>2023</v>
      </c>
      <c r="K735" s="4"/>
      <c r="L735" s="5" t="s">
        <v>8996</v>
      </c>
      <c r="M735" s="5" t="s">
        <v>8994</v>
      </c>
      <c r="N735" s="5"/>
      <c r="O735" s="5"/>
      <c r="P735" s="5"/>
      <c r="Q735" s="5" t="s">
        <v>2798</v>
      </c>
      <c r="R735" s="5"/>
      <c r="S735" s="5"/>
      <c r="T735" s="5"/>
      <c r="U735" s="5"/>
      <c r="V735" s="5"/>
      <c r="W735" s="5"/>
      <c r="X735" s="5"/>
      <c r="Y735" s="5"/>
      <c r="Z735" s="5"/>
      <c r="AA735" s="5"/>
      <c r="AB735" s="3" t="s">
        <v>10378</v>
      </c>
    </row>
    <row r="736" spans="1:28" ht="272" x14ac:dyDescent="0.2">
      <c r="A736" s="37" t="s">
        <v>2799</v>
      </c>
      <c r="B736" s="5" t="s">
        <v>2789</v>
      </c>
      <c r="C736" s="9">
        <v>342</v>
      </c>
      <c r="D736" s="5" t="s">
        <v>7536</v>
      </c>
      <c r="E736" s="9" t="s">
        <v>8998</v>
      </c>
      <c r="F736" s="9" t="s">
        <v>7878</v>
      </c>
      <c r="G736" s="9" t="s">
        <v>3158</v>
      </c>
      <c r="H736" s="9" t="s">
        <v>9000</v>
      </c>
      <c r="I736" s="9" t="s">
        <v>58</v>
      </c>
      <c r="J736" s="9">
        <v>2023</v>
      </c>
      <c r="K736" s="4"/>
      <c r="L736" s="5" t="s">
        <v>8999</v>
      </c>
      <c r="M736" s="5" t="s">
        <v>8997</v>
      </c>
      <c r="N736" s="5"/>
      <c r="O736" s="5" t="s">
        <v>2798</v>
      </c>
      <c r="P736" s="5"/>
      <c r="Q736" s="5"/>
      <c r="R736" s="5"/>
      <c r="S736" s="5"/>
      <c r="T736" s="5"/>
      <c r="U736" s="5"/>
      <c r="V736" s="5"/>
      <c r="W736" s="5"/>
      <c r="X736" s="5"/>
      <c r="Y736" s="5"/>
      <c r="Z736" s="5"/>
      <c r="AA736" s="5"/>
      <c r="AB736" s="3" t="s">
        <v>10378</v>
      </c>
    </row>
    <row r="737" spans="1:28" ht="255" x14ac:dyDescent="0.2">
      <c r="A737" s="37" t="s">
        <v>2799</v>
      </c>
      <c r="B737" s="5" t="s">
        <v>2789</v>
      </c>
      <c r="C737" s="16">
        <v>343</v>
      </c>
      <c r="D737" s="16" t="s">
        <v>7537</v>
      </c>
      <c r="E737" s="9" t="s">
        <v>9002</v>
      </c>
      <c r="F737" s="9" t="s">
        <v>4780</v>
      </c>
      <c r="G737" s="9" t="s">
        <v>3158</v>
      </c>
      <c r="H737" s="4"/>
      <c r="I737" s="9" t="s">
        <v>58</v>
      </c>
      <c r="J737" s="9">
        <v>2023</v>
      </c>
      <c r="K737" s="4"/>
      <c r="L737" s="5" t="s">
        <v>9003</v>
      </c>
      <c r="M737" s="5" t="s">
        <v>9001</v>
      </c>
      <c r="N737" s="5"/>
      <c r="O737" s="5"/>
      <c r="P737" s="5"/>
      <c r="Q737" s="5" t="s">
        <v>2798</v>
      </c>
      <c r="R737" s="5"/>
      <c r="S737" s="5"/>
      <c r="T737" s="5"/>
      <c r="U737" s="5"/>
      <c r="V737" s="5"/>
      <c r="W737" s="5"/>
      <c r="X737" s="5"/>
      <c r="Y737" s="5"/>
      <c r="Z737" s="5"/>
      <c r="AA737" s="5"/>
      <c r="AB737" s="3" t="s">
        <v>10378</v>
      </c>
    </row>
    <row r="738" spans="1:28" ht="255" x14ac:dyDescent="0.2">
      <c r="A738" s="37" t="s">
        <v>2799</v>
      </c>
      <c r="B738" s="5" t="s">
        <v>2789</v>
      </c>
      <c r="C738" s="9">
        <v>344</v>
      </c>
      <c r="D738" s="5" t="s">
        <v>7538</v>
      </c>
      <c r="E738" s="9" t="s">
        <v>9005</v>
      </c>
      <c r="F738" s="9" t="s">
        <v>8353</v>
      </c>
      <c r="G738" s="9" t="s">
        <v>3158</v>
      </c>
      <c r="H738" s="4"/>
      <c r="I738" s="9" t="s">
        <v>58</v>
      </c>
      <c r="J738" s="9">
        <v>2024</v>
      </c>
      <c r="K738" s="4"/>
      <c r="L738" s="5" t="s">
        <v>9006</v>
      </c>
      <c r="M738" s="5" t="s">
        <v>9004</v>
      </c>
      <c r="N738" s="5"/>
      <c r="O738" s="5" t="s">
        <v>2798</v>
      </c>
      <c r="P738" s="5"/>
      <c r="Q738" s="5"/>
      <c r="R738" s="5"/>
      <c r="S738" s="5"/>
      <c r="T738" s="5"/>
      <c r="U738" s="5"/>
      <c r="V738" s="5"/>
      <c r="W738" s="5"/>
      <c r="X738" s="5"/>
      <c r="Y738" s="5"/>
      <c r="Z738" s="5"/>
      <c r="AA738" s="5"/>
      <c r="AB738" s="3" t="s">
        <v>10378</v>
      </c>
    </row>
    <row r="739" spans="1:28" ht="306" x14ac:dyDescent="0.2">
      <c r="A739" s="37" t="s">
        <v>2799</v>
      </c>
      <c r="B739" s="5" t="s">
        <v>2789</v>
      </c>
      <c r="C739" s="16">
        <v>345</v>
      </c>
      <c r="D739" s="16" t="s">
        <v>7539</v>
      </c>
      <c r="E739" s="9" t="s">
        <v>9008</v>
      </c>
      <c r="F739" s="9" t="s">
        <v>5967</v>
      </c>
      <c r="G739" s="9" t="s">
        <v>3158</v>
      </c>
      <c r="H739" s="4"/>
      <c r="I739" s="9" t="s">
        <v>58</v>
      </c>
      <c r="J739" s="9">
        <v>2023</v>
      </c>
      <c r="K739" s="4"/>
      <c r="L739" s="5" t="s">
        <v>9009</v>
      </c>
      <c r="M739" s="5" t="s">
        <v>9007</v>
      </c>
      <c r="N739" s="5"/>
      <c r="O739" s="5"/>
      <c r="P739" s="5"/>
      <c r="Q739" s="5" t="s">
        <v>2798</v>
      </c>
      <c r="R739" s="5"/>
      <c r="S739" s="5"/>
      <c r="T739" s="5"/>
      <c r="U739" s="5"/>
      <c r="V739" s="5"/>
      <c r="W739" s="5"/>
      <c r="X739" s="5"/>
      <c r="Y739" s="5"/>
      <c r="Z739" s="5"/>
      <c r="AA739" s="5"/>
      <c r="AB739" s="3" t="s">
        <v>10378</v>
      </c>
    </row>
    <row r="740" spans="1:28" ht="204" x14ac:dyDescent="0.2">
      <c r="A740" s="37" t="s">
        <v>2799</v>
      </c>
      <c r="B740" s="5" t="s">
        <v>2789</v>
      </c>
      <c r="C740" s="9">
        <v>346</v>
      </c>
      <c r="D740" s="5" t="s">
        <v>7540</v>
      </c>
      <c r="E740" s="9" t="s">
        <v>9012</v>
      </c>
      <c r="F740" s="9" t="s">
        <v>9011</v>
      </c>
      <c r="G740" s="9" t="s">
        <v>3158</v>
      </c>
      <c r="H740" s="9" t="s">
        <v>9014</v>
      </c>
      <c r="I740" s="9" t="s">
        <v>58</v>
      </c>
      <c r="J740" s="9">
        <v>2024</v>
      </c>
      <c r="K740" s="4"/>
      <c r="L740" s="5" t="s">
        <v>9013</v>
      </c>
      <c r="M740" s="5" t="s">
        <v>9010</v>
      </c>
      <c r="N740" s="5"/>
      <c r="O740" s="5" t="s">
        <v>2798</v>
      </c>
      <c r="P740" s="5"/>
      <c r="Q740" s="5"/>
      <c r="R740" s="5"/>
      <c r="S740" s="5"/>
      <c r="T740" s="5"/>
      <c r="U740" s="5"/>
      <c r="V740" s="5"/>
      <c r="W740" s="5"/>
      <c r="X740" s="5"/>
      <c r="Y740" s="5"/>
      <c r="Z740" s="5"/>
      <c r="AA740" s="5"/>
      <c r="AB740" s="3" t="s">
        <v>10378</v>
      </c>
    </row>
    <row r="741" spans="1:28" ht="187" x14ac:dyDescent="0.2">
      <c r="A741" s="37" t="s">
        <v>2799</v>
      </c>
      <c r="B741" s="5" t="s">
        <v>2789</v>
      </c>
      <c r="C741" s="9">
        <v>347</v>
      </c>
      <c r="D741" s="5" t="s">
        <v>7541</v>
      </c>
      <c r="E741" s="9" t="s">
        <v>9016</v>
      </c>
      <c r="F741" s="9" t="s">
        <v>472</v>
      </c>
      <c r="G741" s="9" t="s">
        <v>3158</v>
      </c>
      <c r="H741" s="9" t="s">
        <v>9018</v>
      </c>
      <c r="I741" s="9" t="s">
        <v>58</v>
      </c>
      <c r="J741" s="9">
        <v>2024</v>
      </c>
      <c r="K741" s="4"/>
      <c r="L741" s="5" t="s">
        <v>9017</v>
      </c>
      <c r="M741" s="5" t="s">
        <v>9015</v>
      </c>
      <c r="N741" s="5"/>
      <c r="O741" s="5" t="s">
        <v>2798</v>
      </c>
      <c r="P741" s="5"/>
      <c r="Q741" s="5"/>
      <c r="R741" s="5"/>
      <c r="S741" s="5"/>
      <c r="T741" s="5"/>
      <c r="U741" s="5"/>
      <c r="V741" s="5"/>
      <c r="W741" s="5"/>
      <c r="X741" s="5"/>
      <c r="Y741" s="5"/>
      <c r="Z741" s="5"/>
      <c r="AA741" s="5"/>
      <c r="AB741" s="3" t="s">
        <v>10378</v>
      </c>
    </row>
    <row r="742" spans="1:28" ht="187" x14ac:dyDescent="0.2">
      <c r="A742" s="37" t="s">
        <v>2799</v>
      </c>
      <c r="B742" s="5" t="s">
        <v>2789</v>
      </c>
      <c r="C742" s="9">
        <v>348</v>
      </c>
      <c r="D742" s="5" t="s">
        <v>7542</v>
      </c>
      <c r="E742" s="9" t="s">
        <v>9021</v>
      </c>
      <c r="F742" s="9" t="s">
        <v>9020</v>
      </c>
      <c r="G742" s="9" t="s">
        <v>3158</v>
      </c>
      <c r="H742" s="9" t="s">
        <v>9023</v>
      </c>
      <c r="I742" s="9" t="s">
        <v>58</v>
      </c>
      <c r="J742" s="9">
        <v>2024</v>
      </c>
      <c r="K742" s="4"/>
      <c r="L742" s="5" t="s">
        <v>9022</v>
      </c>
      <c r="M742" s="5" t="s">
        <v>9019</v>
      </c>
      <c r="N742" s="5"/>
      <c r="O742" s="5" t="s">
        <v>2798</v>
      </c>
      <c r="P742" s="5"/>
      <c r="Q742" s="5"/>
      <c r="R742" s="5"/>
      <c r="S742" s="5"/>
      <c r="T742" s="5"/>
      <c r="U742" s="5"/>
      <c r="V742" s="5"/>
      <c r="W742" s="5"/>
      <c r="X742" s="5"/>
      <c r="Y742" s="5"/>
      <c r="Z742" s="5"/>
      <c r="AA742" s="5"/>
      <c r="AB742" s="3" t="s">
        <v>10378</v>
      </c>
    </row>
    <row r="743" spans="1:28" ht="272" x14ac:dyDescent="0.2">
      <c r="A743" s="37" t="s">
        <v>2799</v>
      </c>
      <c r="B743" s="5" t="s">
        <v>2789</v>
      </c>
      <c r="C743" s="16">
        <v>349</v>
      </c>
      <c r="D743" s="16" t="s">
        <v>7543</v>
      </c>
      <c r="E743" s="9" t="s">
        <v>9026</v>
      </c>
      <c r="F743" s="9" t="s">
        <v>9025</v>
      </c>
      <c r="G743" s="9" t="s">
        <v>3158</v>
      </c>
      <c r="H743" s="4"/>
      <c r="I743" s="9" t="s">
        <v>58</v>
      </c>
      <c r="J743" s="9">
        <v>2024</v>
      </c>
      <c r="K743" s="4"/>
      <c r="L743" s="5" t="s">
        <v>9027</v>
      </c>
      <c r="M743" s="5" t="s">
        <v>9024</v>
      </c>
      <c r="N743" s="5"/>
      <c r="O743" s="5"/>
      <c r="P743" s="5"/>
      <c r="Q743" s="5" t="s">
        <v>2798</v>
      </c>
      <c r="R743" s="5"/>
      <c r="S743" s="5"/>
      <c r="T743" s="5"/>
      <c r="U743" s="5"/>
      <c r="V743" s="5"/>
      <c r="W743" s="5"/>
      <c r="X743" s="5"/>
      <c r="Y743" s="5"/>
      <c r="Z743" s="5"/>
      <c r="AA743" s="5"/>
      <c r="AB743" s="3" t="s">
        <v>10378</v>
      </c>
    </row>
    <row r="744" spans="1:28" ht="272" x14ac:dyDescent="0.2">
      <c r="A744" s="37" t="s">
        <v>2799</v>
      </c>
      <c r="B744" s="5" t="s">
        <v>2789</v>
      </c>
      <c r="C744" s="16">
        <v>350</v>
      </c>
      <c r="D744" s="16" t="s">
        <v>7544</v>
      </c>
      <c r="E744" s="9" t="s">
        <v>9029</v>
      </c>
      <c r="F744" s="9" t="s">
        <v>8580</v>
      </c>
      <c r="G744" s="9" t="s">
        <v>3158</v>
      </c>
      <c r="H744" s="4"/>
      <c r="I744" s="9" t="s">
        <v>58</v>
      </c>
      <c r="J744" s="9">
        <v>2024</v>
      </c>
      <c r="K744" s="4"/>
      <c r="L744" s="5" t="s">
        <v>9030</v>
      </c>
      <c r="M744" s="5" t="s">
        <v>9028</v>
      </c>
      <c r="N744" s="5"/>
      <c r="O744" s="5"/>
      <c r="P744" s="5"/>
      <c r="Q744" s="5" t="s">
        <v>2798</v>
      </c>
      <c r="R744" s="5"/>
      <c r="S744" s="5"/>
      <c r="T744" s="5"/>
      <c r="U744" s="5"/>
      <c r="V744" s="5"/>
      <c r="W744" s="5"/>
      <c r="X744" s="5"/>
      <c r="Y744" s="5"/>
      <c r="Z744" s="5"/>
      <c r="AA744" s="5"/>
      <c r="AB744" s="3" t="s">
        <v>10378</v>
      </c>
    </row>
    <row r="745" spans="1:28" ht="306" x14ac:dyDescent="0.2">
      <c r="A745" s="37" t="s">
        <v>2799</v>
      </c>
      <c r="B745" s="5" t="s">
        <v>2789</v>
      </c>
      <c r="C745" s="16">
        <v>351</v>
      </c>
      <c r="D745" s="16" t="s">
        <v>7545</v>
      </c>
      <c r="E745" s="9" t="s">
        <v>9032</v>
      </c>
      <c r="F745" s="9" t="s">
        <v>6721</v>
      </c>
      <c r="G745" s="9" t="s">
        <v>3158</v>
      </c>
      <c r="H745" s="4"/>
      <c r="I745" s="9" t="s">
        <v>58</v>
      </c>
      <c r="J745" s="9">
        <v>2024</v>
      </c>
      <c r="K745" s="4"/>
      <c r="L745" s="5" t="s">
        <v>9033</v>
      </c>
      <c r="M745" s="5" t="s">
        <v>9031</v>
      </c>
      <c r="N745" s="5"/>
      <c r="O745" s="5"/>
      <c r="P745" s="5"/>
      <c r="Q745" s="5" t="s">
        <v>2798</v>
      </c>
      <c r="R745" s="5"/>
      <c r="S745" s="5"/>
      <c r="T745" s="5"/>
      <c r="U745" s="5"/>
      <c r="V745" s="5"/>
      <c r="W745" s="5"/>
      <c r="X745" s="5"/>
      <c r="Y745" s="5"/>
      <c r="Z745" s="5"/>
      <c r="AA745" s="5"/>
      <c r="AB745" s="3" t="s">
        <v>10378</v>
      </c>
    </row>
    <row r="746" spans="1:28" ht="238" x14ac:dyDescent="0.2">
      <c r="A746" s="35" t="s">
        <v>2798</v>
      </c>
      <c r="B746" s="5" t="s">
        <v>2789</v>
      </c>
      <c r="C746" s="9">
        <v>352</v>
      </c>
      <c r="D746" s="5" t="s">
        <v>7546</v>
      </c>
      <c r="E746" s="9" t="s">
        <v>9035</v>
      </c>
      <c r="F746" s="9" t="s">
        <v>8463</v>
      </c>
      <c r="G746" s="9" t="s">
        <v>3158</v>
      </c>
      <c r="H746" s="9" t="s">
        <v>9037</v>
      </c>
      <c r="I746" s="9" t="s">
        <v>58</v>
      </c>
      <c r="J746" s="9">
        <v>2023</v>
      </c>
      <c r="K746" s="4">
        <v>2</v>
      </c>
      <c r="L746" s="5" t="s">
        <v>9036</v>
      </c>
      <c r="M746" s="5" t="s">
        <v>9034</v>
      </c>
      <c r="N746" s="5"/>
      <c r="O746" s="5" t="s">
        <v>2799</v>
      </c>
      <c r="P746" s="5" t="s">
        <v>2799</v>
      </c>
      <c r="Q746" s="5" t="s">
        <v>2799</v>
      </c>
      <c r="R746" s="5" t="s">
        <v>2799</v>
      </c>
      <c r="S746" s="5" t="s">
        <v>2798</v>
      </c>
      <c r="T746" s="5" t="s">
        <v>2798</v>
      </c>
      <c r="U746" s="5" t="s">
        <v>2798</v>
      </c>
      <c r="V746" s="5" t="s">
        <v>2798</v>
      </c>
      <c r="W746" s="5" t="s">
        <v>2798</v>
      </c>
      <c r="X746" s="5" t="s">
        <v>2799</v>
      </c>
      <c r="Y746" s="5" t="s">
        <v>2798</v>
      </c>
      <c r="Z746" s="5" t="s">
        <v>2798</v>
      </c>
      <c r="AA746" s="5">
        <v>5</v>
      </c>
      <c r="AB746" s="3" t="s">
        <v>10378</v>
      </c>
    </row>
    <row r="747" spans="1:28" ht="255" x14ac:dyDescent="0.2">
      <c r="A747" s="37" t="s">
        <v>2799</v>
      </c>
      <c r="B747" s="5" t="s">
        <v>2789</v>
      </c>
      <c r="C747" s="9">
        <v>353</v>
      </c>
      <c r="D747" s="5" t="s">
        <v>7547</v>
      </c>
      <c r="E747" s="9" t="s">
        <v>9040</v>
      </c>
      <c r="F747" s="9" t="s">
        <v>9039</v>
      </c>
      <c r="G747" s="9" t="s">
        <v>3158</v>
      </c>
      <c r="H747" s="9" t="s">
        <v>9042</v>
      </c>
      <c r="I747" s="9" t="s">
        <v>58</v>
      </c>
      <c r="J747" s="9">
        <v>2024</v>
      </c>
      <c r="K747" s="4"/>
      <c r="L747" s="5" t="s">
        <v>9041</v>
      </c>
      <c r="M747" s="5" t="s">
        <v>9038</v>
      </c>
      <c r="N747" s="5"/>
      <c r="O747" s="5" t="s">
        <v>2798</v>
      </c>
      <c r="P747" s="5"/>
      <c r="Q747" s="5"/>
      <c r="R747" s="5"/>
      <c r="S747" s="5"/>
      <c r="T747" s="5"/>
      <c r="U747" s="5"/>
      <c r="V747" s="5"/>
      <c r="W747" s="5"/>
      <c r="X747" s="5"/>
      <c r="Y747" s="5"/>
      <c r="Z747" s="5"/>
      <c r="AA747" s="5"/>
      <c r="AB747" s="3" t="s">
        <v>10378</v>
      </c>
    </row>
    <row r="748" spans="1:28" ht="409.6" x14ac:dyDescent="0.2">
      <c r="A748" s="37" t="s">
        <v>2799</v>
      </c>
      <c r="B748" s="5" t="s">
        <v>2789</v>
      </c>
      <c r="C748" s="9">
        <v>354</v>
      </c>
      <c r="D748" s="5" t="s">
        <v>7548</v>
      </c>
      <c r="E748" s="9" t="s">
        <v>9044</v>
      </c>
      <c r="F748" s="9" t="s">
        <v>53</v>
      </c>
      <c r="G748" s="9" t="s">
        <v>3158</v>
      </c>
      <c r="H748" s="9" t="s">
        <v>9046</v>
      </c>
      <c r="I748" s="9" t="s">
        <v>58</v>
      </c>
      <c r="J748" s="9">
        <v>2023</v>
      </c>
      <c r="K748" s="4"/>
      <c r="L748" s="5" t="s">
        <v>9045</v>
      </c>
      <c r="M748" s="5" t="s">
        <v>9043</v>
      </c>
      <c r="N748" s="5"/>
      <c r="O748" s="5" t="s">
        <v>2798</v>
      </c>
      <c r="P748" s="5"/>
      <c r="Q748" s="5"/>
      <c r="R748" s="5"/>
      <c r="S748" s="5"/>
      <c r="T748" s="5"/>
      <c r="U748" s="5"/>
      <c r="V748" s="5"/>
      <c r="W748" s="5"/>
      <c r="X748" s="5"/>
      <c r="Y748" s="5"/>
      <c r="Z748" s="5"/>
      <c r="AA748" s="5"/>
      <c r="AB748" s="3" t="s">
        <v>10378</v>
      </c>
    </row>
    <row r="749" spans="1:28" ht="238" x14ac:dyDescent="0.2">
      <c r="A749" s="37" t="s">
        <v>2799</v>
      </c>
      <c r="B749" s="5" t="s">
        <v>2789</v>
      </c>
      <c r="C749" s="9">
        <v>355</v>
      </c>
      <c r="D749" s="5" t="s">
        <v>7549</v>
      </c>
      <c r="E749" s="9" t="s">
        <v>9048</v>
      </c>
      <c r="F749" s="9" t="s">
        <v>5180</v>
      </c>
      <c r="G749" s="9" t="s">
        <v>3158</v>
      </c>
      <c r="H749" s="5" t="s">
        <v>9049</v>
      </c>
      <c r="I749" s="9" t="s">
        <v>58</v>
      </c>
      <c r="J749" s="9">
        <v>2024</v>
      </c>
      <c r="K749" s="4"/>
      <c r="L749" s="5" t="s">
        <v>9050</v>
      </c>
      <c r="M749" s="5" t="s">
        <v>9047</v>
      </c>
      <c r="N749" s="5"/>
      <c r="O749" s="5" t="s">
        <v>2798</v>
      </c>
      <c r="P749" s="5"/>
      <c r="Q749" s="5"/>
      <c r="R749" s="5"/>
      <c r="S749" s="5"/>
      <c r="T749" s="5"/>
      <c r="U749" s="5"/>
      <c r="V749" s="5"/>
      <c r="W749" s="5"/>
      <c r="X749" s="5"/>
      <c r="Y749" s="5"/>
      <c r="Z749" s="5"/>
      <c r="AA749" s="5"/>
      <c r="AB749" s="3" t="s">
        <v>10378</v>
      </c>
    </row>
    <row r="750" spans="1:28" ht="272" x14ac:dyDescent="0.2">
      <c r="A750" s="37" t="s">
        <v>2799</v>
      </c>
      <c r="B750" s="5" t="s">
        <v>2789</v>
      </c>
      <c r="C750" s="9">
        <v>356</v>
      </c>
      <c r="D750" s="5" t="s">
        <v>7550</v>
      </c>
      <c r="E750" s="9" t="s">
        <v>9052</v>
      </c>
      <c r="F750" s="9" t="s">
        <v>472</v>
      </c>
      <c r="G750" s="9" t="s">
        <v>3158</v>
      </c>
      <c r="H750" s="5" t="s">
        <v>9054</v>
      </c>
      <c r="I750" s="9" t="s">
        <v>58</v>
      </c>
      <c r="J750" s="9">
        <v>2023</v>
      </c>
      <c r="K750" s="4"/>
      <c r="L750" s="5" t="s">
        <v>9053</v>
      </c>
      <c r="M750" s="5" t="s">
        <v>9051</v>
      </c>
      <c r="N750" s="5"/>
      <c r="O750" s="5" t="s">
        <v>2798</v>
      </c>
      <c r="P750" s="5"/>
      <c r="Q750" s="5"/>
      <c r="R750" s="5"/>
      <c r="S750" s="5"/>
      <c r="T750" s="5"/>
      <c r="U750" s="5"/>
      <c r="V750" s="5"/>
      <c r="W750" s="5"/>
      <c r="X750" s="5"/>
      <c r="Y750" s="5"/>
      <c r="Z750" s="5"/>
      <c r="AA750" s="5"/>
      <c r="AB750" s="3" t="s">
        <v>10378</v>
      </c>
    </row>
    <row r="751" spans="1:28" ht="238" x14ac:dyDescent="0.2">
      <c r="A751" s="37" t="s">
        <v>2799</v>
      </c>
      <c r="B751" s="5" t="s">
        <v>2789</v>
      </c>
      <c r="C751" s="9">
        <v>357</v>
      </c>
      <c r="D751" s="5" t="s">
        <v>7551</v>
      </c>
      <c r="E751" s="9" t="s">
        <v>9057</v>
      </c>
      <c r="F751" s="9" t="s">
        <v>9056</v>
      </c>
      <c r="G751" s="9" t="s">
        <v>3158</v>
      </c>
      <c r="H751" s="5" t="s">
        <v>9059</v>
      </c>
      <c r="I751" s="9" t="s">
        <v>58</v>
      </c>
      <c r="J751" s="9">
        <v>2024</v>
      </c>
      <c r="K751" s="4"/>
      <c r="L751" s="5" t="s">
        <v>9058</v>
      </c>
      <c r="M751" s="5" t="s">
        <v>9055</v>
      </c>
      <c r="N751" s="5"/>
      <c r="O751" s="5" t="s">
        <v>2798</v>
      </c>
      <c r="P751" s="5"/>
      <c r="Q751" s="5"/>
      <c r="R751" s="5"/>
      <c r="S751" s="5"/>
      <c r="T751" s="5"/>
      <c r="U751" s="5"/>
      <c r="V751" s="5"/>
      <c r="W751" s="5"/>
      <c r="X751" s="5"/>
      <c r="Y751" s="5"/>
      <c r="Z751" s="5"/>
      <c r="AA751" s="5"/>
      <c r="AB751" s="3" t="s">
        <v>10378</v>
      </c>
    </row>
    <row r="752" spans="1:28" ht="272" x14ac:dyDescent="0.2">
      <c r="A752" s="37" t="s">
        <v>2799</v>
      </c>
      <c r="B752" s="5" t="s">
        <v>2789</v>
      </c>
      <c r="C752" s="16">
        <v>358</v>
      </c>
      <c r="D752" s="16" t="s">
        <v>7552</v>
      </c>
      <c r="E752" s="9" t="s">
        <v>9061</v>
      </c>
      <c r="F752" s="9" t="s">
        <v>7852</v>
      </c>
      <c r="G752" s="9" t="s">
        <v>3158</v>
      </c>
      <c r="H752" s="4"/>
      <c r="I752" s="9" t="s">
        <v>58</v>
      </c>
      <c r="J752" s="9">
        <v>2024</v>
      </c>
      <c r="K752" s="4"/>
      <c r="L752" s="5" t="s">
        <v>9062</v>
      </c>
      <c r="M752" s="5" t="s">
        <v>9060</v>
      </c>
      <c r="N752" s="5"/>
      <c r="O752" s="5"/>
      <c r="P752" s="5"/>
      <c r="Q752" s="5" t="s">
        <v>2798</v>
      </c>
      <c r="R752" s="5"/>
      <c r="S752" s="5"/>
      <c r="T752" s="5"/>
      <c r="U752" s="5"/>
      <c r="V752" s="5"/>
      <c r="W752" s="5"/>
      <c r="X752" s="5"/>
      <c r="Y752" s="5"/>
      <c r="Z752" s="5"/>
      <c r="AA752" s="5"/>
      <c r="AB752" s="3" t="s">
        <v>10378</v>
      </c>
    </row>
    <row r="753" spans="1:28" ht="221" x14ac:dyDescent="0.2">
      <c r="A753" s="37" t="s">
        <v>2799</v>
      </c>
      <c r="B753" s="5" t="s">
        <v>2789</v>
      </c>
      <c r="C753" s="9">
        <v>359</v>
      </c>
      <c r="D753" s="5" t="s">
        <v>7553</v>
      </c>
      <c r="E753" s="9" t="s">
        <v>9065</v>
      </c>
      <c r="F753" s="9" t="s">
        <v>9064</v>
      </c>
      <c r="G753" s="9" t="s">
        <v>3158</v>
      </c>
      <c r="H753" s="5" t="s">
        <v>9067</v>
      </c>
      <c r="I753" s="9" t="s">
        <v>58</v>
      </c>
      <c r="J753" s="9">
        <v>2023</v>
      </c>
      <c r="K753" s="4"/>
      <c r="L753" s="5" t="s">
        <v>9066</v>
      </c>
      <c r="M753" s="5" t="s">
        <v>9063</v>
      </c>
      <c r="N753" s="5"/>
      <c r="O753" s="5" t="s">
        <v>2798</v>
      </c>
      <c r="P753" s="5"/>
      <c r="Q753" s="5"/>
      <c r="R753" s="5"/>
      <c r="S753" s="5"/>
      <c r="T753" s="5"/>
      <c r="U753" s="5"/>
      <c r="V753" s="5"/>
      <c r="W753" s="5"/>
      <c r="X753" s="5"/>
      <c r="Y753" s="5"/>
      <c r="Z753" s="5"/>
      <c r="AA753" s="5"/>
      <c r="AB753" s="3" t="s">
        <v>10378</v>
      </c>
    </row>
    <row r="754" spans="1:28" ht="289" x14ac:dyDescent="0.2">
      <c r="A754" s="37" t="s">
        <v>2799</v>
      </c>
      <c r="B754" s="5" t="s">
        <v>2789</v>
      </c>
      <c r="C754" s="9">
        <v>360</v>
      </c>
      <c r="D754" s="5" t="s">
        <v>7554</v>
      </c>
      <c r="E754" s="9" t="s">
        <v>9069</v>
      </c>
      <c r="F754" s="9" t="s">
        <v>8786</v>
      </c>
      <c r="G754" s="9" t="s">
        <v>3158</v>
      </c>
      <c r="H754" s="5" t="s">
        <v>9071</v>
      </c>
      <c r="I754" s="9" t="s">
        <v>58</v>
      </c>
      <c r="J754" s="9">
        <v>2023</v>
      </c>
      <c r="K754" s="4"/>
      <c r="L754" s="5" t="s">
        <v>9070</v>
      </c>
      <c r="M754" s="5" t="s">
        <v>9068</v>
      </c>
      <c r="N754" s="5"/>
      <c r="O754" s="5" t="s">
        <v>2798</v>
      </c>
      <c r="P754" s="5"/>
      <c r="Q754" s="5"/>
      <c r="R754" s="5"/>
      <c r="S754" s="5"/>
      <c r="T754" s="5"/>
      <c r="U754" s="5"/>
      <c r="V754" s="5"/>
      <c r="W754" s="5"/>
      <c r="X754" s="5"/>
      <c r="Y754" s="5"/>
      <c r="Z754" s="5"/>
      <c r="AA754" s="5"/>
      <c r="AB754" s="3" t="s">
        <v>10378</v>
      </c>
    </row>
    <row r="755" spans="1:28" ht="340" x14ac:dyDescent="0.2">
      <c r="A755" s="37" t="s">
        <v>2799</v>
      </c>
      <c r="B755" s="5" t="s">
        <v>2789</v>
      </c>
      <c r="C755" s="9">
        <v>361</v>
      </c>
      <c r="D755" s="5" t="s">
        <v>7555</v>
      </c>
      <c r="E755" s="9" t="s">
        <v>9073</v>
      </c>
      <c r="F755" s="9" t="s">
        <v>8222</v>
      </c>
      <c r="G755" s="9" t="s">
        <v>3158</v>
      </c>
      <c r="H755" s="5" t="s">
        <v>9075</v>
      </c>
      <c r="I755" s="9" t="s">
        <v>58</v>
      </c>
      <c r="J755" s="9">
        <v>2024</v>
      </c>
      <c r="K755" s="4"/>
      <c r="L755" s="5" t="s">
        <v>9074</v>
      </c>
      <c r="M755" s="5" t="s">
        <v>9072</v>
      </c>
      <c r="N755" s="5"/>
      <c r="O755" s="5" t="s">
        <v>2798</v>
      </c>
      <c r="P755" s="5"/>
      <c r="Q755" s="5"/>
      <c r="R755" s="5"/>
      <c r="S755" s="5"/>
      <c r="T755" s="5"/>
      <c r="U755" s="5"/>
      <c r="V755" s="5"/>
      <c r="W755" s="5"/>
      <c r="X755" s="5"/>
      <c r="Y755" s="5"/>
      <c r="Z755" s="5"/>
      <c r="AA755" s="5"/>
      <c r="AB755" s="3" t="s">
        <v>10378</v>
      </c>
    </row>
    <row r="756" spans="1:28" ht="289" x14ac:dyDescent="0.2">
      <c r="A756" s="37" t="s">
        <v>2799</v>
      </c>
      <c r="B756" s="5" t="s">
        <v>2789</v>
      </c>
      <c r="C756" s="16">
        <v>362</v>
      </c>
      <c r="D756" s="16" t="s">
        <v>7556</v>
      </c>
      <c r="E756" s="9" t="s">
        <v>9077</v>
      </c>
      <c r="F756" s="9" t="s">
        <v>5156</v>
      </c>
      <c r="G756" s="9" t="s">
        <v>3158</v>
      </c>
      <c r="H756" s="4"/>
      <c r="I756" s="9" t="s">
        <v>58</v>
      </c>
      <c r="J756" s="9">
        <v>2024</v>
      </c>
      <c r="K756" s="4"/>
      <c r="L756" s="5" t="s">
        <v>9078</v>
      </c>
      <c r="M756" s="5" t="s">
        <v>9076</v>
      </c>
      <c r="N756" s="5"/>
      <c r="O756" s="5"/>
      <c r="P756" s="5"/>
      <c r="Q756" s="5" t="s">
        <v>2798</v>
      </c>
      <c r="R756" s="5"/>
      <c r="S756" s="5"/>
      <c r="T756" s="5"/>
      <c r="U756" s="5"/>
      <c r="V756" s="5"/>
      <c r="W756" s="5"/>
      <c r="X756" s="5"/>
      <c r="Y756" s="5"/>
      <c r="Z756" s="5"/>
      <c r="AA756" s="5"/>
      <c r="AB756" s="3" t="s">
        <v>10378</v>
      </c>
    </row>
    <row r="757" spans="1:28" ht="272" x14ac:dyDescent="0.2">
      <c r="A757" s="37" t="s">
        <v>2799</v>
      </c>
      <c r="B757" s="5" t="s">
        <v>2789</v>
      </c>
      <c r="C757" s="16">
        <v>363</v>
      </c>
      <c r="D757" s="16" t="s">
        <v>7557</v>
      </c>
      <c r="E757" s="9" t="s">
        <v>9081</v>
      </c>
      <c r="F757" s="9" t="s">
        <v>9080</v>
      </c>
      <c r="G757" s="9" t="s">
        <v>3158</v>
      </c>
      <c r="H757" s="4"/>
      <c r="I757" s="9" t="s">
        <v>58</v>
      </c>
      <c r="J757" s="9">
        <v>2024</v>
      </c>
      <c r="K757" s="4"/>
      <c r="L757" s="5" t="s">
        <v>9082</v>
      </c>
      <c r="M757" s="5" t="s">
        <v>9079</v>
      </c>
      <c r="N757" s="5"/>
      <c r="O757" s="5"/>
      <c r="P757" s="5"/>
      <c r="Q757" s="5" t="s">
        <v>2798</v>
      </c>
      <c r="R757" s="5"/>
      <c r="S757" s="5"/>
      <c r="T757" s="5"/>
      <c r="U757" s="5"/>
      <c r="V757" s="5"/>
      <c r="W757" s="5"/>
      <c r="X757" s="5"/>
      <c r="Y757" s="5"/>
      <c r="Z757" s="5"/>
      <c r="AA757" s="5"/>
      <c r="AB757" s="3" t="s">
        <v>10378</v>
      </c>
    </row>
    <row r="758" spans="1:28" ht="255" x14ac:dyDescent="0.2">
      <c r="A758" s="37" t="s">
        <v>2799</v>
      </c>
      <c r="B758" s="5" t="s">
        <v>2789</v>
      </c>
      <c r="C758" s="16">
        <v>364</v>
      </c>
      <c r="D758" s="16" t="s">
        <v>7558</v>
      </c>
      <c r="E758" s="9" t="s">
        <v>9084</v>
      </c>
      <c r="F758" s="9" t="s">
        <v>8316</v>
      </c>
      <c r="G758" s="9" t="s">
        <v>3158</v>
      </c>
      <c r="H758" s="4"/>
      <c r="I758" s="9" t="s">
        <v>58</v>
      </c>
      <c r="J758" s="9">
        <v>2024</v>
      </c>
      <c r="K758" s="4"/>
      <c r="L758" s="5" t="s">
        <v>9085</v>
      </c>
      <c r="M758" s="5" t="s">
        <v>9083</v>
      </c>
      <c r="N758" s="5"/>
      <c r="O758" s="5"/>
      <c r="P758" s="5"/>
      <c r="Q758" s="5" t="s">
        <v>2798</v>
      </c>
      <c r="R758" s="5"/>
      <c r="S758" s="5"/>
      <c r="T758" s="5"/>
      <c r="U758" s="5"/>
      <c r="V758" s="5"/>
      <c r="W758" s="5"/>
      <c r="X758" s="5"/>
      <c r="Y758" s="5"/>
      <c r="Z758" s="5"/>
      <c r="AA758" s="5"/>
      <c r="AB758" s="3" t="s">
        <v>10378</v>
      </c>
    </row>
    <row r="759" spans="1:28" ht="272" x14ac:dyDescent="0.2">
      <c r="A759" s="37" t="s">
        <v>2799</v>
      </c>
      <c r="B759" s="5" t="s">
        <v>2789</v>
      </c>
      <c r="C759" s="16">
        <v>365</v>
      </c>
      <c r="D759" s="16" t="s">
        <v>7559</v>
      </c>
      <c r="E759" s="9" t="s">
        <v>9087</v>
      </c>
      <c r="F759" s="9" t="s">
        <v>5937</v>
      </c>
      <c r="G759" s="9" t="s">
        <v>3158</v>
      </c>
      <c r="H759" s="4"/>
      <c r="I759" s="9" t="s">
        <v>58</v>
      </c>
      <c r="J759" s="9">
        <v>2024</v>
      </c>
      <c r="K759" s="4"/>
      <c r="L759" s="5" t="s">
        <v>9088</v>
      </c>
      <c r="M759" s="5" t="s">
        <v>9086</v>
      </c>
      <c r="N759" s="5"/>
      <c r="O759" s="5"/>
      <c r="P759" s="5"/>
      <c r="Q759" s="5" t="s">
        <v>2798</v>
      </c>
      <c r="R759" s="5"/>
      <c r="S759" s="5"/>
      <c r="T759" s="5"/>
      <c r="U759" s="5"/>
      <c r="V759" s="5"/>
      <c r="W759" s="5"/>
      <c r="X759" s="5"/>
      <c r="Y759" s="5"/>
      <c r="Z759" s="5"/>
      <c r="AA759" s="5"/>
      <c r="AB759" s="3" t="s">
        <v>10378</v>
      </c>
    </row>
    <row r="760" spans="1:28" ht="238" x14ac:dyDescent="0.2">
      <c r="A760" s="37" t="s">
        <v>2799</v>
      </c>
      <c r="B760" s="5" t="s">
        <v>2789</v>
      </c>
      <c r="C760" s="9">
        <v>366</v>
      </c>
      <c r="D760" s="5" t="s">
        <v>7560</v>
      </c>
      <c r="E760" s="9" t="s">
        <v>9091</v>
      </c>
      <c r="F760" s="9" t="s">
        <v>9090</v>
      </c>
      <c r="G760" s="9" t="s">
        <v>3158</v>
      </c>
      <c r="H760" s="9" t="s">
        <v>9093</v>
      </c>
      <c r="I760" s="9" t="s">
        <v>58</v>
      </c>
      <c r="J760" s="9">
        <v>2023</v>
      </c>
      <c r="K760" s="4"/>
      <c r="L760" s="5" t="s">
        <v>9092</v>
      </c>
      <c r="M760" s="5" t="s">
        <v>9089</v>
      </c>
      <c r="N760" s="5"/>
      <c r="O760" s="5" t="s">
        <v>2798</v>
      </c>
      <c r="P760" s="5"/>
      <c r="Q760" s="5"/>
      <c r="R760" s="5"/>
      <c r="S760" s="5"/>
      <c r="T760" s="5"/>
      <c r="U760" s="5"/>
      <c r="V760" s="5"/>
      <c r="W760" s="5"/>
      <c r="X760" s="5"/>
      <c r="Y760" s="5"/>
      <c r="Z760" s="5"/>
      <c r="AA760" s="5"/>
      <c r="AB760" s="3" t="s">
        <v>10378</v>
      </c>
    </row>
    <row r="761" spans="1:28" ht="255" x14ac:dyDescent="0.2">
      <c r="A761" s="37" t="s">
        <v>2799</v>
      </c>
      <c r="B761" s="5" t="s">
        <v>2789</v>
      </c>
      <c r="C761" s="16">
        <v>367</v>
      </c>
      <c r="D761" s="16" t="s">
        <v>7561</v>
      </c>
      <c r="E761" s="9" t="s">
        <v>9096</v>
      </c>
      <c r="F761" s="9" t="s">
        <v>9095</v>
      </c>
      <c r="G761" s="9" t="s">
        <v>3158</v>
      </c>
      <c r="H761" s="4"/>
      <c r="I761" s="9" t="s">
        <v>58</v>
      </c>
      <c r="J761" s="9">
        <v>2023</v>
      </c>
      <c r="K761" s="4"/>
      <c r="L761" s="5" t="s">
        <v>9097</v>
      </c>
      <c r="M761" s="5" t="s">
        <v>9094</v>
      </c>
      <c r="N761" s="5"/>
      <c r="O761" s="5"/>
      <c r="P761" s="5"/>
      <c r="Q761" s="5" t="s">
        <v>2798</v>
      </c>
      <c r="R761" s="5"/>
      <c r="S761" s="5"/>
      <c r="T761" s="5"/>
      <c r="U761" s="5"/>
      <c r="V761" s="5"/>
      <c r="W761" s="5"/>
      <c r="X761" s="5"/>
      <c r="Y761" s="5"/>
      <c r="Z761" s="5"/>
      <c r="AA761" s="5"/>
      <c r="AB761" s="3" t="s">
        <v>10378</v>
      </c>
    </row>
    <row r="762" spans="1:28" ht="187" x14ac:dyDescent="0.2">
      <c r="A762" s="37" t="s">
        <v>2799</v>
      </c>
      <c r="B762" s="5" t="s">
        <v>2789</v>
      </c>
      <c r="C762" s="9">
        <v>368</v>
      </c>
      <c r="D762" s="5" t="s">
        <v>7562</v>
      </c>
      <c r="E762" s="9" t="s">
        <v>9099</v>
      </c>
      <c r="F762" s="9" t="s">
        <v>7883</v>
      </c>
      <c r="G762" s="9" t="s">
        <v>3158</v>
      </c>
      <c r="H762" s="9" t="s">
        <v>9101</v>
      </c>
      <c r="I762" s="9" t="s">
        <v>58</v>
      </c>
      <c r="J762" s="9">
        <v>2024</v>
      </c>
      <c r="K762" s="4"/>
      <c r="L762" s="5" t="s">
        <v>9100</v>
      </c>
      <c r="M762" s="5" t="s">
        <v>9098</v>
      </c>
      <c r="N762" s="5"/>
      <c r="O762" s="5" t="s">
        <v>2798</v>
      </c>
      <c r="P762" s="5"/>
      <c r="Q762" s="5"/>
      <c r="R762" s="5"/>
      <c r="S762" s="5"/>
      <c r="T762" s="5"/>
      <c r="U762" s="5"/>
      <c r="V762" s="5"/>
      <c r="W762" s="5"/>
      <c r="X762" s="5"/>
      <c r="Y762" s="5"/>
      <c r="Z762" s="5"/>
      <c r="AA762" s="5"/>
      <c r="AB762" s="3" t="s">
        <v>10378</v>
      </c>
    </row>
    <row r="763" spans="1:28" ht="306" x14ac:dyDescent="0.2">
      <c r="A763" s="37" t="s">
        <v>2799</v>
      </c>
      <c r="B763" s="5" t="s">
        <v>2789</v>
      </c>
      <c r="C763" s="16">
        <v>369</v>
      </c>
      <c r="D763" s="16" t="s">
        <v>7563</v>
      </c>
      <c r="E763" s="9" t="s">
        <v>9104</v>
      </c>
      <c r="F763" s="9" t="s">
        <v>9103</v>
      </c>
      <c r="G763" s="9" t="s">
        <v>3158</v>
      </c>
      <c r="H763" s="4"/>
      <c r="I763" s="9" t="s">
        <v>58</v>
      </c>
      <c r="J763" s="9">
        <v>2023</v>
      </c>
      <c r="K763" s="4"/>
      <c r="L763" s="5" t="s">
        <v>9105</v>
      </c>
      <c r="M763" s="5" t="s">
        <v>9102</v>
      </c>
      <c r="N763" s="5"/>
      <c r="O763" s="5"/>
      <c r="P763" s="5"/>
      <c r="Q763" s="5" t="s">
        <v>2798</v>
      </c>
      <c r="R763" s="5"/>
      <c r="S763" s="5"/>
      <c r="T763" s="5"/>
      <c r="U763" s="5"/>
      <c r="V763" s="5"/>
      <c r="W763" s="5"/>
      <c r="X763" s="5"/>
      <c r="Y763" s="5"/>
      <c r="Z763" s="5"/>
      <c r="AA763" s="5"/>
      <c r="AB763" s="3" t="s">
        <v>10378</v>
      </c>
    </row>
    <row r="764" spans="1:28" ht="238" x14ac:dyDescent="0.2">
      <c r="A764" s="37" t="s">
        <v>2799</v>
      </c>
      <c r="B764" s="5" t="s">
        <v>2789</v>
      </c>
      <c r="C764" s="16">
        <v>370</v>
      </c>
      <c r="D764" s="16" t="s">
        <v>7564</v>
      </c>
      <c r="E764" s="9" t="s">
        <v>9107</v>
      </c>
      <c r="F764" s="9" t="s">
        <v>4901</v>
      </c>
      <c r="G764" s="9" t="s">
        <v>3158</v>
      </c>
      <c r="H764" s="4"/>
      <c r="I764" s="9" t="s">
        <v>58</v>
      </c>
      <c r="J764" s="9">
        <v>2023</v>
      </c>
      <c r="K764" s="4"/>
      <c r="L764" s="5" t="s">
        <v>9108</v>
      </c>
      <c r="M764" s="5" t="s">
        <v>9106</v>
      </c>
      <c r="N764" s="5"/>
      <c r="O764" s="5"/>
      <c r="P764" s="5"/>
      <c r="Q764" s="5" t="s">
        <v>2798</v>
      </c>
      <c r="R764" s="5"/>
      <c r="S764" s="5"/>
      <c r="T764" s="5"/>
      <c r="U764" s="5"/>
      <c r="V764" s="5"/>
      <c r="W764" s="5"/>
      <c r="X764" s="5"/>
      <c r="Y764" s="5"/>
      <c r="Z764" s="5"/>
      <c r="AA764" s="5"/>
      <c r="AB764" s="3" t="s">
        <v>10378</v>
      </c>
    </row>
    <row r="765" spans="1:28" ht="323" x14ac:dyDescent="0.2">
      <c r="A765" s="37" t="s">
        <v>2799</v>
      </c>
      <c r="B765" s="5" t="s">
        <v>2789</v>
      </c>
      <c r="C765" s="16">
        <v>371</v>
      </c>
      <c r="D765" s="16" t="s">
        <v>7565</v>
      </c>
      <c r="E765" s="9" t="s">
        <v>9111</v>
      </c>
      <c r="F765" s="9" t="s">
        <v>9110</v>
      </c>
      <c r="G765" s="9" t="s">
        <v>3158</v>
      </c>
      <c r="H765" s="4"/>
      <c r="I765" s="9" t="s">
        <v>58</v>
      </c>
      <c r="J765" s="9">
        <v>2023</v>
      </c>
      <c r="K765" s="4"/>
      <c r="L765" s="5" t="s">
        <v>9112</v>
      </c>
      <c r="M765" s="5" t="s">
        <v>9109</v>
      </c>
      <c r="N765" s="5"/>
      <c r="O765" s="5"/>
      <c r="P765" s="5"/>
      <c r="Q765" s="5" t="s">
        <v>2798</v>
      </c>
      <c r="R765" s="5"/>
      <c r="S765" s="5"/>
      <c r="T765" s="5"/>
      <c r="U765" s="5"/>
      <c r="V765" s="5"/>
      <c r="W765" s="5"/>
      <c r="X765" s="5"/>
      <c r="Y765" s="5"/>
      <c r="Z765" s="5"/>
      <c r="AA765" s="5"/>
      <c r="AB765" s="3" t="s">
        <v>10378</v>
      </c>
    </row>
    <row r="766" spans="1:28" ht="306" x14ac:dyDescent="0.2">
      <c r="A766" s="37" t="s">
        <v>2799</v>
      </c>
      <c r="B766" s="5" t="s">
        <v>2789</v>
      </c>
      <c r="C766" s="16">
        <v>372</v>
      </c>
      <c r="D766" s="16" t="s">
        <v>7566</v>
      </c>
      <c r="E766" s="9" t="s">
        <v>9115</v>
      </c>
      <c r="F766" s="9" t="s">
        <v>9114</v>
      </c>
      <c r="G766" s="9" t="s">
        <v>3158</v>
      </c>
      <c r="H766" s="4"/>
      <c r="I766" s="9" t="s">
        <v>58</v>
      </c>
      <c r="J766" s="9">
        <v>2024</v>
      </c>
      <c r="K766" s="4"/>
      <c r="L766" s="5" t="s">
        <v>9116</v>
      </c>
      <c r="M766" s="5" t="s">
        <v>9113</v>
      </c>
      <c r="N766" s="5"/>
      <c r="O766" s="5"/>
      <c r="P766" s="5"/>
      <c r="Q766" s="5" t="s">
        <v>2798</v>
      </c>
      <c r="R766" s="5"/>
      <c r="S766" s="5"/>
      <c r="T766" s="5"/>
      <c r="U766" s="5"/>
      <c r="V766" s="5"/>
      <c r="W766" s="5"/>
      <c r="X766" s="5"/>
      <c r="Y766" s="5"/>
      <c r="Z766" s="5"/>
      <c r="AA766" s="5"/>
      <c r="AB766" s="3" t="s">
        <v>10378</v>
      </c>
    </row>
    <row r="767" spans="1:28" ht="170" x14ac:dyDescent="0.2">
      <c r="A767" s="37" t="s">
        <v>2799</v>
      </c>
      <c r="B767" s="5" t="s">
        <v>2789</v>
      </c>
      <c r="C767" s="16">
        <v>373</v>
      </c>
      <c r="D767" s="16" t="s">
        <v>7567</v>
      </c>
      <c r="E767" s="9" t="s">
        <v>9118</v>
      </c>
      <c r="F767" s="9" t="s">
        <v>5713</v>
      </c>
      <c r="G767" s="9" t="s">
        <v>3158</v>
      </c>
      <c r="H767" s="4"/>
      <c r="I767" s="9" t="s">
        <v>58</v>
      </c>
      <c r="J767" s="9">
        <v>2023</v>
      </c>
      <c r="K767" s="4"/>
      <c r="L767" s="5" t="s">
        <v>9119</v>
      </c>
      <c r="M767" s="5" t="s">
        <v>9117</v>
      </c>
      <c r="N767" s="5"/>
      <c r="O767" s="5"/>
      <c r="P767" s="5"/>
      <c r="Q767" s="5" t="s">
        <v>2798</v>
      </c>
      <c r="R767" s="5"/>
      <c r="S767" s="5"/>
      <c r="T767" s="5"/>
      <c r="U767" s="5"/>
      <c r="V767" s="5"/>
      <c r="W767" s="5"/>
      <c r="X767" s="5"/>
      <c r="Y767" s="5"/>
      <c r="Z767" s="5"/>
      <c r="AA767" s="5"/>
      <c r="AB767" s="3" t="s">
        <v>10378</v>
      </c>
    </row>
    <row r="768" spans="1:28" ht="340" x14ac:dyDescent="0.2">
      <c r="A768" s="37" t="s">
        <v>2799</v>
      </c>
      <c r="B768" s="5" t="s">
        <v>2789</v>
      </c>
      <c r="C768" s="9">
        <v>374</v>
      </c>
      <c r="D768" s="5" t="s">
        <v>7568</v>
      </c>
      <c r="E768" s="9" t="s">
        <v>9122</v>
      </c>
      <c r="F768" s="9" t="s">
        <v>9121</v>
      </c>
      <c r="G768" s="9" t="s">
        <v>3158</v>
      </c>
      <c r="H768" s="4"/>
      <c r="I768" s="9" t="s">
        <v>58</v>
      </c>
      <c r="J768" s="9">
        <v>2023</v>
      </c>
      <c r="K768" s="4"/>
      <c r="L768" s="5" t="s">
        <v>9123</v>
      </c>
      <c r="M768" s="5" t="s">
        <v>9120</v>
      </c>
      <c r="N768" s="5"/>
      <c r="O768" s="5" t="s">
        <v>2798</v>
      </c>
      <c r="P768" s="5"/>
      <c r="Q768" s="5"/>
      <c r="R768" s="5"/>
      <c r="S768" s="5"/>
      <c r="T768" s="5"/>
      <c r="U768" s="5"/>
      <c r="V768" s="5"/>
      <c r="W768" s="5"/>
      <c r="X768" s="5"/>
      <c r="Y768" s="5"/>
      <c r="Z768" s="5"/>
      <c r="AA768" s="5"/>
      <c r="AB768" s="3" t="s">
        <v>10378</v>
      </c>
    </row>
    <row r="769" spans="1:28" ht="255" x14ac:dyDescent="0.2">
      <c r="A769" s="37" t="s">
        <v>2799</v>
      </c>
      <c r="B769" s="5" t="s">
        <v>2789</v>
      </c>
      <c r="C769" s="16">
        <v>375</v>
      </c>
      <c r="D769" s="16" t="s">
        <v>7569</v>
      </c>
      <c r="E769" s="9" t="s">
        <v>9125</v>
      </c>
      <c r="F769" s="9" t="s">
        <v>8463</v>
      </c>
      <c r="G769" s="9" t="s">
        <v>3158</v>
      </c>
      <c r="H769" s="4"/>
      <c r="I769" s="9" t="s">
        <v>58</v>
      </c>
      <c r="J769" s="9">
        <v>2024</v>
      </c>
      <c r="K769" s="4"/>
      <c r="L769" s="5" t="s">
        <v>9126</v>
      </c>
      <c r="M769" s="5" t="s">
        <v>9124</v>
      </c>
      <c r="N769" s="5"/>
      <c r="O769" s="5"/>
      <c r="P769" s="5"/>
      <c r="Q769" s="5" t="s">
        <v>2798</v>
      </c>
      <c r="R769" s="5"/>
      <c r="S769" s="5"/>
      <c r="T769" s="5"/>
      <c r="U769" s="5"/>
      <c r="V769" s="5"/>
      <c r="W769" s="5"/>
      <c r="X769" s="5"/>
      <c r="Y769" s="5"/>
      <c r="Z769" s="5"/>
      <c r="AA769" s="5"/>
      <c r="AB769" s="3" t="s">
        <v>10378</v>
      </c>
    </row>
    <row r="770" spans="1:28" ht="187" x14ac:dyDescent="0.2">
      <c r="A770" s="37" t="s">
        <v>2799</v>
      </c>
      <c r="B770" s="5" t="s">
        <v>2789</v>
      </c>
      <c r="C770" s="9">
        <v>376</v>
      </c>
      <c r="D770" s="5" t="s">
        <v>7570</v>
      </c>
      <c r="E770" s="9" t="s">
        <v>9129</v>
      </c>
      <c r="F770" s="9" t="s">
        <v>9128</v>
      </c>
      <c r="G770" s="9" t="s">
        <v>3158</v>
      </c>
      <c r="H770" s="9" t="s">
        <v>9131</v>
      </c>
      <c r="I770" s="9" t="s">
        <v>58</v>
      </c>
      <c r="J770" s="9">
        <v>2024</v>
      </c>
      <c r="K770" s="4"/>
      <c r="L770" s="5" t="s">
        <v>9130</v>
      </c>
      <c r="M770" s="5" t="s">
        <v>9127</v>
      </c>
      <c r="N770" s="5"/>
      <c r="O770" s="5" t="s">
        <v>2798</v>
      </c>
      <c r="P770" s="5"/>
      <c r="Q770" s="5"/>
      <c r="R770" s="5"/>
      <c r="S770" s="5"/>
      <c r="T770" s="5"/>
      <c r="U770" s="5"/>
      <c r="V770" s="5"/>
      <c r="W770" s="5"/>
      <c r="X770" s="5"/>
      <c r="Y770" s="5"/>
      <c r="Z770" s="5"/>
      <c r="AA770" s="5"/>
      <c r="AB770" s="3" t="s">
        <v>10378</v>
      </c>
    </row>
    <row r="771" spans="1:28" ht="221" x14ac:dyDescent="0.2">
      <c r="A771" s="37" t="s">
        <v>2799</v>
      </c>
      <c r="B771" s="5" t="s">
        <v>2789</v>
      </c>
      <c r="C771" s="9">
        <v>377</v>
      </c>
      <c r="D771" s="5" t="s">
        <v>7571</v>
      </c>
      <c r="E771" s="9" t="s">
        <v>9134</v>
      </c>
      <c r="F771" s="9" t="s">
        <v>9133</v>
      </c>
      <c r="G771" s="9" t="s">
        <v>3158</v>
      </c>
      <c r="H771" s="9" t="s">
        <v>9136</v>
      </c>
      <c r="I771" s="9" t="s">
        <v>58</v>
      </c>
      <c r="J771" s="9">
        <v>2024</v>
      </c>
      <c r="K771" s="4"/>
      <c r="L771" s="5" t="s">
        <v>9135</v>
      </c>
      <c r="M771" s="5" t="s">
        <v>9132</v>
      </c>
      <c r="N771" s="5"/>
      <c r="O771" s="5" t="s">
        <v>2798</v>
      </c>
      <c r="P771" s="5"/>
      <c r="Q771" s="5"/>
      <c r="R771" s="5"/>
      <c r="S771" s="5"/>
      <c r="T771" s="5"/>
      <c r="U771" s="5"/>
      <c r="V771" s="5"/>
      <c r="W771" s="5"/>
      <c r="X771" s="5"/>
      <c r="Y771" s="5"/>
      <c r="Z771" s="5"/>
      <c r="AA771" s="5"/>
      <c r="AB771" s="3" t="s">
        <v>10378</v>
      </c>
    </row>
    <row r="772" spans="1:28" ht="238" x14ac:dyDescent="0.2">
      <c r="A772" s="37" t="s">
        <v>2799</v>
      </c>
      <c r="B772" s="5" t="s">
        <v>2789</v>
      </c>
      <c r="C772" s="9">
        <v>378</v>
      </c>
      <c r="D772" s="5" t="s">
        <v>7572</v>
      </c>
      <c r="E772" s="9" t="s">
        <v>9139</v>
      </c>
      <c r="F772" s="9" t="s">
        <v>9138</v>
      </c>
      <c r="G772" s="9" t="s">
        <v>3158</v>
      </c>
      <c r="H772" s="9" t="s">
        <v>9141</v>
      </c>
      <c r="I772" s="9" t="s">
        <v>58</v>
      </c>
      <c r="J772" s="9">
        <v>2023</v>
      </c>
      <c r="K772" s="4"/>
      <c r="L772" s="5" t="s">
        <v>9140</v>
      </c>
      <c r="M772" s="5" t="s">
        <v>9137</v>
      </c>
      <c r="N772" s="5"/>
      <c r="O772" s="5" t="s">
        <v>2798</v>
      </c>
      <c r="P772" s="5"/>
      <c r="Q772" s="5"/>
      <c r="R772" s="5"/>
      <c r="S772" s="5"/>
      <c r="T772" s="5"/>
      <c r="U772" s="5"/>
      <c r="V772" s="5"/>
      <c r="W772" s="5"/>
      <c r="X772" s="5"/>
      <c r="Y772" s="5"/>
      <c r="Z772" s="5"/>
      <c r="AA772" s="5"/>
      <c r="AB772" s="3" t="s">
        <v>10378</v>
      </c>
    </row>
    <row r="773" spans="1:28" ht="306" x14ac:dyDescent="0.2">
      <c r="A773" s="37" t="s">
        <v>2799</v>
      </c>
      <c r="B773" s="5" t="s">
        <v>2789</v>
      </c>
      <c r="C773" s="16">
        <v>379</v>
      </c>
      <c r="D773" s="16" t="s">
        <v>7573</v>
      </c>
      <c r="E773" s="9" t="s">
        <v>9143</v>
      </c>
      <c r="F773" s="9" t="s">
        <v>4905</v>
      </c>
      <c r="G773" s="9" t="s">
        <v>3158</v>
      </c>
      <c r="H773" s="4"/>
      <c r="I773" s="9" t="s">
        <v>58</v>
      </c>
      <c r="J773" s="9">
        <v>2024</v>
      </c>
      <c r="K773" s="4"/>
      <c r="L773" s="5" t="s">
        <v>9144</v>
      </c>
      <c r="M773" s="5" t="s">
        <v>9142</v>
      </c>
      <c r="N773" s="5"/>
      <c r="O773" s="5"/>
      <c r="P773" s="5"/>
      <c r="Q773" s="5" t="s">
        <v>2798</v>
      </c>
      <c r="R773" s="5"/>
      <c r="S773" s="5"/>
      <c r="T773" s="5"/>
      <c r="U773" s="5"/>
      <c r="V773" s="5"/>
      <c r="W773" s="5"/>
      <c r="X773" s="5"/>
      <c r="Y773" s="5"/>
      <c r="Z773" s="5"/>
      <c r="AA773" s="5"/>
      <c r="AB773" s="3" t="s">
        <v>10378</v>
      </c>
    </row>
    <row r="774" spans="1:28" ht="221" x14ac:dyDescent="0.2">
      <c r="A774" s="37" t="s">
        <v>2799</v>
      </c>
      <c r="B774" s="5" t="s">
        <v>2789</v>
      </c>
      <c r="C774" s="16">
        <v>380</v>
      </c>
      <c r="D774" s="16" t="s">
        <v>7574</v>
      </c>
      <c r="E774" s="9" t="s">
        <v>9146</v>
      </c>
      <c r="F774" s="9" t="s">
        <v>4905</v>
      </c>
      <c r="G774" s="9" t="s">
        <v>3158</v>
      </c>
      <c r="H774" s="4"/>
      <c r="I774" s="9" t="s">
        <v>58</v>
      </c>
      <c r="J774" s="9">
        <v>2024</v>
      </c>
      <c r="K774" s="4"/>
      <c r="L774" s="5" t="s">
        <v>9147</v>
      </c>
      <c r="M774" s="5" t="s">
        <v>9145</v>
      </c>
      <c r="N774" s="5"/>
      <c r="O774" s="5"/>
      <c r="P774" s="5"/>
      <c r="Q774" s="5" t="s">
        <v>2798</v>
      </c>
      <c r="R774" s="5"/>
      <c r="S774" s="5"/>
      <c r="T774" s="5"/>
      <c r="U774" s="5"/>
      <c r="V774" s="5"/>
      <c r="W774" s="5"/>
      <c r="X774" s="5"/>
      <c r="Y774" s="5"/>
      <c r="Z774" s="5"/>
      <c r="AA774" s="5"/>
      <c r="AB774" s="3" t="s">
        <v>10378</v>
      </c>
    </row>
    <row r="775" spans="1:28" ht="255" x14ac:dyDescent="0.2">
      <c r="A775" s="37" t="s">
        <v>2799</v>
      </c>
      <c r="B775" s="5" t="s">
        <v>2789</v>
      </c>
      <c r="C775" s="9">
        <v>381</v>
      </c>
      <c r="D775" s="5" t="s">
        <v>7575</v>
      </c>
      <c r="E775" s="9" t="s">
        <v>9150</v>
      </c>
      <c r="F775" s="9" t="s">
        <v>9149</v>
      </c>
      <c r="G775" s="9" t="s">
        <v>3158</v>
      </c>
      <c r="H775" s="9" t="s">
        <v>9152</v>
      </c>
      <c r="I775" s="9" t="s">
        <v>58</v>
      </c>
      <c r="J775" s="9">
        <v>2023</v>
      </c>
      <c r="K775" s="4"/>
      <c r="L775" s="5" t="s">
        <v>9151</v>
      </c>
      <c r="M775" s="5" t="s">
        <v>9148</v>
      </c>
      <c r="N775" s="5"/>
      <c r="O775" s="5" t="s">
        <v>2798</v>
      </c>
      <c r="P775" s="5"/>
      <c r="Q775" s="5"/>
      <c r="R775" s="5"/>
      <c r="S775" s="5"/>
      <c r="T775" s="5"/>
      <c r="U775" s="5"/>
      <c r="V775" s="5"/>
      <c r="W775" s="5"/>
      <c r="X775" s="5"/>
      <c r="Y775" s="5"/>
      <c r="Z775" s="5"/>
      <c r="AA775" s="5"/>
      <c r="AB775" s="3" t="s">
        <v>10378</v>
      </c>
    </row>
    <row r="776" spans="1:28" ht="404" x14ac:dyDescent="0.2">
      <c r="A776" s="37" t="s">
        <v>2799</v>
      </c>
      <c r="B776" s="5" t="s">
        <v>2789</v>
      </c>
      <c r="C776" s="16">
        <v>382</v>
      </c>
      <c r="D776" s="16" t="s">
        <v>7576</v>
      </c>
      <c r="E776" s="9" t="s">
        <v>9155</v>
      </c>
      <c r="F776" s="9" t="s">
        <v>9154</v>
      </c>
      <c r="G776" s="9" t="s">
        <v>3158</v>
      </c>
      <c r="H776" s="4"/>
      <c r="I776" s="9" t="s">
        <v>58</v>
      </c>
      <c r="J776" s="9">
        <v>2024</v>
      </c>
      <c r="K776" s="4"/>
      <c r="L776" s="5" t="s">
        <v>9156</v>
      </c>
      <c r="M776" s="5" t="s">
        <v>9153</v>
      </c>
      <c r="N776" s="5"/>
      <c r="O776" s="5"/>
      <c r="P776" s="5"/>
      <c r="Q776" s="5" t="s">
        <v>2798</v>
      </c>
      <c r="R776" s="5"/>
      <c r="S776" s="5"/>
      <c r="T776" s="5"/>
      <c r="U776" s="5"/>
      <c r="V776" s="5"/>
      <c r="W776" s="5"/>
      <c r="X776" s="5"/>
      <c r="Y776" s="5"/>
      <c r="Z776" s="5"/>
      <c r="AA776" s="5"/>
      <c r="AB776" s="3" t="s">
        <v>10378</v>
      </c>
    </row>
    <row r="777" spans="1:28" ht="289" x14ac:dyDescent="0.2">
      <c r="A777" s="37" t="s">
        <v>2799</v>
      </c>
      <c r="B777" s="5" t="s">
        <v>2789</v>
      </c>
      <c r="C777" s="9">
        <v>383</v>
      </c>
      <c r="D777" s="5" t="s">
        <v>7577</v>
      </c>
      <c r="E777" s="9" t="s">
        <v>9158</v>
      </c>
      <c r="F777" s="9" t="s">
        <v>7896</v>
      </c>
      <c r="G777" s="9" t="s">
        <v>3158</v>
      </c>
      <c r="H777" s="9" t="s">
        <v>9160</v>
      </c>
      <c r="I777" s="9" t="s">
        <v>58</v>
      </c>
      <c r="J777" s="9">
        <v>2024</v>
      </c>
      <c r="K777" s="4"/>
      <c r="L777" s="5" t="s">
        <v>9159</v>
      </c>
      <c r="M777" s="5" t="s">
        <v>9157</v>
      </c>
      <c r="N777" s="5"/>
      <c r="O777" s="5" t="s">
        <v>2798</v>
      </c>
      <c r="P777" s="5"/>
      <c r="Q777" s="5"/>
      <c r="R777" s="5"/>
      <c r="S777" s="5"/>
      <c r="T777" s="5"/>
      <c r="U777" s="5"/>
      <c r="V777" s="5"/>
      <c r="W777" s="5"/>
      <c r="X777" s="5"/>
      <c r="Y777" s="5"/>
      <c r="Z777" s="5"/>
      <c r="AA777" s="5"/>
      <c r="AB777" s="3" t="s">
        <v>10378</v>
      </c>
    </row>
    <row r="778" spans="1:28" ht="289" x14ac:dyDescent="0.2">
      <c r="A778" s="37" t="s">
        <v>2799</v>
      </c>
      <c r="B778" s="5" t="s">
        <v>2789</v>
      </c>
      <c r="C778" s="16">
        <v>384</v>
      </c>
      <c r="D778" s="16" t="s">
        <v>7578</v>
      </c>
      <c r="E778" s="9" t="s">
        <v>9163</v>
      </c>
      <c r="F778" s="9" t="s">
        <v>9162</v>
      </c>
      <c r="G778" s="9" t="s">
        <v>3158</v>
      </c>
      <c r="H778" s="4"/>
      <c r="I778" s="9" t="s">
        <v>58</v>
      </c>
      <c r="J778" s="9">
        <v>2024</v>
      </c>
      <c r="K778" s="4"/>
      <c r="L778" s="5" t="s">
        <v>9164</v>
      </c>
      <c r="M778" s="5" t="s">
        <v>9161</v>
      </c>
      <c r="N778" s="5"/>
      <c r="O778" s="5"/>
      <c r="P778" s="5"/>
      <c r="Q778" s="5" t="s">
        <v>2798</v>
      </c>
      <c r="R778" s="5"/>
      <c r="S778" s="5"/>
      <c r="T778" s="5"/>
      <c r="U778" s="5"/>
      <c r="V778" s="5"/>
      <c r="W778" s="5"/>
      <c r="X778" s="5"/>
      <c r="Y778" s="5"/>
      <c r="Z778" s="5"/>
      <c r="AA778" s="5"/>
      <c r="AB778" s="3" t="s">
        <v>10378</v>
      </c>
    </row>
    <row r="779" spans="1:28" ht="170" x14ac:dyDescent="0.2">
      <c r="A779" s="37" t="s">
        <v>2799</v>
      </c>
      <c r="B779" s="5" t="s">
        <v>2789</v>
      </c>
      <c r="C779" s="9">
        <v>385</v>
      </c>
      <c r="D779" s="5" t="s">
        <v>7579</v>
      </c>
      <c r="E779" s="9" t="s">
        <v>9166</v>
      </c>
      <c r="F779" s="9" t="s">
        <v>8168</v>
      </c>
      <c r="G779" s="9" t="s">
        <v>3158</v>
      </c>
      <c r="H779" s="9" t="s">
        <v>9168</v>
      </c>
      <c r="I779" s="9" t="s">
        <v>58</v>
      </c>
      <c r="J779" s="9">
        <v>2023</v>
      </c>
      <c r="K779" s="4"/>
      <c r="L779" s="5" t="s">
        <v>9167</v>
      </c>
      <c r="M779" s="5" t="s">
        <v>9165</v>
      </c>
      <c r="N779" s="5"/>
      <c r="O779" s="5" t="s">
        <v>2798</v>
      </c>
      <c r="P779" s="5"/>
      <c r="Q779" s="5"/>
      <c r="R779" s="5"/>
      <c r="S779" s="5"/>
      <c r="T779" s="5"/>
      <c r="U779" s="5"/>
      <c r="V779" s="5"/>
      <c r="W779" s="5"/>
      <c r="X779" s="5"/>
      <c r="Y779" s="5"/>
      <c r="Z779" s="5"/>
      <c r="AA779" s="5"/>
      <c r="AB779" s="3" t="s">
        <v>10378</v>
      </c>
    </row>
    <row r="780" spans="1:28" ht="255" x14ac:dyDescent="0.2">
      <c r="A780" s="37" t="s">
        <v>2799</v>
      </c>
      <c r="B780" s="5" t="s">
        <v>2789</v>
      </c>
      <c r="C780" s="9">
        <v>386</v>
      </c>
      <c r="D780" s="5" t="s">
        <v>7580</v>
      </c>
      <c r="E780" s="9" t="s">
        <v>9170</v>
      </c>
      <c r="F780" s="9" t="s">
        <v>5156</v>
      </c>
      <c r="G780" s="9" t="s">
        <v>3158</v>
      </c>
      <c r="H780" s="4" t="s">
        <v>9172</v>
      </c>
      <c r="I780" s="9" t="s">
        <v>58</v>
      </c>
      <c r="J780" s="9">
        <v>2024</v>
      </c>
      <c r="K780" s="4"/>
      <c r="L780" s="5" t="s">
        <v>9171</v>
      </c>
      <c r="M780" s="5" t="s">
        <v>9169</v>
      </c>
      <c r="N780" s="5"/>
      <c r="O780" s="5" t="s">
        <v>2798</v>
      </c>
      <c r="P780" s="5"/>
      <c r="Q780" s="5"/>
      <c r="R780" s="5"/>
      <c r="S780" s="5"/>
      <c r="T780" s="5"/>
      <c r="U780" s="5"/>
      <c r="V780" s="5"/>
      <c r="W780" s="5"/>
      <c r="X780" s="5"/>
      <c r="Y780" s="5"/>
      <c r="Z780" s="5"/>
      <c r="AA780" s="5"/>
      <c r="AB780" s="3" t="s">
        <v>10378</v>
      </c>
    </row>
    <row r="781" spans="1:28" ht="187" x14ac:dyDescent="0.2">
      <c r="A781" s="37" t="s">
        <v>2799</v>
      </c>
      <c r="B781" s="5" t="s">
        <v>2789</v>
      </c>
      <c r="C781" s="9">
        <v>387</v>
      </c>
      <c r="D781" s="5" t="s">
        <v>7581</v>
      </c>
      <c r="E781" s="9" t="s">
        <v>9175</v>
      </c>
      <c r="F781" s="9" t="s">
        <v>9174</v>
      </c>
      <c r="G781" s="9" t="s">
        <v>3158</v>
      </c>
      <c r="H781" s="9" t="s">
        <v>9177</v>
      </c>
      <c r="I781" s="9" t="s">
        <v>58</v>
      </c>
      <c r="J781" s="9">
        <v>2023</v>
      </c>
      <c r="K781" s="4"/>
      <c r="L781" s="5" t="s">
        <v>9176</v>
      </c>
      <c r="M781" s="5" t="s">
        <v>9173</v>
      </c>
      <c r="N781" s="5"/>
      <c r="O781" s="5" t="s">
        <v>2798</v>
      </c>
      <c r="P781" s="5"/>
      <c r="Q781" s="5"/>
      <c r="R781" s="5"/>
      <c r="S781" s="5"/>
      <c r="T781" s="5"/>
      <c r="U781" s="5"/>
      <c r="V781" s="5"/>
      <c r="W781" s="5"/>
      <c r="X781" s="5"/>
      <c r="Y781" s="5"/>
      <c r="Z781" s="5"/>
      <c r="AA781" s="5"/>
      <c r="AB781" s="3" t="s">
        <v>10378</v>
      </c>
    </row>
    <row r="782" spans="1:28" ht="238" x14ac:dyDescent="0.2">
      <c r="A782" s="37" t="s">
        <v>2799</v>
      </c>
      <c r="B782" s="5" t="s">
        <v>2789</v>
      </c>
      <c r="C782" s="9">
        <v>388</v>
      </c>
      <c r="D782" s="5" t="s">
        <v>7582</v>
      </c>
      <c r="E782" s="9" t="s">
        <v>9180</v>
      </c>
      <c r="F782" s="9" t="s">
        <v>9179</v>
      </c>
      <c r="G782" s="9" t="s">
        <v>3158</v>
      </c>
      <c r="H782" s="4" t="s">
        <v>9182</v>
      </c>
      <c r="I782" s="9" t="s">
        <v>58</v>
      </c>
      <c r="J782" s="9">
        <v>2024</v>
      </c>
      <c r="K782" s="4"/>
      <c r="L782" s="5" t="s">
        <v>9181</v>
      </c>
      <c r="M782" s="5" t="s">
        <v>9178</v>
      </c>
      <c r="N782" s="5"/>
      <c r="O782" s="5" t="s">
        <v>2798</v>
      </c>
      <c r="P782" s="5"/>
      <c r="Q782" s="5"/>
      <c r="R782" s="5"/>
      <c r="S782" s="5"/>
      <c r="T782" s="5"/>
      <c r="U782" s="5"/>
      <c r="V782" s="5"/>
      <c r="W782" s="5"/>
      <c r="X782" s="5"/>
      <c r="Y782" s="5"/>
      <c r="Z782" s="5"/>
      <c r="AA782" s="5"/>
      <c r="AB782" s="3" t="s">
        <v>10378</v>
      </c>
    </row>
    <row r="783" spans="1:28" ht="255" x14ac:dyDescent="0.2">
      <c r="A783" s="37" t="s">
        <v>2799</v>
      </c>
      <c r="B783" s="5" t="s">
        <v>2789</v>
      </c>
      <c r="C783" s="16">
        <v>389</v>
      </c>
      <c r="D783" s="16" t="s">
        <v>7583</v>
      </c>
      <c r="E783" s="9" t="s">
        <v>9185</v>
      </c>
      <c r="F783" s="9" t="s">
        <v>9184</v>
      </c>
      <c r="G783" s="9" t="s">
        <v>3158</v>
      </c>
      <c r="H783" s="4"/>
      <c r="I783" s="9" t="s">
        <v>58</v>
      </c>
      <c r="J783" s="9">
        <v>2024</v>
      </c>
      <c r="K783" s="4"/>
      <c r="L783" s="5" t="s">
        <v>9186</v>
      </c>
      <c r="M783" s="5" t="s">
        <v>9183</v>
      </c>
      <c r="N783" s="5"/>
      <c r="O783" s="5"/>
      <c r="P783" s="5"/>
      <c r="Q783" s="5" t="s">
        <v>2798</v>
      </c>
      <c r="R783" s="5"/>
      <c r="S783" s="5"/>
      <c r="T783" s="5"/>
      <c r="U783" s="5"/>
      <c r="V783" s="5"/>
      <c r="W783" s="5"/>
      <c r="X783" s="5"/>
      <c r="Y783" s="5"/>
      <c r="Z783" s="5"/>
      <c r="AA783" s="5"/>
      <c r="AB783" s="3" t="s">
        <v>10378</v>
      </c>
    </row>
    <row r="784" spans="1:28" ht="170" x14ac:dyDescent="0.2">
      <c r="A784" s="37" t="s">
        <v>2799</v>
      </c>
      <c r="B784" s="5" t="s">
        <v>2789</v>
      </c>
      <c r="C784" s="9">
        <v>390</v>
      </c>
      <c r="D784" s="5" t="s">
        <v>7584</v>
      </c>
      <c r="E784" s="9" t="s">
        <v>9189</v>
      </c>
      <c r="F784" s="9" t="s">
        <v>9188</v>
      </c>
      <c r="G784" s="9" t="s">
        <v>3158</v>
      </c>
      <c r="H784" s="4" t="s">
        <v>9191</v>
      </c>
      <c r="I784" s="9" t="s">
        <v>58</v>
      </c>
      <c r="J784" s="9">
        <v>2024</v>
      </c>
      <c r="K784" s="4"/>
      <c r="L784" s="5" t="s">
        <v>9190</v>
      </c>
      <c r="M784" s="5" t="s">
        <v>9187</v>
      </c>
      <c r="N784" s="5"/>
      <c r="O784" s="5" t="s">
        <v>2798</v>
      </c>
      <c r="P784" s="5"/>
      <c r="Q784" s="5"/>
      <c r="R784" s="5"/>
      <c r="S784" s="5"/>
      <c r="T784" s="5"/>
      <c r="U784" s="5"/>
      <c r="V784" s="5"/>
      <c r="W784" s="5"/>
      <c r="X784" s="5"/>
      <c r="Y784" s="5"/>
      <c r="Z784" s="5"/>
      <c r="AA784" s="5"/>
      <c r="AB784" s="3" t="s">
        <v>10378</v>
      </c>
    </row>
    <row r="785" spans="1:28" ht="323" x14ac:dyDescent="0.2">
      <c r="A785" s="37" t="s">
        <v>2799</v>
      </c>
      <c r="B785" s="5" t="s">
        <v>2789</v>
      </c>
      <c r="C785" s="9">
        <v>391</v>
      </c>
      <c r="D785" s="5" t="s">
        <v>7585</v>
      </c>
      <c r="E785" s="9" t="s">
        <v>9193</v>
      </c>
      <c r="F785" s="9" t="s">
        <v>5180</v>
      </c>
      <c r="G785" s="9" t="s">
        <v>3158</v>
      </c>
      <c r="H785" s="5" t="s">
        <v>9194</v>
      </c>
      <c r="I785" s="9" t="s">
        <v>58</v>
      </c>
      <c r="J785" s="9">
        <v>2024</v>
      </c>
      <c r="K785" s="4"/>
      <c r="L785" s="5" t="s">
        <v>9195</v>
      </c>
      <c r="M785" s="5" t="s">
        <v>9192</v>
      </c>
      <c r="N785" s="5"/>
      <c r="O785" s="5" t="s">
        <v>2798</v>
      </c>
      <c r="P785" s="5"/>
      <c r="Q785" s="5"/>
      <c r="R785" s="5"/>
      <c r="S785" s="5"/>
      <c r="T785" s="5"/>
      <c r="U785" s="5"/>
      <c r="V785" s="5"/>
      <c r="W785" s="5"/>
      <c r="X785" s="5"/>
      <c r="Y785" s="5"/>
      <c r="Z785" s="5"/>
      <c r="AA785" s="5"/>
      <c r="AB785" s="3" t="s">
        <v>10378</v>
      </c>
    </row>
    <row r="786" spans="1:28" ht="187" x14ac:dyDescent="0.2">
      <c r="A786" s="37" t="s">
        <v>2799</v>
      </c>
      <c r="B786" s="5" t="s">
        <v>2789</v>
      </c>
      <c r="C786" s="16">
        <v>392</v>
      </c>
      <c r="D786" s="16" t="s">
        <v>7586</v>
      </c>
      <c r="E786" s="9" t="s">
        <v>9197</v>
      </c>
      <c r="F786" s="9" t="s">
        <v>8732</v>
      </c>
      <c r="G786" s="9" t="s">
        <v>3158</v>
      </c>
      <c r="H786" s="4"/>
      <c r="I786" s="9" t="s">
        <v>58</v>
      </c>
      <c r="J786" s="9">
        <v>2024</v>
      </c>
      <c r="K786" s="4"/>
      <c r="L786" s="5" t="s">
        <v>9198</v>
      </c>
      <c r="M786" s="5" t="s">
        <v>9196</v>
      </c>
      <c r="N786" s="5"/>
      <c r="O786" s="5"/>
      <c r="P786" s="5"/>
      <c r="Q786" s="5" t="s">
        <v>2798</v>
      </c>
      <c r="R786" s="5"/>
      <c r="S786" s="5"/>
      <c r="T786" s="5"/>
      <c r="U786" s="5"/>
      <c r="V786" s="5"/>
      <c r="W786" s="5"/>
      <c r="X786" s="5"/>
      <c r="Y786" s="5"/>
      <c r="Z786" s="5"/>
      <c r="AA786" s="5"/>
      <c r="AB786" s="3" t="s">
        <v>10378</v>
      </c>
    </row>
    <row r="787" spans="1:28" ht="187" x14ac:dyDescent="0.2">
      <c r="A787" s="37" t="s">
        <v>2799</v>
      </c>
      <c r="B787" s="5" t="s">
        <v>2789</v>
      </c>
      <c r="C787" s="9">
        <v>393</v>
      </c>
      <c r="D787" s="5" t="s">
        <v>7587</v>
      </c>
      <c r="E787" s="9" t="s">
        <v>9200</v>
      </c>
      <c r="F787" s="9" t="s">
        <v>8976</v>
      </c>
      <c r="G787" s="9" t="s">
        <v>3158</v>
      </c>
      <c r="H787" s="4" t="s">
        <v>9202</v>
      </c>
      <c r="I787" s="9" t="s">
        <v>58</v>
      </c>
      <c r="J787" s="9">
        <v>2024</v>
      </c>
      <c r="K787" s="4"/>
      <c r="L787" s="5" t="s">
        <v>9201</v>
      </c>
      <c r="M787" s="5" t="s">
        <v>9199</v>
      </c>
      <c r="N787" s="5"/>
      <c r="O787" s="5" t="s">
        <v>2798</v>
      </c>
      <c r="P787" s="5"/>
      <c r="Q787" s="5"/>
      <c r="R787" s="5"/>
      <c r="S787" s="5"/>
      <c r="T787" s="5"/>
      <c r="U787" s="5"/>
      <c r="V787" s="5"/>
      <c r="W787" s="5"/>
      <c r="X787" s="5"/>
      <c r="Y787" s="5"/>
      <c r="Z787" s="5"/>
      <c r="AA787" s="5"/>
      <c r="AB787" s="3" t="s">
        <v>10378</v>
      </c>
    </row>
    <row r="788" spans="1:28" ht="238" x14ac:dyDescent="0.2">
      <c r="A788" s="37" t="s">
        <v>2799</v>
      </c>
      <c r="B788" s="5" t="s">
        <v>2789</v>
      </c>
      <c r="C788" s="16">
        <v>394</v>
      </c>
      <c r="D788" s="16" t="s">
        <v>7588</v>
      </c>
      <c r="E788" s="9" t="s">
        <v>9204</v>
      </c>
      <c r="F788" s="9" t="s">
        <v>7735</v>
      </c>
      <c r="G788" s="9" t="s">
        <v>3158</v>
      </c>
      <c r="H788" s="4"/>
      <c r="I788" s="9" t="s">
        <v>58</v>
      </c>
      <c r="J788" s="9">
        <v>2023</v>
      </c>
      <c r="K788" s="4"/>
      <c r="L788" s="5" t="s">
        <v>9205</v>
      </c>
      <c r="M788" s="5" t="s">
        <v>9203</v>
      </c>
      <c r="N788" s="5"/>
      <c r="O788" s="5"/>
      <c r="P788" s="5"/>
      <c r="Q788" s="5" t="s">
        <v>2798</v>
      </c>
      <c r="R788" s="5"/>
      <c r="S788" s="5"/>
      <c r="T788" s="5"/>
      <c r="U788" s="5"/>
      <c r="V788" s="5"/>
      <c r="W788" s="5"/>
      <c r="X788" s="5"/>
      <c r="Y788" s="5"/>
      <c r="Z788" s="5"/>
      <c r="AA788" s="5"/>
      <c r="AB788" s="3" t="s">
        <v>10378</v>
      </c>
    </row>
    <row r="789" spans="1:28" ht="340" x14ac:dyDescent="0.2">
      <c r="A789" s="37" t="s">
        <v>2799</v>
      </c>
      <c r="B789" s="5" t="s">
        <v>2789</v>
      </c>
      <c r="C789" s="9">
        <v>395</v>
      </c>
      <c r="D789" s="5" t="s">
        <v>7589</v>
      </c>
      <c r="E789" s="9" t="s">
        <v>9208</v>
      </c>
      <c r="F789" s="9" t="s">
        <v>9207</v>
      </c>
      <c r="G789" s="9" t="s">
        <v>3158</v>
      </c>
      <c r="H789" s="4" t="s">
        <v>9210</v>
      </c>
      <c r="I789" s="9" t="s">
        <v>58</v>
      </c>
      <c r="J789" s="9">
        <v>2024</v>
      </c>
      <c r="K789" s="4"/>
      <c r="L789" s="5" t="s">
        <v>9209</v>
      </c>
      <c r="M789" s="5" t="s">
        <v>9206</v>
      </c>
      <c r="N789" s="5"/>
      <c r="O789" s="5" t="s">
        <v>2798</v>
      </c>
      <c r="P789" s="5"/>
      <c r="Q789" s="5"/>
      <c r="R789" s="5"/>
      <c r="S789" s="5"/>
      <c r="T789" s="5"/>
      <c r="U789" s="5"/>
      <c r="V789" s="5"/>
      <c r="W789" s="5"/>
      <c r="X789" s="5"/>
      <c r="Y789" s="5"/>
      <c r="Z789" s="5"/>
      <c r="AA789" s="5"/>
      <c r="AB789" s="3" t="s">
        <v>10378</v>
      </c>
    </row>
    <row r="790" spans="1:28" ht="187" x14ac:dyDescent="0.2">
      <c r="A790" s="37" t="s">
        <v>2799</v>
      </c>
      <c r="B790" s="5" t="s">
        <v>2789</v>
      </c>
      <c r="C790" s="9">
        <v>396</v>
      </c>
      <c r="D790" s="5" t="s">
        <v>7590</v>
      </c>
      <c r="E790" s="9" t="s">
        <v>9213</v>
      </c>
      <c r="F790" s="9" t="s">
        <v>9212</v>
      </c>
      <c r="G790" s="9" t="s">
        <v>3158</v>
      </c>
      <c r="H790" s="4"/>
      <c r="I790" s="9" t="s">
        <v>58</v>
      </c>
      <c r="J790" s="9">
        <v>2024</v>
      </c>
      <c r="K790" s="4"/>
      <c r="L790" s="5" t="s">
        <v>9214</v>
      </c>
      <c r="M790" s="5" t="s">
        <v>9211</v>
      </c>
      <c r="N790" s="5"/>
      <c r="O790" s="5" t="s">
        <v>2798</v>
      </c>
      <c r="P790" s="5"/>
      <c r="Q790" s="5"/>
      <c r="R790" s="5"/>
      <c r="S790" s="5"/>
      <c r="T790" s="5"/>
      <c r="U790" s="5"/>
      <c r="V790" s="5"/>
      <c r="W790" s="5"/>
      <c r="X790" s="5"/>
      <c r="Y790" s="5"/>
      <c r="Z790" s="5"/>
      <c r="AA790" s="5"/>
      <c r="AB790" s="3" t="s">
        <v>10378</v>
      </c>
    </row>
    <row r="791" spans="1:28" ht="153" x14ac:dyDescent="0.2">
      <c r="A791" s="37" t="s">
        <v>2799</v>
      </c>
      <c r="B791" s="5" t="s">
        <v>2789</v>
      </c>
      <c r="C791" s="9">
        <v>397</v>
      </c>
      <c r="D791" s="5" t="s">
        <v>7591</v>
      </c>
      <c r="E791" s="9" t="s">
        <v>9216</v>
      </c>
      <c r="F791" s="9" t="s">
        <v>8005</v>
      </c>
      <c r="G791" s="9" t="s">
        <v>3158</v>
      </c>
      <c r="H791" s="9" t="s">
        <v>9218</v>
      </c>
      <c r="I791" s="9" t="s">
        <v>58</v>
      </c>
      <c r="J791" s="9">
        <v>2023</v>
      </c>
      <c r="K791" s="4"/>
      <c r="L791" s="5" t="s">
        <v>9217</v>
      </c>
      <c r="M791" s="5" t="s">
        <v>9215</v>
      </c>
      <c r="N791" s="5"/>
      <c r="O791" s="5" t="s">
        <v>2798</v>
      </c>
      <c r="P791" s="5"/>
      <c r="Q791" s="5"/>
      <c r="R791" s="5"/>
      <c r="S791" s="5"/>
      <c r="T791" s="5"/>
      <c r="U791" s="5"/>
      <c r="V791" s="5"/>
      <c r="W791" s="5"/>
      <c r="X791" s="5"/>
      <c r="Y791" s="5"/>
      <c r="Z791" s="5"/>
      <c r="AA791" s="5"/>
      <c r="AB791" s="3" t="s">
        <v>10378</v>
      </c>
    </row>
    <row r="792" spans="1:28" ht="221" x14ac:dyDescent="0.2">
      <c r="A792" s="37" t="s">
        <v>2799</v>
      </c>
      <c r="B792" s="5" t="s">
        <v>2789</v>
      </c>
      <c r="C792" s="16">
        <v>398</v>
      </c>
      <c r="D792" s="16" t="s">
        <v>7592</v>
      </c>
      <c r="E792" s="9" t="s">
        <v>9220</v>
      </c>
      <c r="F792" s="9" t="s">
        <v>7857</v>
      </c>
      <c r="G792" s="9" t="s">
        <v>3158</v>
      </c>
      <c r="H792" s="4"/>
      <c r="I792" s="9" t="s">
        <v>58</v>
      </c>
      <c r="J792" s="9">
        <v>2023</v>
      </c>
      <c r="K792" s="4"/>
      <c r="L792" s="5" t="s">
        <v>9221</v>
      </c>
      <c r="M792" s="5" t="s">
        <v>9219</v>
      </c>
      <c r="N792" s="5"/>
      <c r="O792" s="5"/>
      <c r="P792" s="5"/>
      <c r="Q792" s="5" t="s">
        <v>2798</v>
      </c>
      <c r="R792" s="5"/>
      <c r="S792" s="5"/>
      <c r="T792" s="5"/>
      <c r="U792" s="5"/>
      <c r="V792" s="5"/>
      <c r="W792" s="5"/>
      <c r="X792" s="5"/>
      <c r="Y792" s="5"/>
      <c r="Z792" s="5"/>
      <c r="AA792" s="5"/>
      <c r="AB792" s="3" t="s">
        <v>10378</v>
      </c>
    </row>
    <row r="793" spans="1:28" ht="356" x14ac:dyDescent="0.2">
      <c r="A793" s="37" t="s">
        <v>2799</v>
      </c>
      <c r="B793" s="5" t="s">
        <v>2789</v>
      </c>
      <c r="C793" s="16">
        <v>399</v>
      </c>
      <c r="D793" s="16" t="s">
        <v>7593</v>
      </c>
      <c r="E793" s="9" t="s">
        <v>9223</v>
      </c>
      <c r="F793" s="9" t="s">
        <v>8222</v>
      </c>
      <c r="G793" s="9" t="s">
        <v>3158</v>
      </c>
      <c r="H793" s="4"/>
      <c r="I793" s="9" t="s">
        <v>58</v>
      </c>
      <c r="J793" s="9">
        <v>2024</v>
      </c>
      <c r="K793" s="4"/>
      <c r="L793" s="5" t="s">
        <v>9224</v>
      </c>
      <c r="M793" s="5" t="s">
        <v>9222</v>
      </c>
      <c r="N793" s="5"/>
      <c r="O793" s="5"/>
      <c r="P793" s="5"/>
      <c r="Q793" s="5" t="s">
        <v>2798</v>
      </c>
      <c r="R793" s="5"/>
      <c r="S793" s="5"/>
      <c r="T793" s="5"/>
      <c r="U793" s="5"/>
      <c r="V793" s="5"/>
      <c r="W793" s="5"/>
      <c r="X793" s="5"/>
      <c r="Y793" s="5"/>
      <c r="Z793" s="5"/>
      <c r="AA793" s="5"/>
      <c r="AB793" s="3" t="s">
        <v>10378</v>
      </c>
    </row>
    <row r="794" spans="1:28" ht="404" x14ac:dyDescent="0.2">
      <c r="A794" s="37" t="s">
        <v>2799</v>
      </c>
      <c r="B794" s="5" t="s">
        <v>2789</v>
      </c>
      <c r="C794" s="9">
        <v>400</v>
      </c>
      <c r="D794" s="5" t="s">
        <v>7594</v>
      </c>
      <c r="E794" s="9" t="s">
        <v>9226</v>
      </c>
      <c r="F794" s="9" t="s">
        <v>4905</v>
      </c>
      <c r="G794" s="9" t="s">
        <v>3158</v>
      </c>
      <c r="H794" s="4"/>
      <c r="I794" s="9" t="s">
        <v>58</v>
      </c>
      <c r="J794" s="9">
        <v>2024</v>
      </c>
      <c r="K794" s="4"/>
      <c r="L794" s="5" t="s">
        <v>9227</v>
      </c>
      <c r="M794" s="5" t="s">
        <v>9225</v>
      </c>
      <c r="N794" s="5"/>
      <c r="O794" s="5" t="s">
        <v>2798</v>
      </c>
      <c r="P794" s="5"/>
      <c r="Q794" s="5"/>
      <c r="R794" s="5"/>
      <c r="S794" s="5"/>
      <c r="T794" s="5"/>
      <c r="U794" s="5"/>
      <c r="V794" s="5"/>
      <c r="W794" s="5"/>
      <c r="X794" s="5"/>
      <c r="Y794" s="5"/>
      <c r="Z794" s="5"/>
      <c r="AA794" s="5"/>
      <c r="AB794" s="3" t="s">
        <v>10378</v>
      </c>
    </row>
    <row r="795" spans="1:28" ht="340" x14ac:dyDescent="0.2">
      <c r="A795" s="37" t="s">
        <v>2799</v>
      </c>
      <c r="B795" s="5" t="s">
        <v>2789</v>
      </c>
      <c r="C795" s="9">
        <v>401</v>
      </c>
      <c r="D795" s="5" t="s">
        <v>7595</v>
      </c>
      <c r="E795" s="9" t="s">
        <v>9229</v>
      </c>
      <c r="F795" s="9" t="s">
        <v>7944</v>
      </c>
      <c r="G795" s="9" t="s">
        <v>3158</v>
      </c>
      <c r="H795" s="9" t="s">
        <v>9231</v>
      </c>
      <c r="I795" s="9" t="s">
        <v>58</v>
      </c>
      <c r="J795" s="9">
        <v>2023</v>
      </c>
      <c r="K795" s="4"/>
      <c r="L795" s="5" t="s">
        <v>9230</v>
      </c>
      <c r="M795" s="5" t="s">
        <v>9228</v>
      </c>
      <c r="N795" s="5"/>
      <c r="O795" s="5" t="s">
        <v>2798</v>
      </c>
      <c r="P795" s="5"/>
      <c r="Q795" s="5"/>
      <c r="R795" s="5"/>
      <c r="S795" s="5"/>
      <c r="T795" s="5"/>
      <c r="U795" s="5"/>
      <c r="V795" s="5"/>
      <c r="W795" s="5"/>
      <c r="X795" s="5"/>
      <c r="Y795" s="5"/>
      <c r="Z795" s="5"/>
      <c r="AA795" s="5"/>
      <c r="AB795" s="3" t="s">
        <v>10378</v>
      </c>
    </row>
    <row r="796" spans="1:28" ht="119" x14ac:dyDescent="0.2">
      <c r="A796" s="37" t="s">
        <v>2799</v>
      </c>
      <c r="B796" s="5" t="s">
        <v>2789</v>
      </c>
      <c r="C796" s="9">
        <v>402</v>
      </c>
      <c r="D796" s="5" t="s">
        <v>7596</v>
      </c>
      <c r="E796" s="9" t="s">
        <v>9234</v>
      </c>
      <c r="F796" s="9" t="s">
        <v>9233</v>
      </c>
      <c r="G796" s="9" t="s">
        <v>3158</v>
      </c>
      <c r="H796" s="9" t="s">
        <v>9236</v>
      </c>
      <c r="I796" s="9" t="s">
        <v>58</v>
      </c>
      <c r="J796" s="9">
        <v>2023</v>
      </c>
      <c r="K796" s="4"/>
      <c r="L796" s="5" t="s">
        <v>9235</v>
      </c>
      <c r="M796" s="5" t="s">
        <v>9232</v>
      </c>
      <c r="N796" s="5"/>
      <c r="O796" s="5" t="s">
        <v>2798</v>
      </c>
      <c r="P796" s="5"/>
      <c r="Q796" s="5"/>
      <c r="R796" s="5"/>
      <c r="S796" s="5"/>
      <c r="T796" s="5"/>
      <c r="U796" s="5"/>
      <c r="V796" s="5"/>
      <c r="W796" s="5"/>
      <c r="X796" s="5"/>
      <c r="Y796" s="5"/>
      <c r="Z796" s="5"/>
      <c r="AA796" s="5"/>
      <c r="AB796" s="3" t="s">
        <v>10378</v>
      </c>
    </row>
    <row r="797" spans="1:28" ht="372" x14ac:dyDescent="0.2">
      <c r="A797" s="37" t="s">
        <v>2799</v>
      </c>
      <c r="B797" s="5" t="s">
        <v>2789</v>
      </c>
      <c r="C797" s="9">
        <v>403</v>
      </c>
      <c r="D797" s="5" t="s">
        <v>7597</v>
      </c>
      <c r="E797" s="9" t="s">
        <v>9238</v>
      </c>
      <c r="F797" s="9" t="s">
        <v>5967</v>
      </c>
      <c r="G797" s="9" t="s">
        <v>3158</v>
      </c>
      <c r="H797" s="9" t="s">
        <v>9240</v>
      </c>
      <c r="I797" s="9" t="s">
        <v>58</v>
      </c>
      <c r="J797" s="9">
        <v>2024</v>
      </c>
      <c r="K797" s="4"/>
      <c r="L797" s="5" t="s">
        <v>9239</v>
      </c>
      <c r="M797" s="5" t="s">
        <v>9237</v>
      </c>
      <c r="N797" s="5"/>
      <c r="O797" s="5" t="s">
        <v>2798</v>
      </c>
      <c r="P797" s="5"/>
      <c r="Q797" s="5"/>
      <c r="R797" s="5"/>
      <c r="S797" s="5"/>
      <c r="T797" s="5"/>
      <c r="U797" s="5"/>
      <c r="V797" s="5"/>
      <c r="W797" s="5"/>
      <c r="X797" s="5"/>
      <c r="Y797" s="5"/>
      <c r="Z797" s="5"/>
      <c r="AA797" s="5"/>
      <c r="AB797" s="3" t="s">
        <v>10378</v>
      </c>
    </row>
    <row r="798" spans="1:28" ht="289" x14ac:dyDescent="0.2">
      <c r="A798" s="37" t="s">
        <v>2799</v>
      </c>
      <c r="B798" s="5" t="s">
        <v>2789</v>
      </c>
      <c r="C798" s="9">
        <v>404</v>
      </c>
      <c r="D798" s="5" t="s">
        <v>7598</v>
      </c>
      <c r="E798" s="9" t="s">
        <v>9242</v>
      </c>
      <c r="F798" s="9" t="s">
        <v>7832</v>
      </c>
      <c r="G798" s="9" t="s">
        <v>3158</v>
      </c>
      <c r="H798" s="9" t="s">
        <v>9244</v>
      </c>
      <c r="I798" s="9" t="s">
        <v>58</v>
      </c>
      <c r="J798" s="9">
        <v>2024</v>
      </c>
      <c r="K798" s="4"/>
      <c r="L798" s="5" t="s">
        <v>9243</v>
      </c>
      <c r="M798" s="5" t="s">
        <v>9241</v>
      </c>
      <c r="N798" s="5"/>
      <c r="O798" s="5" t="s">
        <v>2798</v>
      </c>
      <c r="P798" s="5"/>
      <c r="Q798" s="5"/>
      <c r="R798" s="5"/>
      <c r="S798" s="5"/>
      <c r="T798" s="5"/>
      <c r="U798" s="5"/>
      <c r="V798" s="5"/>
      <c r="W798" s="5"/>
      <c r="X798" s="5"/>
      <c r="Y798" s="5"/>
      <c r="Z798" s="5"/>
      <c r="AA798" s="5"/>
      <c r="AB798" s="3" t="s">
        <v>10378</v>
      </c>
    </row>
    <row r="799" spans="1:28" ht="306" x14ac:dyDescent="0.2">
      <c r="A799" s="37" t="s">
        <v>2799</v>
      </c>
      <c r="B799" s="25" t="s">
        <v>2789</v>
      </c>
      <c r="C799" s="16">
        <v>405</v>
      </c>
      <c r="D799" s="16" t="s">
        <v>7599</v>
      </c>
      <c r="E799" s="9" t="s">
        <v>9247</v>
      </c>
      <c r="F799" s="9" t="s">
        <v>9246</v>
      </c>
      <c r="G799" s="9" t="s">
        <v>3158</v>
      </c>
      <c r="H799" s="4"/>
      <c r="I799" s="9" t="s">
        <v>58</v>
      </c>
      <c r="J799" s="9">
        <v>2023</v>
      </c>
      <c r="K799" s="4"/>
      <c r="L799" s="5" t="s">
        <v>9248</v>
      </c>
      <c r="M799" s="5" t="s">
        <v>9245</v>
      </c>
      <c r="N799" s="5"/>
      <c r="O799" s="5"/>
      <c r="P799" s="5"/>
      <c r="Q799" s="5" t="s">
        <v>2798</v>
      </c>
      <c r="R799" s="5"/>
      <c r="S799" s="5"/>
      <c r="T799" s="5"/>
      <c r="U799" s="5"/>
      <c r="V799" s="5"/>
      <c r="W799" s="5"/>
      <c r="X799" s="5"/>
      <c r="Y799" s="5"/>
      <c r="Z799" s="5"/>
      <c r="AA799" s="5"/>
      <c r="AB799" s="3" t="s">
        <v>10378</v>
      </c>
    </row>
    <row r="800" spans="1:28" ht="204" x14ac:dyDescent="0.2">
      <c r="A800" s="37" t="s">
        <v>2799</v>
      </c>
      <c r="B800" s="5" t="s">
        <v>2790</v>
      </c>
      <c r="C800" s="5">
        <v>1</v>
      </c>
      <c r="D800" s="5" t="s">
        <v>473</v>
      </c>
      <c r="E800" s="5" t="s">
        <v>476</v>
      </c>
      <c r="F800" s="5" t="s">
        <v>477</v>
      </c>
      <c r="G800" s="5" t="s">
        <v>212</v>
      </c>
      <c r="H800" s="5" t="s">
        <v>474</v>
      </c>
      <c r="I800" s="5" t="s">
        <v>59</v>
      </c>
      <c r="J800" s="5">
        <v>2022</v>
      </c>
      <c r="K800" s="5">
        <v>1</v>
      </c>
      <c r="L800" s="5" t="s">
        <v>3141</v>
      </c>
      <c r="M800" s="5" t="s">
        <v>475</v>
      </c>
      <c r="N800" s="5" t="s">
        <v>2798</v>
      </c>
      <c r="O800" s="5" t="s">
        <v>2798</v>
      </c>
      <c r="P800" s="5" t="s">
        <v>2799</v>
      </c>
      <c r="Q800" s="5" t="s">
        <v>2799</v>
      </c>
      <c r="R800" s="5" t="s">
        <v>2799</v>
      </c>
      <c r="S800" s="5" t="s">
        <v>2799</v>
      </c>
      <c r="T800" s="5" t="s">
        <v>2799</v>
      </c>
      <c r="U800" s="5" t="s">
        <v>2799</v>
      </c>
      <c r="V800" s="5" t="s">
        <v>2799</v>
      </c>
      <c r="W800" s="5"/>
      <c r="X800" s="5"/>
      <c r="Y800" s="5"/>
      <c r="Z800" s="5"/>
      <c r="AA800" s="5"/>
    </row>
    <row r="801" spans="1:27" ht="170" x14ac:dyDescent="0.2">
      <c r="A801" s="37"/>
      <c r="B801" s="5" t="s">
        <v>2790</v>
      </c>
      <c r="C801" s="5">
        <v>2</v>
      </c>
      <c r="D801" s="4" t="s">
        <v>288</v>
      </c>
      <c r="E801" s="4" t="s">
        <v>290</v>
      </c>
      <c r="F801" s="5" t="s">
        <v>291</v>
      </c>
      <c r="G801" s="5" t="s">
        <v>212</v>
      </c>
      <c r="H801" s="5" t="s">
        <v>478</v>
      </c>
      <c r="I801" s="4" t="s">
        <v>59</v>
      </c>
      <c r="J801" s="4">
        <v>2021</v>
      </c>
      <c r="K801" s="4">
        <v>3</v>
      </c>
      <c r="L801" s="5" t="s">
        <v>292</v>
      </c>
      <c r="M801" s="5" t="s">
        <v>289</v>
      </c>
      <c r="N801" s="5"/>
      <c r="O801" s="5"/>
      <c r="P801" s="5"/>
      <c r="Q801" s="5"/>
      <c r="R801" s="5" t="s">
        <v>2798</v>
      </c>
      <c r="S801" s="5"/>
      <c r="T801" s="5"/>
      <c r="U801" s="5"/>
      <c r="V801" s="5"/>
      <c r="W801" s="5"/>
      <c r="X801" s="5"/>
      <c r="Y801" s="5"/>
      <c r="Z801" s="5"/>
      <c r="AA801" s="5"/>
    </row>
    <row r="802" spans="1:27" ht="119" x14ac:dyDescent="0.2">
      <c r="A802" s="37" t="s">
        <v>2799</v>
      </c>
      <c r="B802" s="5" t="s">
        <v>2790</v>
      </c>
      <c r="C802" s="5">
        <v>3</v>
      </c>
      <c r="D802" s="5" t="s">
        <v>479</v>
      </c>
      <c r="E802" s="5" t="s">
        <v>483</v>
      </c>
      <c r="F802" s="5" t="s">
        <v>484</v>
      </c>
      <c r="G802" s="5" t="s">
        <v>34</v>
      </c>
      <c r="H802" s="5" t="s">
        <v>481</v>
      </c>
      <c r="I802" s="5" t="s">
        <v>59</v>
      </c>
      <c r="J802" s="5">
        <v>2023</v>
      </c>
      <c r="K802" s="5">
        <v>0</v>
      </c>
      <c r="L802" s="5" t="s">
        <v>480</v>
      </c>
      <c r="M802" s="5" t="s">
        <v>482</v>
      </c>
      <c r="N802" s="5" t="s">
        <v>2798</v>
      </c>
      <c r="O802" s="5" t="s">
        <v>2798</v>
      </c>
      <c r="P802" s="5" t="s">
        <v>2799</v>
      </c>
      <c r="Q802" s="5" t="s">
        <v>2799</v>
      </c>
      <c r="R802" s="5" t="s">
        <v>2799</v>
      </c>
      <c r="S802" s="5" t="s">
        <v>2799</v>
      </c>
      <c r="T802" s="5" t="s">
        <v>2799</v>
      </c>
      <c r="U802" s="5" t="s">
        <v>2799</v>
      </c>
      <c r="V802" s="5" t="s">
        <v>2799</v>
      </c>
      <c r="W802" s="5"/>
      <c r="X802" s="5"/>
      <c r="Y802" s="5"/>
      <c r="Z802" s="5"/>
      <c r="AA802" s="5"/>
    </row>
    <row r="803" spans="1:27" ht="272" x14ac:dyDescent="0.2">
      <c r="A803" s="37" t="s">
        <v>2799</v>
      </c>
      <c r="B803" s="5" t="s">
        <v>2790</v>
      </c>
      <c r="C803" s="5">
        <v>4</v>
      </c>
      <c r="D803" s="5" t="s">
        <v>485</v>
      </c>
      <c r="E803" s="5" t="s">
        <v>489</v>
      </c>
      <c r="F803" s="5" t="s">
        <v>490</v>
      </c>
      <c r="G803" s="5" t="s">
        <v>34</v>
      </c>
      <c r="H803" s="5" t="s">
        <v>487</v>
      </c>
      <c r="I803" s="5" t="s">
        <v>59</v>
      </c>
      <c r="J803" s="5">
        <v>2023</v>
      </c>
      <c r="K803" s="5">
        <v>0</v>
      </c>
      <c r="L803" s="5" t="s">
        <v>486</v>
      </c>
      <c r="M803" s="5" t="s">
        <v>488</v>
      </c>
      <c r="N803" s="5" t="s">
        <v>2798</v>
      </c>
      <c r="O803" s="5" t="s">
        <v>2798</v>
      </c>
      <c r="P803" s="5" t="s">
        <v>2799</v>
      </c>
      <c r="Q803" s="5" t="s">
        <v>2799</v>
      </c>
      <c r="R803" s="5" t="s">
        <v>2799</v>
      </c>
      <c r="S803" s="5"/>
      <c r="T803" s="5"/>
      <c r="U803" s="5"/>
      <c r="V803" s="5"/>
      <c r="W803" s="5"/>
      <c r="X803" s="5"/>
      <c r="Y803" s="5"/>
      <c r="Z803" s="5"/>
      <c r="AA803" s="5"/>
    </row>
    <row r="804" spans="1:27" ht="136" x14ac:dyDescent="0.2">
      <c r="A804" s="37" t="s">
        <v>2799</v>
      </c>
      <c r="B804" s="5" t="s">
        <v>2790</v>
      </c>
      <c r="C804" s="5">
        <v>5</v>
      </c>
      <c r="D804" s="5" t="s">
        <v>494</v>
      </c>
      <c r="E804" s="5" t="s">
        <v>492</v>
      </c>
      <c r="F804" s="5" t="s">
        <v>493</v>
      </c>
      <c r="G804" s="5" t="s">
        <v>34</v>
      </c>
      <c r="H804" s="5" t="s">
        <v>496</v>
      </c>
      <c r="I804" s="5" t="s">
        <v>59</v>
      </c>
      <c r="J804" s="5">
        <v>2023</v>
      </c>
      <c r="K804" s="5">
        <v>0</v>
      </c>
      <c r="L804" s="5" t="s">
        <v>495</v>
      </c>
      <c r="M804" s="5" t="s">
        <v>491</v>
      </c>
      <c r="N804" s="5" t="s">
        <v>2798</v>
      </c>
      <c r="O804" s="5" t="s">
        <v>2798</v>
      </c>
      <c r="P804" s="5" t="s">
        <v>2799</v>
      </c>
      <c r="Q804" s="5" t="s">
        <v>2799</v>
      </c>
      <c r="R804" s="5" t="s">
        <v>2799</v>
      </c>
      <c r="S804" s="5" t="s">
        <v>2799</v>
      </c>
      <c r="T804" s="5" t="s">
        <v>2799</v>
      </c>
      <c r="U804" s="5" t="s">
        <v>2799</v>
      </c>
      <c r="V804" s="5" t="s">
        <v>2799</v>
      </c>
      <c r="W804" s="5"/>
      <c r="X804" s="5"/>
      <c r="Y804" s="5"/>
      <c r="Z804" s="5"/>
      <c r="AA804" s="5"/>
    </row>
    <row r="805" spans="1:27" ht="238" x14ac:dyDescent="0.2">
      <c r="A805" s="37" t="s">
        <v>2799</v>
      </c>
      <c r="B805" s="5" t="s">
        <v>2790</v>
      </c>
      <c r="C805" s="5">
        <v>6</v>
      </c>
      <c r="D805" s="5" t="s">
        <v>497</v>
      </c>
      <c r="E805" s="5" t="s">
        <v>500</v>
      </c>
      <c r="F805" s="5" t="s">
        <v>501</v>
      </c>
      <c r="G805" s="5" t="s">
        <v>212</v>
      </c>
      <c r="H805" s="5" t="s">
        <v>487</v>
      </c>
      <c r="I805" s="5" t="s">
        <v>59</v>
      </c>
      <c r="J805" s="5">
        <v>2022</v>
      </c>
      <c r="K805" s="5">
        <v>0</v>
      </c>
      <c r="L805" s="5" t="s">
        <v>498</v>
      </c>
      <c r="M805" s="5" t="s">
        <v>499</v>
      </c>
      <c r="N805" s="5" t="s">
        <v>2798</v>
      </c>
      <c r="O805" s="5" t="s">
        <v>2798</v>
      </c>
      <c r="P805" s="5" t="s">
        <v>2799</v>
      </c>
      <c r="Q805" s="5" t="s">
        <v>2799</v>
      </c>
      <c r="R805" s="5" t="s">
        <v>2799</v>
      </c>
      <c r="S805" s="5" t="s">
        <v>2799</v>
      </c>
      <c r="T805" s="5" t="s">
        <v>2799</v>
      </c>
      <c r="U805" s="5" t="s">
        <v>2799</v>
      </c>
      <c r="V805" s="5" t="s">
        <v>2799</v>
      </c>
      <c r="W805" s="5"/>
      <c r="X805" s="5"/>
      <c r="Y805" s="5"/>
      <c r="Z805" s="5"/>
      <c r="AA805" s="5"/>
    </row>
    <row r="806" spans="1:27" ht="119" x14ac:dyDescent="0.2">
      <c r="A806" s="37" t="s">
        <v>2799</v>
      </c>
      <c r="B806" s="5" t="s">
        <v>2790</v>
      </c>
      <c r="C806" s="5">
        <v>7</v>
      </c>
      <c r="D806" s="5" t="s">
        <v>502</v>
      </c>
      <c r="E806" s="5" t="s">
        <v>506</v>
      </c>
      <c r="F806" s="5" t="s">
        <v>507</v>
      </c>
      <c r="G806" s="5" t="s">
        <v>212</v>
      </c>
      <c r="H806" s="5" t="s">
        <v>503</v>
      </c>
      <c r="I806" s="5" t="s">
        <v>59</v>
      </c>
      <c r="J806" s="5">
        <v>2021</v>
      </c>
      <c r="K806" s="5">
        <v>0</v>
      </c>
      <c r="L806" s="5" t="s">
        <v>504</v>
      </c>
      <c r="M806" s="5" t="s">
        <v>505</v>
      </c>
      <c r="N806" s="5" t="s">
        <v>2798</v>
      </c>
      <c r="O806" s="5" t="s">
        <v>2798</v>
      </c>
      <c r="P806" s="5" t="s">
        <v>2799</v>
      </c>
      <c r="Q806" s="5" t="s">
        <v>2799</v>
      </c>
      <c r="R806" s="5" t="s">
        <v>2799</v>
      </c>
      <c r="S806" s="5" t="s">
        <v>2799</v>
      </c>
      <c r="T806" s="5" t="s">
        <v>2799</v>
      </c>
      <c r="U806" s="5" t="s">
        <v>2799</v>
      </c>
      <c r="V806" s="5" t="s">
        <v>2799</v>
      </c>
      <c r="W806" s="5"/>
      <c r="X806" s="5"/>
      <c r="Y806" s="5"/>
      <c r="Z806" s="5"/>
      <c r="AA806" s="5"/>
    </row>
    <row r="807" spans="1:27" ht="204" x14ac:dyDescent="0.2">
      <c r="A807" s="37" t="s">
        <v>2799</v>
      </c>
      <c r="B807" s="5" t="s">
        <v>2790</v>
      </c>
      <c r="C807" s="5">
        <v>8</v>
      </c>
      <c r="D807" s="5" t="s">
        <v>508</v>
      </c>
      <c r="E807" s="5" t="s">
        <v>511</v>
      </c>
      <c r="F807" s="5" t="s">
        <v>512</v>
      </c>
      <c r="G807" s="5" t="s">
        <v>212</v>
      </c>
      <c r="H807" s="5" t="s">
        <v>513</v>
      </c>
      <c r="I807" s="5"/>
      <c r="J807" s="5">
        <v>2023</v>
      </c>
      <c r="K807" s="5">
        <v>0</v>
      </c>
      <c r="L807" s="5" t="s">
        <v>509</v>
      </c>
      <c r="M807" s="5" t="s">
        <v>510</v>
      </c>
      <c r="N807" s="5" t="s">
        <v>2798</v>
      </c>
      <c r="O807" s="5"/>
      <c r="P807" s="5" t="s">
        <v>2798</v>
      </c>
      <c r="Q807" s="5"/>
      <c r="R807" s="5" t="s">
        <v>2799</v>
      </c>
      <c r="S807" s="5"/>
      <c r="T807" s="5"/>
      <c r="U807" s="5"/>
      <c r="V807" s="5"/>
      <c r="W807" s="5"/>
      <c r="X807" s="5"/>
      <c r="Y807" s="5"/>
      <c r="Z807" s="5"/>
      <c r="AA807" s="5"/>
    </row>
    <row r="808" spans="1:27" ht="272" x14ac:dyDescent="0.2">
      <c r="A808" s="37" t="s">
        <v>2798</v>
      </c>
      <c r="B808" s="5" t="s">
        <v>2790</v>
      </c>
      <c r="C808" s="5">
        <v>9</v>
      </c>
      <c r="D808" s="5" t="s">
        <v>514</v>
      </c>
      <c r="E808" s="5" t="s">
        <v>517</v>
      </c>
      <c r="F808" s="5" t="s">
        <v>484</v>
      </c>
      <c r="G808" s="5" t="s">
        <v>34</v>
      </c>
      <c r="H808" s="5" t="s">
        <v>518</v>
      </c>
      <c r="I808" s="5" t="s">
        <v>59</v>
      </c>
      <c r="J808" s="5">
        <v>2023</v>
      </c>
      <c r="K808" s="5">
        <v>2</v>
      </c>
      <c r="L808" s="5" t="s">
        <v>515</v>
      </c>
      <c r="M808" s="5" t="s">
        <v>516</v>
      </c>
      <c r="N808" s="5" t="s">
        <v>2798</v>
      </c>
      <c r="O808" s="5" t="s">
        <v>2799</v>
      </c>
      <c r="P808" s="5" t="s">
        <v>2799</v>
      </c>
      <c r="Q808" s="5" t="s">
        <v>2799</v>
      </c>
      <c r="R808" s="5" t="s">
        <v>2799</v>
      </c>
      <c r="S808" s="5" t="s">
        <v>2798</v>
      </c>
      <c r="T808" s="5" t="s">
        <v>2798</v>
      </c>
      <c r="U808" s="5" t="s">
        <v>2798</v>
      </c>
      <c r="V808" s="5" t="s">
        <v>2798</v>
      </c>
      <c r="W808" s="5" t="s">
        <v>2798</v>
      </c>
      <c r="X808" s="5" t="s">
        <v>2798</v>
      </c>
      <c r="Y808" s="5" t="s">
        <v>2798</v>
      </c>
      <c r="Z808" s="5" t="s">
        <v>3151</v>
      </c>
      <c r="AA808" s="5">
        <f>IF(W808="YES", 1.5,IF(W808="PARTIALLY",1,0.5))+IF(X808="YES", 1.5,IF(X808="PARTIALLY",1,0.5))+IF(Y808="YES", 1.5,IF(Y808="PARTIALLY",1,0.5))+IF(Z808="YES", 1.5,IF(Z808="PARTIALLY",1,0.5))</f>
        <v>5.5</v>
      </c>
    </row>
    <row r="809" spans="1:27" ht="153" x14ac:dyDescent="0.2">
      <c r="A809" s="37" t="s">
        <v>2799</v>
      </c>
      <c r="B809" s="5" t="s">
        <v>2790</v>
      </c>
      <c r="C809" s="5">
        <v>10</v>
      </c>
      <c r="D809" s="5" t="s">
        <v>519</v>
      </c>
      <c r="E809" s="5" t="s">
        <v>522</v>
      </c>
      <c r="F809" s="5" t="s">
        <v>523</v>
      </c>
      <c r="G809" s="5" t="s">
        <v>212</v>
      </c>
      <c r="H809" s="5" t="s">
        <v>524</v>
      </c>
      <c r="I809" s="5" t="s">
        <v>59</v>
      </c>
      <c r="J809" s="5">
        <v>2022</v>
      </c>
      <c r="K809" s="5">
        <v>1</v>
      </c>
      <c r="L809" s="5" t="s">
        <v>520</v>
      </c>
      <c r="M809" s="5" t="s">
        <v>521</v>
      </c>
      <c r="N809" s="5" t="s">
        <v>2798</v>
      </c>
      <c r="O809" s="5" t="s">
        <v>2798</v>
      </c>
      <c r="P809" s="5" t="s">
        <v>2799</v>
      </c>
      <c r="Q809" s="5" t="s">
        <v>2799</v>
      </c>
      <c r="R809" s="5" t="s">
        <v>2799</v>
      </c>
      <c r="S809" s="5" t="s">
        <v>2799</v>
      </c>
      <c r="T809" s="5" t="s">
        <v>2799</v>
      </c>
      <c r="U809" s="5" t="s">
        <v>2799</v>
      </c>
      <c r="V809" s="5" t="s">
        <v>2799</v>
      </c>
      <c r="W809" s="5"/>
      <c r="X809" s="5"/>
      <c r="Y809" s="5"/>
      <c r="Z809" s="5"/>
      <c r="AA809" s="5"/>
    </row>
    <row r="810" spans="1:27" ht="153" x14ac:dyDescent="0.2">
      <c r="A810" s="37" t="s">
        <v>2799</v>
      </c>
      <c r="B810" s="5" t="s">
        <v>2790</v>
      </c>
      <c r="C810" s="5">
        <v>11</v>
      </c>
      <c r="D810" s="5" t="s">
        <v>525</v>
      </c>
      <c r="E810" s="5" t="s">
        <v>527</v>
      </c>
      <c r="F810" s="5" t="s">
        <v>528</v>
      </c>
      <c r="G810" s="5" t="s">
        <v>34</v>
      </c>
      <c r="H810" s="5" t="s">
        <v>530</v>
      </c>
      <c r="I810" s="5" t="s">
        <v>59</v>
      </c>
      <c r="J810" s="5">
        <v>2023</v>
      </c>
      <c r="K810" s="5">
        <v>0</v>
      </c>
      <c r="L810" s="5" t="s">
        <v>529</v>
      </c>
      <c r="M810" s="5" t="s">
        <v>526</v>
      </c>
      <c r="N810" s="5" t="s">
        <v>2798</v>
      </c>
      <c r="O810" s="5" t="s">
        <v>2798</v>
      </c>
      <c r="P810" s="5" t="s">
        <v>2799</v>
      </c>
      <c r="Q810" s="5" t="s">
        <v>2799</v>
      </c>
      <c r="R810" s="5" t="s">
        <v>2799</v>
      </c>
      <c r="S810" s="5" t="s">
        <v>2799</v>
      </c>
      <c r="T810" s="5" t="s">
        <v>2799</v>
      </c>
      <c r="U810" s="5" t="s">
        <v>2799</v>
      </c>
      <c r="V810" s="5" t="s">
        <v>2799</v>
      </c>
      <c r="W810" s="5"/>
      <c r="X810" s="5"/>
      <c r="Y810" s="5"/>
      <c r="Z810" s="5"/>
      <c r="AA810" s="5"/>
    </row>
    <row r="811" spans="1:27" ht="221" x14ac:dyDescent="0.2">
      <c r="A811" s="37" t="s">
        <v>2799</v>
      </c>
      <c r="B811" s="5" t="s">
        <v>2790</v>
      </c>
      <c r="C811" s="43">
        <v>12</v>
      </c>
      <c r="D811" s="32" t="s">
        <v>534</v>
      </c>
      <c r="E811" s="32" t="s">
        <v>532</v>
      </c>
      <c r="F811" s="32" t="s">
        <v>533</v>
      </c>
      <c r="G811" s="32" t="s">
        <v>34</v>
      </c>
      <c r="H811" s="32" t="s">
        <v>536</v>
      </c>
      <c r="I811" s="32" t="s">
        <v>59</v>
      </c>
      <c r="J811" s="32">
        <v>2022</v>
      </c>
      <c r="K811" s="32">
        <v>0</v>
      </c>
      <c r="L811" s="32" t="s">
        <v>535</v>
      </c>
      <c r="M811" s="32" t="s">
        <v>531</v>
      </c>
      <c r="N811" s="5" t="s">
        <v>2798</v>
      </c>
      <c r="O811" s="5" t="s">
        <v>2798</v>
      </c>
      <c r="P811" s="5" t="s">
        <v>2799</v>
      </c>
      <c r="Q811" s="5" t="s">
        <v>2799</v>
      </c>
      <c r="R811" s="5" t="s">
        <v>2799</v>
      </c>
      <c r="S811" s="5" t="s">
        <v>2799</v>
      </c>
      <c r="T811" s="5" t="s">
        <v>2799</v>
      </c>
      <c r="U811" s="5" t="s">
        <v>2799</v>
      </c>
      <c r="V811" s="5" t="s">
        <v>2799</v>
      </c>
      <c r="W811" s="5"/>
      <c r="X811" s="5"/>
      <c r="Y811" s="5"/>
      <c r="Z811" s="5"/>
      <c r="AA811" s="5"/>
    </row>
    <row r="812" spans="1:27" ht="119" x14ac:dyDescent="0.2">
      <c r="A812" s="37" t="s">
        <v>2799</v>
      </c>
      <c r="B812" s="5" t="s">
        <v>2790</v>
      </c>
      <c r="C812" s="5">
        <v>13</v>
      </c>
      <c r="D812" s="5" t="s">
        <v>537</v>
      </c>
      <c r="E812" s="5" t="s">
        <v>539</v>
      </c>
      <c r="F812" s="5" t="s">
        <v>540</v>
      </c>
      <c r="G812" s="5" t="s">
        <v>541</v>
      </c>
      <c r="H812" s="5" t="s">
        <v>542</v>
      </c>
      <c r="I812" s="5" t="s">
        <v>59</v>
      </c>
      <c r="J812" s="5">
        <v>2020</v>
      </c>
      <c r="K812" s="5">
        <v>0</v>
      </c>
      <c r="L812" s="5" t="s">
        <v>543</v>
      </c>
      <c r="M812" s="5" t="s">
        <v>538</v>
      </c>
      <c r="N812" s="5" t="s">
        <v>2798</v>
      </c>
      <c r="O812" s="5" t="s">
        <v>2798</v>
      </c>
      <c r="P812" s="5" t="s">
        <v>2799</v>
      </c>
      <c r="Q812" s="5" t="s">
        <v>2799</v>
      </c>
      <c r="R812" s="5" t="s">
        <v>2799</v>
      </c>
      <c r="S812" s="5" t="s">
        <v>2799</v>
      </c>
      <c r="T812" s="5" t="s">
        <v>2799</v>
      </c>
      <c r="U812" s="5" t="s">
        <v>2799</v>
      </c>
      <c r="V812" s="5" t="s">
        <v>2799</v>
      </c>
      <c r="W812" s="5"/>
      <c r="X812" s="5"/>
      <c r="Y812" s="5"/>
      <c r="Z812" s="5"/>
      <c r="AA812" s="5"/>
    </row>
    <row r="813" spans="1:27" ht="153" x14ac:dyDescent="0.2">
      <c r="A813" s="37" t="s">
        <v>2799</v>
      </c>
      <c r="B813" s="5" t="s">
        <v>2790</v>
      </c>
      <c r="C813" s="5">
        <v>14</v>
      </c>
      <c r="D813" s="5" t="s">
        <v>544</v>
      </c>
      <c r="E813" s="5" t="s">
        <v>547</v>
      </c>
      <c r="F813" s="5" t="s">
        <v>548</v>
      </c>
      <c r="G813" s="5" t="s">
        <v>34</v>
      </c>
      <c r="H813" s="5" t="s">
        <v>549</v>
      </c>
      <c r="I813" s="5" t="s">
        <v>59</v>
      </c>
      <c r="J813" s="5">
        <v>2022</v>
      </c>
      <c r="K813" s="5">
        <v>0</v>
      </c>
      <c r="L813" s="5" t="s">
        <v>545</v>
      </c>
      <c r="M813" s="5" t="s">
        <v>546</v>
      </c>
      <c r="N813" s="5" t="s">
        <v>2798</v>
      </c>
      <c r="O813" s="5" t="s">
        <v>2798</v>
      </c>
      <c r="P813" s="5" t="s">
        <v>2799</v>
      </c>
      <c r="Q813" s="5" t="s">
        <v>2799</v>
      </c>
      <c r="R813" s="5" t="s">
        <v>2799</v>
      </c>
      <c r="S813" s="5" t="s">
        <v>2799</v>
      </c>
      <c r="T813" s="5" t="s">
        <v>2799</v>
      </c>
      <c r="U813" s="5" t="s">
        <v>2799</v>
      </c>
      <c r="V813" s="5" t="s">
        <v>2799</v>
      </c>
      <c r="W813" s="5"/>
      <c r="X813" s="5"/>
      <c r="Y813" s="5"/>
      <c r="Z813" s="5"/>
      <c r="AA813" s="5"/>
    </row>
    <row r="814" spans="1:27" ht="187" x14ac:dyDescent="0.2">
      <c r="A814" s="37" t="s">
        <v>2799</v>
      </c>
      <c r="B814" s="5" t="s">
        <v>2790</v>
      </c>
      <c r="C814" s="5">
        <v>15</v>
      </c>
      <c r="D814" s="5" t="s">
        <v>550</v>
      </c>
      <c r="E814" s="5" t="s">
        <v>553</v>
      </c>
      <c r="F814" s="5" t="s">
        <v>484</v>
      </c>
      <c r="G814" s="5" t="s">
        <v>34</v>
      </c>
      <c r="H814" s="5" t="s">
        <v>554</v>
      </c>
      <c r="I814" s="5" t="s">
        <v>59</v>
      </c>
      <c r="J814" s="5">
        <v>2023</v>
      </c>
      <c r="K814" s="5">
        <v>0</v>
      </c>
      <c r="L814" s="5" t="s">
        <v>551</v>
      </c>
      <c r="M814" s="5" t="s">
        <v>552</v>
      </c>
      <c r="N814" s="5" t="s">
        <v>2798</v>
      </c>
      <c r="O814" s="5" t="s">
        <v>2798</v>
      </c>
      <c r="P814" s="5" t="s">
        <v>2799</v>
      </c>
      <c r="Q814" s="5" t="s">
        <v>2799</v>
      </c>
      <c r="R814" s="5" t="s">
        <v>2799</v>
      </c>
      <c r="S814" s="5" t="s">
        <v>2799</v>
      </c>
      <c r="T814" s="5" t="s">
        <v>2799</v>
      </c>
      <c r="U814" s="5" t="s">
        <v>2799</v>
      </c>
      <c r="V814" s="5" t="s">
        <v>2799</v>
      </c>
      <c r="W814" s="5"/>
      <c r="X814" s="5"/>
      <c r="Y814" s="5"/>
      <c r="Z814" s="5"/>
      <c r="AA814" s="5"/>
    </row>
    <row r="815" spans="1:27" ht="170" x14ac:dyDescent="0.2">
      <c r="A815" s="37" t="s">
        <v>2798</v>
      </c>
      <c r="B815" s="5" t="s">
        <v>2790</v>
      </c>
      <c r="C815" s="5">
        <v>16</v>
      </c>
      <c r="D815" s="5" t="s">
        <v>555</v>
      </c>
      <c r="E815" s="5" t="s">
        <v>557</v>
      </c>
      <c r="F815" s="5" t="s">
        <v>558</v>
      </c>
      <c r="G815" s="5" t="s">
        <v>212</v>
      </c>
      <c r="H815" s="5" t="s">
        <v>560</v>
      </c>
      <c r="I815" s="5" t="s">
        <v>59</v>
      </c>
      <c r="J815" s="5">
        <v>2021</v>
      </c>
      <c r="K815" s="5">
        <v>1</v>
      </c>
      <c r="L815" s="5" t="s">
        <v>559</v>
      </c>
      <c r="M815" s="5" t="s">
        <v>556</v>
      </c>
      <c r="N815" s="5" t="s">
        <v>2798</v>
      </c>
      <c r="O815" s="5" t="s">
        <v>2799</v>
      </c>
      <c r="P815" s="5" t="s">
        <v>2799</v>
      </c>
      <c r="Q815" s="5" t="s">
        <v>2799</v>
      </c>
      <c r="R815" s="5" t="s">
        <v>2799</v>
      </c>
      <c r="S815" s="5" t="s">
        <v>2798</v>
      </c>
      <c r="T815" s="5" t="s">
        <v>2798</v>
      </c>
      <c r="U815" s="5" t="s">
        <v>2798</v>
      </c>
      <c r="V815" s="5" t="s">
        <v>2798</v>
      </c>
      <c r="W815" s="5" t="s">
        <v>3151</v>
      </c>
      <c r="X815" s="5" t="s">
        <v>2798</v>
      </c>
      <c r="Y815" s="5" t="s">
        <v>2798</v>
      </c>
      <c r="Z815" s="5" t="s">
        <v>3151</v>
      </c>
      <c r="AA815" s="5">
        <f>IF(W815="YES", 1.5,IF(W815="PARTIALLY",1,0.5))+IF(X815="YES", 1.5,IF(X815="PARTIALLY",1,0.5))+IF(Y815="YES", 1.5,IF(Y815="PARTIALLY",1,0.5))+IF(Z815="YES", 1.5,IF(Z815="PARTIALLY",1,0.5))</f>
        <v>5</v>
      </c>
    </row>
    <row r="816" spans="1:27" ht="255" x14ac:dyDescent="0.2">
      <c r="A816" s="37" t="s">
        <v>2799</v>
      </c>
      <c r="B816" s="5" t="s">
        <v>2790</v>
      </c>
      <c r="C816" s="5">
        <v>17</v>
      </c>
      <c r="D816" s="5" t="s">
        <v>561</v>
      </c>
      <c r="E816" s="5" t="s">
        <v>564</v>
      </c>
      <c r="F816" s="5" t="s">
        <v>565</v>
      </c>
      <c r="G816" s="5" t="s">
        <v>212</v>
      </c>
      <c r="H816" s="5" t="s">
        <v>487</v>
      </c>
      <c r="I816" s="5" t="s">
        <v>59</v>
      </c>
      <c r="J816" s="5">
        <v>2021</v>
      </c>
      <c r="K816" s="5">
        <v>0</v>
      </c>
      <c r="L816" s="5" t="s">
        <v>562</v>
      </c>
      <c r="M816" s="5" t="s">
        <v>563</v>
      </c>
      <c r="N816" s="5" t="s">
        <v>2798</v>
      </c>
      <c r="O816" s="5" t="s">
        <v>2798</v>
      </c>
      <c r="P816" s="5" t="s">
        <v>2799</v>
      </c>
      <c r="Q816" s="5" t="s">
        <v>2799</v>
      </c>
      <c r="R816" s="5" t="s">
        <v>2799</v>
      </c>
      <c r="S816" s="5" t="s">
        <v>2799</v>
      </c>
      <c r="T816" s="5" t="s">
        <v>2799</v>
      </c>
      <c r="U816" s="5" t="s">
        <v>2799</v>
      </c>
      <c r="V816" s="5" t="s">
        <v>2799</v>
      </c>
      <c r="W816" s="5"/>
      <c r="X816" s="5"/>
      <c r="Y816" s="5"/>
      <c r="Z816" s="5"/>
      <c r="AA816" s="5"/>
    </row>
    <row r="817" spans="1:27" ht="238" x14ac:dyDescent="0.2">
      <c r="A817" s="37" t="s">
        <v>2799</v>
      </c>
      <c r="B817" s="5" t="s">
        <v>2790</v>
      </c>
      <c r="C817" s="5">
        <v>18</v>
      </c>
      <c r="D817" s="5" t="s">
        <v>566</v>
      </c>
      <c r="E817" s="5" t="s">
        <v>570</v>
      </c>
      <c r="F817" s="5" t="s">
        <v>571</v>
      </c>
      <c r="G817" s="5" t="s">
        <v>212</v>
      </c>
      <c r="H817" s="5" t="s">
        <v>568</v>
      </c>
      <c r="I817" s="5" t="s">
        <v>59</v>
      </c>
      <c r="J817" s="5">
        <v>2022</v>
      </c>
      <c r="K817" s="5">
        <v>1</v>
      </c>
      <c r="L817" s="5" t="s">
        <v>567</v>
      </c>
      <c r="M817" s="5" t="s">
        <v>569</v>
      </c>
      <c r="N817" s="5" t="s">
        <v>2798</v>
      </c>
      <c r="O817" s="5" t="s">
        <v>2798</v>
      </c>
      <c r="P817" s="5" t="s">
        <v>2799</v>
      </c>
      <c r="Q817" s="5" t="s">
        <v>2799</v>
      </c>
      <c r="R817" s="5" t="s">
        <v>2799</v>
      </c>
      <c r="S817" s="5" t="s">
        <v>2799</v>
      </c>
      <c r="T817" s="5" t="s">
        <v>2799</v>
      </c>
      <c r="U817" s="5" t="s">
        <v>2799</v>
      </c>
      <c r="V817" s="5" t="s">
        <v>2799</v>
      </c>
      <c r="W817" s="5"/>
      <c r="X817" s="5"/>
      <c r="Y817" s="5"/>
      <c r="Z817" s="5"/>
      <c r="AA817" s="5"/>
    </row>
    <row r="818" spans="1:27" ht="204" x14ac:dyDescent="0.2">
      <c r="A818" s="37" t="s">
        <v>2799</v>
      </c>
      <c r="B818" s="5" t="s">
        <v>2790</v>
      </c>
      <c r="C818" s="5">
        <v>19</v>
      </c>
      <c r="D818" s="5" t="s">
        <v>572</v>
      </c>
      <c r="E818" s="5" t="s">
        <v>575</v>
      </c>
      <c r="F818" s="5" t="s">
        <v>576</v>
      </c>
      <c r="G818" s="5" t="s">
        <v>212</v>
      </c>
      <c r="H818" s="5" t="s">
        <v>577</v>
      </c>
      <c r="I818" s="5" t="s">
        <v>59</v>
      </c>
      <c r="J818" s="5">
        <v>2023</v>
      </c>
      <c r="K818" s="5">
        <v>0</v>
      </c>
      <c r="L818" s="5" t="s">
        <v>573</v>
      </c>
      <c r="M818" s="5" t="s">
        <v>574</v>
      </c>
      <c r="N818" s="5" t="s">
        <v>2798</v>
      </c>
      <c r="O818" s="5" t="s">
        <v>2798</v>
      </c>
      <c r="P818" s="5" t="s">
        <v>2799</v>
      </c>
      <c r="Q818" s="5" t="s">
        <v>2799</v>
      </c>
      <c r="R818" s="5" t="s">
        <v>2799</v>
      </c>
      <c r="S818" s="5" t="s">
        <v>2799</v>
      </c>
      <c r="T818" s="5" t="s">
        <v>2799</v>
      </c>
      <c r="U818" s="5" t="s">
        <v>2799</v>
      </c>
      <c r="V818" s="5" t="s">
        <v>2799</v>
      </c>
      <c r="W818" s="5" t="s">
        <v>3151</v>
      </c>
      <c r="X818" s="5" t="s">
        <v>2798</v>
      </c>
      <c r="Y818" s="5" t="s">
        <v>3151</v>
      </c>
      <c r="Z818" s="5" t="s">
        <v>3151</v>
      </c>
      <c r="AA818" s="5">
        <f>IF(W818="YES", 1.5,IF(W818="PARTIALLY",1,0.5))+IF(X818="YES", 1.5,IF(X818="PARTIALLY",1,0.5))+IF(Y818="YES", 1.5,IF(Y818="PARTIALLY",1,0.5))+IF(Z818="YES", 1.5,IF(Z818="PARTIALLY",1,0.5))</f>
        <v>4.5</v>
      </c>
    </row>
    <row r="819" spans="1:27" ht="85" x14ac:dyDescent="0.2">
      <c r="A819" s="37" t="s">
        <v>2799</v>
      </c>
      <c r="B819" s="5" t="s">
        <v>2790</v>
      </c>
      <c r="C819" s="5">
        <v>20</v>
      </c>
      <c r="D819" s="5" t="s">
        <v>578</v>
      </c>
      <c r="E819" s="5" t="s">
        <v>581</v>
      </c>
      <c r="F819" s="5" t="s">
        <v>582</v>
      </c>
      <c r="G819" s="5" t="s">
        <v>212</v>
      </c>
      <c r="H819" s="5" t="s">
        <v>583</v>
      </c>
      <c r="I819" s="5" t="s">
        <v>59</v>
      </c>
      <c r="J819" s="5">
        <v>2021</v>
      </c>
      <c r="K819" s="5">
        <v>2</v>
      </c>
      <c r="L819" s="5" t="s">
        <v>579</v>
      </c>
      <c r="M819" s="5" t="s">
        <v>580</v>
      </c>
      <c r="N819" s="5" t="s">
        <v>2798</v>
      </c>
      <c r="O819" s="5" t="s">
        <v>2798</v>
      </c>
      <c r="P819" s="5" t="s">
        <v>2799</v>
      </c>
      <c r="Q819" s="5" t="s">
        <v>2799</v>
      </c>
      <c r="R819" s="5" t="s">
        <v>2799</v>
      </c>
      <c r="S819" s="5" t="s">
        <v>2799</v>
      </c>
      <c r="T819" s="5" t="s">
        <v>2799</v>
      </c>
      <c r="U819" s="5" t="s">
        <v>2799</v>
      </c>
      <c r="V819" s="5" t="s">
        <v>2799</v>
      </c>
      <c r="W819" s="5"/>
      <c r="X819" s="5"/>
      <c r="Y819" s="5"/>
      <c r="Z819" s="5"/>
      <c r="AA819" s="5"/>
    </row>
    <row r="820" spans="1:27" ht="119" x14ac:dyDescent="0.2">
      <c r="A820" s="37" t="s">
        <v>2799</v>
      </c>
      <c r="B820" s="5" t="s">
        <v>2790</v>
      </c>
      <c r="C820" s="5">
        <v>21</v>
      </c>
      <c r="D820" s="5" t="s">
        <v>584</v>
      </c>
      <c r="E820" s="5" t="s">
        <v>586</v>
      </c>
      <c r="F820" s="5" t="s">
        <v>587</v>
      </c>
      <c r="G820" s="5" t="s">
        <v>212</v>
      </c>
      <c r="H820" s="5" t="s">
        <v>588</v>
      </c>
      <c r="I820" s="5" t="s">
        <v>59</v>
      </c>
      <c r="J820" s="5">
        <v>2021</v>
      </c>
      <c r="K820" s="5">
        <v>0</v>
      </c>
      <c r="L820" s="5" t="s">
        <v>589</v>
      </c>
      <c r="M820" s="5" t="s">
        <v>585</v>
      </c>
      <c r="N820" s="5" t="s">
        <v>2798</v>
      </c>
      <c r="O820" s="5" t="s">
        <v>2798</v>
      </c>
      <c r="P820" s="5" t="s">
        <v>2799</v>
      </c>
      <c r="Q820" s="5" t="s">
        <v>2799</v>
      </c>
      <c r="R820" s="5" t="s">
        <v>2799</v>
      </c>
      <c r="S820" s="5" t="s">
        <v>2799</v>
      </c>
      <c r="T820" s="5" t="s">
        <v>2799</v>
      </c>
      <c r="U820" s="5" t="s">
        <v>2799</v>
      </c>
      <c r="V820" s="5" t="s">
        <v>2799</v>
      </c>
      <c r="W820" s="5"/>
      <c r="X820" s="5"/>
      <c r="Y820" s="5"/>
      <c r="Z820" s="5"/>
      <c r="AA820" s="5"/>
    </row>
    <row r="821" spans="1:27" ht="136" x14ac:dyDescent="0.2">
      <c r="A821" s="37" t="s">
        <v>2799</v>
      </c>
      <c r="B821" s="5" t="s">
        <v>2790</v>
      </c>
      <c r="C821" s="5">
        <v>22</v>
      </c>
      <c r="D821" s="5" t="s">
        <v>590</v>
      </c>
      <c r="E821" s="5" t="s">
        <v>592</v>
      </c>
      <c r="F821" s="5" t="s">
        <v>593</v>
      </c>
      <c r="G821" s="5" t="s">
        <v>212</v>
      </c>
      <c r="H821" s="5" t="s">
        <v>595</v>
      </c>
      <c r="I821" s="5" t="s">
        <v>59</v>
      </c>
      <c r="J821" s="5">
        <v>2022</v>
      </c>
      <c r="K821" s="5">
        <v>3</v>
      </c>
      <c r="L821" s="5" t="s">
        <v>594</v>
      </c>
      <c r="M821" s="5" t="s">
        <v>591</v>
      </c>
      <c r="N821" s="5" t="s">
        <v>2798</v>
      </c>
      <c r="O821" s="5" t="s">
        <v>2798</v>
      </c>
      <c r="P821" s="5" t="s">
        <v>2799</v>
      </c>
      <c r="Q821" s="5" t="s">
        <v>2799</v>
      </c>
      <c r="R821" s="5" t="s">
        <v>2799</v>
      </c>
      <c r="S821" s="5" t="s">
        <v>2799</v>
      </c>
      <c r="T821" s="5" t="s">
        <v>2799</v>
      </c>
      <c r="U821" s="5" t="s">
        <v>2799</v>
      </c>
      <c r="V821" s="5" t="s">
        <v>2799</v>
      </c>
      <c r="W821" s="5"/>
      <c r="X821" s="5"/>
      <c r="Y821" s="5"/>
      <c r="Z821" s="5"/>
      <c r="AA821" s="5"/>
    </row>
    <row r="822" spans="1:27" ht="187" x14ac:dyDescent="0.2">
      <c r="A822" s="37" t="s">
        <v>2799</v>
      </c>
      <c r="B822" s="5" t="s">
        <v>2790</v>
      </c>
      <c r="C822" s="5">
        <v>23</v>
      </c>
      <c r="D822" s="5" t="s">
        <v>596</v>
      </c>
      <c r="E822" s="5" t="s">
        <v>598</v>
      </c>
      <c r="F822" s="5" t="s">
        <v>599</v>
      </c>
      <c r="G822" s="5" t="s">
        <v>212</v>
      </c>
      <c r="H822" s="5" t="s">
        <v>601</v>
      </c>
      <c r="I822" s="5" t="s">
        <v>59</v>
      </c>
      <c r="J822" s="5">
        <v>2021</v>
      </c>
      <c r="K822" s="5">
        <v>1</v>
      </c>
      <c r="L822" s="5" t="s">
        <v>600</v>
      </c>
      <c r="M822" s="5" t="s">
        <v>597</v>
      </c>
      <c r="N822" s="5" t="s">
        <v>2798</v>
      </c>
      <c r="O822" s="5" t="s">
        <v>2798</v>
      </c>
      <c r="P822" s="5" t="s">
        <v>2799</v>
      </c>
      <c r="Q822" s="5" t="s">
        <v>2799</v>
      </c>
      <c r="R822" s="5" t="s">
        <v>2799</v>
      </c>
      <c r="S822" s="5" t="s">
        <v>2799</v>
      </c>
      <c r="T822" s="5" t="s">
        <v>2799</v>
      </c>
      <c r="U822" s="5" t="s">
        <v>2799</v>
      </c>
      <c r="V822" s="5" t="s">
        <v>2799</v>
      </c>
      <c r="W822" s="5"/>
      <c r="X822" s="5"/>
      <c r="Y822" s="5"/>
      <c r="Z822" s="5"/>
      <c r="AA822" s="5"/>
    </row>
    <row r="823" spans="1:27" ht="255" x14ac:dyDescent="0.2">
      <c r="A823" s="37" t="s">
        <v>2799</v>
      </c>
      <c r="B823" s="5" t="s">
        <v>2790</v>
      </c>
      <c r="C823" s="5">
        <v>24</v>
      </c>
      <c r="D823" s="5" t="s">
        <v>602</v>
      </c>
      <c r="E823" s="5" t="s">
        <v>605</v>
      </c>
      <c r="F823" s="5" t="s">
        <v>606</v>
      </c>
      <c r="G823" s="5" t="s">
        <v>212</v>
      </c>
      <c r="H823" s="5" t="s">
        <v>607</v>
      </c>
      <c r="I823" s="5" t="s">
        <v>59</v>
      </c>
      <c r="J823" s="5">
        <v>2021</v>
      </c>
      <c r="K823" s="5">
        <v>0</v>
      </c>
      <c r="L823" s="5" t="s">
        <v>603</v>
      </c>
      <c r="M823" s="5" t="s">
        <v>604</v>
      </c>
      <c r="N823" s="5" t="s">
        <v>2798</v>
      </c>
      <c r="O823" s="5" t="s">
        <v>2798</v>
      </c>
      <c r="P823" s="5" t="s">
        <v>2799</v>
      </c>
      <c r="Q823" s="5" t="s">
        <v>2799</v>
      </c>
      <c r="R823" s="5" t="s">
        <v>2799</v>
      </c>
      <c r="S823" s="5" t="s">
        <v>2799</v>
      </c>
      <c r="T823" s="5" t="s">
        <v>2799</v>
      </c>
      <c r="U823" s="5" t="s">
        <v>2799</v>
      </c>
      <c r="V823" s="5" t="s">
        <v>2799</v>
      </c>
      <c r="W823" s="5"/>
      <c r="X823" s="5"/>
      <c r="Y823" s="5"/>
      <c r="Z823" s="5"/>
      <c r="AA823" s="5"/>
    </row>
    <row r="824" spans="1:27" ht="187" x14ac:dyDescent="0.2">
      <c r="A824" s="37" t="s">
        <v>2799</v>
      </c>
      <c r="B824" s="5" t="s">
        <v>2790</v>
      </c>
      <c r="C824" s="5">
        <v>25</v>
      </c>
      <c r="D824" s="5" t="s">
        <v>608</v>
      </c>
      <c r="E824" s="5" t="s">
        <v>611</v>
      </c>
      <c r="F824" s="5" t="s">
        <v>612</v>
      </c>
      <c r="G824" s="5" t="s">
        <v>212</v>
      </c>
      <c r="H824" s="5" t="s">
        <v>613</v>
      </c>
      <c r="I824" s="5" t="s">
        <v>59</v>
      </c>
      <c r="J824" s="5">
        <v>2022</v>
      </c>
      <c r="K824" s="5">
        <v>1</v>
      </c>
      <c r="L824" s="5" t="s">
        <v>609</v>
      </c>
      <c r="M824" s="5" t="s">
        <v>610</v>
      </c>
      <c r="N824" s="5" t="s">
        <v>2798</v>
      </c>
      <c r="O824" s="5" t="s">
        <v>2798</v>
      </c>
      <c r="P824" s="5" t="s">
        <v>2799</v>
      </c>
      <c r="Q824" s="5" t="s">
        <v>2799</v>
      </c>
      <c r="R824" s="5" t="s">
        <v>2799</v>
      </c>
      <c r="S824" s="5" t="s">
        <v>2799</v>
      </c>
      <c r="T824" s="5" t="s">
        <v>2799</v>
      </c>
      <c r="U824" s="5" t="s">
        <v>2799</v>
      </c>
      <c r="V824" s="5" t="s">
        <v>2799</v>
      </c>
      <c r="W824" s="5"/>
      <c r="X824" s="5"/>
      <c r="Y824" s="5"/>
      <c r="Z824" s="5"/>
      <c r="AA824" s="5"/>
    </row>
    <row r="825" spans="1:27" ht="153" x14ac:dyDescent="0.2">
      <c r="A825" s="37" t="s">
        <v>2799</v>
      </c>
      <c r="B825" s="5" t="s">
        <v>2790</v>
      </c>
      <c r="C825" s="5">
        <v>26</v>
      </c>
      <c r="D825" s="5" t="s">
        <v>618</v>
      </c>
      <c r="E825" s="5" t="s">
        <v>616</v>
      </c>
      <c r="F825" s="5" t="s">
        <v>617</v>
      </c>
      <c r="G825" s="5" t="s">
        <v>212</v>
      </c>
      <c r="H825" s="5" t="s">
        <v>619</v>
      </c>
      <c r="I825" s="5" t="s">
        <v>59</v>
      </c>
      <c r="J825" s="5">
        <v>2020</v>
      </c>
      <c r="K825" s="5">
        <v>1</v>
      </c>
      <c r="L825" s="5" t="s">
        <v>614</v>
      </c>
      <c r="M825" s="5" t="s">
        <v>615</v>
      </c>
      <c r="N825" s="5" t="s">
        <v>2798</v>
      </c>
      <c r="O825" s="5" t="s">
        <v>2798</v>
      </c>
      <c r="P825" s="5" t="s">
        <v>2799</v>
      </c>
      <c r="Q825" s="5" t="s">
        <v>2799</v>
      </c>
      <c r="R825" s="5" t="s">
        <v>2799</v>
      </c>
      <c r="S825" s="5" t="s">
        <v>2799</v>
      </c>
      <c r="T825" s="5" t="s">
        <v>2799</v>
      </c>
      <c r="U825" s="5" t="s">
        <v>2799</v>
      </c>
      <c r="V825" s="5" t="s">
        <v>2799</v>
      </c>
      <c r="W825" s="5"/>
      <c r="X825" s="5"/>
      <c r="Y825" s="5"/>
      <c r="Z825" s="5"/>
      <c r="AA825" s="5"/>
    </row>
    <row r="826" spans="1:27" ht="204" x14ac:dyDescent="0.2">
      <c r="A826" s="37" t="s">
        <v>2799</v>
      </c>
      <c r="B826" s="5" t="s">
        <v>2790</v>
      </c>
      <c r="C826" s="5">
        <v>27</v>
      </c>
      <c r="D826" s="5" t="s">
        <v>620</v>
      </c>
      <c r="E826" s="5" t="s">
        <v>623</v>
      </c>
      <c r="F826" s="5" t="s">
        <v>624</v>
      </c>
      <c r="G826" s="5" t="s">
        <v>212</v>
      </c>
      <c r="H826" s="5" t="s">
        <v>625</v>
      </c>
      <c r="I826" s="5" t="s">
        <v>59</v>
      </c>
      <c r="J826" s="5">
        <v>2021</v>
      </c>
      <c r="K826" s="5">
        <v>0</v>
      </c>
      <c r="L826" s="5" t="s">
        <v>621</v>
      </c>
      <c r="M826" s="5" t="s">
        <v>622</v>
      </c>
      <c r="N826" s="5" t="s">
        <v>2798</v>
      </c>
      <c r="O826" s="5" t="s">
        <v>2798</v>
      </c>
      <c r="P826" s="5" t="s">
        <v>2799</v>
      </c>
      <c r="Q826" s="5" t="s">
        <v>2799</v>
      </c>
      <c r="R826" s="5" t="s">
        <v>2799</v>
      </c>
      <c r="S826" s="5" t="s">
        <v>2799</v>
      </c>
      <c r="T826" s="5" t="s">
        <v>2799</v>
      </c>
      <c r="U826" s="5" t="s">
        <v>2799</v>
      </c>
      <c r="V826" s="5" t="s">
        <v>2799</v>
      </c>
      <c r="W826" s="5"/>
      <c r="X826" s="5"/>
      <c r="Y826" s="5"/>
      <c r="Z826" s="5"/>
      <c r="AA826" s="5"/>
    </row>
    <row r="827" spans="1:27" ht="170" x14ac:dyDescent="0.2">
      <c r="A827" s="37" t="s">
        <v>2799</v>
      </c>
      <c r="B827" s="5" t="s">
        <v>2790</v>
      </c>
      <c r="C827" s="5">
        <v>28</v>
      </c>
      <c r="D827" s="5" t="s">
        <v>626</v>
      </c>
      <c r="E827" s="5" t="s">
        <v>629</v>
      </c>
      <c r="F827" s="5" t="s">
        <v>630</v>
      </c>
      <c r="G827" s="5" t="s">
        <v>212</v>
      </c>
      <c r="H827" s="5" t="s">
        <v>631</v>
      </c>
      <c r="I827" s="5" t="s">
        <v>59</v>
      </c>
      <c r="J827" s="5">
        <v>2022</v>
      </c>
      <c r="K827" s="5">
        <v>0</v>
      </c>
      <c r="L827" s="5" t="s">
        <v>627</v>
      </c>
      <c r="M827" s="5" t="s">
        <v>628</v>
      </c>
      <c r="N827" s="5" t="s">
        <v>2798</v>
      </c>
      <c r="O827" s="5" t="s">
        <v>2798</v>
      </c>
      <c r="P827" s="5" t="s">
        <v>2799</v>
      </c>
      <c r="Q827" s="5" t="s">
        <v>2799</v>
      </c>
      <c r="R827" s="5" t="s">
        <v>2799</v>
      </c>
      <c r="S827" s="5" t="s">
        <v>2799</v>
      </c>
      <c r="T827" s="5" t="s">
        <v>2799</v>
      </c>
      <c r="U827" s="5" t="s">
        <v>2799</v>
      </c>
      <c r="V827" s="5" t="s">
        <v>2799</v>
      </c>
      <c r="W827" s="5"/>
      <c r="X827" s="5"/>
      <c r="Y827" s="5"/>
      <c r="Z827" s="5"/>
      <c r="AA827" s="5"/>
    </row>
    <row r="828" spans="1:27" ht="221" x14ac:dyDescent="0.2">
      <c r="A828" s="37" t="s">
        <v>2799</v>
      </c>
      <c r="B828" s="5" t="s">
        <v>2790</v>
      </c>
      <c r="C828" s="5">
        <v>29</v>
      </c>
      <c r="D828" s="5" t="s">
        <v>632</v>
      </c>
      <c r="E828" s="5" t="s">
        <v>634</v>
      </c>
      <c r="F828" s="5" t="s">
        <v>635</v>
      </c>
      <c r="G828" s="5" t="s">
        <v>212</v>
      </c>
      <c r="H828" s="5" t="s">
        <v>637</v>
      </c>
      <c r="I828" s="5" t="s">
        <v>59</v>
      </c>
      <c r="J828" s="5">
        <v>2022</v>
      </c>
      <c r="K828" s="5">
        <v>0</v>
      </c>
      <c r="L828" s="5" t="s">
        <v>636</v>
      </c>
      <c r="M828" s="5" t="s">
        <v>633</v>
      </c>
      <c r="N828" s="5" t="s">
        <v>2798</v>
      </c>
      <c r="O828" s="5" t="s">
        <v>2798</v>
      </c>
      <c r="P828" s="5" t="s">
        <v>2799</v>
      </c>
      <c r="Q828" s="5" t="s">
        <v>2799</v>
      </c>
      <c r="R828" s="5" t="s">
        <v>2799</v>
      </c>
      <c r="S828" s="5" t="s">
        <v>2799</v>
      </c>
      <c r="T828" s="5" t="s">
        <v>2799</v>
      </c>
      <c r="U828" s="5" t="s">
        <v>2799</v>
      </c>
      <c r="V828" s="5" t="s">
        <v>2799</v>
      </c>
      <c r="W828" s="5"/>
      <c r="X828" s="5"/>
      <c r="Y828" s="5"/>
      <c r="Z828" s="5"/>
      <c r="AA828" s="5"/>
    </row>
    <row r="829" spans="1:27" ht="255" x14ac:dyDescent="0.2">
      <c r="A829" s="37" t="s">
        <v>2799</v>
      </c>
      <c r="B829" s="5" t="s">
        <v>2790</v>
      </c>
      <c r="C829" s="5">
        <v>30</v>
      </c>
      <c r="D829" s="5" t="s">
        <v>638</v>
      </c>
      <c r="E829" s="5" t="s">
        <v>640</v>
      </c>
      <c r="F829" s="5" t="s">
        <v>641</v>
      </c>
      <c r="G829" s="5" t="s">
        <v>212</v>
      </c>
      <c r="H829" s="5" t="s">
        <v>643</v>
      </c>
      <c r="I829" s="5" t="s">
        <v>59</v>
      </c>
      <c r="J829" s="5">
        <v>2022</v>
      </c>
      <c r="K829" s="5">
        <v>0</v>
      </c>
      <c r="L829" s="5" t="s">
        <v>642</v>
      </c>
      <c r="M829" s="5" t="s">
        <v>639</v>
      </c>
      <c r="N829" s="5" t="s">
        <v>2798</v>
      </c>
      <c r="O829" s="5" t="s">
        <v>2798</v>
      </c>
      <c r="P829" s="5" t="s">
        <v>2799</v>
      </c>
      <c r="Q829" s="5" t="s">
        <v>2799</v>
      </c>
      <c r="R829" s="5" t="s">
        <v>2799</v>
      </c>
      <c r="S829" s="5" t="s">
        <v>2799</v>
      </c>
      <c r="T829" s="5" t="s">
        <v>2799</v>
      </c>
      <c r="U829" s="5" t="s">
        <v>2799</v>
      </c>
      <c r="V829" s="5" t="s">
        <v>2799</v>
      </c>
      <c r="W829" s="5"/>
      <c r="X829" s="5"/>
      <c r="Y829" s="5"/>
      <c r="Z829" s="5"/>
      <c r="AA829" s="5"/>
    </row>
    <row r="830" spans="1:27" ht="204" x14ac:dyDescent="0.2">
      <c r="A830" s="37" t="s">
        <v>2799</v>
      </c>
      <c r="B830" s="5" t="s">
        <v>2790</v>
      </c>
      <c r="C830" s="5">
        <v>31</v>
      </c>
      <c r="D830" s="5" t="s">
        <v>644</v>
      </c>
      <c r="E830" s="5" t="s">
        <v>647</v>
      </c>
      <c r="F830" s="5" t="s">
        <v>648</v>
      </c>
      <c r="G830" s="5" t="s">
        <v>645</v>
      </c>
      <c r="H830" s="5" t="s">
        <v>650</v>
      </c>
      <c r="I830" s="5" t="s">
        <v>59</v>
      </c>
      <c r="J830" s="5">
        <v>2018</v>
      </c>
      <c r="K830" s="5">
        <v>1</v>
      </c>
      <c r="L830" s="5" t="s">
        <v>649</v>
      </c>
      <c r="M830" s="5" t="s">
        <v>646</v>
      </c>
      <c r="N830" s="5" t="s">
        <v>2798</v>
      </c>
      <c r="O830" s="5" t="s">
        <v>2798</v>
      </c>
      <c r="P830" s="5" t="s">
        <v>2799</v>
      </c>
      <c r="Q830" s="5" t="s">
        <v>2799</v>
      </c>
      <c r="R830" s="5" t="s">
        <v>2799</v>
      </c>
      <c r="S830" s="5" t="s">
        <v>2799</v>
      </c>
      <c r="T830" s="5" t="s">
        <v>2799</v>
      </c>
      <c r="U830" s="5" t="s">
        <v>2799</v>
      </c>
      <c r="V830" s="5" t="s">
        <v>2799</v>
      </c>
      <c r="W830" s="5"/>
      <c r="X830" s="5"/>
      <c r="Y830" s="5"/>
      <c r="Z830" s="5"/>
      <c r="AA830" s="5"/>
    </row>
    <row r="831" spans="1:27" ht="153" x14ac:dyDescent="0.2">
      <c r="A831" s="37" t="s">
        <v>2799</v>
      </c>
      <c r="B831" s="5" t="s">
        <v>2790</v>
      </c>
      <c r="C831" s="5">
        <v>32</v>
      </c>
      <c r="D831" s="5" t="s">
        <v>651</v>
      </c>
      <c r="E831" s="5" t="s">
        <v>653</v>
      </c>
      <c r="F831" s="5" t="s">
        <v>654</v>
      </c>
      <c r="G831" s="5" t="s">
        <v>212</v>
      </c>
      <c r="H831" s="5" t="s">
        <v>656</v>
      </c>
      <c r="I831" s="5" t="s">
        <v>59</v>
      </c>
      <c r="J831" s="5">
        <v>2022</v>
      </c>
      <c r="K831" s="5">
        <v>1</v>
      </c>
      <c r="L831" s="5" t="s">
        <v>655</v>
      </c>
      <c r="M831" s="5" t="s">
        <v>652</v>
      </c>
      <c r="N831" s="5" t="s">
        <v>2798</v>
      </c>
      <c r="O831" s="5" t="s">
        <v>2798</v>
      </c>
      <c r="P831" s="5" t="s">
        <v>2799</v>
      </c>
      <c r="Q831" s="5" t="s">
        <v>2799</v>
      </c>
      <c r="R831" s="5" t="s">
        <v>2799</v>
      </c>
      <c r="S831" s="5" t="s">
        <v>2799</v>
      </c>
      <c r="T831" s="5" t="s">
        <v>2799</v>
      </c>
      <c r="U831" s="5" t="s">
        <v>2799</v>
      </c>
      <c r="V831" s="5" t="s">
        <v>2799</v>
      </c>
      <c r="W831" s="5"/>
      <c r="X831" s="5"/>
      <c r="Y831" s="5"/>
      <c r="Z831" s="5"/>
      <c r="AA831" s="5"/>
    </row>
    <row r="832" spans="1:27" ht="170" x14ac:dyDescent="0.2">
      <c r="A832" s="37" t="s">
        <v>2799</v>
      </c>
      <c r="B832" s="5" t="s">
        <v>2790</v>
      </c>
      <c r="C832" s="5">
        <v>33</v>
      </c>
      <c r="D832" s="5" t="s">
        <v>657</v>
      </c>
      <c r="E832" s="5" t="s">
        <v>659</v>
      </c>
      <c r="F832" s="5" t="s">
        <v>660</v>
      </c>
      <c r="G832" s="5" t="s">
        <v>212</v>
      </c>
      <c r="H832" s="5" t="s">
        <v>662</v>
      </c>
      <c r="I832" s="5" t="s">
        <v>59</v>
      </c>
      <c r="J832" s="5">
        <v>2021</v>
      </c>
      <c r="K832" s="5">
        <v>0</v>
      </c>
      <c r="L832" s="5" t="s">
        <v>661</v>
      </c>
      <c r="M832" s="5" t="s">
        <v>658</v>
      </c>
      <c r="N832" s="5" t="s">
        <v>2798</v>
      </c>
      <c r="O832" s="5" t="s">
        <v>2798</v>
      </c>
      <c r="P832" s="5" t="s">
        <v>2799</v>
      </c>
      <c r="Q832" s="5" t="s">
        <v>2799</v>
      </c>
      <c r="R832" s="5" t="s">
        <v>2799</v>
      </c>
      <c r="S832" s="5" t="s">
        <v>2799</v>
      </c>
      <c r="T832" s="5" t="s">
        <v>2799</v>
      </c>
      <c r="U832" s="5" t="s">
        <v>2799</v>
      </c>
      <c r="V832" s="5" t="s">
        <v>2799</v>
      </c>
      <c r="W832" s="5"/>
      <c r="X832" s="5"/>
      <c r="Y832" s="5"/>
      <c r="Z832" s="5"/>
      <c r="AA832" s="5"/>
    </row>
    <row r="833" spans="1:27" ht="204" x14ac:dyDescent="0.2">
      <c r="A833" s="37" t="s">
        <v>2799</v>
      </c>
      <c r="B833" s="5" t="s">
        <v>2790</v>
      </c>
      <c r="C833" s="5">
        <v>34</v>
      </c>
      <c r="D833" s="5" t="s">
        <v>663</v>
      </c>
      <c r="E833" s="5" t="s">
        <v>665</v>
      </c>
      <c r="F833" s="5" t="s">
        <v>666</v>
      </c>
      <c r="G833" s="5" t="s">
        <v>212</v>
      </c>
      <c r="H833" s="5" t="s">
        <v>668</v>
      </c>
      <c r="I833" s="5" t="s">
        <v>59</v>
      </c>
      <c r="J833" s="5">
        <v>2022</v>
      </c>
      <c r="K833" s="5">
        <v>0</v>
      </c>
      <c r="L833" s="5" t="s">
        <v>667</v>
      </c>
      <c r="M833" s="5" t="s">
        <v>664</v>
      </c>
      <c r="N833" s="5" t="s">
        <v>2798</v>
      </c>
      <c r="O833" s="5" t="s">
        <v>2798</v>
      </c>
      <c r="P833" s="5" t="s">
        <v>2799</v>
      </c>
      <c r="Q833" s="5" t="s">
        <v>2799</v>
      </c>
      <c r="R833" s="5" t="s">
        <v>2799</v>
      </c>
      <c r="S833" s="5" t="s">
        <v>2799</v>
      </c>
      <c r="T833" s="5" t="s">
        <v>2799</v>
      </c>
      <c r="U833" s="5" t="s">
        <v>2799</v>
      </c>
      <c r="V833" s="5" t="s">
        <v>2799</v>
      </c>
      <c r="W833" s="5"/>
      <c r="X833" s="5"/>
      <c r="Y833" s="5"/>
      <c r="Z833" s="5"/>
      <c r="AA833" s="5"/>
    </row>
    <row r="834" spans="1:27" ht="170" x14ac:dyDescent="0.2">
      <c r="A834" s="37" t="s">
        <v>2799</v>
      </c>
      <c r="B834" s="5" t="s">
        <v>2790</v>
      </c>
      <c r="C834" s="5">
        <v>35</v>
      </c>
      <c r="D834" s="5" t="s">
        <v>669</v>
      </c>
      <c r="E834" s="5" t="s">
        <v>672</v>
      </c>
      <c r="F834" s="5" t="s">
        <v>673</v>
      </c>
      <c r="G834" s="5" t="s">
        <v>212</v>
      </c>
      <c r="H834" s="5" t="s">
        <v>674</v>
      </c>
      <c r="I834" s="5" t="s">
        <v>59</v>
      </c>
      <c r="J834" s="5">
        <v>2022</v>
      </c>
      <c r="K834" s="5">
        <v>0</v>
      </c>
      <c r="L834" s="5" t="s">
        <v>670</v>
      </c>
      <c r="M834" s="5" t="s">
        <v>671</v>
      </c>
      <c r="N834" s="5" t="s">
        <v>2798</v>
      </c>
      <c r="O834" s="5" t="s">
        <v>2798</v>
      </c>
      <c r="P834" s="5" t="s">
        <v>2799</v>
      </c>
      <c r="Q834" s="5" t="s">
        <v>2799</v>
      </c>
      <c r="R834" s="5" t="s">
        <v>2799</v>
      </c>
      <c r="S834" s="5" t="s">
        <v>2799</v>
      </c>
      <c r="T834" s="5" t="s">
        <v>2799</v>
      </c>
      <c r="U834" s="5" t="s">
        <v>2799</v>
      </c>
      <c r="V834" s="5" t="s">
        <v>2799</v>
      </c>
      <c r="W834" s="5"/>
      <c r="X834" s="5"/>
      <c r="Y834" s="5"/>
      <c r="Z834" s="5"/>
      <c r="AA834" s="5"/>
    </row>
    <row r="835" spans="1:27" ht="119" x14ac:dyDescent="0.2">
      <c r="A835" s="37" t="s">
        <v>2799</v>
      </c>
      <c r="B835" s="5" t="s">
        <v>2790</v>
      </c>
      <c r="C835" s="5">
        <v>36</v>
      </c>
      <c r="D835" s="5" t="s">
        <v>675</v>
      </c>
      <c r="E835" s="5" t="s">
        <v>677</v>
      </c>
      <c r="F835" s="5" t="s">
        <v>678</v>
      </c>
      <c r="G835" s="5" t="s">
        <v>212</v>
      </c>
      <c r="H835" s="5" t="s">
        <v>680</v>
      </c>
      <c r="I835" s="5" t="s">
        <v>59</v>
      </c>
      <c r="J835" s="5">
        <v>2022</v>
      </c>
      <c r="K835" s="5">
        <v>1</v>
      </c>
      <c r="L835" s="5" t="s">
        <v>679</v>
      </c>
      <c r="M835" s="5" t="s">
        <v>676</v>
      </c>
      <c r="N835" s="5" t="s">
        <v>2798</v>
      </c>
      <c r="O835" s="5" t="s">
        <v>2798</v>
      </c>
      <c r="P835" s="5" t="s">
        <v>2799</v>
      </c>
      <c r="Q835" s="5" t="s">
        <v>2799</v>
      </c>
      <c r="R835" s="5" t="s">
        <v>2799</v>
      </c>
      <c r="S835" s="5" t="s">
        <v>2799</v>
      </c>
      <c r="T835" s="5" t="s">
        <v>2799</v>
      </c>
      <c r="U835" s="5" t="s">
        <v>2799</v>
      </c>
      <c r="V835" s="5" t="s">
        <v>2799</v>
      </c>
      <c r="W835" s="5"/>
      <c r="X835" s="5"/>
      <c r="Y835" s="5"/>
      <c r="Z835" s="5"/>
      <c r="AA835" s="5"/>
    </row>
    <row r="836" spans="1:27" ht="204" x14ac:dyDescent="0.2">
      <c r="A836" s="37" t="s">
        <v>2799</v>
      </c>
      <c r="B836" s="5" t="s">
        <v>2790</v>
      </c>
      <c r="C836" s="5">
        <v>37</v>
      </c>
      <c r="D836" s="5" t="s">
        <v>681</v>
      </c>
      <c r="E836" s="5" t="s">
        <v>683</v>
      </c>
      <c r="F836" s="5" t="s">
        <v>684</v>
      </c>
      <c r="G836" s="5" t="s">
        <v>212</v>
      </c>
      <c r="H836" s="5" t="s">
        <v>686</v>
      </c>
      <c r="I836" s="5" t="s">
        <v>59</v>
      </c>
      <c r="J836" s="5">
        <v>2022</v>
      </c>
      <c r="K836" s="5">
        <v>0</v>
      </c>
      <c r="L836" s="5" t="s">
        <v>685</v>
      </c>
      <c r="M836" s="5" t="s">
        <v>682</v>
      </c>
      <c r="N836" s="5" t="s">
        <v>2798</v>
      </c>
      <c r="O836" s="5" t="s">
        <v>2798</v>
      </c>
      <c r="P836" s="5" t="s">
        <v>2799</v>
      </c>
      <c r="Q836" s="5" t="s">
        <v>2799</v>
      </c>
      <c r="R836" s="5" t="s">
        <v>2799</v>
      </c>
      <c r="S836" s="5" t="s">
        <v>2799</v>
      </c>
      <c r="T836" s="5" t="s">
        <v>2799</v>
      </c>
      <c r="U836" s="5" t="s">
        <v>2799</v>
      </c>
      <c r="V836" s="5" t="s">
        <v>2799</v>
      </c>
      <c r="W836" s="5"/>
      <c r="X836" s="5"/>
      <c r="Y836" s="5"/>
      <c r="Z836" s="5"/>
      <c r="AA836" s="5"/>
    </row>
    <row r="837" spans="1:27" ht="119" x14ac:dyDescent="0.2">
      <c r="A837" s="37" t="s">
        <v>2799</v>
      </c>
      <c r="B837" s="5" t="s">
        <v>2790</v>
      </c>
      <c r="C837" s="5">
        <v>38</v>
      </c>
      <c r="D837" s="5" t="s">
        <v>687</v>
      </c>
      <c r="E837" s="5" t="s">
        <v>689</v>
      </c>
      <c r="F837" s="5" t="s">
        <v>690</v>
      </c>
      <c r="G837" s="5" t="s">
        <v>212</v>
      </c>
      <c r="H837" s="5" t="s">
        <v>692</v>
      </c>
      <c r="I837" s="5" t="s">
        <v>59</v>
      </c>
      <c r="J837" s="5">
        <v>2022</v>
      </c>
      <c r="K837" s="5">
        <v>0</v>
      </c>
      <c r="L837" s="5" t="s">
        <v>691</v>
      </c>
      <c r="M837" s="5" t="s">
        <v>688</v>
      </c>
      <c r="N837" s="5" t="s">
        <v>2798</v>
      </c>
      <c r="O837" s="5" t="s">
        <v>2798</v>
      </c>
      <c r="P837" s="5" t="s">
        <v>2799</v>
      </c>
      <c r="Q837" s="5" t="s">
        <v>2799</v>
      </c>
      <c r="R837" s="5" t="s">
        <v>2799</v>
      </c>
      <c r="S837" s="5" t="s">
        <v>2799</v>
      </c>
      <c r="T837" s="5" t="s">
        <v>2799</v>
      </c>
      <c r="U837" s="5" t="s">
        <v>2799</v>
      </c>
      <c r="V837" s="5" t="s">
        <v>2799</v>
      </c>
      <c r="W837" s="5"/>
      <c r="X837" s="5"/>
      <c r="Y837" s="5"/>
      <c r="Z837" s="5"/>
      <c r="AA837" s="5"/>
    </row>
    <row r="838" spans="1:27" ht="340" x14ac:dyDescent="0.2">
      <c r="A838" s="37" t="s">
        <v>2799</v>
      </c>
      <c r="B838" s="5" t="s">
        <v>2790</v>
      </c>
      <c r="C838" s="5">
        <v>39</v>
      </c>
      <c r="D838" s="5" t="s">
        <v>693</v>
      </c>
      <c r="E838" s="5" t="s">
        <v>695</v>
      </c>
      <c r="F838" s="5" t="s">
        <v>630</v>
      </c>
      <c r="G838" s="5" t="s">
        <v>212</v>
      </c>
      <c r="H838" s="5" t="s">
        <v>697</v>
      </c>
      <c r="I838" s="5" t="s">
        <v>59</v>
      </c>
      <c r="J838" s="5">
        <v>2022</v>
      </c>
      <c r="K838" s="5">
        <v>0</v>
      </c>
      <c r="L838" s="5" t="s">
        <v>696</v>
      </c>
      <c r="M838" s="5" t="s">
        <v>694</v>
      </c>
      <c r="N838" s="5" t="s">
        <v>2798</v>
      </c>
      <c r="O838" s="5" t="s">
        <v>2798</v>
      </c>
      <c r="P838" s="5" t="s">
        <v>2799</v>
      </c>
      <c r="Q838" s="5" t="s">
        <v>2799</v>
      </c>
      <c r="R838" s="5" t="s">
        <v>2799</v>
      </c>
      <c r="S838" s="5" t="s">
        <v>2799</v>
      </c>
      <c r="T838" s="5" t="s">
        <v>2799</v>
      </c>
      <c r="U838" s="5" t="s">
        <v>2799</v>
      </c>
      <c r="V838" s="5" t="s">
        <v>2799</v>
      </c>
      <c r="W838" s="5"/>
      <c r="X838" s="5"/>
      <c r="Y838" s="5"/>
      <c r="Z838" s="5"/>
      <c r="AA838" s="5"/>
    </row>
    <row r="839" spans="1:27" ht="255" x14ac:dyDescent="0.2">
      <c r="A839" s="37" t="s">
        <v>2799</v>
      </c>
      <c r="B839" s="5" t="s">
        <v>2790</v>
      </c>
      <c r="C839" s="5">
        <v>40</v>
      </c>
      <c r="D839" s="5" t="s">
        <v>698</v>
      </c>
      <c r="E839" s="5" t="s">
        <v>700</v>
      </c>
      <c r="F839" s="5" t="s">
        <v>701</v>
      </c>
      <c r="G839" s="5" t="s">
        <v>212</v>
      </c>
      <c r="H839" s="5" t="s">
        <v>703</v>
      </c>
      <c r="I839" s="5" t="s">
        <v>59</v>
      </c>
      <c r="J839" s="5">
        <v>2022</v>
      </c>
      <c r="K839" s="5">
        <v>1</v>
      </c>
      <c r="L839" s="5" t="s">
        <v>702</v>
      </c>
      <c r="M839" s="5" t="s">
        <v>699</v>
      </c>
      <c r="N839" s="5" t="s">
        <v>2798</v>
      </c>
      <c r="O839" s="5" t="s">
        <v>2798</v>
      </c>
      <c r="P839" s="5" t="s">
        <v>2799</v>
      </c>
      <c r="Q839" s="5" t="s">
        <v>2799</v>
      </c>
      <c r="R839" s="5" t="s">
        <v>2799</v>
      </c>
      <c r="S839" s="5" t="s">
        <v>2799</v>
      </c>
      <c r="T839" s="5" t="s">
        <v>2799</v>
      </c>
      <c r="U839" s="5" t="s">
        <v>2799</v>
      </c>
      <c r="V839" s="5" t="s">
        <v>2799</v>
      </c>
      <c r="W839" s="5"/>
      <c r="X839" s="5"/>
      <c r="Y839" s="5"/>
      <c r="Z839" s="5"/>
      <c r="AA839" s="5"/>
    </row>
    <row r="840" spans="1:27" ht="187" x14ac:dyDescent="0.2">
      <c r="A840" s="37" t="s">
        <v>2799</v>
      </c>
      <c r="B840" s="5" t="s">
        <v>2790</v>
      </c>
      <c r="C840" s="5">
        <v>41</v>
      </c>
      <c r="D840" s="5" t="s">
        <v>704</v>
      </c>
      <c r="E840" s="5" t="s">
        <v>706</v>
      </c>
      <c r="F840" s="5" t="s">
        <v>707</v>
      </c>
      <c r="G840" s="5" t="s">
        <v>212</v>
      </c>
      <c r="H840" s="5" t="s">
        <v>709</v>
      </c>
      <c r="I840" s="5" t="s">
        <v>59</v>
      </c>
      <c r="J840" s="5">
        <v>2023</v>
      </c>
      <c r="K840" s="5">
        <v>0</v>
      </c>
      <c r="L840" s="5" t="s">
        <v>708</v>
      </c>
      <c r="M840" s="5" t="s">
        <v>705</v>
      </c>
      <c r="N840" s="5" t="s">
        <v>2798</v>
      </c>
      <c r="O840" s="5" t="s">
        <v>2798</v>
      </c>
      <c r="P840" s="5" t="s">
        <v>2799</v>
      </c>
      <c r="Q840" s="5" t="s">
        <v>2799</v>
      </c>
      <c r="R840" s="5" t="s">
        <v>2799</v>
      </c>
      <c r="S840" s="5" t="s">
        <v>2799</v>
      </c>
      <c r="T840" s="5" t="s">
        <v>2799</v>
      </c>
      <c r="U840" s="5" t="s">
        <v>2799</v>
      </c>
      <c r="V840" s="5" t="s">
        <v>2799</v>
      </c>
      <c r="W840" s="5"/>
      <c r="X840" s="5"/>
      <c r="Y840" s="5"/>
      <c r="Z840" s="5"/>
      <c r="AA840" s="5"/>
    </row>
    <row r="841" spans="1:27" ht="204" x14ac:dyDescent="0.2">
      <c r="A841" s="37" t="s">
        <v>2799</v>
      </c>
      <c r="B841" s="5" t="s">
        <v>2790</v>
      </c>
      <c r="C841" s="5">
        <v>42</v>
      </c>
      <c r="D841" s="5" t="s">
        <v>710</v>
      </c>
      <c r="E841" s="5" t="s">
        <v>712</v>
      </c>
      <c r="F841" s="5" t="s">
        <v>493</v>
      </c>
      <c r="G841" s="5" t="s">
        <v>34</v>
      </c>
      <c r="H841" s="5" t="s">
        <v>714</v>
      </c>
      <c r="I841" s="5" t="s">
        <v>59</v>
      </c>
      <c r="J841" s="5">
        <v>2023</v>
      </c>
      <c r="K841" s="5">
        <v>0</v>
      </c>
      <c r="L841" s="5" t="s">
        <v>713</v>
      </c>
      <c r="M841" s="5" t="s">
        <v>711</v>
      </c>
      <c r="N841" s="5" t="s">
        <v>2798</v>
      </c>
      <c r="O841" s="5" t="s">
        <v>2798</v>
      </c>
      <c r="P841" s="5" t="s">
        <v>2799</v>
      </c>
      <c r="Q841" s="5" t="s">
        <v>2799</v>
      </c>
      <c r="R841" s="5" t="s">
        <v>2799</v>
      </c>
      <c r="S841" s="5" t="s">
        <v>2799</v>
      </c>
      <c r="T841" s="5" t="s">
        <v>2799</v>
      </c>
      <c r="U841" s="5" t="s">
        <v>2799</v>
      </c>
      <c r="V841" s="5" t="s">
        <v>2799</v>
      </c>
      <c r="W841" s="5"/>
      <c r="X841" s="5"/>
      <c r="Y841" s="5"/>
      <c r="Z841" s="5"/>
      <c r="AA841" s="5"/>
    </row>
    <row r="842" spans="1:27" ht="170" x14ac:dyDescent="0.2">
      <c r="A842" s="37" t="s">
        <v>2799</v>
      </c>
      <c r="B842" s="5" t="s">
        <v>2790</v>
      </c>
      <c r="C842" s="5">
        <v>43</v>
      </c>
      <c r="D842" s="5" t="s">
        <v>715</v>
      </c>
      <c r="E842" s="5" t="s">
        <v>717</v>
      </c>
      <c r="F842" s="5" t="s">
        <v>493</v>
      </c>
      <c r="G842" s="5" t="s">
        <v>34</v>
      </c>
      <c r="H842" s="5" t="s">
        <v>719</v>
      </c>
      <c r="I842" s="5" t="s">
        <v>59</v>
      </c>
      <c r="J842" s="5">
        <v>2023</v>
      </c>
      <c r="K842" s="5"/>
      <c r="L842" s="5" t="s">
        <v>718</v>
      </c>
      <c r="M842" s="5" t="s">
        <v>716</v>
      </c>
      <c r="N842" s="5" t="s">
        <v>2798</v>
      </c>
      <c r="O842" s="5" t="s">
        <v>2798</v>
      </c>
      <c r="P842" s="5" t="s">
        <v>2799</v>
      </c>
      <c r="Q842" s="5" t="s">
        <v>2799</v>
      </c>
      <c r="R842" s="5" t="s">
        <v>2799</v>
      </c>
      <c r="S842" s="5" t="s">
        <v>2799</v>
      </c>
      <c r="T842" s="5" t="s">
        <v>2799</v>
      </c>
      <c r="U842" s="5" t="s">
        <v>2799</v>
      </c>
      <c r="V842" s="5" t="s">
        <v>2799</v>
      </c>
      <c r="W842" s="5"/>
      <c r="X842" s="5"/>
      <c r="Y842" s="5"/>
      <c r="Z842" s="5"/>
      <c r="AA842" s="5"/>
    </row>
    <row r="843" spans="1:27" ht="153" x14ac:dyDescent="0.2">
      <c r="A843" s="37" t="s">
        <v>2799</v>
      </c>
      <c r="B843" s="5" t="s">
        <v>2790</v>
      </c>
      <c r="C843" s="5">
        <v>44</v>
      </c>
      <c r="D843" s="5" t="s">
        <v>720</v>
      </c>
      <c r="E843" s="5" t="s">
        <v>723</v>
      </c>
      <c r="F843" s="5" t="s">
        <v>724</v>
      </c>
      <c r="G843" s="5" t="s">
        <v>212</v>
      </c>
      <c r="H843" s="5" t="s">
        <v>725</v>
      </c>
      <c r="I843" s="5" t="s">
        <v>59</v>
      </c>
      <c r="J843" s="5">
        <v>2022</v>
      </c>
      <c r="K843" s="5">
        <v>1</v>
      </c>
      <c r="L843" s="5" t="s">
        <v>721</v>
      </c>
      <c r="M843" s="5" t="s">
        <v>722</v>
      </c>
      <c r="N843" s="5" t="s">
        <v>2798</v>
      </c>
      <c r="O843" s="5" t="s">
        <v>2798</v>
      </c>
      <c r="P843" s="5" t="s">
        <v>2799</v>
      </c>
      <c r="Q843" s="5" t="s">
        <v>2799</v>
      </c>
      <c r="R843" s="5" t="s">
        <v>2799</v>
      </c>
      <c r="S843" s="5" t="s">
        <v>2799</v>
      </c>
      <c r="T843" s="5" t="s">
        <v>2799</v>
      </c>
      <c r="U843" s="5" t="s">
        <v>2799</v>
      </c>
      <c r="V843" s="5" t="s">
        <v>2799</v>
      </c>
      <c r="W843" s="5"/>
      <c r="X843" s="5"/>
      <c r="Y843" s="5"/>
      <c r="Z843" s="5"/>
      <c r="AA843" s="5"/>
    </row>
    <row r="844" spans="1:27" ht="119" x14ac:dyDescent="0.2">
      <c r="A844" s="37" t="s">
        <v>2799</v>
      </c>
      <c r="B844" s="5" t="s">
        <v>2790</v>
      </c>
      <c r="C844" s="5">
        <v>45</v>
      </c>
      <c r="D844" s="5" t="s">
        <v>726</v>
      </c>
      <c r="E844" s="5" t="s">
        <v>728</v>
      </c>
      <c r="F844" s="5" t="s">
        <v>678</v>
      </c>
      <c r="G844" s="5" t="s">
        <v>212</v>
      </c>
      <c r="H844" s="5" t="s">
        <v>729</v>
      </c>
      <c r="I844" s="5" t="s">
        <v>59</v>
      </c>
      <c r="J844" s="5">
        <v>2021</v>
      </c>
      <c r="K844" s="5">
        <v>0</v>
      </c>
      <c r="L844" s="5" t="s">
        <v>730</v>
      </c>
      <c r="M844" s="5" t="s">
        <v>727</v>
      </c>
      <c r="N844" s="5" t="s">
        <v>2798</v>
      </c>
      <c r="O844" s="5" t="s">
        <v>2798</v>
      </c>
      <c r="P844" s="5" t="s">
        <v>2799</v>
      </c>
      <c r="Q844" s="5" t="s">
        <v>2799</v>
      </c>
      <c r="R844" s="5" t="s">
        <v>2799</v>
      </c>
      <c r="S844" s="5" t="s">
        <v>2799</v>
      </c>
      <c r="T844" s="5" t="s">
        <v>2799</v>
      </c>
      <c r="U844" s="5" t="s">
        <v>2799</v>
      </c>
      <c r="V844" s="5" t="s">
        <v>2799</v>
      </c>
      <c r="W844" s="5"/>
      <c r="X844" s="5"/>
      <c r="Y844" s="5"/>
      <c r="Z844" s="5"/>
      <c r="AA844" s="5"/>
    </row>
    <row r="845" spans="1:27" ht="238" x14ac:dyDescent="0.2">
      <c r="A845" s="37" t="s">
        <v>2799</v>
      </c>
      <c r="B845" s="5" t="s">
        <v>2790</v>
      </c>
      <c r="C845" s="5">
        <v>46</v>
      </c>
      <c r="D845" s="5" t="s">
        <v>731</v>
      </c>
      <c r="E845" s="5" t="s">
        <v>733</v>
      </c>
      <c r="F845" s="5" t="s">
        <v>734</v>
      </c>
      <c r="G845" s="5" t="s">
        <v>212</v>
      </c>
      <c r="H845" s="5" t="s">
        <v>736</v>
      </c>
      <c r="I845" s="5" t="s">
        <v>59</v>
      </c>
      <c r="J845" s="5">
        <v>2023</v>
      </c>
      <c r="K845" s="5">
        <v>0</v>
      </c>
      <c r="L845" s="5" t="s">
        <v>735</v>
      </c>
      <c r="M845" s="5" t="s">
        <v>732</v>
      </c>
      <c r="N845" s="5" t="s">
        <v>2798</v>
      </c>
      <c r="O845" s="5" t="s">
        <v>2798</v>
      </c>
      <c r="P845" s="5" t="s">
        <v>2799</v>
      </c>
      <c r="Q845" s="5" t="s">
        <v>2799</v>
      </c>
      <c r="R845" s="5" t="s">
        <v>2799</v>
      </c>
      <c r="S845" s="5" t="s">
        <v>2799</v>
      </c>
      <c r="T845" s="5" t="s">
        <v>2799</v>
      </c>
      <c r="U845" s="5" t="s">
        <v>2799</v>
      </c>
      <c r="V845" s="5" t="s">
        <v>2799</v>
      </c>
      <c r="W845" s="5"/>
      <c r="X845" s="5"/>
      <c r="Y845" s="5"/>
      <c r="Z845" s="5"/>
      <c r="AA845" s="5"/>
    </row>
    <row r="846" spans="1:27" ht="204" x14ac:dyDescent="0.2">
      <c r="A846" s="37" t="s">
        <v>2799</v>
      </c>
      <c r="B846" s="5" t="s">
        <v>2790</v>
      </c>
      <c r="C846" s="5">
        <v>47</v>
      </c>
      <c r="D846" s="5" t="s">
        <v>737</v>
      </c>
      <c r="E846" s="5" t="s">
        <v>739</v>
      </c>
      <c r="F846" s="5" t="s">
        <v>740</v>
      </c>
      <c r="G846" s="5" t="s">
        <v>212</v>
      </c>
      <c r="H846" s="5" t="s">
        <v>742</v>
      </c>
      <c r="I846" s="5" t="s">
        <v>59</v>
      </c>
      <c r="J846" s="5">
        <v>2022</v>
      </c>
      <c r="K846" s="5">
        <v>0</v>
      </c>
      <c r="L846" s="5" t="s">
        <v>741</v>
      </c>
      <c r="M846" s="5" t="s">
        <v>738</v>
      </c>
      <c r="N846" s="5" t="s">
        <v>2798</v>
      </c>
      <c r="O846" s="5" t="s">
        <v>2798</v>
      </c>
      <c r="P846" s="5" t="s">
        <v>2799</v>
      </c>
      <c r="Q846" s="5" t="s">
        <v>2799</v>
      </c>
      <c r="R846" s="5" t="s">
        <v>2799</v>
      </c>
      <c r="S846" s="5" t="s">
        <v>2799</v>
      </c>
      <c r="T846" s="5" t="s">
        <v>2799</v>
      </c>
      <c r="U846" s="5" t="s">
        <v>2799</v>
      </c>
      <c r="V846" s="5" t="s">
        <v>2799</v>
      </c>
      <c r="W846" s="5"/>
      <c r="X846" s="5"/>
      <c r="Y846" s="5"/>
      <c r="Z846" s="5"/>
      <c r="AA846" s="5"/>
    </row>
    <row r="847" spans="1:27" ht="204" x14ac:dyDescent="0.2">
      <c r="A847" s="37" t="s">
        <v>2799</v>
      </c>
      <c r="B847" s="5" t="s">
        <v>2790</v>
      </c>
      <c r="C847" s="5">
        <v>48</v>
      </c>
      <c r="D847" s="5" t="s">
        <v>743</v>
      </c>
      <c r="E847" s="5" t="s">
        <v>745</v>
      </c>
      <c r="F847" s="5" t="s">
        <v>746</v>
      </c>
      <c r="G847" s="5" t="s">
        <v>212</v>
      </c>
      <c r="H847" s="5" t="s">
        <v>748</v>
      </c>
      <c r="I847" s="5" t="s">
        <v>59</v>
      </c>
      <c r="J847" s="5">
        <v>2023</v>
      </c>
      <c r="K847" s="5">
        <v>0</v>
      </c>
      <c r="L847" s="5" t="s">
        <v>747</v>
      </c>
      <c r="M847" s="13" t="s">
        <v>744</v>
      </c>
      <c r="N847" s="5" t="s">
        <v>2798</v>
      </c>
      <c r="O847" s="5" t="s">
        <v>2798</v>
      </c>
      <c r="P847" s="5" t="s">
        <v>2799</v>
      </c>
      <c r="Q847" s="5" t="s">
        <v>2799</v>
      </c>
      <c r="R847" s="5" t="s">
        <v>2799</v>
      </c>
      <c r="S847" s="5" t="s">
        <v>2799</v>
      </c>
      <c r="T847" s="5" t="s">
        <v>2799</v>
      </c>
      <c r="U847" s="5" t="s">
        <v>2799</v>
      </c>
      <c r="V847" s="5" t="s">
        <v>2799</v>
      </c>
      <c r="W847" s="5"/>
      <c r="X847" s="5"/>
      <c r="Y847" s="5"/>
      <c r="Z847" s="5"/>
      <c r="AA847" s="5"/>
    </row>
    <row r="848" spans="1:27" ht="170" x14ac:dyDescent="0.2">
      <c r="A848" s="37" t="s">
        <v>2799</v>
      </c>
      <c r="B848" s="5" t="s">
        <v>2790</v>
      </c>
      <c r="C848" s="5">
        <v>49</v>
      </c>
      <c r="D848" s="5" t="s">
        <v>749</v>
      </c>
      <c r="E848" s="5" t="s">
        <v>751</v>
      </c>
      <c r="F848" s="5" t="s">
        <v>752</v>
      </c>
      <c r="G848" s="5" t="s">
        <v>212</v>
      </c>
      <c r="H848" s="5" t="s">
        <v>754</v>
      </c>
      <c r="I848" s="5" t="s">
        <v>59</v>
      </c>
      <c r="J848" s="5">
        <v>2022</v>
      </c>
      <c r="K848" s="5">
        <v>0</v>
      </c>
      <c r="L848" s="5" t="s">
        <v>753</v>
      </c>
      <c r="M848" s="5" t="s">
        <v>750</v>
      </c>
      <c r="N848" s="5" t="s">
        <v>2798</v>
      </c>
      <c r="O848" s="5" t="s">
        <v>2798</v>
      </c>
      <c r="P848" s="5" t="s">
        <v>2799</v>
      </c>
      <c r="Q848" s="5" t="s">
        <v>2799</v>
      </c>
      <c r="R848" s="5" t="s">
        <v>2799</v>
      </c>
      <c r="S848" s="5" t="s">
        <v>2799</v>
      </c>
      <c r="T848" s="5" t="s">
        <v>2799</v>
      </c>
      <c r="U848" s="5" t="s">
        <v>2799</v>
      </c>
      <c r="V848" s="5" t="s">
        <v>2799</v>
      </c>
      <c r="W848" s="5"/>
      <c r="X848" s="5"/>
      <c r="Y848" s="5"/>
      <c r="Z848" s="5"/>
      <c r="AA848" s="5"/>
    </row>
    <row r="849" spans="1:27" ht="221" x14ac:dyDescent="0.2">
      <c r="A849" s="37" t="s">
        <v>2799</v>
      </c>
      <c r="B849" s="5" t="s">
        <v>2790</v>
      </c>
      <c r="C849" s="5">
        <v>50</v>
      </c>
      <c r="D849" s="5" t="s">
        <v>755</v>
      </c>
      <c r="E849" s="5" t="s">
        <v>757</v>
      </c>
      <c r="F849" s="5" t="s">
        <v>758</v>
      </c>
      <c r="G849" s="5" t="s">
        <v>212</v>
      </c>
      <c r="H849" s="5" t="s">
        <v>760</v>
      </c>
      <c r="I849" s="5" t="s">
        <v>59</v>
      </c>
      <c r="J849" s="5">
        <v>2023</v>
      </c>
      <c r="K849" s="5">
        <v>0</v>
      </c>
      <c r="L849" s="5" t="s">
        <v>759</v>
      </c>
      <c r="M849" s="5" t="s">
        <v>756</v>
      </c>
      <c r="N849" s="5" t="s">
        <v>2798</v>
      </c>
      <c r="O849" s="5" t="s">
        <v>2798</v>
      </c>
      <c r="P849" s="5" t="s">
        <v>2799</v>
      </c>
      <c r="Q849" s="5" t="s">
        <v>2799</v>
      </c>
      <c r="R849" s="5" t="s">
        <v>2799</v>
      </c>
      <c r="S849" s="5" t="s">
        <v>2799</v>
      </c>
      <c r="T849" s="5" t="s">
        <v>2799</v>
      </c>
      <c r="U849" s="5" t="s">
        <v>2799</v>
      </c>
      <c r="V849" s="5" t="s">
        <v>2799</v>
      </c>
      <c r="W849" s="5"/>
      <c r="X849" s="5"/>
      <c r="Y849" s="5"/>
      <c r="Z849" s="5"/>
      <c r="AA849" s="5"/>
    </row>
    <row r="850" spans="1:27" ht="119" x14ac:dyDescent="0.2">
      <c r="A850" s="37" t="s">
        <v>2799</v>
      </c>
      <c r="B850" s="5" t="s">
        <v>2790</v>
      </c>
      <c r="C850" s="5">
        <v>51</v>
      </c>
      <c r="D850" s="5" t="s">
        <v>761</v>
      </c>
      <c r="E850" s="5" t="s">
        <v>763</v>
      </c>
      <c r="F850" s="5" t="s">
        <v>764</v>
      </c>
      <c r="G850" s="5" t="s">
        <v>212</v>
      </c>
      <c r="H850" s="5" t="s">
        <v>766</v>
      </c>
      <c r="I850" s="5" t="s">
        <v>59</v>
      </c>
      <c r="J850" s="5">
        <v>2022</v>
      </c>
      <c r="K850" s="5">
        <v>2</v>
      </c>
      <c r="L850" s="5" t="s">
        <v>765</v>
      </c>
      <c r="M850" s="5" t="s">
        <v>762</v>
      </c>
      <c r="N850" s="5" t="s">
        <v>2798</v>
      </c>
      <c r="O850" s="5" t="s">
        <v>2798</v>
      </c>
      <c r="P850" s="5" t="s">
        <v>2799</v>
      </c>
      <c r="Q850" s="5" t="s">
        <v>2799</v>
      </c>
      <c r="R850" s="5" t="s">
        <v>2799</v>
      </c>
      <c r="S850" s="5" t="s">
        <v>2799</v>
      </c>
      <c r="T850" s="5" t="s">
        <v>2799</v>
      </c>
      <c r="U850" s="5" t="s">
        <v>2799</v>
      </c>
      <c r="V850" s="5" t="s">
        <v>2799</v>
      </c>
      <c r="W850" s="5"/>
      <c r="X850" s="5"/>
      <c r="Y850" s="5"/>
      <c r="Z850" s="5"/>
      <c r="AA850" s="5"/>
    </row>
    <row r="851" spans="1:27" ht="153" x14ac:dyDescent="0.2">
      <c r="A851" s="37" t="s">
        <v>2799</v>
      </c>
      <c r="B851" s="5" t="s">
        <v>2790</v>
      </c>
      <c r="C851" s="5">
        <v>52</v>
      </c>
      <c r="D851" s="5" t="s">
        <v>767</v>
      </c>
      <c r="E851" s="5" t="s">
        <v>769</v>
      </c>
      <c r="F851" s="5" t="s">
        <v>493</v>
      </c>
      <c r="G851" s="5" t="s">
        <v>212</v>
      </c>
      <c r="H851" s="5" t="s">
        <v>771</v>
      </c>
      <c r="I851" s="5" t="s">
        <v>59</v>
      </c>
      <c r="J851" s="5">
        <v>2022</v>
      </c>
      <c r="K851" s="5">
        <v>0</v>
      </c>
      <c r="L851" s="5" t="s">
        <v>770</v>
      </c>
      <c r="M851" s="5" t="s">
        <v>768</v>
      </c>
      <c r="N851" s="5" t="s">
        <v>2798</v>
      </c>
      <c r="O851" s="5" t="s">
        <v>2798</v>
      </c>
      <c r="P851" s="5" t="s">
        <v>2799</v>
      </c>
      <c r="Q851" s="5" t="s">
        <v>2799</v>
      </c>
      <c r="R851" s="5" t="s">
        <v>2799</v>
      </c>
      <c r="S851" s="5" t="s">
        <v>2799</v>
      </c>
      <c r="T851" s="5" t="s">
        <v>2799</v>
      </c>
      <c r="U851" s="5" t="s">
        <v>2799</v>
      </c>
      <c r="V851" s="5" t="s">
        <v>2799</v>
      </c>
      <c r="W851" s="5"/>
      <c r="X851" s="5"/>
      <c r="Y851" s="5"/>
      <c r="Z851" s="5"/>
      <c r="AA851" s="5"/>
    </row>
    <row r="852" spans="1:27" ht="204" x14ac:dyDescent="0.2">
      <c r="A852" s="37" t="s">
        <v>2799</v>
      </c>
      <c r="B852" s="5" t="s">
        <v>2790</v>
      </c>
      <c r="C852" s="5">
        <v>53</v>
      </c>
      <c r="D852" s="5" t="s">
        <v>3144</v>
      </c>
      <c r="E852" s="5" t="s">
        <v>774</v>
      </c>
      <c r="F852" s="5" t="s">
        <v>775</v>
      </c>
      <c r="G852" s="5" t="s">
        <v>212</v>
      </c>
      <c r="H852" s="5" t="s">
        <v>776</v>
      </c>
      <c r="I852" s="5" t="s">
        <v>59</v>
      </c>
      <c r="J852" s="5">
        <v>2023</v>
      </c>
      <c r="K852" s="5">
        <v>0</v>
      </c>
      <c r="L852" s="5" t="s">
        <v>772</v>
      </c>
      <c r="M852" s="5" t="s">
        <v>773</v>
      </c>
      <c r="N852" s="5" t="s">
        <v>2798</v>
      </c>
      <c r="O852" s="5" t="s">
        <v>2798</v>
      </c>
      <c r="P852" s="5" t="s">
        <v>2799</v>
      </c>
      <c r="Q852" s="5" t="s">
        <v>2799</v>
      </c>
      <c r="R852" s="5" t="s">
        <v>2799</v>
      </c>
      <c r="S852" s="5" t="s">
        <v>2799</v>
      </c>
      <c r="T852" s="5" t="s">
        <v>2799</v>
      </c>
      <c r="U852" s="5" t="s">
        <v>2799</v>
      </c>
      <c r="V852" s="5" t="s">
        <v>2799</v>
      </c>
      <c r="W852" s="5"/>
      <c r="X852" s="5"/>
      <c r="Y852" s="5"/>
      <c r="Z852" s="5"/>
      <c r="AA852" s="5"/>
    </row>
    <row r="853" spans="1:27" ht="170" x14ac:dyDescent="0.2">
      <c r="A853" s="37" t="s">
        <v>2799</v>
      </c>
      <c r="B853" s="5" t="s">
        <v>2790</v>
      </c>
      <c r="C853" s="5">
        <v>54</v>
      </c>
      <c r="D853" s="5" t="s">
        <v>777</v>
      </c>
      <c r="E853" s="5" t="s">
        <v>779</v>
      </c>
      <c r="F853" s="5" t="s">
        <v>493</v>
      </c>
      <c r="G853" s="5" t="s">
        <v>212</v>
      </c>
      <c r="H853" s="5" t="s">
        <v>781</v>
      </c>
      <c r="I853" s="5" t="s">
        <v>59</v>
      </c>
      <c r="J853" s="5">
        <v>2023</v>
      </c>
      <c r="K853" s="5">
        <v>0</v>
      </c>
      <c r="L853" s="5" t="s">
        <v>780</v>
      </c>
      <c r="M853" s="5" t="s">
        <v>778</v>
      </c>
      <c r="N853" s="5" t="s">
        <v>2798</v>
      </c>
      <c r="O853" s="5" t="s">
        <v>2798</v>
      </c>
      <c r="P853" s="5" t="s">
        <v>2799</v>
      </c>
      <c r="Q853" s="5" t="s">
        <v>2799</v>
      </c>
      <c r="R853" s="5" t="s">
        <v>2799</v>
      </c>
      <c r="S853" s="5" t="s">
        <v>2799</v>
      </c>
      <c r="T853" s="5" t="s">
        <v>2799</v>
      </c>
      <c r="U853" s="5" t="s">
        <v>2799</v>
      </c>
      <c r="V853" s="5" t="s">
        <v>2799</v>
      </c>
      <c r="W853" s="5"/>
      <c r="X853" s="5"/>
      <c r="Y853" s="5"/>
      <c r="Z853" s="5"/>
      <c r="AA853" s="5"/>
    </row>
    <row r="854" spans="1:27" ht="221" x14ac:dyDescent="0.2">
      <c r="A854" s="37" t="s">
        <v>2799</v>
      </c>
      <c r="B854" s="5" t="s">
        <v>2790</v>
      </c>
      <c r="C854" s="5">
        <v>55</v>
      </c>
      <c r="D854" s="5" t="s">
        <v>783</v>
      </c>
      <c r="E854" s="5" t="s">
        <v>784</v>
      </c>
      <c r="F854" s="5" t="s">
        <v>785</v>
      </c>
      <c r="G854" s="5" t="s">
        <v>212</v>
      </c>
      <c r="H854" s="5" t="s">
        <v>787</v>
      </c>
      <c r="I854" s="5" t="s">
        <v>59</v>
      </c>
      <c r="J854" s="5">
        <v>2022</v>
      </c>
      <c r="K854" s="5">
        <v>0</v>
      </c>
      <c r="L854" s="5" t="s">
        <v>786</v>
      </c>
      <c r="M854" s="5" t="s">
        <v>782</v>
      </c>
      <c r="N854" s="5" t="s">
        <v>2798</v>
      </c>
      <c r="O854" s="5" t="s">
        <v>2798</v>
      </c>
      <c r="P854" s="5" t="s">
        <v>2799</v>
      </c>
      <c r="Q854" s="5" t="s">
        <v>2799</v>
      </c>
      <c r="R854" s="5" t="s">
        <v>2799</v>
      </c>
      <c r="S854" s="5" t="s">
        <v>2799</v>
      </c>
      <c r="T854" s="5" t="s">
        <v>2799</v>
      </c>
      <c r="U854" s="5" t="s">
        <v>2799</v>
      </c>
      <c r="V854" s="5" t="s">
        <v>2799</v>
      </c>
      <c r="W854" s="5"/>
      <c r="X854" s="5"/>
      <c r="Y854" s="5"/>
      <c r="Z854" s="5"/>
      <c r="AA854" s="5"/>
    </row>
    <row r="855" spans="1:27" ht="204" x14ac:dyDescent="0.2">
      <c r="A855" s="37" t="s">
        <v>2799</v>
      </c>
      <c r="B855" s="5" t="s">
        <v>2790</v>
      </c>
      <c r="C855" s="5">
        <v>56</v>
      </c>
      <c r="D855" s="5" t="s">
        <v>788</v>
      </c>
      <c r="E855" s="5" t="s">
        <v>790</v>
      </c>
      <c r="F855" s="5" t="s">
        <v>791</v>
      </c>
      <c r="G855" s="5" t="s">
        <v>212</v>
      </c>
      <c r="H855" s="5" t="s">
        <v>793</v>
      </c>
      <c r="I855" s="5" t="s">
        <v>59</v>
      </c>
      <c r="J855" s="5">
        <v>2022</v>
      </c>
      <c r="K855" s="5">
        <v>0</v>
      </c>
      <c r="L855" s="5" t="s">
        <v>792</v>
      </c>
      <c r="M855" s="5" t="s">
        <v>789</v>
      </c>
      <c r="N855" s="5" t="s">
        <v>2798</v>
      </c>
      <c r="O855" s="5" t="s">
        <v>2798</v>
      </c>
      <c r="P855" s="5" t="s">
        <v>2799</v>
      </c>
      <c r="Q855" s="5" t="s">
        <v>2799</v>
      </c>
      <c r="R855" s="5" t="s">
        <v>2799</v>
      </c>
      <c r="S855" s="5" t="s">
        <v>2799</v>
      </c>
      <c r="T855" s="5" t="s">
        <v>2799</v>
      </c>
      <c r="U855" s="5" t="s">
        <v>2799</v>
      </c>
      <c r="V855" s="5" t="s">
        <v>2799</v>
      </c>
      <c r="W855" s="5"/>
      <c r="X855" s="5"/>
      <c r="Y855" s="5"/>
      <c r="Z855" s="5"/>
      <c r="AA855" s="5"/>
    </row>
    <row r="856" spans="1:27" ht="153" x14ac:dyDescent="0.2">
      <c r="A856" s="37" t="s">
        <v>2799</v>
      </c>
      <c r="B856" s="5" t="s">
        <v>2790</v>
      </c>
      <c r="C856" s="5">
        <v>57</v>
      </c>
      <c r="D856" s="5" t="s">
        <v>794</v>
      </c>
      <c r="E856" s="5" t="s">
        <v>796</v>
      </c>
      <c r="F856" s="5" t="s">
        <v>797</v>
      </c>
      <c r="G856" s="5" t="s">
        <v>212</v>
      </c>
      <c r="H856" s="5" t="s">
        <v>799</v>
      </c>
      <c r="I856" s="5" t="s">
        <v>59</v>
      </c>
      <c r="J856" s="5">
        <v>2022</v>
      </c>
      <c r="K856" s="5">
        <v>0</v>
      </c>
      <c r="L856" s="5" t="s">
        <v>798</v>
      </c>
      <c r="M856" s="5" t="s">
        <v>795</v>
      </c>
      <c r="N856" s="5" t="s">
        <v>2798</v>
      </c>
      <c r="O856" s="5" t="s">
        <v>2798</v>
      </c>
      <c r="P856" s="5" t="s">
        <v>2799</v>
      </c>
      <c r="Q856" s="5" t="s">
        <v>2799</v>
      </c>
      <c r="R856" s="5" t="s">
        <v>2799</v>
      </c>
      <c r="S856" s="5" t="s">
        <v>2799</v>
      </c>
      <c r="T856" s="5" t="s">
        <v>2799</v>
      </c>
      <c r="U856" s="5" t="s">
        <v>2799</v>
      </c>
      <c r="V856" s="5" t="s">
        <v>2799</v>
      </c>
      <c r="W856" s="5"/>
      <c r="X856" s="5"/>
      <c r="Y856" s="5"/>
      <c r="Z856" s="5"/>
      <c r="AA856" s="5"/>
    </row>
    <row r="857" spans="1:27" ht="204" x14ac:dyDescent="0.2">
      <c r="A857" s="37" t="s">
        <v>2799</v>
      </c>
      <c r="B857" s="5" t="s">
        <v>2790</v>
      </c>
      <c r="C857" s="5">
        <v>58</v>
      </c>
      <c r="D857" s="5" t="s">
        <v>800</v>
      </c>
      <c r="E857" s="5" t="s">
        <v>802</v>
      </c>
      <c r="F857" s="5" t="s">
        <v>803</v>
      </c>
      <c r="G857" s="5" t="s">
        <v>212</v>
      </c>
      <c r="H857" s="5" t="s">
        <v>487</v>
      </c>
      <c r="I857" s="5" t="s">
        <v>59</v>
      </c>
      <c r="J857" s="5">
        <v>2021</v>
      </c>
      <c r="K857" s="5">
        <v>0</v>
      </c>
      <c r="L857" s="5" t="s">
        <v>804</v>
      </c>
      <c r="M857" s="5" t="s">
        <v>801</v>
      </c>
      <c r="N857" s="5" t="s">
        <v>2798</v>
      </c>
      <c r="O857" s="5" t="s">
        <v>2798</v>
      </c>
      <c r="P857" s="5" t="s">
        <v>2799</v>
      </c>
      <c r="Q857" s="5" t="s">
        <v>2799</v>
      </c>
      <c r="R857" s="5" t="s">
        <v>2799</v>
      </c>
      <c r="S857" s="5" t="s">
        <v>2799</v>
      </c>
      <c r="T857" s="5" t="s">
        <v>2799</v>
      </c>
      <c r="U857" s="5" t="s">
        <v>2799</v>
      </c>
      <c r="V857" s="5" t="s">
        <v>2799</v>
      </c>
      <c r="W857" s="5"/>
      <c r="X857" s="5"/>
      <c r="Y857" s="5"/>
      <c r="Z857" s="5"/>
      <c r="AA857" s="5"/>
    </row>
    <row r="858" spans="1:27" ht="238" x14ac:dyDescent="0.2">
      <c r="A858" s="37" t="s">
        <v>2799</v>
      </c>
      <c r="B858" s="5" t="s">
        <v>2790</v>
      </c>
      <c r="C858" s="5">
        <v>59</v>
      </c>
      <c r="D858" s="5" t="s">
        <v>805</v>
      </c>
      <c r="E858" s="5" t="s">
        <v>807</v>
      </c>
      <c r="F858" s="5" t="s">
        <v>808</v>
      </c>
      <c r="G858" s="5" t="s">
        <v>212</v>
      </c>
      <c r="H858" s="5" t="s">
        <v>810</v>
      </c>
      <c r="I858" s="5" t="s">
        <v>59</v>
      </c>
      <c r="J858" s="5">
        <v>2022</v>
      </c>
      <c r="K858" s="5">
        <v>0</v>
      </c>
      <c r="L858" s="5" t="s">
        <v>809</v>
      </c>
      <c r="M858" s="5" t="s">
        <v>806</v>
      </c>
      <c r="N858" s="5" t="s">
        <v>2798</v>
      </c>
      <c r="O858" s="5" t="s">
        <v>2798</v>
      </c>
      <c r="P858" s="5" t="s">
        <v>2799</v>
      </c>
      <c r="Q858" s="5" t="s">
        <v>2799</v>
      </c>
      <c r="R858" s="5" t="s">
        <v>2799</v>
      </c>
      <c r="S858" s="5" t="s">
        <v>2799</v>
      </c>
      <c r="T858" s="5" t="s">
        <v>2799</v>
      </c>
      <c r="U858" s="5" t="s">
        <v>2799</v>
      </c>
      <c r="V858" s="5" t="s">
        <v>2799</v>
      </c>
      <c r="W858" s="5"/>
      <c r="X858" s="5"/>
      <c r="Y858" s="5"/>
      <c r="Z858" s="5"/>
      <c r="AA858" s="5"/>
    </row>
    <row r="859" spans="1:27" ht="187" x14ac:dyDescent="0.2">
      <c r="A859" s="37" t="s">
        <v>2799</v>
      </c>
      <c r="B859" s="5" t="s">
        <v>2790</v>
      </c>
      <c r="C859" s="5">
        <v>60</v>
      </c>
      <c r="D859" s="5" t="s">
        <v>811</v>
      </c>
      <c r="E859" s="5" t="s">
        <v>813</v>
      </c>
      <c r="F859" s="5" t="s">
        <v>814</v>
      </c>
      <c r="G859" s="5" t="s">
        <v>212</v>
      </c>
      <c r="H859" s="5" t="s">
        <v>487</v>
      </c>
      <c r="I859" s="5" t="s">
        <v>59</v>
      </c>
      <c r="J859" s="5">
        <v>2022</v>
      </c>
      <c r="K859" s="5">
        <v>0</v>
      </c>
      <c r="L859" s="5" t="s">
        <v>815</v>
      </c>
      <c r="M859" s="5" t="s">
        <v>812</v>
      </c>
      <c r="N859" s="5" t="s">
        <v>2798</v>
      </c>
      <c r="O859" s="5" t="s">
        <v>2798</v>
      </c>
      <c r="P859" s="5" t="s">
        <v>2799</v>
      </c>
      <c r="Q859" s="5" t="s">
        <v>2799</v>
      </c>
      <c r="R859" s="5" t="s">
        <v>2799</v>
      </c>
      <c r="S859" s="5" t="s">
        <v>2799</v>
      </c>
      <c r="T859" s="5" t="s">
        <v>2799</v>
      </c>
      <c r="U859" s="5" t="s">
        <v>2799</v>
      </c>
      <c r="V859" s="5" t="s">
        <v>2799</v>
      </c>
      <c r="W859" s="5"/>
      <c r="X859" s="5"/>
      <c r="Y859" s="5"/>
      <c r="Z859" s="5"/>
      <c r="AA859" s="5"/>
    </row>
    <row r="860" spans="1:27" ht="153" x14ac:dyDescent="0.2">
      <c r="A860" s="37" t="s">
        <v>2799</v>
      </c>
      <c r="B860" s="5" t="s">
        <v>2790</v>
      </c>
      <c r="C860" s="4">
        <v>61</v>
      </c>
      <c r="D860" s="4" t="s">
        <v>208</v>
      </c>
      <c r="E860" s="4" t="s">
        <v>210</v>
      </c>
      <c r="F860" s="5" t="s">
        <v>816</v>
      </c>
      <c r="G860" s="5" t="s">
        <v>212</v>
      </c>
      <c r="H860" s="5" t="s">
        <v>817</v>
      </c>
      <c r="I860" s="4" t="s">
        <v>59</v>
      </c>
      <c r="J860" s="4">
        <v>2022</v>
      </c>
      <c r="K860" s="4">
        <v>0</v>
      </c>
      <c r="L860" s="5" t="s">
        <v>213</v>
      </c>
      <c r="M860" s="5" t="s">
        <v>209</v>
      </c>
      <c r="N860" s="5"/>
      <c r="O860" s="5"/>
      <c r="P860" s="5"/>
      <c r="Q860" s="5"/>
      <c r="R860" s="5" t="s">
        <v>2798</v>
      </c>
      <c r="S860" s="5"/>
      <c r="T860" s="5"/>
      <c r="U860" s="5"/>
      <c r="V860" s="5"/>
      <c r="W860" s="5"/>
      <c r="X860" s="5"/>
      <c r="Y860" s="5"/>
      <c r="Z860" s="5"/>
      <c r="AA860" s="5"/>
    </row>
    <row r="861" spans="1:27" ht="170" x14ac:dyDescent="0.2">
      <c r="A861" s="37" t="s">
        <v>2799</v>
      </c>
      <c r="B861" s="5" t="s">
        <v>2790</v>
      </c>
      <c r="C861" s="5">
        <v>62</v>
      </c>
      <c r="D861" s="5" t="s">
        <v>818</v>
      </c>
      <c r="E861" s="5" t="s">
        <v>820</v>
      </c>
      <c r="F861" s="5" t="s">
        <v>821</v>
      </c>
      <c r="G861" s="5" t="s">
        <v>212</v>
      </c>
      <c r="H861" s="5" t="s">
        <v>823</v>
      </c>
      <c r="I861" s="5" t="s">
        <v>59</v>
      </c>
      <c r="J861" s="5">
        <v>2022</v>
      </c>
      <c r="K861" s="5">
        <v>0</v>
      </c>
      <c r="L861" s="5" t="s">
        <v>822</v>
      </c>
      <c r="M861" s="5" t="s">
        <v>819</v>
      </c>
      <c r="N861" s="5" t="s">
        <v>2798</v>
      </c>
      <c r="O861" s="5" t="s">
        <v>2798</v>
      </c>
      <c r="P861" s="5" t="s">
        <v>2799</v>
      </c>
      <c r="Q861" s="5" t="s">
        <v>2799</v>
      </c>
      <c r="R861" s="5" t="s">
        <v>2799</v>
      </c>
      <c r="S861" s="5" t="s">
        <v>2799</v>
      </c>
      <c r="T861" s="5" t="s">
        <v>2799</v>
      </c>
      <c r="U861" s="5" t="s">
        <v>2799</v>
      </c>
      <c r="V861" s="5" t="s">
        <v>2799</v>
      </c>
      <c r="W861" s="5"/>
      <c r="X861" s="5"/>
      <c r="Y861" s="5"/>
      <c r="Z861" s="5"/>
      <c r="AA861" s="5"/>
    </row>
    <row r="862" spans="1:27" ht="170" x14ac:dyDescent="0.2">
      <c r="A862" s="37" t="s">
        <v>2799</v>
      </c>
      <c r="B862" s="5" t="s">
        <v>2790</v>
      </c>
      <c r="C862" s="5">
        <v>63</v>
      </c>
      <c r="D862" s="5" t="s">
        <v>824</v>
      </c>
      <c r="E862" s="5" t="s">
        <v>826</v>
      </c>
      <c r="F862" s="5" t="s">
        <v>827</v>
      </c>
      <c r="G862" s="5" t="s">
        <v>212</v>
      </c>
      <c r="H862" s="5" t="s">
        <v>829</v>
      </c>
      <c r="I862" s="5" t="s">
        <v>59</v>
      </c>
      <c r="J862" s="5">
        <v>2022</v>
      </c>
      <c r="K862" s="5">
        <v>0</v>
      </c>
      <c r="L862" s="5" t="s">
        <v>828</v>
      </c>
      <c r="M862" s="5" t="s">
        <v>825</v>
      </c>
      <c r="N862" s="5" t="s">
        <v>2798</v>
      </c>
      <c r="O862" s="5" t="s">
        <v>2798</v>
      </c>
      <c r="P862" s="5" t="s">
        <v>2799</v>
      </c>
      <c r="Q862" s="5" t="s">
        <v>2799</v>
      </c>
      <c r="R862" s="5" t="s">
        <v>2799</v>
      </c>
      <c r="S862" s="5" t="s">
        <v>2799</v>
      </c>
      <c r="T862" s="5" t="s">
        <v>2799</v>
      </c>
      <c r="U862" s="5" t="s">
        <v>2799</v>
      </c>
      <c r="V862" s="5" t="s">
        <v>2799</v>
      </c>
      <c r="W862" s="5"/>
      <c r="X862" s="5"/>
      <c r="Y862" s="5"/>
      <c r="Z862" s="5"/>
      <c r="AA862" s="5"/>
    </row>
    <row r="863" spans="1:27" ht="221" x14ac:dyDescent="0.2">
      <c r="A863" s="37" t="s">
        <v>2799</v>
      </c>
      <c r="B863" s="5" t="s">
        <v>2790</v>
      </c>
      <c r="C863" s="5">
        <v>64</v>
      </c>
      <c r="D863" s="5" t="s">
        <v>830</v>
      </c>
      <c r="E863" s="5" t="s">
        <v>832</v>
      </c>
      <c r="F863" s="5" t="s">
        <v>833</v>
      </c>
      <c r="G863" s="5" t="s">
        <v>212</v>
      </c>
      <c r="H863" s="5" t="s">
        <v>835</v>
      </c>
      <c r="I863" s="5" t="s">
        <v>59</v>
      </c>
      <c r="J863" s="5">
        <v>2022</v>
      </c>
      <c r="K863" s="5">
        <v>0</v>
      </c>
      <c r="L863" s="5" t="s">
        <v>834</v>
      </c>
      <c r="M863" s="5" t="s">
        <v>831</v>
      </c>
      <c r="N863" s="5" t="s">
        <v>2798</v>
      </c>
      <c r="O863" s="5" t="s">
        <v>2798</v>
      </c>
      <c r="P863" s="5" t="s">
        <v>2799</v>
      </c>
      <c r="Q863" s="5" t="s">
        <v>2799</v>
      </c>
      <c r="R863" s="5" t="s">
        <v>2799</v>
      </c>
      <c r="S863" s="5" t="s">
        <v>2799</v>
      </c>
      <c r="T863" s="5" t="s">
        <v>2799</v>
      </c>
      <c r="U863" s="5" t="s">
        <v>2799</v>
      </c>
      <c r="V863" s="5" t="s">
        <v>2799</v>
      </c>
      <c r="W863" s="5"/>
      <c r="X863" s="5"/>
      <c r="Y863" s="5"/>
      <c r="Z863" s="5"/>
      <c r="AA863" s="5"/>
    </row>
    <row r="864" spans="1:27" ht="306" x14ac:dyDescent="0.2">
      <c r="A864" s="37" t="s">
        <v>2799</v>
      </c>
      <c r="B864" s="5" t="s">
        <v>2790</v>
      </c>
      <c r="C864" s="5">
        <v>65</v>
      </c>
      <c r="D864" s="5" t="s">
        <v>836</v>
      </c>
      <c r="E864" s="5" t="s">
        <v>838</v>
      </c>
      <c r="F864" s="5" t="s">
        <v>839</v>
      </c>
      <c r="G864" s="5" t="s">
        <v>212</v>
      </c>
      <c r="H864" s="5" t="s">
        <v>841</v>
      </c>
      <c r="I864" s="5" t="s">
        <v>59</v>
      </c>
      <c r="J864" s="5">
        <v>2022</v>
      </c>
      <c r="K864" s="5">
        <v>0</v>
      </c>
      <c r="L864" s="5" t="s">
        <v>840</v>
      </c>
      <c r="M864" s="5" t="s">
        <v>837</v>
      </c>
      <c r="N864" s="5" t="s">
        <v>2798</v>
      </c>
      <c r="O864" s="5" t="s">
        <v>2798</v>
      </c>
      <c r="P864" s="5" t="s">
        <v>2799</v>
      </c>
      <c r="Q864" s="5" t="s">
        <v>2799</v>
      </c>
      <c r="R864" s="5" t="s">
        <v>2799</v>
      </c>
      <c r="S864" s="5" t="s">
        <v>2799</v>
      </c>
      <c r="T864" s="5" t="s">
        <v>2799</v>
      </c>
      <c r="U864" s="5" t="s">
        <v>2799</v>
      </c>
      <c r="V864" s="5" t="s">
        <v>2799</v>
      </c>
      <c r="W864" s="5"/>
      <c r="X864" s="5"/>
      <c r="Y864" s="5"/>
      <c r="Z864" s="5"/>
      <c r="AA864" s="5"/>
    </row>
    <row r="865" spans="1:27" ht="356" x14ac:dyDescent="0.2">
      <c r="A865" s="37" t="s">
        <v>2799</v>
      </c>
      <c r="B865" s="5" t="s">
        <v>2790</v>
      </c>
      <c r="C865" s="5">
        <v>66</v>
      </c>
      <c r="D865" s="5" t="s">
        <v>842</v>
      </c>
      <c r="E865" s="5" t="s">
        <v>844</v>
      </c>
      <c r="F865" s="5" t="s">
        <v>845</v>
      </c>
      <c r="G865" s="5" t="s">
        <v>212</v>
      </c>
      <c r="H865" s="5" t="s">
        <v>487</v>
      </c>
      <c r="I865" s="5" t="s">
        <v>59</v>
      </c>
      <c r="J865" s="5">
        <v>2018</v>
      </c>
      <c r="K865" s="5">
        <v>5</v>
      </c>
      <c r="L865" s="5" t="s">
        <v>846</v>
      </c>
      <c r="M865" s="5" t="s">
        <v>843</v>
      </c>
      <c r="N865" s="5" t="s">
        <v>2798</v>
      </c>
      <c r="O865" s="5" t="s">
        <v>2798</v>
      </c>
      <c r="P865" s="5" t="s">
        <v>2799</v>
      </c>
      <c r="Q865" s="5" t="s">
        <v>2799</v>
      </c>
      <c r="R865" s="5" t="s">
        <v>2799</v>
      </c>
      <c r="S865" s="5" t="s">
        <v>2799</v>
      </c>
      <c r="T865" s="5" t="s">
        <v>2799</v>
      </c>
      <c r="U865" s="5" t="s">
        <v>2799</v>
      </c>
      <c r="V865" s="5" t="s">
        <v>2799</v>
      </c>
      <c r="W865" s="5"/>
      <c r="X865" s="5"/>
      <c r="Y865" s="5"/>
      <c r="Z865" s="5"/>
      <c r="AA865" s="5"/>
    </row>
    <row r="866" spans="1:27" ht="187" x14ac:dyDescent="0.2">
      <c r="A866" s="37" t="s">
        <v>2799</v>
      </c>
      <c r="B866" s="5" t="s">
        <v>2790</v>
      </c>
      <c r="C866" s="5">
        <v>67</v>
      </c>
      <c r="D866" s="5" t="s">
        <v>847</v>
      </c>
      <c r="E866" s="5" t="s">
        <v>849</v>
      </c>
      <c r="F866" s="5" t="s">
        <v>850</v>
      </c>
      <c r="G866" s="5" t="s">
        <v>212</v>
      </c>
      <c r="H866" s="5" t="s">
        <v>852</v>
      </c>
      <c r="I866" s="5" t="s">
        <v>59</v>
      </c>
      <c r="J866" s="5">
        <v>2022</v>
      </c>
      <c r="K866" s="5">
        <v>0</v>
      </c>
      <c r="L866" s="5" t="s">
        <v>851</v>
      </c>
      <c r="M866" s="5" t="s">
        <v>848</v>
      </c>
      <c r="N866" s="5" t="s">
        <v>2798</v>
      </c>
      <c r="O866" s="5" t="s">
        <v>2798</v>
      </c>
      <c r="P866" s="5" t="s">
        <v>2799</v>
      </c>
      <c r="Q866" s="5" t="s">
        <v>2799</v>
      </c>
      <c r="R866" s="5" t="s">
        <v>2799</v>
      </c>
      <c r="S866" s="5" t="s">
        <v>2799</v>
      </c>
      <c r="T866" s="5" t="s">
        <v>2799</v>
      </c>
      <c r="U866" s="5" t="s">
        <v>2799</v>
      </c>
      <c r="V866" s="5" t="s">
        <v>2799</v>
      </c>
      <c r="W866" s="5"/>
      <c r="X866" s="5"/>
      <c r="Y866" s="5"/>
      <c r="Z866" s="5"/>
      <c r="AA866" s="5"/>
    </row>
    <row r="867" spans="1:27" ht="136" x14ac:dyDescent="0.2">
      <c r="A867" s="37" t="s">
        <v>2799</v>
      </c>
      <c r="B867" s="5" t="s">
        <v>2790</v>
      </c>
      <c r="C867" s="5">
        <v>68</v>
      </c>
      <c r="D867" s="5" t="s">
        <v>853</v>
      </c>
      <c r="E867" s="5" t="s">
        <v>855</v>
      </c>
      <c r="F867" s="5" t="s">
        <v>856</v>
      </c>
      <c r="G867" s="5" t="s">
        <v>212</v>
      </c>
      <c r="H867" s="5" t="s">
        <v>858</v>
      </c>
      <c r="I867" s="5" t="s">
        <v>59</v>
      </c>
      <c r="J867" s="5">
        <v>2021</v>
      </c>
      <c r="K867" s="5">
        <v>0</v>
      </c>
      <c r="L867" s="5" t="s">
        <v>857</v>
      </c>
      <c r="M867" s="5" t="s">
        <v>854</v>
      </c>
      <c r="N867" s="5" t="s">
        <v>2798</v>
      </c>
      <c r="O867" s="5" t="s">
        <v>2798</v>
      </c>
      <c r="P867" s="5" t="s">
        <v>2799</v>
      </c>
      <c r="Q867" s="5" t="s">
        <v>2799</v>
      </c>
      <c r="R867" s="5" t="s">
        <v>2799</v>
      </c>
      <c r="S867" s="5" t="s">
        <v>2799</v>
      </c>
      <c r="T867" s="5" t="s">
        <v>2799</v>
      </c>
      <c r="U867" s="5" t="s">
        <v>2799</v>
      </c>
      <c r="V867" s="5" t="s">
        <v>2799</v>
      </c>
      <c r="W867" s="5"/>
      <c r="X867" s="5"/>
      <c r="Y867" s="5"/>
      <c r="Z867" s="5"/>
      <c r="AA867" s="5"/>
    </row>
    <row r="868" spans="1:27" ht="136" x14ac:dyDescent="0.2">
      <c r="A868" s="37" t="s">
        <v>2799</v>
      </c>
      <c r="B868" s="5" t="s">
        <v>2790</v>
      </c>
      <c r="C868" s="5">
        <v>69</v>
      </c>
      <c r="D868" s="5" t="s">
        <v>859</v>
      </c>
      <c r="E868" s="5" t="s">
        <v>861</v>
      </c>
      <c r="F868" s="5" t="s">
        <v>862</v>
      </c>
      <c r="G868" s="5" t="s">
        <v>212</v>
      </c>
      <c r="H868" s="5" t="s">
        <v>864</v>
      </c>
      <c r="I868" s="5" t="s">
        <v>59</v>
      </c>
      <c r="J868" s="5">
        <v>2021</v>
      </c>
      <c r="K868" s="5">
        <v>2</v>
      </c>
      <c r="L868" s="5" t="s">
        <v>863</v>
      </c>
      <c r="M868" s="5" t="s">
        <v>860</v>
      </c>
      <c r="N868" s="5" t="s">
        <v>2798</v>
      </c>
      <c r="O868" s="5" t="s">
        <v>2798</v>
      </c>
      <c r="P868" s="5" t="s">
        <v>2799</v>
      </c>
      <c r="Q868" s="5" t="s">
        <v>2799</v>
      </c>
      <c r="R868" s="5" t="s">
        <v>2799</v>
      </c>
      <c r="S868" s="5" t="s">
        <v>2799</v>
      </c>
      <c r="T868" s="5" t="s">
        <v>2799</v>
      </c>
      <c r="U868" s="5" t="s">
        <v>2799</v>
      </c>
      <c r="V868" s="5" t="s">
        <v>2799</v>
      </c>
      <c r="W868" s="5"/>
      <c r="X868" s="5"/>
      <c r="Y868" s="5"/>
      <c r="Z868" s="5"/>
      <c r="AA868" s="5"/>
    </row>
    <row r="869" spans="1:27" ht="153" x14ac:dyDescent="0.2">
      <c r="A869" s="37" t="s">
        <v>2799</v>
      </c>
      <c r="B869" s="5" t="s">
        <v>2790</v>
      </c>
      <c r="C869" s="5">
        <v>70</v>
      </c>
      <c r="D869" s="5" t="s">
        <v>865</v>
      </c>
      <c r="E869" s="5" t="s">
        <v>867</v>
      </c>
      <c r="F869" s="5" t="s">
        <v>868</v>
      </c>
      <c r="G869" s="5" t="s">
        <v>212</v>
      </c>
      <c r="H869" s="5" t="s">
        <v>870</v>
      </c>
      <c r="I869" s="5" t="s">
        <v>59</v>
      </c>
      <c r="J869" s="5">
        <v>2021</v>
      </c>
      <c r="K869" s="5">
        <v>0</v>
      </c>
      <c r="L869" s="5" t="s">
        <v>869</v>
      </c>
      <c r="M869" s="5" t="s">
        <v>866</v>
      </c>
      <c r="N869" s="5" t="s">
        <v>2798</v>
      </c>
      <c r="O869" s="5" t="s">
        <v>2798</v>
      </c>
      <c r="P869" s="5" t="s">
        <v>2799</v>
      </c>
      <c r="Q869" s="5" t="s">
        <v>2799</v>
      </c>
      <c r="R869" s="5" t="s">
        <v>2799</v>
      </c>
      <c r="S869" s="5" t="s">
        <v>2799</v>
      </c>
      <c r="T869" s="5" t="s">
        <v>2799</v>
      </c>
      <c r="U869" s="5" t="s">
        <v>2799</v>
      </c>
      <c r="V869" s="5" t="s">
        <v>2799</v>
      </c>
      <c r="W869" s="5"/>
      <c r="X869" s="5"/>
      <c r="Y869" s="5"/>
      <c r="Z869" s="5"/>
      <c r="AA869" s="5"/>
    </row>
    <row r="870" spans="1:27" ht="238" x14ac:dyDescent="0.2">
      <c r="A870" s="37" t="s">
        <v>2799</v>
      </c>
      <c r="B870" s="5" t="s">
        <v>2790</v>
      </c>
      <c r="C870" s="5">
        <v>71</v>
      </c>
      <c r="D870" s="5" t="s">
        <v>871</v>
      </c>
      <c r="E870" s="5" t="s">
        <v>873</v>
      </c>
      <c r="F870" s="5" t="s">
        <v>701</v>
      </c>
      <c r="G870" s="5" t="s">
        <v>212</v>
      </c>
      <c r="H870" s="5" t="s">
        <v>875</v>
      </c>
      <c r="I870" s="5" t="s">
        <v>59</v>
      </c>
      <c r="J870" s="5">
        <v>2022</v>
      </c>
      <c r="K870" s="5">
        <v>0</v>
      </c>
      <c r="L870" s="5" t="s">
        <v>874</v>
      </c>
      <c r="M870" s="5" t="s">
        <v>872</v>
      </c>
      <c r="N870" s="5" t="s">
        <v>2798</v>
      </c>
      <c r="O870" s="5" t="s">
        <v>2798</v>
      </c>
      <c r="P870" s="5" t="s">
        <v>2799</v>
      </c>
      <c r="Q870" s="5" t="s">
        <v>2799</v>
      </c>
      <c r="R870" s="5" t="s">
        <v>2799</v>
      </c>
      <c r="S870" s="5" t="s">
        <v>2799</v>
      </c>
      <c r="T870" s="5" t="s">
        <v>2799</v>
      </c>
      <c r="U870" s="5" t="s">
        <v>2799</v>
      </c>
      <c r="V870" s="5" t="s">
        <v>2799</v>
      </c>
      <c r="W870" s="5"/>
      <c r="X870" s="5"/>
      <c r="Y870" s="5"/>
      <c r="Z870" s="5"/>
      <c r="AA870" s="5"/>
    </row>
    <row r="871" spans="1:27" ht="204" x14ac:dyDescent="0.2">
      <c r="A871" s="37" t="s">
        <v>2799</v>
      </c>
      <c r="B871" s="5" t="s">
        <v>2790</v>
      </c>
      <c r="C871" s="5">
        <v>72</v>
      </c>
      <c r="D871" s="5" t="s">
        <v>876</v>
      </c>
      <c r="E871" s="5" t="s">
        <v>878</v>
      </c>
      <c r="F871" s="5" t="s">
        <v>808</v>
      </c>
      <c r="G871" s="5" t="s">
        <v>212</v>
      </c>
      <c r="H871" s="5" t="s">
        <v>880</v>
      </c>
      <c r="I871" s="5" t="s">
        <v>59</v>
      </c>
      <c r="J871" s="5">
        <v>2022</v>
      </c>
      <c r="K871" s="5">
        <v>0</v>
      </c>
      <c r="L871" s="5" t="s">
        <v>879</v>
      </c>
      <c r="M871" s="5" t="s">
        <v>877</v>
      </c>
      <c r="N871" s="5" t="s">
        <v>2798</v>
      </c>
      <c r="O871" s="5" t="s">
        <v>2798</v>
      </c>
      <c r="P871" s="5" t="s">
        <v>2799</v>
      </c>
      <c r="Q871" s="5" t="s">
        <v>2799</v>
      </c>
      <c r="R871" s="5" t="s">
        <v>2799</v>
      </c>
      <c r="S871" s="5" t="s">
        <v>2799</v>
      </c>
      <c r="T871" s="5" t="s">
        <v>2799</v>
      </c>
      <c r="U871" s="5" t="s">
        <v>2799</v>
      </c>
      <c r="V871" s="5" t="s">
        <v>2799</v>
      </c>
      <c r="W871" s="5"/>
      <c r="X871" s="5"/>
      <c r="Y871" s="5"/>
      <c r="Z871" s="5"/>
      <c r="AA871" s="5"/>
    </row>
    <row r="872" spans="1:27" ht="102" x14ac:dyDescent="0.2">
      <c r="A872" s="37" t="s">
        <v>2799</v>
      </c>
      <c r="B872" s="5" t="s">
        <v>2790</v>
      </c>
      <c r="C872" s="5">
        <v>73</v>
      </c>
      <c r="D872" s="5" t="s">
        <v>881</v>
      </c>
      <c r="E872" s="5" t="s">
        <v>883</v>
      </c>
      <c r="F872" s="5" t="s">
        <v>884</v>
      </c>
      <c r="G872" s="5" t="s">
        <v>212</v>
      </c>
      <c r="H872" s="5" t="s">
        <v>487</v>
      </c>
      <c r="I872" s="5" t="s">
        <v>59</v>
      </c>
      <c r="J872" s="5">
        <v>2021</v>
      </c>
      <c r="K872" s="5">
        <v>0</v>
      </c>
      <c r="L872" s="5" t="s">
        <v>885</v>
      </c>
      <c r="M872" s="5" t="s">
        <v>882</v>
      </c>
      <c r="N872" s="5" t="s">
        <v>2798</v>
      </c>
      <c r="O872" s="5" t="s">
        <v>2798</v>
      </c>
      <c r="P872" s="5" t="s">
        <v>2799</v>
      </c>
      <c r="Q872" s="5" t="s">
        <v>2799</v>
      </c>
      <c r="R872" s="5" t="s">
        <v>2799</v>
      </c>
      <c r="S872" s="5" t="s">
        <v>2799</v>
      </c>
      <c r="T872" s="5" t="s">
        <v>2799</v>
      </c>
      <c r="U872" s="5" t="s">
        <v>2799</v>
      </c>
      <c r="V872" s="5" t="s">
        <v>2799</v>
      </c>
      <c r="W872" s="5"/>
      <c r="X872" s="5"/>
      <c r="Y872" s="5"/>
      <c r="Z872" s="5"/>
      <c r="AA872" s="5"/>
    </row>
    <row r="873" spans="1:27" ht="136" x14ac:dyDescent="0.2">
      <c r="A873" s="37" t="s">
        <v>2799</v>
      </c>
      <c r="B873" s="5" t="s">
        <v>2790</v>
      </c>
      <c r="C873" s="5">
        <v>74</v>
      </c>
      <c r="D873" s="5" t="s">
        <v>886</v>
      </c>
      <c r="E873" s="5" t="s">
        <v>888</v>
      </c>
      <c r="F873" s="5" t="s">
        <v>803</v>
      </c>
      <c r="G873" s="5" t="s">
        <v>212</v>
      </c>
      <c r="H873" s="5" t="s">
        <v>487</v>
      </c>
      <c r="I873" s="5" t="s">
        <v>59</v>
      </c>
      <c r="J873" s="5">
        <v>2021</v>
      </c>
      <c r="K873" s="5">
        <v>0</v>
      </c>
      <c r="L873" s="5" t="s">
        <v>889</v>
      </c>
      <c r="M873" s="5" t="s">
        <v>887</v>
      </c>
      <c r="N873" s="5" t="s">
        <v>2798</v>
      </c>
      <c r="O873" s="5" t="s">
        <v>2798</v>
      </c>
      <c r="P873" s="5" t="s">
        <v>2799</v>
      </c>
      <c r="Q873" s="5" t="s">
        <v>2799</v>
      </c>
      <c r="R873" s="5" t="s">
        <v>2799</v>
      </c>
      <c r="S873" s="5" t="s">
        <v>2799</v>
      </c>
      <c r="T873" s="5" t="s">
        <v>2799</v>
      </c>
      <c r="U873" s="5" t="s">
        <v>2799</v>
      </c>
      <c r="V873" s="5" t="s">
        <v>2799</v>
      </c>
      <c r="W873" s="5"/>
      <c r="X873" s="5"/>
      <c r="Y873" s="5"/>
      <c r="Z873" s="5"/>
      <c r="AA873" s="5"/>
    </row>
    <row r="874" spans="1:27" ht="238" x14ac:dyDescent="0.2">
      <c r="A874" s="37" t="s">
        <v>2799</v>
      </c>
      <c r="B874" s="5" t="s">
        <v>2790</v>
      </c>
      <c r="C874" s="5">
        <v>75</v>
      </c>
      <c r="D874" s="5" t="s">
        <v>890</v>
      </c>
      <c r="E874" s="5" t="s">
        <v>892</v>
      </c>
      <c r="F874" s="5" t="s">
        <v>893</v>
      </c>
      <c r="G874" s="5" t="s">
        <v>212</v>
      </c>
      <c r="H874" s="5" t="s">
        <v>895</v>
      </c>
      <c r="I874" s="5" t="s">
        <v>59</v>
      </c>
      <c r="J874" s="5">
        <v>2021</v>
      </c>
      <c r="K874" s="5">
        <v>0</v>
      </c>
      <c r="L874" s="5" t="s">
        <v>894</v>
      </c>
      <c r="M874" s="5" t="s">
        <v>891</v>
      </c>
      <c r="N874" s="5" t="s">
        <v>2798</v>
      </c>
      <c r="O874" s="5" t="s">
        <v>2798</v>
      </c>
      <c r="P874" s="5" t="s">
        <v>2799</v>
      </c>
      <c r="Q874" s="5" t="s">
        <v>2799</v>
      </c>
      <c r="R874" s="5" t="s">
        <v>2799</v>
      </c>
      <c r="S874" s="5" t="s">
        <v>2799</v>
      </c>
      <c r="T874" s="5" t="s">
        <v>2799</v>
      </c>
      <c r="U874" s="5" t="s">
        <v>2799</v>
      </c>
      <c r="V874" s="5" t="s">
        <v>2799</v>
      </c>
      <c r="W874" s="5"/>
      <c r="X874" s="5"/>
      <c r="Y874" s="5"/>
      <c r="Z874" s="5"/>
      <c r="AA874" s="5"/>
    </row>
    <row r="875" spans="1:27" ht="153" x14ac:dyDescent="0.2">
      <c r="A875" s="37" t="s">
        <v>2799</v>
      </c>
      <c r="B875" s="5" t="s">
        <v>2790</v>
      </c>
      <c r="C875" s="5">
        <v>76</v>
      </c>
      <c r="D875" s="5" t="s">
        <v>896</v>
      </c>
      <c r="E875" s="5" t="s">
        <v>898</v>
      </c>
      <c r="F875" s="5" t="s">
        <v>899</v>
      </c>
      <c r="G875" s="5" t="s">
        <v>212</v>
      </c>
      <c r="H875" s="5" t="s">
        <v>901</v>
      </c>
      <c r="I875" s="5" t="s">
        <v>59</v>
      </c>
      <c r="J875" s="5">
        <v>2023</v>
      </c>
      <c r="K875" s="5">
        <v>2</v>
      </c>
      <c r="L875" s="5" t="s">
        <v>900</v>
      </c>
      <c r="M875" s="5" t="s">
        <v>897</v>
      </c>
      <c r="N875" s="5" t="s">
        <v>2798</v>
      </c>
      <c r="O875" s="5" t="s">
        <v>2798</v>
      </c>
      <c r="P875" s="5" t="s">
        <v>2799</v>
      </c>
      <c r="Q875" s="5" t="s">
        <v>2799</v>
      </c>
      <c r="R875" s="5" t="s">
        <v>2799</v>
      </c>
      <c r="S875" s="5" t="s">
        <v>2799</v>
      </c>
      <c r="T875" s="5" t="s">
        <v>2799</v>
      </c>
      <c r="U875" s="5" t="s">
        <v>2799</v>
      </c>
      <c r="V875" s="5" t="s">
        <v>2799</v>
      </c>
      <c r="W875" s="5"/>
      <c r="X875" s="5"/>
      <c r="Y875" s="5"/>
      <c r="Z875" s="5"/>
      <c r="AA875" s="5"/>
    </row>
    <row r="876" spans="1:27" ht="153" x14ac:dyDescent="0.2">
      <c r="A876" s="37" t="s">
        <v>2799</v>
      </c>
      <c r="B876" s="5" t="s">
        <v>2790</v>
      </c>
      <c r="C876" s="5">
        <v>77</v>
      </c>
      <c r="D876" s="5" t="s">
        <v>902</v>
      </c>
      <c r="E876" s="5" t="s">
        <v>904</v>
      </c>
      <c r="F876" s="5" t="s">
        <v>701</v>
      </c>
      <c r="G876" s="5" t="s">
        <v>212</v>
      </c>
      <c r="H876" s="5" t="s">
        <v>906</v>
      </c>
      <c r="I876" s="5" t="s">
        <v>59</v>
      </c>
      <c r="J876" s="5">
        <v>2022</v>
      </c>
      <c r="K876" s="5">
        <v>2</v>
      </c>
      <c r="L876" s="5" t="s">
        <v>905</v>
      </c>
      <c r="M876" s="5" t="s">
        <v>903</v>
      </c>
      <c r="N876" s="5" t="s">
        <v>2798</v>
      </c>
      <c r="O876" s="5" t="s">
        <v>2798</v>
      </c>
      <c r="P876" s="5" t="s">
        <v>2799</v>
      </c>
      <c r="Q876" s="5" t="s">
        <v>2799</v>
      </c>
      <c r="R876" s="5" t="s">
        <v>2799</v>
      </c>
      <c r="S876" s="5" t="s">
        <v>2799</v>
      </c>
      <c r="T876" s="5" t="s">
        <v>2799</v>
      </c>
      <c r="U876" s="5" t="s">
        <v>2799</v>
      </c>
      <c r="V876" s="5" t="s">
        <v>2799</v>
      </c>
      <c r="W876" s="5"/>
      <c r="X876" s="5"/>
      <c r="Y876" s="5"/>
      <c r="Z876" s="5"/>
      <c r="AA876" s="5"/>
    </row>
    <row r="877" spans="1:27" ht="170" x14ac:dyDescent="0.2">
      <c r="A877" s="37" t="s">
        <v>2799</v>
      </c>
      <c r="B877" s="5" t="s">
        <v>2790</v>
      </c>
      <c r="C877" s="5">
        <v>78</v>
      </c>
      <c r="D877" s="5" t="s">
        <v>907</v>
      </c>
      <c r="E877" s="5" t="s">
        <v>909</v>
      </c>
      <c r="F877" s="5" t="s">
        <v>910</v>
      </c>
      <c r="G877" s="5" t="s">
        <v>212</v>
      </c>
      <c r="H877" s="5" t="s">
        <v>912</v>
      </c>
      <c r="I877" s="5" t="s">
        <v>59</v>
      </c>
      <c r="J877" s="5">
        <v>2023</v>
      </c>
      <c r="K877" s="5">
        <v>0</v>
      </c>
      <c r="L877" s="5" t="s">
        <v>911</v>
      </c>
      <c r="M877" s="5" t="s">
        <v>908</v>
      </c>
      <c r="N877" s="5" t="s">
        <v>2798</v>
      </c>
      <c r="O877" s="5" t="s">
        <v>2798</v>
      </c>
      <c r="P877" s="5" t="s">
        <v>2799</v>
      </c>
      <c r="Q877" s="5" t="s">
        <v>2799</v>
      </c>
      <c r="R877" s="5" t="s">
        <v>2799</v>
      </c>
      <c r="S877" s="5" t="s">
        <v>2799</v>
      </c>
      <c r="T877" s="5" t="s">
        <v>2799</v>
      </c>
      <c r="U877" s="5" t="s">
        <v>2799</v>
      </c>
      <c r="V877" s="5" t="s">
        <v>2799</v>
      </c>
      <c r="W877" s="5"/>
      <c r="X877" s="5"/>
      <c r="Y877" s="5"/>
      <c r="Z877" s="5"/>
      <c r="AA877" s="5"/>
    </row>
    <row r="878" spans="1:27" ht="187" x14ac:dyDescent="0.2">
      <c r="A878" s="37" t="s">
        <v>2799</v>
      </c>
      <c r="B878" s="5" t="s">
        <v>2790</v>
      </c>
      <c r="C878" s="5">
        <v>79</v>
      </c>
      <c r="D878" s="5" t="s">
        <v>913</v>
      </c>
      <c r="E878" s="5" t="s">
        <v>915</v>
      </c>
      <c r="F878" s="5" t="s">
        <v>576</v>
      </c>
      <c r="G878" s="5" t="s">
        <v>212</v>
      </c>
      <c r="H878" s="5" t="s">
        <v>917</v>
      </c>
      <c r="I878" s="5" t="s">
        <v>59</v>
      </c>
      <c r="J878" s="5">
        <v>2023</v>
      </c>
      <c r="K878" s="5">
        <v>0</v>
      </c>
      <c r="L878" s="5" t="s">
        <v>916</v>
      </c>
      <c r="M878" s="5" t="s">
        <v>914</v>
      </c>
      <c r="N878" s="5" t="s">
        <v>2798</v>
      </c>
      <c r="O878" s="5" t="s">
        <v>2798</v>
      </c>
      <c r="P878" s="5" t="s">
        <v>2799</v>
      </c>
      <c r="Q878" s="5" t="s">
        <v>2799</v>
      </c>
      <c r="R878" s="5" t="s">
        <v>2799</v>
      </c>
      <c r="S878" s="5" t="s">
        <v>2799</v>
      </c>
      <c r="T878" s="5" t="s">
        <v>2799</v>
      </c>
      <c r="U878" s="5" t="s">
        <v>2799</v>
      </c>
      <c r="V878" s="5" t="s">
        <v>2799</v>
      </c>
      <c r="W878" s="5"/>
      <c r="X878" s="5"/>
      <c r="Y878" s="5"/>
      <c r="Z878" s="5"/>
      <c r="AA878" s="5"/>
    </row>
    <row r="879" spans="1:27" ht="153" x14ac:dyDescent="0.2">
      <c r="A879" s="37" t="s">
        <v>2799</v>
      </c>
      <c r="B879" s="5" t="s">
        <v>2790</v>
      </c>
      <c r="C879" s="5">
        <v>80</v>
      </c>
      <c r="D879" s="5" t="s">
        <v>918</v>
      </c>
      <c r="E879" s="5" t="s">
        <v>920</v>
      </c>
      <c r="F879" s="5" t="s">
        <v>921</v>
      </c>
      <c r="G879" s="5" t="s">
        <v>212</v>
      </c>
      <c r="H879" s="5" t="s">
        <v>923</v>
      </c>
      <c r="I879" s="5" t="s">
        <v>59</v>
      </c>
      <c r="J879" s="5">
        <v>2023</v>
      </c>
      <c r="K879" s="5">
        <v>0</v>
      </c>
      <c r="L879" s="5" t="s">
        <v>922</v>
      </c>
      <c r="M879" s="5" t="s">
        <v>919</v>
      </c>
      <c r="N879" s="5" t="s">
        <v>2798</v>
      </c>
      <c r="O879" s="5" t="s">
        <v>2798</v>
      </c>
      <c r="P879" s="5" t="s">
        <v>2799</v>
      </c>
      <c r="Q879" s="5" t="s">
        <v>2799</v>
      </c>
      <c r="R879" s="5" t="s">
        <v>2799</v>
      </c>
      <c r="S879" s="5" t="s">
        <v>2799</v>
      </c>
      <c r="T879" s="5" t="s">
        <v>2799</v>
      </c>
      <c r="U879" s="5" t="s">
        <v>2799</v>
      </c>
      <c r="V879" s="5" t="s">
        <v>2799</v>
      </c>
      <c r="W879" s="5"/>
      <c r="X879" s="5"/>
      <c r="Y879" s="5"/>
      <c r="Z879" s="5"/>
      <c r="AA879" s="5"/>
    </row>
    <row r="880" spans="1:27" ht="170" x14ac:dyDescent="0.2">
      <c r="A880" s="37" t="s">
        <v>2799</v>
      </c>
      <c r="B880" s="5" t="s">
        <v>2790</v>
      </c>
      <c r="C880" s="5">
        <v>81</v>
      </c>
      <c r="D880" s="5" t="s">
        <v>924</v>
      </c>
      <c r="E880" s="5" t="s">
        <v>926</v>
      </c>
      <c r="F880" s="5" t="s">
        <v>833</v>
      </c>
      <c r="G880" s="5" t="s">
        <v>212</v>
      </c>
      <c r="H880" s="5" t="s">
        <v>928</v>
      </c>
      <c r="I880" s="5" t="s">
        <v>59</v>
      </c>
      <c r="J880" s="5">
        <v>2022</v>
      </c>
      <c r="K880" s="5">
        <v>0</v>
      </c>
      <c r="L880" s="5" t="s">
        <v>927</v>
      </c>
      <c r="M880" s="5" t="s">
        <v>925</v>
      </c>
      <c r="N880" s="5" t="s">
        <v>2798</v>
      </c>
      <c r="O880" s="5" t="s">
        <v>2798</v>
      </c>
      <c r="P880" s="5" t="s">
        <v>2799</v>
      </c>
      <c r="Q880" s="5" t="s">
        <v>2799</v>
      </c>
      <c r="R880" s="5" t="s">
        <v>2799</v>
      </c>
      <c r="S880" s="5" t="s">
        <v>2799</v>
      </c>
      <c r="T880" s="5" t="s">
        <v>2799</v>
      </c>
      <c r="U880" s="5" t="s">
        <v>2799</v>
      </c>
      <c r="V880" s="5" t="s">
        <v>2799</v>
      </c>
      <c r="W880" s="5"/>
      <c r="X880" s="5"/>
      <c r="Y880" s="5"/>
      <c r="Z880" s="5"/>
      <c r="AA880" s="5"/>
    </row>
    <row r="881" spans="1:27" ht="221" x14ac:dyDescent="0.2">
      <c r="A881" s="37" t="s">
        <v>2799</v>
      </c>
      <c r="B881" s="5" t="s">
        <v>2790</v>
      </c>
      <c r="C881" s="5">
        <v>82</v>
      </c>
      <c r="D881" s="5" t="s">
        <v>929</v>
      </c>
      <c r="E881" s="5" t="s">
        <v>931</v>
      </c>
      <c r="F881" s="5" t="s">
        <v>932</v>
      </c>
      <c r="G881" s="5" t="s">
        <v>212</v>
      </c>
      <c r="H881" s="5" t="s">
        <v>934</v>
      </c>
      <c r="I881" s="5" t="s">
        <v>59</v>
      </c>
      <c r="J881" s="5">
        <v>2022</v>
      </c>
      <c r="K881" s="5">
        <v>0</v>
      </c>
      <c r="L881" s="5" t="s">
        <v>933</v>
      </c>
      <c r="M881" s="5" t="s">
        <v>930</v>
      </c>
      <c r="N881" s="5" t="s">
        <v>2798</v>
      </c>
      <c r="O881" s="5" t="s">
        <v>2798</v>
      </c>
      <c r="P881" s="5" t="s">
        <v>2799</v>
      </c>
      <c r="Q881" s="5" t="s">
        <v>2799</v>
      </c>
      <c r="R881" s="5" t="s">
        <v>2799</v>
      </c>
      <c r="S881" s="5" t="s">
        <v>2799</v>
      </c>
      <c r="T881" s="5" t="s">
        <v>2799</v>
      </c>
      <c r="U881" s="5" t="s">
        <v>2799</v>
      </c>
      <c r="V881" s="5" t="s">
        <v>2799</v>
      </c>
      <c r="W881" s="5"/>
      <c r="X881" s="5"/>
      <c r="Y881" s="5"/>
      <c r="Z881" s="5"/>
      <c r="AA881" s="5"/>
    </row>
    <row r="882" spans="1:27" ht="204" x14ac:dyDescent="0.2">
      <c r="A882" s="37" t="s">
        <v>2799</v>
      </c>
      <c r="B882" s="5" t="s">
        <v>2790</v>
      </c>
      <c r="C882" s="5">
        <v>83</v>
      </c>
      <c r="D882" s="5" t="s">
        <v>935</v>
      </c>
      <c r="E882" s="5" t="s">
        <v>937</v>
      </c>
      <c r="F882" s="5" t="s">
        <v>938</v>
      </c>
      <c r="G882" s="5" t="s">
        <v>212</v>
      </c>
      <c r="H882" s="5" t="s">
        <v>940</v>
      </c>
      <c r="I882" s="5" t="s">
        <v>59</v>
      </c>
      <c r="J882" s="5">
        <v>2020</v>
      </c>
      <c r="K882" s="5">
        <v>0</v>
      </c>
      <c r="L882" s="5" t="s">
        <v>939</v>
      </c>
      <c r="M882" s="5" t="s">
        <v>936</v>
      </c>
      <c r="N882" s="5" t="s">
        <v>2798</v>
      </c>
      <c r="O882" s="5" t="s">
        <v>2798</v>
      </c>
      <c r="P882" s="5" t="s">
        <v>2799</v>
      </c>
      <c r="Q882" s="5" t="s">
        <v>2799</v>
      </c>
      <c r="R882" s="5" t="s">
        <v>2799</v>
      </c>
      <c r="S882" s="5" t="s">
        <v>2799</v>
      </c>
      <c r="T882" s="5" t="s">
        <v>2799</v>
      </c>
      <c r="U882" s="5" t="s">
        <v>2799</v>
      </c>
      <c r="V882" s="5" t="s">
        <v>2799</v>
      </c>
      <c r="W882" s="5"/>
      <c r="X882" s="5"/>
      <c r="Y882" s="5"/>
      <c r="Z882" s="5"/>
      <c r="AA882" s="5"/>
    </row>
    <row r="883" spans="1:27" ht="221" x14ac:dyDescent="0.2">
      <c r="A883" s="37" t="s">
        <v>2799</v>
      </c>
      <c r="B883" s="5" t="s">
        <v>2790</v>
      </c>
      <c r="C883" s="5">
        <v>84</v>
      </c>
      <c r="D883" s="5" t="s">
        <v>941</v>
      </c>
      <c r="E883" s="5" t="s">
        <v>943</v>
      </c>
      <c r="F883" s="5" t="s">
        <v>944</v>
      </c>
      <c r="G883" s="5" t="s">
        <v>212</v>
      </c>
      <c r="H883" s="5" t="s">
        <v>946</v>
      </c>
      <c r="I883" s="5" t="s">
        <v>59</v>
      </c>
      <c r="J883" s="5">
        <v>2023</v>
      </c>
      <c r="K883" s="5">
        <v>0</v>
      </c>
      <c r="L883" s="5" t="s">
        <v>945</v>
      </c>
      <c r="M883" s="5" t="s">
        <v>942</v>
      </c>
      <c r="N883" s="5" t="s">
        <v>2798</v>
      </c>
      <c r="O883" s="5" t="s">
        <v>2798</v>
      </c>
      <c r="P883" s="5" t="s">
        <v>2799</v>
      </c>
      <c r="Q883" s="5" t="s">
        <v>2799</v>
      </c>
      <c r="R883" s="5" t="s">
        <v>2799</v>
      </c>
      <c r="S883" s="5" t="s">
        <v>2799</v>
      </c>
      <c r="T883" s="5" t="s">
        <v>2799</v>
      </c>
      <c r="U883" s="5" t="s">
        <v>2799</v>
      </c>
      <c r="V883" s="5" t="s">
        <v>2799</v>
      </c>
      <c r="W883" s="5"/>
      <c r="X883" s="5"/>
      <c r="Y883" s="5"/>
      <c r="Z883" s="5"/>
      <c r="AA883" s="5"/>
    </row>
    <row r="884" spans="1:27" ht="136" x14ac:dyDescent="0.2">
      <c r="A884" s="37" t="s">
        <v>2799</v>
      </c>
      <c r="B884" s="5" t="s">
        <v>2790</v>
      </c>
      <c r="C884" s="5">
        <v>85</v>
      </c>
      <c r="D884" s="5" t="s">
        <v>947</v>
      </c>
      <c r="E884" s="5" t="s">
        <v>949</v>
      </c>
      <c r="F884" s="5" t="s">
        <v>950</v>
      </c>
      <c r="G884" s="5" t="s">
        <v>212</v>
      </c>
      <c r="H884" s="5" t="s">
        <v>952</v>
      </c>
      <c r="I884" s="5" t="s">
        <v>59</v>
      </c>
      <c r="J884" s="5">
        <v>2022</v>
      </c>
      <c r="K884" s="5">
        <v>0</v>
      </c>
      <c r="L884" s="5" t="s">
        <v>951</v>
      </c>
      <c r="M884" s="5" t="s">
        <v>948</v>
      </c>
      <c r="N884" s="5" t="s">
        <v>2798</v>
      </c>
      <c r="O884" s="5" t="s">
        <v>2798</v>
      </c>
      <c r="P884" s="5" t="s">
        <v>2799</v>
      </c>
      <c r="Q884" s="5" t="s">
        <v>2799</v>
      </c>
      <c r="R884" s="5" t="s">
        <v>2799</v>
      </c>
      <c r="S884" s="5" t="s">
        <v>2799</v>
      </c>
      <c r="T884" s="5" t="s">
        <v>2799</v>
      </c>
      <c r="U884" s="5" t="s">
        <v>2799</v>
      </c>
      <c r="V884" s="5" t="s">
        <v>2799</v>
      </c>
      <c r="W884" s="5"/>
      <c r="X884" s="5"/>
      <c r="Y884" s="5"/>
      <c r="Z884" s="5"/>
      <c r="AA884" s="5"/>
    </row>
    <row r="885" spans="1:27" ht="85" x14ac:dyDescent="0.2">
      <c r="A885" s="37" t="s">
        <v>2799</v>
      </c>
      <c r="B885" s="5" t="s">
        <v>2790</v>
      </c>
      <c r="C885" s="5">
        <v>86</v>
      </c>
      <c r="D885" s="5" t="s">
        <v>953</v>
      </c>
      <c r="E885" s="5" t="s">
        <v>955</v>
      </c>
      <c r="F885" s="5" t="s">
        <v>956</v>
      </c>
      <c r="G885" s="5" t="s">
        <v>212</v>
      </c>
      <c r="H885" s="5" t="s">
        <v>958</v>
      </c>
      <c r="I885" s="5" t="s">
        <v>59</v>
      </c>
      <c r="J885" s="5">
        <v>2023</v>
      </c>
      <c r="K885" s="5">
        <v>0</v>
      </c>
      <c r="L885" s="5" t="s">
        <v>957</v>
      </c>
      <c r="M885" s="5" t="s">
        <v>954</v>
      </c>
      <c r="N885" s="5" t="s">
        <v>2798</v>
      </c>
      <c r="O885" s="5" t="s">
        <v>2798</v>
      </c>
      <c r="P885" s="5" t="s">
        <v>2799</v>
      </c>
      <c r="Q885" s="5" t="s">
        <v>2799</v>
      </c>
      <c r="R885" s="5" t="s">
        <v>2799</v>
      </c>
      <c r="S885" s="5" t="s">
        <v>2799</v>
      </c>
      <c r="T885" s="5" t="s">
        <v>2799</v>
      </c>
      <c r="U885" s="5" t="s">
        <v>2799</v>
      </c>
      <c r="V885" s="5" t="s">
        <v>2799</v>
      </c>
      <c r="W885" s="5"/>
      <c r="X885" s="5"/>
      <c r="Y885" s="5"/>
      <c r="Z885" s="5"/>
      <c r="AA885" s="5"/>
    </row>
    <row r="886" spans="1:27" ht="119" x14ac:dyDescent="0.2">
      <c r="A886" s="37" t="s">
        <v>2799</v>
      </c>
      <c r="B886" s="5" t="s">
        <v>2790</v>
      </c>
      <c r="C886" s="5">
        <v>87</v>
      </c>
      <c r="D886" s="5" t="s">
        <v>960</v>
      </c>
      <c r="E886" s="5" t="s">
        <v>961</v>
      </c>
      <c r="F886" s="5" t="s">
        <v>962</v>
      </c>
      <c r="G886" s="5" t="s">
        <v>212</v>
      </c>
      <c r="H886" s="5" t="s">
        <v>487</v>
      </c>
      <c r="I886" s="5" t="s">
        <v>59</v>
      </c>
      <c r="J886" s="5">
        <v>2017</v>
      </c>
      <c r="K886" s="5">
        <v>1</v>
      </c>
      <c r="L886" s="5" t="s">
        <v>963</v>
      </c>
      <c r="M886" s="5" t="s">
        <v>959</v>
      </c>
      <c r="N886" s="5" t="s">
        <v>2798</v>
      </c>
      <c r="O886" s="5" t="s">
        <v>2798</v>
      </c>
      <c r="P886" s="5" t="s">
        <v>2799</v>
      </c>
      <c r="Q886" s="5" t="s">
        <v>2799</v>
      </c>
      <c r="R886" s="5" t="s">
        <v>2799</v>
      </c>
      <c r="S886" s="5" t="s">
        <v>2799</v>
      </c>
      <c r="T886" s="5" t="s">
        <v>2799</v>
      </c>
      <c r="U886" s="5" t="s">
        <v>2799</v>
      </c>
      <c r="V886" s="5" t="s">
        <v>2799</v>
      </c>
      <c r="W886" s="5"/>
      <c r="X886" s="5"/>
      <c r="Y886" s="5"/>
      <c r="Z886" s="5"/>
      <c r="AA886" s="5"/>
    </row>
    <row r="887" spans="1:27" ht="187" x14ac:dyDescent="0.2">
      <c r="A887" s="37" t="s">
        <v>2799</v>
      </c>
      <c r="B887" s="5" t="s">
        <v>2790</v>
      </c>
      <c r="C887" s="5">
        <v>88</v>
      </c>
      <c r="D887" s="5" t="s">
        <v>964</v>
      </c>
      <c r="E887" s="5" t="s">
        <v>966</v>
      </c>
      <c r="F887" s="5" t="s">
        <v>967</v>
      </c>
      <c r="G887" s="5" t="s">
        <v>212</v>
      </c>
      <c r="H887" s="5" t="s">
        <v>969</v>
      </c>
      <c r="I887" s="5" t="s">
        <v>59</v>
      </c>
      <c r="J887" s="5">
        <v>2022</v>
      </c>
      <c r="K887" s="5">
        <v>0</v>
      </c>
      <c r="L887" s="5" t="s">
        <v>968</v>
      </c>
      <c r="M887" s="5" t="s">
        <v>965</v>
      </c>
      <c r="N887" s="5" t="s">
        <v>2798</v>
      </c>
      <c r="O887" s="5" t="s">
        <v>2798</v>
      </c>
      <c r="P887" s="5" t="s">
        <v>2799</v>
      </c>
      <c r="Q887" s="5" t="s">
        <v>2799</v>
      </c>
      <c r="R887" s="5" t="s">
        <v>2799</v>
      </c>
      <c r="S887" s="5" t="s">
        <v>2799</v>
      </c>
      <c r="T887" s="5" t="s">
        <v>2799</v>
      </c>
      <c r="U887" s="5" t="s">
        <v>2799</v>
      </c>
      <c r="V887" s="5" t="s">
        <v>2799</v>
      </c>
      <c r="W887" s="5"/>
      <c r="X887" s="5"/>
      <c r="Y887" s="5"/>
      <c r="Z887" s="5"/>
      <c r="AA887" s="5"/>
    </row>
    <row r="888" spans="1:27" ht="187" x14ac:dyDescent="0.2">
      <c r="A888" s="37" t="s">
        <v>2799</v>
      </c>
      <c r="B888" s="5" t="s">
        <v>2790</v>
      </c>
      <c r="C888" s="5">
        <v>89</v>
      </c>
      <c r="D888" s="5" t="s">
        <v>970</v>
      </c>
      <c r="E888" s="5" t="s">
        <v>972</v>
      </c>
      <c r="F888" s="5" t="s">
        <v>973</v>
      </c>
      <c r="G888" s="5" t="s">
        <v>212</v>
      </c>
      <c r="H888" s="5" t="s">
        <v>975</v>
      </c>
      <c r="I888" s="5" t="s">
        <v>59</v>
      </c>
      <c r="J888" s="5">
        <v>2022</v>
      </c>
      <c r="K888" s="5">
        <v>0</v>
      </c>
      <c r="L888" s="5" t="s">
        <v>974</v>
      </c>
      <c r="M888" s="5" t="s">
        <v>971</v>
      </c>
      <c r="N888" s="5" t="s">
        <v>2798</v>
      </c>
      <c r="O888" s="5" t="s">
        <v>2798</v>
      </c>
      <c r="P888" s="5" t="s">
        <v>2799</v>
      </c>
      <c r="Q888" s="5" t="s">
        <v>2799</v>
      </c>
      <c r="R888" s="5" t="s">
        <v>2799</v>
      </c>
      <c r="S888" s="5" t="s">
        <v>2799</v>
      </c>
      <c r="T888" s="5" t="s">
        <v>2799</v>
      </c>
      <c r="U888" s="5" t="s">
        <v>2799</v>
      </c>
      <c r="V888" s="5" t="s">
        <v>2799</v>
      </c>
      <c r="W888" s="5"/>
      <c r="X888" s="5"/>
      <c r="Y888" s="5"/>
      <c r="Z888" s="5"/>
      <c r="AA888" s="5"/>
    </row>
    <row r="889" spans="1:27" ht="136" x14ac:dyDescent="0.2">
      <c r="A889" s="37" t="s">
        <v>2799</v>
      </c>
      <c r="B889" s="5" t="s">
        <v>2790</v>
      </c>
      <c r="C889" s="5">
        <v>90</v>
      </c>
      <c r="D889" s="5" t="s">
        <v>976</v>
      </c>
      <c r="E889" s="5" t="s">
        <v>978</v>
      </c>
      <c r="F889" s="5" t="s">
        <v>630</v>
      </c>
      <c r="G889" s="5" t="s">
        <v>212</v>
      </c>
      <c r="H889" s="5" t="s">
        <v>980</v>
      </c>
      <c r="I889" s="5" t="s">
        <v>59</v>
      </c>
      <c r="J889" s="5">
        <v>2022</v>
      </c>
      <c r="K889" s="5">
        <v>1</v>
      </c>
      <c r="L889" s="5" t="s">
        <v>979</v>
      </c>
      <c r="M889" s="5" t="s">
        <v>977</v>
      </c>
      <c r="N889" s="5" t="s">
        <v>2798</v>
      </c>
      <c r="O889" s="5" t="s">
        <v>2798</v>
      </c>
      <c r="P889" s="5" t="s">
        <v>2799</v>
      </c>
      <c r="Q889" s="5" t="s">
        <v>2799</v>
      </c>
      <c r="R889" s="5" t="s">
        <v>2799</v>
      </c>
      <c r="S889" s="5" t="s">
        <v>2799</v>
      </c>
      <c r="T889" s="5" t="s">
        <v>2799</v>
      </c>
      <c r="U889" s="5" t="s">
        <v>2799</v>
      </c>
      <c r="V889" s="5" t="s">
        <v>2799</v>
      </c>
      <c r="W889" s="5"/>
      <c r="X889" s="5"/>
      <c r="Y889" s="5"/>
      <c r="Z889" s="5"/>
      <c r="AA889" s="5"/>
    </row>
    <row r="890" spans="1:27" ht="153" x14ac:dyDescent="0.2">
      <c r="A890" s="37" t="s">
        <v>2799</v>
      </c>
      <c r="B890" s="5" t="s">
        <v>2790</v>
      </c>
      <c r="C890" s="5">
        <v>91</v>
      </c>
      <c r="D890" s="5" t="s">
        <v>981</v>
      </c>
      <c r="E890" s="5" t="s">
        <v>983</v>
      </c>
      <c r="F890" s="5" t="s">
        <v>808</v>
      </c>
      <c r="G890" s="5" t="s">
        <v>212</v>
      </c>
      <c r="H890" s="5" t="s">
        <v>985</v>
      </c>
      <c r="I890" s="5" t="s">
        <v>59</v>
      </c>
      <c r="J890" s="5">
        <v>2022</v>
      </c>
      <c r="K890" s="5">
        <v>0</v>
      </c>
      <c r="L890" s="5" t="s">
        <v>984</v>
      </c>
      <c r="M890" s="5" t="s">
        <v>982</v>
      </c>
      <c r="N890" s="5" t="s">
        <v>2798</v>
      </c>
      <c r="O890" s="5" t="s">
        <v>2798</v>
      </c>
      <c r="P890" s="5" t="s">
        <v>2799</v>
      </c>
      <c r="Q890" s="5" t="s">
        <v>2799</v>
      </c>
      <c r="R890" s="5" t="s">
        <v>2799</v>
      </c>
      <c r="S890" s="5" t="s">
        <v>2799</v>
      </c>
      <c r="T890" s="5" t="s">
        <v>2799</v>
      </c>
      <c r="U890" s="5" t="s">
        <v>2799</v>
      </c>
      <c r="V890" s="5" t="s">
        <v>2799</v>
      </c>
      <c r="W890" s="5"/>
      <c r="X890" s="5"/>
      <c r="Y890" s="5"/>
      <c r="Z890" s="5"/>
      <c r="AA890" s="5"/>
    </row>
    <row r="891" spans="1:27" ht="221" x14ac:dyDescent="0.2">
      <c r="A891" s="37" t="s">
        <v>2799</v>
      </c>
      <c r="B891" s="5" t="s">
        <v>2790</v>
      </c>
      <c r="C891" s="5">
        <v>92</v>
      </c>
      <c r="D891" s="5" t="s">
        <v>986</v>
      </c>
      <c r="E891" s="5" t="s">
        <v>988</v>
      </c>
      <c r="F891" s="5" t="s">
        <v>701</v>
      </c>
      <c r="G891" s="5" t="s">
        <v>212</v>
      </c>
      <c r="H891" s="5" t="s">
        <v>487</v>
      </c>
      <c r="I891" s="5" t="s">
        <v>59</v>
      </c>
      <c r="J891" s="5">
        <v>2022</v>
      </c>
      <c r="K891" s="5">
        <v>0</v>
      </c>
      <c r="L891" s="5" t="s">
        <v>989</v>
      </c>
      <c r="M891" s="5" t="s">
        <v>987</v>
      </c>
      <c r="N891" s="5" t="s">
        <v>2798</v>
      </c>
      <c r="O891" s="5" t="s">
        <v>2798</v>
      </c>
      <c r="P891" s="5" t="s">
        <v>2799</v>
      </c>
      <c r="Q891" s="5" t="s">
        <v>2799</v>
      </c>
      <c r="R891" s="5" t="s">
        <v>2799</v>
      </c>
      <c r="S891" s="5" t="s">
        <v>2799</v>
      </c>
      <c r="T891" s="5" t="s">
        <v>2799</v>
      </c>
      <c r="U891" s="5" t="s">
        <v>2799</v>
      </c>
      <c r="V891" s="5" t="s">
        <v>2799</v>
      </c>
      <c r="W891" s="5"/>
      <c r="X891" s="5"/>
      <c r="Y891" s="5"/>
      <c r="Z891" s="5"/>
      <c r="AA891" s="5"/>
    </row>
    <row r="892" spans="1:27" ht="153" x14ac:dyDescent="0.2">
      <c r="A892" s="37" t="s">
        <v>2799</v>
      </c>
      <c r="B892" s="5" t="s">
        <v>2790</v>
      </c>
      <c r="C892" s="5">
        <v>93</v>
      </c>
      <c r="D892" s="5" t="s">
        <v>990</v>
      </c>
      <c r="E892" s="5" t="s">
        <v>992</v>
      </c>
      <c r="F892" s="5" t="s">
        <v>993</v>
      </c>
      <c r="G892" s="5" t="s">
        <v>212</v>
      </c>
      <c r="H892" s="5" t="s">
        <v>995</v>
      </c>
      <c r="I892" s="5" t="s">
        <v>59</v>
      </c>
      <c r="J892" s="5">
        <v>2023</v>
      </c>
      <c r="K892" s="5">
        <v>0</v>
      </c>
      <c r="L892" s="5" t="s">
        <v>994</v>
      </c>
      <c r="M892" s="5" t="s">
        <v>991</v>
      </c>
      <c r="N892" s="5" t="s">
        <v>2798</v>
      </c>
      <c r="O892" s="5" t="s">
        <v>2798</v>
      </c>
      <c r="P892" s="5" t="s">
        <v>2799</v>
      </c>
      <c r="Q892" s="5" t="s">
        <v>2799</v>
      </c>
      <c r="R892" s="5" t="s">
        <v>2799</v>
      </c>
      <c r="S892" s="5" t="s">
        <v>2799</v>
      </c>
      <c r="T892" s="5" t="s">
        <v>2799</v>
      </c>
      <c r="U892" s="5" t="s">
        <v>2799</v>
      </c>
      <c r="V892" s="5" t="s">
        <v>2799</v>
      </c>
      <c r="W892" s="5"/>
      <c r="X892" s="5"/>
      <c r="Y892" s="5"/>
      <c r="Z892" s="5"/>
      <c r="AA892" s="5"/>
    </row>
    <row r="893" spans="1:27" ht="153" x14ac:dyDescent="0.2">
      <c r="A893" s="37" t="s">
        <v>2799</v>
      </c>
      <c r="B893" s="5" t="s">
        <v>2790</v>
      </c>
      <c r="C893" s="5">
        <v>94</v>
      </c>
      <c r="D893" s="5" t="s">
        <v>996</v>
      </c>
      <c r="E893" s="5" t="s">
        <v>998</v>
      </c>
      <c r="F893" s="5" t="s">
        <v>690</v>
      </c>
      <c r="G893" s="5" t="s">
        <v>212</v>
      </c>
      <c r="H893" s="5" t="s">
        <v>1000</v>
      </c>
      <c r="I893" s="5" t="s">
        <v>59</v>
      </c>
      <c r="J893" s="5">
        <v>2022</v>
      </c>
      <c r="K893" s="5">
        <v>0</v>
      </c>
      <c r="L893" s="5" t="s">
        <v>999</v>
      </c>
      <c r="M893" s="5" t="s">
        <v>997</v>
      </c>
      <c r="N893" s="5" t="s">
        <v>2798</v>
      </c>
      <c r="O893" s="5" t="s">
        <v>2798</v>
      </c>
      <c r="P893" s="5" t="s">
        <v>2799</v>
      </c>
      <c r="Q893" s="5" t="s">
        <v>2799</v>
      </c>
      <c r="R893" s="5" t="s">
        <v>2799</v>
      </c>
      <c r="S893" s="5" t="s">
        <v>2799</v>
      </c>
      <c r="T893" s="5" t="s">
        <v>2799</v>
      </c>
      <c r="U893" s="5" t="s">
        <v>2799</v>
      </c>
      <c r="V893" s="5" t="s">
        <v>2799</v>
      </c>
      <c r="W893" s="5"/>
      <c r="X893" s="5"/>
      <c r="Y893" s="5"/>
      <c r="Z893" s="5"/>
      <c r="AA893" s="5"/>
    </row>
    <row r="894" spans="1:27" ht="204" x14ac:dyDescent="0.2">
      <c r="A894" s="37" t="s">
        <v>2799</v>
      </c>
      <c r="B894" s="5" t="s">
        <v>2790</v>
      </c>
      <c r="C894" s="5">
        <v>95</v>
      </c>
      <c r="D894" s="5" t="s">
        <v>1001</v>
      </c>
      <c r="E894" s="5" t="s">
        <v>1003</v>
      </c>
      <c r="F894" s="5" t="s">
        <v>1004</v>
      </c>
      <c r="G894" s="5" t="s">
        <v>212</v>
      </c>
      <c r="H894" s="5" t="s">
        <v>1006</v>
      </c>
      <c r="I894" s="5" t="s">
        <v>59</v>
      </c>
      <c r="J894" s="5">
        <v>2020</v>
      </c>
      <c r="K894" s="5">
        <v>2</v>
      </c>
      <c r="L894" s="5" t="s">
        <v>1005</v>
      </c>
      <c r="M894" s="5" t="s">
        <v>1002</v>
      </c>
      <c r="N894" s="5" t="s">
        <v>2798</v>
      </c>
      <c r="O894" s="5" t="s">
        <v>2798</v>
      </c>
      <c r="P894" s="5" t="s">
        <v>2799</v>
      </c>
      <c r="Q894" s="5" t="s">
        <v>2799</v>
      </c>
      <c r="R894" s="5" t="s">
        <v>2799</v>
      </c>
      <c r="S894" s="5" t="s">
        <v>2799</v>
      </c>
      <c r="T894" s="5" t="s">
        <v>2799</v>
      </c>
      <c r="U894" s="5" t="s">
        <v>2799</v>
      </c>
      <c r="V894" s="5" t="s">
        <v>2799</v>
      </c>
      <c r="W894" s="5"/>
      <c r="X894" s="5"/>
      <c r="Y894" s="5"/>
      <c r="Z894" s="5"/>
      <c r="AA894" s="5"/>
    </row>
    <row r="895" spans="1:27" ht="255" x14ac:dyDescent="0.2">
      <c r="A895" s="37" t="s">
        <v>2799</v>
      </c>
      <c r="B895" s="5" t="s">
        <v>2790</v>
      </c>
      <c r="C895" s="5">
        <v>96</v>
      </c>
      <c r="D895" s="5" t="s">
        <v>1007</v>
      </c>
      <c r="E895" s="5" t="s">
        <v>1009</v>
      </c>
      <c r="F895" s="5" t="s">
        <v>1010</v>
      </c>
      <c r="G895" s="5" t="s">
        <v>212</v>
      </c>
      <c r="H895" s="5" t="s">
        <v>1012</v>
      </c>
      <c r="I895" s="5" t="s">
        <v>59</v>
      </c>
      <c r="J895" s="5">
        <v>2022</v>
      </c>
      <c r="K895" s="5">
        <v>0</v>
      </c>
      <c r="L895" s="5" t="s">
        <v>1011</v>
      </c>
      <c r="M895" s="5" t="s">
        <v>1008</v>
      </c>
      <c r="N895" s="5" t="s">
        <v>2798</v>
      </c>
      <c r="O895" s="5" t="s">
        <v>2798</v>
      </c>
      <c r="P895" s="5" t="s">
        <v>2799</v>
      </c>
      <c r="Q895" s="5" t="s">
        <v>2799</v>
      </c>
      <c r="R895" s="5" t="s">
        <v>2799</v>
      </c>
      <c r="S895" s="5" t="s">
        <v>2799</v>
      </c>
      <c r="T895" s="5" t="s">
        <v>2799</v>
      </c>
      <c r="U895" s="5" t="s">
        <v>2799</v>
      </c>
      <c r="V895" s="5" t="s">
        <v>2799</v>
      </c>
      <c r="W895" s="5"/>
      <c r="X895" s="5"/>
      <c r="Y895" s="5"/>
      <c r="Z895" s="5"/>
      <c r="AA895" s="5"/>
    </row>
    <row r="896" spans="1:27" ht="136" x14ac:dyDescent="0.2">
      <c r="A896" s="37" t="s">
        <v>2799</v>
      </c>
      <c r="B896" s="5" t="s">
        <v>2790</v>
      </c>
      <c r="C896" s="5">
        <v>97</v>
      </c>
      <c r="D896" s="5" t="s">
        <v>1013</v>
      </c>
      <c r="E896" s="5" t="s">
        <v>1015</v>
      </c>
      <c r="F896" s="5" t="s">
        <v>973</v>
      </c>
      <c r="G896" s="5" t="s">
        <v>212</v>
      </c>
      <c r="H896" s="5" t="s">
        <v>1017</v>
      </c>
      <c r="I896" s="5" t="s">
        <v>59</v>
      </c>
      <c r="J896" s="5">
        <v>2022</v>
      </c>
      <c r="K896" s="5">
        <v>0</v>
      </c>
      <c r="L896" s="5" t="s">
        <v>1016</v>
      </c>
      <c r="M896" s="5" t="s">
        <v>1014</v>
      </c>
      <c r="N896" s="5" t="s">
        <v>2798</v>
      </c>
      <c r="O896" s="5" t="s">
        <v>2798</v>
      </c>
      <c r="P896" s="5" t="s">
        <v>2799</v>
      </c>
      <c r="Q896" s="5" t="s">
        <v>2799</v>
      </c>
      <c r="R896" s="5" t="s">
        <v>2799</v>
      </c>
      <c r="S896" s="5" t="s">
        <v>2799</v>
      </c>
      <c r="T896" s="5" t="s">
        <v>2799</v>
      </c>
      <c r="U896" s="5" t="s">
        <v>2799</v>
      </c>
      <c r="V896" s="5" t="s">
        <v>2799</v>
      </c>
      <c r="W896" s="5"/>
      <c r="X896" s="5"/>
      <c r="Y896" s="5"/>
      <c r="Z896" s="5"/>
      <c r="AA896" s="5"/>
    </row>
    <row r="897" spans="1:27" ht="153" x14ac:dyDescent="0.2">
      <c r="A897" s="37" t="s">
        <v>2799</v>
      </c>
      <c r="B897" s="5" t="s">
        <v>2790</v>
      </c>
      <c r="C897" s="5">
        <v>98</v>
      </c>
      <c r="D897" s="5" t="s">
        <v>1019</v>
      </c>
      <c r="E897" s="5" t="s">
        <v>1020</v>
      </c>
      <c r="F897" s="5" t="s">
        <v>808</v>
      </c>
      <c r="G897" s="5" t="s">
        <v>212</v>
      </c>
      <c r="H897" s="5" t="s">
        <v>1022</v>
      </c>
      <c r="I897" s="5" t="s">
        <v>59</v>
      </c>
      <c r="J897" s="5">
        <v>2022</v>
      </c>
      <c r="K897" s="5">
        <v>0</v>
      </c>
      <c r="L897" s="5" t="s">
        <v>1021</v>
      </c>
      <c r="M897" s="5" t="s">
        <v>1018</v>
      </c>
      <c r="N897" s="5" t="s">
        <v>2798</v>
      </c>
      <c r="O897" s="5" t="s">
        <v>2798</v>
      </c>
      <c r="P897" s="5" t="s">
        <v>2799</v>
      </c>
      <c r="Q897" s="5" t="s">
        <v>2799</v>
      </c>
      <c r="R897" s="5" t="s">
        <v>2799</v>
      </c>
      <c r="S897" s="5" t="s">
        <v>2799</v>
      </c>
      <c r="T897" s="5" t="s">
        <v>2799</v>
      </c>
      <c r="U897" s="5" t="s">
        <v>2799</v>
      </c>
      <c r="V897" s="5" t="s">
        <v>2799</v>
      </c>
      <c r="W897" s="5"/>
      <c r="X897" s="5"/>
      <c r="Y897" s="5"/>
      <c r="Z897" s="5"/>
      <c r="AA897" s="5"/>
    </row>
    <row r="898" spans="1:27" ht="221" x14ac:dyDescent="0.2">
      <c r="A898" s="37" t="s">
        <v>2799</v>
      </c>
      <c r="B898" s="5" t="s">
        <v>2790</v>
      </c>
      <c r="C898" s="5">
        <v>99</v>
      </c>
      <c r="D898" s="5" t="s">
        <v>1023</v>
      </c>
      <c r="E898" s="5" t="s">
        <v>1025</v>
      </c>
      <c r="F898" s="5" t="s">
        <v>1026</v>
      </c>
      <c r="G898" s="5" t="s">
        <v>212</v>
      </c>
      <c r="H898" s="5" t="s">
        <v>1028</v>
      </c>
      <c r="I898" s="5" t="s">
        <v>58</v>
      </c>
      <c r="J898" s="5">
        <v>2023</v>
      </c>
      <c r="K898" s="5">
        <v>1</v>
      </c>
      <c r="L898" s="5" t="s">
        <v>1027</v>
      </c>
      <c r="M898" s="5" t="s">
        <v>1024</v>
      </c>
      <c r="N898" s="5" t="s">
        <v>2798</v>
      </c>
      <c r="O898" s="5" t="s">
        <v>2798</v>
      </c>
      <c r="P898" s="5" t="s">
        <v>2799</v>
      </c>
      <c r="Q898" s="5" t="s">
        <v>2799</v>
      </c>
      <c r="R898" s="5" t="s">
        <v>2799</v>
      </c>
      <c r="S898" s="5" t="s">
        <v>2799</v>
      </c>
      <c r="T898" s="5" t="s">
        <v>2799</v>
      </c>
      <c r="U898" s="5" t="s">
        <v>2799</v>
      </c>
      <c r="V898" s="5" t="s">
        <v>2799</v>
      </c>
      <c r="W898" s="5"/>
      <c r="X898" s="5"/>
      <c r="Y898" s="5"/>
      <c r="Z898" s="5"/>
      <c r="AA898" s="5"/>
    </row>
    <row r="899" spans="1:27" ht="255" x14ac:dyDescent="0.2">
      <c r="A899" s="37" t="s">
        <v>2799</v>
      </c>
      <c r="B899" s="5" t="s">
        <v>2790</v>
      </c>
      <c r="C899" s="5">
        <v>100</v>
      </c>
      <c r="D899" s="5" t="s">
        <v>1030</v>
      </c>
      <c r="E899" s="5" t="s">
        <v>1033</v>
      </c>
      <c r="F899" s="5" t="s">
        <v>1034</v>
      </c>
      <c r="G899" s="5" t="s">
        <v>212</v>
      </c>
      <c r="H899" s="5" t="s">
        <v>1029</v>
      </c>
      <c r="I899" s="5" t="s">
        <v>58</v>
      </c>
      <c r="J899" s="5">
        <v>2023</v>
      </c>
      <c r="K899" s="5">
        <v>0</v>
      </c>
      <c r="L899" s="5" t="s">
        <v>1031</v>
      </c>
      <c r="M899" s="5" t="s">
        <v>1032</v>
      </c>
      <c r="N899" s="5" t="s">
        <v>2798</v>
      </c>
      <c r="O899" s="5" t="s">
        <v>2798</v>
      </c>
      <c r="P899" s="5" t="s">
        <v>2799</v>
      </c>
      <c r="Q899" s="5" t="s">
        <v>2799</v>
      </c>
      <c r="R899" s="5" t="s">
        <v>2799</v>
      </c>
      <c r="S899" s="5" t="s">
        <v>2799</v>
      </c>
      <c r="T899" s="5" t="s">
        <v>2799</v>
      </c>
      <c r="U899" s="5" t="s">
        <v>2799</v>
      </c>
      <c r="V899" s="5" t="s">
        <v>2799</v>
      </c>
      <c r="W899" s="5"/>
      <c r="X899" s="5"/>
      <c r="Y899" s="5"/>
      <c r="Z899" s="5"/>
      <c r="AA899" s="5"/>
    </row>
    <row r="900" spans="1:27" ht="289" x14ac:dyDescent="0.2">
      <c r="A900" s="37" t="s">
        <v>2799</v>
      </c>
      <c r="B900" s="5" t="s">
        <v>2790</v>
      </c>
      <c r="C900" s="5">
        <v>101</v>
      </c>
      <c r="D900" s="5" t="s">
        <v>1035</v>
      </c>
      <c r="E900" s="5" t="s">
        <v>1037</v>
      </c>
      <c r="F900" s="5" t="s">
        <v>1038</v>
      </c>
      <c r="G900" s="5" t="s">
        <v>212</v>
      </c>
      <c r="H900" s="5" t="s">
        <v>1040</v>
      </c>
      <c r="I900" s="5" t="s">
        <v>58</v>
      </c>
      <c r="J900" s="5">
        <v>2022</v>
      </c>
      <c r="K900" s="5">
        <v>23</v>
      </c>
      <c r="L900" s="5" t="s">
        <v>1039</v>
      </c>
      <c r="M900" s="5" t="s">
        <v>1036</v>
      </c>
      <c r="N900" s="5" t="s">
        <v>2798</v>
      </c>
      <c r="O900" s="5" t="s">
        <v>2798</v>
      </c>
      <c r="P900" s="5" t="s">
        <v>2799</v>
      </c>
      <c r="Q900" s="5" t="s">
        <v>2799</v>
      </c>
      <c r="R900" s="5" t="s">
        <v>2799</v>
      </c>
      <c r="S900" s="5" t="s">
        <v>2799</v>
      </c>
      <c r="T900" s="5" t="s">
        <v>2799</v>
      </c>
      <c r="U900" s="5" t="s">
        <v>2799</v>
      </c>
      <c r="V900" s="5" t="s">
        <v>2799</v>
      </c>
      <c r="W900" s="5"/>
      <c r="X900" s="5"/>
      <c r="Y900" s="5"/>
      <c r="Z900" s="5"/>
      <c r="AA900" s="5"/>
    </row>
    <row r="901" spans="1:27" ht="238" x14ac:dyDescent="0.2">
      <c r="A901" s="37" t="s">
        <v>2799</v>
      </c>
      <c r="B901" s="5" t="s">
        <v>2790</v>
      </c>
      <c r="C901" s="5">
        <v>102</v>
      </c>
      <c r="D901" s="5" t="s">
        <v>1041</v>
      </c>
      <c r="E901" s="5" t="s">
        <v>1043</v>
      </c>
      <c r="F901" s="5" t="s">
        <v>1044</v>
      </c>
      <c r="G901" s="5" t="s">
        <v>212</v>
      </c>
      <c r="H901" s="5" t="s">
        <v>1046</v>
      </c>
      <c r="I901" s="5" t="s">
        <v>58</v>
      </c>
      <c r="J901" s="5">
        <v>2020</v>
      </c>
      <c r="K901" s="5">
        <v>0</v>
      </c>
      <c r="L901" s="5" t="s">
        <v>1045</v>
      </c>
      <c r="M901" s="5" t="s">
        <v>1042</v>
      </c>
      <c r="N901" s="5" t="s">
        <v>2798</v>
      </c>
      <c r="O901" s="5" t="s">
        <v>2798</v>
      </c>
      <c r="P901" s="5" t="s">
        <v>2799</v>
      </c>
      <c r="Q901" s="5" t="s">
        <v>2799</v>
      </c>
      <c r="R901" s="5" t="s">
        <v>2799</v>
      </c>
      <c r="S901" s="5" t="s">
        <v>2799</v>
      </c>
      <c r="T901" s="5" t="s">
        <v>2799</v>
      </c>
      <c r="U901" s="5" t="s">
        <v>2799</v>
      </c>
      <c r="V901" s="5" t="s">
        <v>2799</v>
      </c>
      <c r="W901" s="5"/>
      <c r="X901" s="5"/>
      <c r="Y901" s="5"/>
      <c r="Z901" s="5"/>
      <c r="AA901" s="5"/>
    </row>
    <row r="902" spans="1:27" ht="204" x14ac:dyDescent="0.2">
      <c r="A902" s="37" t="s">
        <v>2799</v>
      </c>
      <c r="B902" s="5" t="s">
        <v>2790</v>
      </c>
      <c r="C902" s="5">
        <v>103</v>
      </c>
      <c r="D902" s="5" t="s">
        <v>1047</v>
      </c>
      <c r="E902" s="5" t="s">
        <v>1049</v>
      </c>
      <c r="F902" s="5" t="s">
        <v>1050</v>
      </c>
      <c r="G902" s="5" t="s">
        <v>212</v>
      </c>
      <c r="H902" s="5" t="s">
        <v>1052</v>
      </c>
      <c r="I902" s="5" t="s">
        <v>58</v>
      </c>
      <c r="J902" s="5">
        <v>2023</v>
      </c>
      <c r="K902" s="5">
        <v>18</v>
      </c>
      <c r="L902" s="5" t="s">
        <v>1051</v>
      </c>
      <c r="M902" s="5" t="s">
        <v>1048</v>
      </c>
      <c r="N902" s="5" t="s">
        <v>2798</v>
      </c>
      <c r="O902" s="5" t="s">
        <v>2798</v>
      </c>
      <c r="P902" s="5" t="s">
        <v>2799</v>
      </c>
      <c r="Q902" s="5" t="s">
        <v>2799</v>
      </c>
      <c r="R902" s="5" t="s">
        <v>2799</v>
      </c>
      <c r="S902" s="5" t="s">
        <v>2799</v>
      </c>
      <c r="T902" s="5" t="s">
        <v>2799</v>
      </c>
      <c r="U902" s="5" t="s">
        <v>2799</v>
      </c>
      <c r="V902" s="5" t="s">
        <v>2799</v>
      </c>
      <c r="W902" s="5"/>
      <c r="X902" s="5"/>
      <c r="Y902" s="5"/>
      <c r="Z902" s="5"/>
      <c r="AA902" s="5"/>
    </row>
    <row r="903" spans="1:27" ht="187" x14ac:dyDescent="0.2">
      <c r="A903" s="37" t="s">
        <v>2799</v>
      </c>
      <c r="B903" s="5" t="s">
        <v>2790</v>
      </c>
      <c r="C903" s="5">
        <v>104</v>
      </c>
      <c r="D903" s="5" t="s">
        <v>1053</v>
      </c>
      <c r="E903" s="5" t="s">
        <v>1055</v>
      </c>
      <c r="F903" s="5" t="s">
        <v>1056</v>
      </c>
      <c r="G903" s="5" t="s">
        <v>212</v>
      </c>
      <c r="H903" s="5" t="s">
        <v>1057</v>
      </c>
      <c r="I903" s="5" t="s">
        <v>58</v>
      </c>
      <c r="J903" s="5">
        <v>2023</v>
      </c>
      <c r="K903" s="5">
        <v>0</v>
      </c>
      <c r="L903" s="5" t="s">
        <v>1058</v>
      </c>
      <c r="M903" s="5" t="s">
        <v>1054</v>
      </c>
      <c r="N903" s="5" t="s">
        <v>2798</v>
      </c>
      <c r="O903" s="5" t="s">
        <v>2798</v>
      </c>
      <c r="P903" s="5" t="s">
        <v>2799</v>
      </c>
      <c r="Q903" s="5" t="s">
        <v>2799</v>
      </c>
      <c r="R903" s="5" t="s">
        <v>2799</v>
      </c>
      <c r="S903" s="5" t="s">
        <v>2799</v>
      </c>
      <c r="T903" s="5" t="s">
        <v>2799</v>
      </c>
      <c r="U903" s="5" t="s">
        <v>2799</v>
      </c>
      <c r="V903" s="5" t="s">
        <v>2799</v>
      </c>
      <c r="W903" s="5"/>
      <c r="X903" s="5"/>
      <c r="Y903" s="5"/>
      <c r="Z903" s="5"/>
      <c r="AA903" s="5"/>
    </row>
    <row r="904" spans="1:27" ht="255" x14ac:dyDescent="0.2">
      <c r="A904" s="37" t="s">
        <v>2799</v>
      </c>
      <c r="B904" s="5" t="s">
        <v>2790</v>
      </c>
      <c r="C904" s="5">
        <v>105</v>
      </c>
      <c r="D904" s="5" t="s">
        <v>1059</v>
      </c>
      <c r="E904" s="5" t="s">
        <v>1061</v>
      </c>
      <c r="F904" s="5" t="s">
        <v>1050</v>
      </c>
      <c r="G904" s="5" t="s">
        <v>212</v>
      </c>
      <c r="H904" s="5" t="s">
        <v>1062</v>
      </c>
      <c r="I904" s="5" t="s">
        <v>58</v>
      </c>
      <c r="J904" s="5">
        <v>2023</v>
      </c>
      <c r="K904" s="5">
        <v>0</v>
      </c>
      <c r="L904" s="5" t="s">
        <v>1063</v>
      </c>
      <c r="M904" s="5" t="s">
        <v>1060</v>
      </c>
      <c r="N904" s="5" t="s">
        <v>2798</v>
      </c>
      <c r="O904" s="5" t="s">
        <v>2798</v>
      </c>
      <c r="P904" s="5" t="s">
        <v>2799</v>
      </c>
      <c r="Q904" s="5" t="s">
        <v>2799</v>
      </c>
      <c r="R904" s="5" t="s">
        <v>2799</v>
      </c>
      <c r="S904" s="5" t="s">
        <v>2799</v>
      </c>
      <c r="T904" s="5" t="s">
        <v>2799</v>
      </c>
      <c r="U904" s="5" t="s">
        <v>2799</v>
      </c>
      <c r="V904" s="5" t="s">
        <v>2799</v>
      </c>
      <c r="W904" s="5"/>
      <c r="X904" s="5"/>
      <c r="Y904" s="5"/>
      <c r="Z904" s="5"/>
      <c r="AA904" s="5"/>
    </row>
    <row r="905" spans="1:27" ht="409.6" x14ac:dyDescent="0.2">
      <c r="A905" s="37" t="s">
        <v>2799</v>
      </c>
      <c r="B905" s="5" t="s">
        <v>2790</v>
      </c>
      <c r="C905" s="5">
        <v>106</v>
      </c>
      <c r="D905" s="5" t="s">
        <v>1064</v>
      </c>
      <c r="E905" s="5" t="s">
        <v>1066</v>
      </c>
      <c r="F905" s="5" t="s">
        <v>1067</v>
      </c>
      <c r="G905" s="5" t="s">
        <v>212</v>
      </c>
      <c r="H905" s="5" t="s">
        <v>487</v>
      </c>
      <c r="I905" s="5" t="s">
        <v>58</v>
      </c>
      <c r="J905" s="5">
        <v>2022</v>
      </c>
      <c r="K905" s="5">
        <v>1</v>
      </c>
      <c r="L905" s="5" t="s">
        <v>1068</v>
      </c>
      <c r="M905" s="5" t="s">
        <v>1065</v>
      </c>
      <c r="N905" s="5" t="s">
        <v>2798</v>
      </c>
      <c r="O905" s="5" t="s">
        <v>2798</v>
      </c>
      <c r="P905" s="5" t="s">
        <v>2799</v>
      </c>
      <c r="Q905" s="5" t="s">
        <v>2799</v>
      </c>
      <c r="R905" s="5" t="s">
        <v>2799</v>
      </c>
      <c r="S905" s="5" t="s">
        <v>2799</v>
      </c>
      <c r="T905" s="5" t="s">
        <v>2799</v>
      </c>
      <c r="U905" s="5" t="s">
        <v>2799</v>
      </c>
      <c r="V905" s="5" t="s">
        <v>2799</v>
      </c>
      <c r="W905" s="5"/>
      <c r="X905" s="5"/>
      <c r="Y905" s="5"/>
      <c r="Z905" s="5"/>
      <c r="AA905" s="5"/>
    </row>
    <row r="906" spans="1:27" ht="221" x14ac:dyDescent="0.2">
      <c r="A906" s="37" t="s">
        <v>2799</v>
      </c>
      <c r="B906" s="5" t="s">
        <v>2790</v>
      </c>
      <c r="C906" s="5">
        <v>107</v>
      </c>
      <c r="D906" s="5" t="s">
        <v>1069</v>
      </c>
      <c r="E906" s="5" t="s">
        <v>1071</v>
      </c>
      <c r="F906" s="5" t="s">
        <v>1072</v>
      </c>
      <c r="G906" s="5" t="s">
        <v>212</v>
      </c>
      <c r="H906" s="5" t="s">
        <v>1074</v>
      </c>
      <c r="I906" s="5" t="s">
        <v>58</v>
      </c>
      <c r="J906" s="5">
        <v>2021</v>
      </c>
      <c r="K906" s="5">
        <v>151</v>
      </c>
      <c r="L906" s="5" t="s">
        <v>1073</v>
      </c>
      <c r="M906" s="5" t="s">
        <v>1070</v>
      </c>
      <c r="N906" s="5" t="s">
        <v>2798</v>
      </c>
      <c r="O906" s="5" t="s">
        <v>2798</v>
      </c>
      <c r="P906" s="5" t="s">
        <v>2799</v>
      </c>
      <c r="Q906" s="5" t="s">
        <v>2799</v>
      </c>
      <c r="R906" s="5" t="s">
        <v>2799</v>
      </c>
      <c r="S906" s="5" t="s">
        <v>2799</v>
      </c>
      <c r="T906" s="5" t="s">
        <v>2799</v>
      </c>
      <c r="U906" s="5" t="s">
        <v>2799</v>
      </c>
      <c r="V906" s="5" t="s">
        <v>2799</v>
      </c>
      <c r="W906" s="5"/>
      <c r="X906" s="5"/>
      <c r="Y906" s="5"/>
      <c r="Z906" s="5"/>
      <c r="AA906" s="5"/>
    </row>
    <row r="907" spans="1:27" ht="255" x14ac:dyDescent="0.2">
      <c r="A907" s="37" t="s">
        <v>2799</v>
      </c>
      <c r="B907" s="5" t="s">
        <v>2790</v>
      </c>
      <c r="C907" s="5">
        <v>108</v>
      </c>
      <c r="D907" s="5" t="s">
        <v>1075</v>
      </c>
      <c r="E907" s="5" t="s">
        <v>1077</v>
      </c>
      <c r="F907" s="5" t="s">
        <v>1050</v>
      </c>
      <c r="G907" s="5" t="s">
        <v>212</v>
      </c>
      <c r="H907" s="5" t="s">
        <v>1079</v>
      </c>
      <c r="I907" s="5" t="s">
        <v>58</v>
      </c>
      <c r="J907" s="5">
        <v>2023</v>
      </c>
      <c r="K907" s="5">
        <v>1</v>
      </c>
      <c r="L907" s="5" t="s">
        <v>1078</v>
      </c>
      <c r="M907" s="5" t="s">
        <v>1076</v>
      </c>
      <c r="N907" s="5" t="s">
        <v>2798</v>
      </c>
      <c r="O907" s="5" t="s">
        <v>2798</v>
      </c>
      <c r="P907" s="5" t="s">
        <v>2799</v>
      </c>
      <c r="Q907" s="5" t="s">
        <v>2799</v>
      </c>
      <c r="R907" s="5" t="s">
        <v>2799</v>
      </c>
      <c r="S907" s="5" t="s">
        <v>2799</v>
      </c>
      <c r="T907" s="5" t="s">
        <v>2799</v>
      </c>
      <c r="U907" s="5" t="s">
        <v>2799</v>
      </c>
      <c r="V907" s="5" t="s">
        <v>2799</v>
      </c>
      <c r="W907" s="5"/>
      <c r="X907" s="5"/>
      <c r="Y907" s="5"/>
      <c r="Z907" s="5"/>
      <c r="AA907" s="5"/>
    </row>
    <row r="908" spans="1:27" ht="187" x14ac:dyDescent="0.2">
      <c r="A908" s="37" t="s">
        <v>2799</v>
      </c>
      <c r="B908" s="5" t="s">
        <v>2790</v>
      </c>
      <c r="C908" s="5">
        <v>109</v>
      </c>
      <c r="D908" s="5" t="s">
        <v>1080</v>
      </c>
      <c r="E908" s="5" t="s">
        <v>1082</v>
      </c>
      <c r="F908" s="5" t="s">
        <v>1083</v>
      </c>
      <c r="G908" s="5" t="s">
        <v>212</v>
      </c>
      <c r="H908" s="5" t="s">
        <v>1085</v>
      </c>
      <c r="I908" s="5" t="s">
        <v>58</v>
      </c>
      <c r="J908" s="5">
        <v>2022</v>
      </c>
      <c r="K908" s="5">
        <v>16</v>
      </c>
      <c r="L908" s="5" t="s">
        <v>1084</v>
      </c>
      <c r="M908" s="5" t="s">
        <v>1081</v>
      </c>
      <c r="N908" s="5" t="s">
        <v>2798</v>
      </c>
      <c r="O908" s="5" t="s">
        <v>2798</v>
      </c>
      <c r="P908" s="5" t="s">
        <v>2799</v>
      </c>
      <c r="Q908" s="5" t="s">
        <v>2799</v>
      </c>
      <c r="R908" s="5" t="s">
        <v>2799</v>
      </c>
      <c r="S908" s="5" t="s">
        <v>2799</v>
      </c>
      <c r="T908" s="5" t="s">
        <v>2799</v>
      </c>
      <c r="U908" s="5" t="s">
        <v>2799</v>
      </c>
      <c r="V908" s="5" t="s">
        <v>2799</v>
      </c>
      <c r="W908" s="5"/>
      <c r="X908" s="5"/>
      <c r="Y908" s="5"/>
      <c r="Z908" s="5"/>
      <c r="AA908" s="5"/>
    </row>
    <row r="909" spans="1:27" ht="187" x14ac:dyDescent="0.2">
      <c r="A909" s="37" t="s">
        <v>2799</v>
      </c>
      <c r="B909" s="5" t="s">
        <v>2790</v>
      </c>
      <c r="C909" s="5">
        <v>110</v>
      </c>
      <c r="D909" s="5" t="s">
        <v>1086</v>
      </c>
      <c r="E909" s="5" t="s">
        <v>1088</v>
      </c>
      <c r="F909" s="5" t="s">
        <v>1089</v>
      </c>
      <c r="G909" s="5" t="s">
        <v>212</v>
      </c>
      <c r="H909" s="5" t="s">
        <v>1091</v>
      </c>
      <c r="I909" s="5" t="s">
        <v>58</v>
      </c>
      <c r="J909" s="5">
        <v>2023</v>
      </c>
      <c r="K909" s="5">
        <v>0</v>
      </c>
      <c r="L909" s="5" t="s">
        <v>1090</v>
      </c>
      <c r="M909" s="5" t="s">
        <v>1087</v>
      </c>
      <c r="N909" s="5" t="s">
        <v>2798</v>
      </c>
      <c r="O909" s="5" t="s">
        <v>2798</v>
      </c>
      <c r="P909" s="5" t="s">
        <v>2799</v>
      </c>
      <c r="Q909" s="5" t="s">
        <v>2799</v>
      </c>
      <c r="R909" s="5" t="s">
        <v>2799</v>
      </c>
      <c r="S909" s="5" t="s">
        <v>2799</v>
      </c>
      <c r="T909" s="5" t="s">
        <v>2799</v>
      </c>
      <c r="U909" s="5" t="s">
        <v>2799</v>
      </c>
      <c r="V909" s="5" t="s">
        <v>2799</v>
      </c>
      <c r="W909" s="5"/>
      <c r="X909" s="5"/>
      <c r="Y909" s="5"/>
      <c r="Z909" s="5"/>
      <c r="AA909" s="5"/>
    </row>
    <row r="910" spans="1:27" ht="323" x14ac:dyDescent="0.2">
      <c r="A910" s="37" t="s">
        <v>2798</v>
      </c>
      <c r="B910" s="5" t="s">
        <v>2790</v>
      </c>
      <c r="C910" s="5">
        <v>111</v>
      </c>
      <c r="D910" s="5" t="s">
        <v>1092</v>
      </c>
      <c r="E910" s="5" t="s">
        <v>1094</v>
      </c>
      <c r="F910" s="5" t="s">
        <v>1038</v>
      </c>
      <c r="G910" s="5" t="s">
        <v>212</v>
      </c>
      <c r="H910" s="5" t="s">
        <v>1096</v>
      </c>
      <c r="I910" s="5" t="s">
        <v>58</v>
      </c>
      <c r="J910" s="5">
        <v>2020</v>
      </c>
      <c r="K910" s="5">
        <v>49</v>
      </c>
      <c r="L910" s="5" t="s">
        <v>1095</v>
      </c>
      <c r="M910" s="5" t="s">
        <v>1093</v>
      </c>
      <c r="N910" s="5" t="s">
        <v>2798</v>
      </c>
      <c r="O910" s="5" t="s">
        <v>2799</v>
      </c>
      <c r="P910" s="5" t="s">
        <v>2799</v>
      </c>
      <c r="Q910" s="5" t="s">
        <v>2799</v>
      </c>
      <c r="R910" s="5" t="s">
        <v>2799</v>
      </c>
      <c r="S910" s="5" t="s">
        <v>2798</v>
      </c>
      <c r="T910" s="5" t="s">
        <v>2798</v>
      </c>
      <c r="U910" s="5" t="s">
        <v>2798</v>
      </c>
      <c r="V910" s="5" t="s">
        <v>2798</v>
      </c>
      <c r="W910" s="5" t="s">
        <v>3151</v>
      </c>
      <c r="X910" s="5" t="s">
        <v>3151</v>
      </c>
      <c r="Y910" s="5" t="s">
        <v>2798</v>
      </c>
      <c r="Z910" s="5" t="s">
        <v>2799</v>
      </c>
      <c r="AA910" s="5">
        <f>IF(W910="YES", 1.5,IF(W910="PARTIALLY",1,0.5))+IF(X910="YES", 1.5,IF(X910="PARTIALLY",1,0.5))+IF(Y910="YES", 1.5,IF(Y910="PARTIALLY",1,0.5))+IF(Z910="YES", 1.5,IF(Z910="PARTIALLY",1,0.5))</f>
        <v>4</v>
      </c>
    </row>
    <row r="911" spans="1:27" ht="204" x14ac:dyDescent="0.2">
      <c r="A911" s="37" t="s">
        <v>2799</v>
      </c>
      <c r="B911" s="5" t="s">
        <v>2790</v>
      </c>
      <c r="C911" s="5">
        <v>112</v>
      </c>
      <c r="D911" s="5" t="s">
        <v>1097</v>
      </c>
      <c r="E911" s="5" t="s">
        <v>1099</v>
      </c>
      <c r="F911" s="5" t="s">
        <v>1056</v>
      </c>
      <c r="G911" s="5" t="s">
        <v>212</v>
      </c>
      <c r="H911" s="5" t="s">
        <v>1101</v>
      </c>
      <c r="I911" s="5" t="s">
        <v>58</v>
      </c>
      <c r="J911" s="5">
        <v>2022</v>
      </c>
      <c r="K911" s="5">
        <v>1</v>
      </c>
      <c r="L911" s="5" t="s">
        <v>1100</v>
      </c>
      <c r="M911" s="5" t="s">
        <v>1098</v>
      </c>
      <c r="N911" s="5" t="s">
        <v>2798</v>
      </c>
      <c r="O911" s="5" t="s">
        <v>2798</v>
      </c>
      <c r="P911" s="5" t="s">
        <v>2799</v>
      </c>
      <c r="Q911" s="5" t="s">
        <v>2799</v>
      </c>
      <c r="R911" s="5" t="s">
        <v>2799</v>
      </c>
      <c r="S911" s="5" t="s">
        <v>2799</v>
      </c>
      <c r="T911" s="5" t="s">
        <v>2799</v>
      </c>
      <c r="U911" s="5" t="s">
        <v>2799</v>
      </c>
      <c r="V911" s="5" t="s">
        <v>2799</v>
      </c>
      <c r="W911" s="5"/>
      <c r="X911" s="5"/>
      <c r="Y911" s="5"/>
      <c r="Z911" s="5"/>
      <c r="AA911" s="5"/>
    </row>
    <row r="912" spans="1:27" ht="187" x14ac:dyDescent="0.2">
      <c r="A912" s="37" t="s">
        <v>2799</v>
      </c>
      <c r="B912" s="5" t="s">
        <v>2790</v>
      </c>
      <c r="C912" s="5">
        <v>113</v>
      </c>
      <c r="D912" s="5" t="s">
        <v>1103</v>
      </c>
      <c r="E912" s="5" t="s">
        <v>1104</v>
      </c>
      <c r="F912" s="5" t="s">
        <v>1050</v>
      </c>
      <c r="G912" s="5" t="s">
        <v>212</v>
      </c>
      <c r="H912" s="5" t="s">
        <v>1106</v>
      </c>
      <c r="I912" s="5" t="s">
        <v>58</v>
      </c>
      <c r="J912" s="5">
        <v>2022</v>
      </c>
      <c r="K912" s="5">
        <v>90</v>
      </c>
      <c r="L912" s="5" t="s">
        <v>1105</v>
      </c>
      <c r="M912" s="5" t="s">
        <v>1102</v>
      </c>
      <c r="N912" s="5" t="s">
        <v>2798</v>
      </c>
      <c r="O912" s="5" t="s">
        <v>2798</v>
      </c>
      <c r="P912" s="5" t="s">
        <v>2799</v>
      </c>
      <c r="Q912" s="5" t="s">
        <v>2799</v>
      </c>
      <c r="R912" s="5" t="s">
        <v>2799</v>
      </c>
      <c r="S912" s="5" t="s">
        <v>2799</v>
      </c>
      <c r="T912" s="5" t="s">
        <v>2799</v>
      </c>
      <c r="U912" s="5" t="s">
        <v>2799</v>
      </c>
      <c r="V912" s="5" t="s">
        <v>2799</v>
      </c>
      <c r="W912" s="5"/>
      <c r="X912" s="5"/>
      <c r="Y912" s="5"/>
      <c r="Z912" s="5"/>
      <c r="AA912" s="5"/>
    </row>
    <row r="913" spans="1:27" ht="170" x14ac:dyDescent="0.2">
      <c r="A913" s="37" t="s">
        <v>2799</v>
      </c>
      <c r="B913" s="5" t="s">
        <v>2790</v>
      </c>
      <c r="C913" s="5">
        <v>114</v>
      </c>
      <c r="D913" s="5" t="s">
        <v>1107</v>
      </c>
      <c r="E913" s="5" t="s">
        <v>1109</v>
      </c>
      <c r="F913" s="5" t="s">
        <v>1110</v>
      </c>
      <c r="G913" s="5" t="s">
        <v>212</v>
      </c>
      <c r="H913" s="5" t="s">
        <v>1112</v>
      </c>
      <c r="I913" s="5" t="s">
        <v>58</v>
      </c>
      <c r="J913" s="5">
        <v>2023</v>
      </c>
      <c r="K913" s="5">
        <v>0</v>
      </c>
      <c r="L913" s="5" t="s">
        <v>1111</v>
      </c>
      <c r="M913" s="5" t="s">
        <v>1108</v>
      </c>
      <c r="N913" s="5" t="s">
        <v>2798</v>
      </c>
      <c r="O913" s="5" t="s">
        <v>2798</v>
      </c>
      <c r="P913" s="5" t="s">
        <v>2799</v>
      </c>
      <c r="Q913" s="5" t="s">
        <v>2799</v>
      </c>
      <c r="R913" s="5" t="s">
        <v>2799</v>
      </c>
      <c r="S913" s="5" t="s">
        <v>2799</v>
      </c>
      <c r="T913" s="5" t="s">
        <v>2799</v>
      </c>
      <c r="U913" s="5" t="s">
        <v>2799</v>
      </c>
      <c r="V913" s="5" t="s">
        <v>2799</v>
      </c>
      <c r="W913" s="5"/>
      <c r="X913" s="5"/>
      <c r="Y913" s="5"/>
      <c r="Z913" s="5"/>
      <c r="AA913" s="5"/>
    </row>
    <row r="914" spans="1:27" ht="170" x14ac:dyDescent="0.2">
      <c r="A914" s="37" t="s">
        <v>2799</v>
      </c>
      <c r="B914" s="5" t="s">
        <v>2790</v>
      </c>
      <c r="C914" s="5">
        <v>115</v>
      </c>
      <c r="D914" s="5" t="s">
        <v>1113</v>
      </c>
      <c r="E914" s="5" t="s">
        <v>1115</v>
      </c>
      <c r="F914" s="5" t="s">
        <v>1050</v>
      </c>
      <c r="G914" s="5" t="s">
        <v>212</v>
      </c>
      <c r="H914" s="5" t="s">
        <v>1117</v>
      </c>
      <c r="I914" s="5" t="s">
        <v>58</v>
      </c>
      <c r="J914" s="5">
        <v>2023</v>
      </c>
      <c r="K914" s="5">
        <v>1</v>
      </c>
      <c r="L914" s="5" t="s">
        <v>1116</v>
      </c>
      <c r="M914" s="5" t="s">
        <v>1114</v>
      </c>
      <c r="N914" s="5" t="s">
        <v>2798</v>
      </c>
      <c r="O914" s="5" t="s">
        <v>2798</v>
      </c>
      <c r="P914" s="5" t="s">
        <v>2799</v>
      </c>
      <c r="Q914" s="5" t="s">
        <v>2799</v>
      </c>
      <c r="R914" s="5" t="s">
        <v>2799</v>
      </c>
      <c r="S914" s="5" t="s">
        <v>2799</v>
      </c>
      <c r="T914" s="5" t="s">
        <v>2799</v>
      </c>
      <c r="U914" s="5" t="s">
        <v>2799</v>
      </c>
      <c r="V914" s="5" t="s">
        <v>2799</v>
      </c>
      <c r="W914" s="5"/>
      <c r="X914" s="5"/>
      <c r="Y914" s="5"/>
      <c r="Z914" s="5"/>
      <c r="AA914" s="5"/>
    </row>
    <row r="915" spans="1:27" ht="255" x14ac:dyDescent="0.2">
      <c r="A915" s="37" t="s">
        <v>2799</v>
      </c>
      <c r="B915" s="5" t="s">
        <v>2790</v>
      </c>
      <c r="C915" s="5">
        <v>116</v>
      </c>
      <c r="D915" s="5" t="s">
        <v>1118</v>
      </c>
      <c r="E915" s="5" t="s">
        <v>1120</v>
      </c>
      <c r="F915" s="5" t="s">
        <v>1121</v>
      </c>
      <c r="G915" s="5" t="s">
        <v>212</v>
      </c>
      <c r="H915" s="5" t="s">
        <v>1123</v>
      </c>
      <c r="I915" s="5" t="s">
        <v>58</v>
      </c>
      <c r="J915" s="5">
        <v>2023</v>
      </c>
      <c r="K915" s="5">
        <v>0</v>
      </c>
      <c r="L915" s="5" t="s">
        <v>1122</v>
      </c>
      <c r="M915" s="5" t="s">
        <v>1119</v>
      </c>
      <c r="N915" s="5" t="s">
        <v>2798</v>
      </c>
      <c r="O915" s="5" t="s">
        <v>2798</v>
      </c>
      <c r="P915" s="5" t="s">
        <v>2799</v>
      </c>
      <c r="Q915" s="5" t="s">
        <v>2799</v>
      </c>
      <c r="R915" s="5" t="s">
        <v>2799</v>
      </c>
      <c r="S915" s="5" t="s">
        <v>2799</v>
      </c>
      <c r="T915" s="5" t="s">
        <v>2799</v>
      </c>
      <c r="U915" s="5" t="s">
        <v>2799</v>
      </c>
      <c r="V915" s="5" t="s">
        <v>2799</v>
      </c>
      <c r="W915" s="5"/>
      <c r="X915" s="5"/>
      <c r="Y915" s="5"/>
      <c r="Z915" s="5"/>
      <c r="AA915" s="5"/>
    </row>
    <row r="916" spans="1:27" ht="119" x14ac:dyDescent="0.2">
      <c r="A916" s="37" t="s">
        <v>2799</v>
      </c>
      <c r="B916" s="5" t="s">
        <v>2790</v>
      </c>
      <c r="C916" s="5">
        <v>117</v>
      </c>
      <c r="D916" s="5" t="s">
        <v>1124</v>
      </c>
      <c r="E916" s="5" t="s">
        <v>1125</v>
      </c>
      <c r="F916" s="5" t="s">
        <v>1126</v>
      </c>
      <c r="G916" s="5" t="s">
        <v>212</v>
      </c>
      <c r="H916" s="5" t="s">
        <v>1129</v>
      </c>
      <c r="I916" s="5" t="s">
        <v>58</v>
      </c>
      <c r="J916" s="5">
        <v>2019</v>
      </c>
      <c r="K916" s="5">
        <v>61</v>
      </c>
      <c r="L916" s="5" t="s">
        <v>1128</v>
      </c>
      <c r="M916" s="5" t="s">
        <v>1127</v>
      </c>
      <c r="N916" s="5" t="s">
        <v>2798</v>
      </c>
      <c r="O916" s="5" t="s">
        <v>2798</v>
      </c>
      <c r="P916" s="5" t="s">
        <v>2799</v>
      </c>
      <c r="Q916" s="5" t="s">
        <v>2799</v>
      </c>
      <c r="R916" s="5" t="s">
        <v>2799</v>
      </c>
      <c r="S916" s="5" t="s">
        <v>2799</v>
      </c>
      <c r="T916" s="5" t="s">
        <v>2799</v>
      </c>
      <c r="U916" s="5" t="s">
        <v>2799</v>
      </c>
      <c r="V916" s="5" t="s">
        <v>2799</v>
      </c>
      <c r="W916" s="5"/>
      <c r="X916" s="5"/>
      <c r="Y916" s="5"/>
      <c r="Z916" s="5"/>
      <c r="AA916" s="5"/>
    </row>
    <row r="917" spans="1:27" ht="238" x14ac:dyDescent="0.2">
      <c r="A917" s="37" t="s">
        <v>2799</v>
      </c>
      <c r="B917" s="5" t="s">
        <v>2790</v>
      </c>
      <c r="C917" s="5">
        <v>118</v>
      </c>
      <c r="D917" s="5" t="s">
        <v>1130</v>
      </c>
      <c r="E917" s="5" t="s">
        <v>1132</v>
      </c>
      <c r="F917" s="5" t="s">
        <v>1050</v>
      </c>
      <c r="G917" s="5" t="s">
        <v>212</v>
      </c>
      <c r="H917" s="5" t="s">
        <v>1134</v>
      </c>
      <c r="I917" s="5" t="s">
        <v>58</v>
      </c>
      <c r="J917" s="5">
        <v>2023</v>
      </c>
      <c r="K917" s="5">
        <v>2</v>
      </c>
      <c r="L917" s="5" t="s">
        <v>1133</v>
      </c>
      <c r="M917" s="5" t="s">
        <v>1131</v>
      </c>
      <c r="N917" s="5" t="s">
        <v>2798</v>
      </c>
      <c r="O917" s="5" t="s">
        <v>2798</v>
      </c>
      <c r="P917" s="5" t="s">
        <v>2799</v>
      </c>
      <c r="Q917" s="5" t="s">
        <v>2799</v>
      </c>
      <c r="R917" s="5" t="s">
        <v>2799</v>
      </c>
      <c r="S917" s="5" t="s">
        <v>2799</v>
      </c>
      <c r="T917" s="5" t="s">
        <v>2799</v>
      </c>
      <c r="U917" s="5" t="s">
        <v>2799</v>
      </c>
      <c r="V917" s="5" t="s">
        <v>2799</v>
      </c>
      <c r="W917" s="5"/>
      <c r="X917" s="5"/>
      <c r="Y917" s="5"/>
      <c r="Z917" s="5"/>
      <c r="AA917" s="5"/>
    </row>
    <row r="918" spans="1:27" ht="238" x14ac:dyDescent="0.2">
      <c r="A918" s="37" t="s">
        <v>2799</v>
      </c>
      <c r="B918" s="5" t="s">
        <v>2790</v>
      </c>
      <c r="C918" s="5">
        <v>119</v>
      </c>
      <c r="D918" s="5" t="s">
        <v>1135</v>
      </c>
      <c r="E918" s="5" t="s">
        <v>1137</v>
      </c>
      <c r="F918" s="5" t="s">
        <v>1138</v>
      </c>
      <c r="G918" s="5" t="s">
        <v>212</v>
      </c>
      <c r="H918" s="5" t="s">
        <v>1140</v>
      </c>
      <c r="I918" s="5" t="s">
        <v>58</v>
      </c>
      <c r="J918" s="5">
        <v>2021</v>
      </c>
      <c r="K918" s="5">
        <v>6</v>
      </c>
      <c r="L918" s="5" t="s">
        <v>1139</v>
      </c>
      <c r="M918" s="5" t="s">
        <v>1136</v>
      </c>
      <c r="N918" s="5" t="s">
        <v>2798</v>
      </c>
      <c r="O918" s="5" t="s">
        <v>2798</v>
      </c>
      <c r="P918" s="5" t="s">
        <v>2799</v>
      </c>
      <c r="Q918" s="5" t="s">
        <v>2799</v>
      </c>
      <c r="R918" s="5" t="s">
        <v>2799</v>
      </c>
      <c r="S918" s="5" t="s">
        <v>2799</v>
      </c>
      <c r="T918" s="5" t="s">
        <v>2799</v>
      </c>
      <c r="U918" s="5" t="s">
        <v>2799</v>
      </c>
      <c r="V918" s="5" t="s">
        <v>2799</v>
      </c>
      <c r="W918" s="5"/>
      <c r="X918" s="5"/>
      <c r="Y918" s="5"/>
      <c r="Z918" s="5"/>
      <c r="AA918" s="5"/>
    </row>
    <row r="919" spans="1:27" ht="102" x14ac:dyDescent="0.2">
      <c r="A919" s="37" t="s">
        <v>2799</v>
      </c>
      <c r="B919" s="5" t="s">
        <v>2790</v>
      </c>
      <c r="C919" s="5">
        <v>120</v>
      </c>
      <c r="D919" s="5" t="s">
        <v>1141</v>
      </c>
      <c r="E919" s="5" t="s">
        <v>1143</v>
      </c>
      <c r="F919" s="5" t="s">
        <v>1144</v>
      </c>
      <c r="G919" s="5" t="s">
        <v>212</v>
      </c>
      <c r="H919" s="5" t="s">
        <v>1146</v>
      </c>
      <c r="I919" s="5" t="s">
        <v>58</v>
      </c>
      <c r="J919" s="5">
        <v>2023</v>
      </c>
      <c r="K919" s="5">
        <v>1</v>
      </c>
      <c r="L919" s="5" t="s">
        <v>1145</v>
      </c>
      <c r="M919" s="5" t="s">
        <v>1142</v>
      </c>
      <c r="N919" s="5" t="s">
        <v>2798</v>
      </c>
      <c r="O919" s="5" t="s">
        <v>2798</v>
      </c>
      <c r="P919" s="5" t="s">
        <v>2799</v>
      </c>
      <c r="Q919" s="5" t="s">
        <v>2799</v>
      </c>
      <c r="R919" s="5" t="s">
        <v>2799</v>
      </c>
      <c r="S919" s="5" t="s">
        <v>2799</v>
      </c>
      <c r="T919" s="5" t="s">
        <v>2799</v>
      </c>
      <c r="U919" s="5" t="s">
        <v>2799</v>
      </c>
      <c r="V919" s="5" t="s">
        <v>2799</v>
      </c>
      <c r="W919" s="5"/>
      <c r="X919" s="5"/>
      <c r="Y919" s="5"/>
      <c r="Z919" s="5"/>
      <c r="AA919" s="5"/>
    </row>
    <row r="920" spans="1:27" ht="272" x14ac:dyDescent="0.2">
      <c r="A920" s="37" t="s">
        <v>2799</v>
      </c>
      <c r="B920" s="5" t="s">
        <v>2790</v>
      </c>
      <c r="C920" s="5">
        <v>121</v>
      </c>
      <c r="D920" s="5" t="s">
        <v>1147</v>
      </c>
      <c r="E920" s="5" t="s">
        <v>1149</v>
      </c>
      <c r="F920" s="5" t="s">
        <v>1150</v>
      </c>
      <c r="G920" s="5" t="s">
        <v>212</v>
      </c>
      <c r="H920" s="5" t="s">
        <v>1152</v>
      </c>
      <c r="I920" s="5" t="s">
        <v>58</v>
      </c>
      <c r="J920" s="5">
        <v>2023</v>
      </c>
      <c r="K920" s="5">
        <v>5</v>
      </c>
      <c r="L920" s="5" t="s">
        <v>1151</v>
      </c>
      <c r="M920" s="5" t="s">
        <v>1148</v>
      </c>
      <c r="N920" s="5" t="s">
        <v>2798</v>
      </c>
      <c r="O920" s="5" t="s">
        <v>2798</v>
      </c>
      <c r="P920" s="5" t="s">
        <v>2799</v>
      </c>
      <c r="Q920" s="5" t="s">
        <v>2799</v>
      </c>
      <c r="R920" s="5" t="s">
        <v>2799</v>
      </c>
      <c r="S920" s="5" t="s">
        <v>2799</v>
      </c>
      <c r="T920" s="5" t="s">
        <v>2799</v>
      </c>
      <c r="U920" s="5" t="s">
        <v>2799</v>
      </c>
      <c r="V920" s="5" t="s">
        <v>2799</v>
      </c>
      <c r="W920" s="5"/>
      <c r="X920" s="5"/>
      <c r="Y920" s="5"/>
      <c r="Z920" s="5"/>
      <c r="AA920" s="5"/>
    </row>
    <row r="921" spans="1:27" ht="238" x14ac:dyDescent="0.2">
      <c r="A921" s="37" t="s">
        <v>2799</v>
      </c>
      <c r="B921" s="5" t="s">
        <v>2790</v>
      </c>
      <c r="C921" s="5">
        <v>122</v>
      </c>
      <c r="D921" s="5" t="s">
        <v>1153</v>
      </c>
      <c r="E921" s="5" t="s">
        <v>1155</v>
      </c>
      <c r="F921" s="5" t="s">
        <v>1056</v>
      </c>
      <c r="G921" s="5" t="s">
        <v>212</v>
      </c>
      <c r="H921" s="5" t="s">
        <v>1157</v>
      </c>
      <c r="I921" s="5" t="s">
        <v>58</v>
      </c>
      <c r="J921" s="5">
        <v>2022</v>
      </c>
      <c r="K921" s="5">
        <v>6</v>
      </c>
      <c r="L921" s="5" t="s">
        <v>1156</v>
      </c>
      <c r="M921" s="5" t="s">
        <v>1154</v>
      </c>
      <c r="N921" s="5" t="s">
        <v>2798</v>
      </c>
      <c r="O921" s="5" t="s">
        <v>2798</v>
      </c>
      <c r="P921" s="5" t="s">
        <v>2799</v>
      </c>
      <c r="Q921" s="5" t="s">
        <v>2799</v>
      </c>
      <c r="R921" s="5" t="s">
        <v>2799</v>
      </c>
      <c r="S921" s="5" t="s">
        <v>2799</v>
      </c>
      <c r="T921" s="5" t="s">
        <v>2799</v>
      </c>
      <c r="U921" s="5" t="s">
        <v>2799</v>
      </c>
      <c r="V921" s="5" t="s">
        <v>2799</v>
      </c>
      <c r="W921" s="5"/>
      <c r="X921" s="5"/>
      <c r="Y921" s="5"/>
      <c r="Z921" s="5"/>
      <c r="AA921" s="5"/>
    </row>
    <row r="922" spans="1:27" ht="272" x14ac:dyDescent="0.2">
      <c r="A922" s="37" t="s">
        <v>2799</v>
      </c>
      <c r="B922" s="5" t="s">
        <v>2790</v>
      </c>
      <c r="C922" s="5">
        <v>123</v>
      </c>
      <c r="D922" s="5" t="s">
        <v>1158</v>
      </c>
      <c r="E922" s="5" t="s">
        <v>1160</v>
      </c>
      <c r="F922" s="5" t="s">
        <v>1161</v>
      </c>
      <c r="G922" s="5" t="s">
        <v>212</v>
      </c>
      <c r="H922" s="5" t="s">
        <v>1163</v>
      </c>
      <c r="I922" s="5" t="s">
        <v>58</v>
      </c>
      <c r="J922" s="5">
        <v>2023</v>
      </c>
      <c r="K922" s="5">
        <v>20</v>
      </c>
      <c r="L922" s="5" t="s">
        <v>1162</v>
      </c>
      <c r="M922" s="5" t="s">
        <v>1159</v>
      </c>
      <c r="N922" s="5" t="s">
        <v>2798</v>
      </c>
      <c r="O922" s="5" t="s">
        <v>2798</v>
      </c>
      <c r="P922" s="5" t="s">
        <v>2799</v>
      </c>
      <c r="Q922" s="5" t="s">
        <v>2799</v>
      </c>
      <c r="R922" s="5" t="s">
        <v>2799</v>
      </c>
      <c r="S922" s="5" t="s">
        <v>2799</v>
      </c>
      <c r="T922" s="5" t="s">
        <v>2799</v>
      </c>
      <c r="U922" s="5" t="s">
        <v>2799</v>
      </c>
      <c r="V922" s="5" t="s">
        <v>2799</v>
      </c>
      <c r="W922" s="5"/>
      <c r="X922" s="5"/>
      <c r="Y922" s="5"/>
      <c r="Z922" s="5"/>
      <c r="AA922" s="5"/>
    </row>
    <row r="923" spans="1:27" ht="187" x14ac:dyDescent="0.2">
      <c r="A923" s="37" t="s">
        <v>2799</v>
      </c>
      <c r="B923" s="5" t="s">
        <v>2790</v>
      </c>
      <c r="C923" s="5">
        <v>124</v>
      </c>
      <c r="D923" s="5" t="s">
        <v>1164</v>
      </c>
      <c r="E923" s="5" t="s">
        <v>1166</v>
      </c>
      <c r="F923" s="5" t="s">
        <v>1167</v>
      </c>
      <c r="G923" s="5" t="s">
        <v>212</v>
      </c>
      <c r="H923" s="5" t="s">
        <v>1169</v>
      </c>
      <c r="I923" s="5" t="s">
        <v>58</v>
      </c>
      <c r="J923" s="5">
        <v>2022</v>
      </c>
      <c r="K923" s="5">
        <v>4</v>
      </c>
      <c r="L923" s="5" t="s">
        <v>1168</v>
      </c>
      <c r="M923" s="5" t="s">
        <v>1165</v>
      </c>
      <c r="N923" s="5" t="s">
        <v>2798</v>
      </c>
      <c r="O923" s="5" t="s">
        <v>2798</v>
      </c>
      <c r="P923" s="5" t="s">
        <v>2799</v>
      </c>
      <c r="Q923" s="5" t="s">
        <v>2799</v>
      </c>
      <c r="R923" s="5" t="s">
        <v>2799</v>
      </c>
      <c r="S923" s="5" t="s">
        <v>2799</v>
      </c>
      <c r="T923" s="5" t="s">
        <v>2799</v>
      </c>
      <c r="U923" s="5" t="s">
        <v>2799</v>
      </c>
      <c r="V923" s="5" t="s">
        <v>2799</v>
      </c>
      <c r="W923" s="5"/>
      <c r="X923" s="5"/>
      <c r="Y923" s="5"/>
      <c r="Z923" s="5"/>
      <c r="AA923" s="5"/>
    </row>
    <row r="924" spans="1:27" ht="238" x14ac:dyDescent="0.2">
      <c r="A924" s="37" t="s">
        <v>2799</v>
      </c>
      <c r="B924" s="5" t="s">
        <v>2790</v>
      </c>
      <c r="C924" s="5">
        <v>125</v>
      </c>
      <c r="D924" s="5" t="s">
        <v>1170</v>
      </c>
      <c r="E924" s="5" t="s">
        <v>1172</v>
      </c>
      <c r="F924" s="5" t="s">
        <v>1173</v>
      </c>
      <c r="G924" s="5" t="s">
        <v>212</v>
      </c>
      <c r="H924" s="5" t="s">
        <v>487</v>
      </c>
      <c r="I924" s="5" t="s">
        <v>58</v>
      </c>
      <c r="J924" s="5">
        <v>2022</v>
      </c>
      <c r="K924" s="5">
        <v>0</v>
      </c>
      <c r="L924" s="5" t="s">
        <v>1174</v>
      </c>
      <c r="M924" s="5" t="s">
        <v>1171</v>
      </c>
      <c r="N924" s="5" t="s">
        <v>2798</v>
      </c>
      <c r="O924" s="5" t="s">
        <v>2798</v>
      </c>
      <c r="P924" s="5" t="s">
        <v>2799</v>
      </c>
      <c r="Q924" s="5" t="s">
        <v>2799</v>
      </c>
      <c r="R924" s="5" t="s">
        <v>2799</v>
      </c>
      <c r="S924" s="5" t="s">
        <v>2799</v>
      </c>
      <c r="T924" s="5" t="s">
        <v>2799</v>
      </c>
      <c r="U924" s="5" t="s">
        <v>2799</v>
      </c>
      <c r="V924" s="5" t="s">
        <v>2799</v>
      </c>
      <c r="W924" s="5"/>
      <c r="X924" s="5"/>
      <c r="Y924" s="5"/>
      <c r="Z924" s="5"/>
      <c r="AA924" s="5"/>
    </row>
    <row r="925" spans="1:27" ht="221" x14ac:dyDescent="0.2">
      <c r="A925" s="37" t="s">
        <v>2798</v>
      </c>
      <c r="B925" s="5" t="s">
        <v>2790</v>
      </c>
      <c r="C925" s="5">
        <v>126</v>
      </c>
      <c r="D925" s="5" t="s">
        <v>1175</v>
      </c>
      <c r="E925" s="5" t="s">
        <v>1178</v>
      </c>
      <c r="F925" s="5" t="s">
        <v>1179</v>
      </c>
      <c r="G925" s="5" t="s">
        <v>212</v>
      </c>
      <c r="H925" s="5" t="s">
        <v>1180</v>
      </c>
      <c r="I925" s="5" t="s">
        <v>58</v>
      </c>
      <c r="J925" s="5">
        <v>2023</v>
      </c>
      <c r="K925" s="5">
        <v>1</v>
      </c>
      <c r="L925" s="5" t="s">
        <v>1176</v>
      </c>
      <c r="M925" s="5" t="s">
        <v>1177</v>
      </c>
      <c r="N925" s="5" t="s">
        <v>2798</v>
      </c>
      <c r="O925" s="5" t="s">
        <v>2799</v>
      </c>
      <c r="P925" s="5" t="s">
        <v>2799</v>
      </c>
      <c r="Q925" s="5" t="s">
        <v>2799</v>
      </c>
      <c r="R925" s="5" t="s">
        <v>2799</v>
      </c>
      <c r="S925" s="5" t="s">
        <v>2798</v>
      </c>
      <c r="T925" s="5" t="s">
        <v>2798</v>
      </c>
      <c r="U925" s="5" t="s">
        <v>2798</v>
      </c>
      <c r="V925" s="5" t="s">
        <v>2798</v>
      </c>
      <c r="W925" s="5" t="s">
        <v>3151</v>
      </c>
      <c r="X925" s="5" t="s">
        <v>2798</v>
      </c>
      <c r="Y925" s="5" t="s">
        <v>2798</v>
      </c>
      <c r="Z925" s="5" t="s">
        <v>2799</v>
      </c>
      <c r="AA925" s="5">
        <f>IF(W925="YES", 1.5,IF(W925="PARTIALLY",1,0.5))+IF(X925="YES", 1.5,IF(X925="PARTIALLY",1,0.5))+IF(Y925="YES", 1.5,IF(Y925="PARTIALLY",1,0.5))+IF(Z925="YES", 1.5,IF(Z925="PARTIALLY",1,0.5))</f>
        <v>4.5</v>
      </c>
    </row>
    <row r="926" spans="1:27" ht="204" x14ac:dyDescent="0.2">
      <c r="A926" s="37" t="s">
        <v>2799</v>
      </c>
      <c r="B926" s="5" t="s">
        <v>2790</v>
      </c>
      <c r="C926" s="5">
        <v>127</v>
      </c>
      <c r="D926" s="5" t="s">
        <v>1181</v>
      </c>
      <c r="E926" s="5" t="s">
        <v>1184</v>
      </c>
      <c r="F926" s="5" t="s">
        <v>1185</v>
      </c>
      <c r="G926" s="5" t="s">
        <v>212</v>
      </c>
      <c r="H926" s="5" t="s">
        <v>1186</v>
      </c>
      <c r="I926" s="5" t="s">
        <v>58</v>
      </c>
      <c r="J926" s="5">
        <v>2023</v>
      </c>
      <c r="K926" s="5">
        <v>0</v>
      </c>
      <c r="L926" s="5" t="s">
        <v>1182</v>
      </c>
      <c r="M926" s="5" t="s">
        <v>1183</v>
      </c>
      <c r="N926" s="5" t="s">
        <v>2798</v>
      </c>
      <c r="O926" s="5" t="s">
        <v>2798</v>
      </c>
      <c r="P926" s="5" t="s">
        <v>2799</v>
      </c>
      <c r="Q926" s="5" t="s">
        <v>2799</v>
      </c>
      <c r="R926" s="5" t="s">
        <v>2799</v>
      </c>
      <c r="S926" s="5" t="s">
        <v>2799</v>
      </c>
      <c r="T926" s="5" t="s">
        <v>2799</v>
      </c>
      <c r="U926" s="5" t="s">
        <v>2799</v>
      </c>
      <c r="V926" s="5" t="s">
        <v>2799</v>
      </c>
      <c r="W926" s="5"/>
      <c r="X926" s="5"/>
      <c r="Y926" s="5"/>
      <c r="Z926" s="5"/>
      <c r="AA926" s="5"/>
    </row>
    <row r="927" spans="1:27" ht="221" x14ac:dyDescent="0.2">
      <c r="A927" s="37" t="s">
        <v>2799</v>
      </c>
      <c r="B927" s="5" t="s">
        <v>2790</v>
      </c>
      <c r="C927" s="5">
        <v>128</v>
      </c>
      <c r="D927" s="5" t="s">
        <v>1187</v>
      </c>
      <c r="E927" s="5" t="s">
        <v>1189</v>
      </c>
      <c r="F927" s="5" t="s">
        <v>1190</v>
      </c>
      <c r="G927" s="5" t="s">
        <v>212</v>
      </c>
      <c r="H927" s="5" t="s">
        <v>1192</v>
      </c>
      <c r="I927" s="5" t="s">
        <v>58</v>
      </c>
      <c r="J927" s="5">
        <v>2023</v>
      </c>
      <c r="K927" s="5">
        <v>1</v>
      </c>
      <c r="L927" s="5" t="s">
        <v>1191</v>
      </c>
      <c r="M927" s="5" t="s">
        <v>1188</v>
      </c>
      <c r="N927" s="5" t="s">
        <v>2798</v>
      </c>
      <c r="O927" s="5" t="s">
        <v>2798</v>
      </c>
      <c r="P927" s="5" t="s">
        <v>2799</v>
      </c>
      <c r="Q927" s="5" t="s">
        <v>2799</v>
      </c>
      <c r="R927" s="5" t="s">
        <v>2799</v>
      </c>
      <c r="S927" s="5" t="s">
        <v>2799</v>
      </c>
      <c r="T927" s="5" t="s">
        <v>2799</v>
      </c>
      <c r="U927" s="5" t="s">
        <v>2799</v>
      </c>
      <c r="V927" s="5" t="s">
        <v>2799</v>
      </c>
      <c r="W927" s="5"/>
      <c r="X927" s="5"/>
      <c r="Y927" s="5"/>
      <c r="Z927" s="5"/>
      <c r="AA927" s="5"/>
    </row>
    <row r="928" spans="1:27" ht="204" x14ac:dyDescent="0.2">
      <c r="A928" s="37" t="s">
        <v>2799</v>
      </c>
      <c r="B928" s="5" t="s">
        <v>2790</v>
      </c>
      <c r="C928" s="5">
        <v>129</v>
      </c>
      <c r="D928" s="5" t="s">
        <v>1193</v>
      </c>
      <c r="E928" s="5" t="s">
        <v>1195</v>
      </c>
      <c r="F928" s="5" t="s">
        <v>1196</v>
      </c>
      <c r="G928" s="5" t="s">
        <v>212</v>
      </c>
      <c r="H928" s="5" t="s">
        <v>1198</v>
      </c>
      <c r="I928" s="5" t="s">
        <v>58</v>
      </c>
      <c r="J928" s="5">
        <v>2022</v>
      </c>
      <c r="K928" s="5">
        <v>0</v>
      </c>
      <c r="L928" s="5" t="s">
        <v>1197</v>
      </c>
      <c r="M928" s="5" t="s">
        <v>1194</v>
      </c>
      <c r="N928" s="5" t="s">
        <v>2798</v>
      </c>
      <c r="O928" s="5" t="s">
        <v>2798</v>
      </c>
      <c r="P928" s="5" t="s">
        <v>2799</v>
      </c>
      <c r="Q928" s="5" t="s">
        <v>2799</v>
      </c>
      <c r="R928" s="5" t="s">
        <v>2799</v>
      </c>
      <c r="S928" s="5" t="s">
        <v>2799</v>
      </c>
      <c r="T928" s="5" t="s">
        <v>2799</v>
      </c>
      <c r="U928" s="5" t="s">
        <v>2799</v>
      </c>
      <c r="V928" s="5" t="s">
        <v>2799</v>
      </c>
      <c r="W928" s="5"/>
      <c r="X928" s="5"/>
      <c r="Y928" s="5"/>
      <c r="Z928" s="5"/>
      <c r="AA928" s="5"/>
    </row>
    <row r="929" spans="1:27" ht="187" x14ac:dyDescent="0.2">
      <c r="A929" s="37" t="s">
        <v>2799</v>
      </c>
      <c r="B929" s="5" t="s">
        <v>2790</v>
      </c>
      <c r="C929" s="5">
        <v>130</v>
      </c>
      <c r="D929" s="5" t="s">
        <v>1199</v>
      </c>
      <c r="E929" s="5" t="s">
        <v>1201</v>
      </c>
      <c r="F929" s="5" t="s">
        <v>1050</v>
      </c>
      <c r="G929" s="5" t="s">
        <v>212</v>
      </c>
      <c r="H929" s="5" t="s">
        <v>1203</v>
      </c>
      <c r="I929" s="5" t="s">
        <v>58</v>
      </c>
      <c r="J929" s="5">
        <v>2021</v>
      </c>
      <c r="K929" s="5">
        <v>40</v>
      </c>
      <c r="L929" s="5" t="s">
        <v>1202</v>
      </c>
      <c r="M929" s="5" t="s">
        <v>1200</v>
      </c>
      <c r="N929" s="5" t="s">
        <v>2798</v>
      </c>
      <c r="O929" s="5" t="s">
        <v>2798</v>
      </c>
      <c r="P929" s="5" t="s">
        <v>2799</v>
      </c>
      <c r="Q929" s="5" t="s">
        <v>2799</v>
      </c>
      <c r="R929" s="5" t="s">
        <v>2799</v>
      </c>
      <c r="S929" s="5" t="s">
        <v>2799</v>
      </c>
      <c r="T929" s="5" t="s">
        <v>2799</v>
      </c>
      <c r="U929" s="5" t="s">
        <v>2799</v>
      </c>
      <c r="V929" s="5" t="s">
        <v>2799</v>
      </c>
      <c r="W929" s="5"/>
      <c r="X929" s="5"/>
      <c r="Y929" s="5"/>
      <c r="Z929" s="5"/>
      <c r="AA929" s="5"/>
    </row>
    <row r="930" spans="1:27" ht="170" x14ac:dyDescent="0.2">
      <c r="A930" s="37" t="s">
        <v>2799</v>
      </c>
      <c r="B930" s="5" t="s">
        <v>2790</v>
      </c>
      <c r="C930" s="5">
        <v>131</v>
      </c>
      <c r="D930" s="5" t="s">
        <v>1204</v>
      </c>
      <c r="E930" s="5" t="s">
        <v>1143</v>
      </c>
      <c r="F930" s="5" t="s">
        <v>1044</v>
      </c>
      <c r="G930" s="5" t="s">
        <v>212</v>
      </c>
      <c r="H930" s="5" t="s">
        <v>1207</v>
      </c>
      <c r="I930" s="5" t="s">
        <v>58</v>
      </c>
      <c r="J930" s="5">
        <v>2023</v>
      </c>
      <c r="K930" s="5">
        <v>0</v>
      </c>
      <c r="L930" s="5" t="s">
        <v>1206</v>
      </c>
      <c r="M930" s="5" t="s">
        <v>1205</v>
      </c>
      <c r="N930" s="5" t="s">
        <v>2798</v>
      </c>
      <c r="O930" s="5" t="s">
        <v>2798</v>
      </c>
      <c r="P930" s="5" t="s">
        <v>2799</v>
      </c>
      <c r="Q930" s="5" t="s">
        <v>2799</v>
      </c>
      <c r="R930" s="5" t="s">
        <v>2799</v>
      </c>
      <c r="S930" s="5" t="s">
        <v>2799</v>
      </c>
      <c r="T930" s="5" t="s">
        <v>2799</v>
      </c>
      <c r="U930" s="5" t="s">
        <v>2799</v>
      </c>
      <c r="V930" s="5" t="s">
        <v>2799</v>
      </c>
      <c r="W930" s="5"/>
      <c r="X930" s="5"/>
      <c r="Y930" s="5"/>
      <c r="Z930" s="5"/>
      <c r="AA930" s="5"/>
    </row>
    <row r="931" spans="1:27" ht="187" x14ac:dyDescent="0.2">
      <c r="A931" s="37" t="s">
        <v>2799</v>
      </c>
      <c r="B931" s="5" t="s">
        <v>2790</v>
      </c>
      <c r="C931" s="5">
        <v>132</v>
      </c>
      <c r="D931" s="5" t="s">
        <v>1208</v>
      </c>
      <c r="E931" s="5" t="s">
        <v>1210</v>
      </c>
      <c r="F931" s="5" t="s">
        <v>1211</v>
      </c>
      <c r="G931" s="5" t="s">
        <v>212</v>
      </c>
      <c r="H931" s="5" t="s">
        <v>1213</v>
      </c>
      <c r="I931" s="5" t="s">
        <v>58</v>
      </c>
      <c r="J931" s="5">
        <v>2022</v>
      </c>
      <c r="K931" s="5">
        <v>3</v>
      </c>
      <c r="L931" s="5" t="s">
        <v>1212</v>
      </c>
      <c r="M931" s="5" t="s">
        <v>1209</v>
      </c>
      <c r="N931" s="5" t="s">
        <v>2798</v>
      </c>
      <c r="O931" s="5" t="s">
        <v>2798</v>
      </c>
      <c r="P931" s="5" t="s">
        <v>2799</v>
      </c>
      <c r="Q931" s="5" t="s">
        <v>2799</v>
      </c>
      <c r="R931" s="5" t="s">
        <v>2799</v>
      </c>
      <c r="S931" s="5" t="s">
        <v>2799</v>
      </c>
      <c r="T931" s="5" t="s">
        <v>2799</v>
      </c>
      <c r="U931" s="5" t="s">
        <v>2799</v>
      </c>
      <c r="V931" s="5" t="s">
        <v>2799</v>
      </c>
      <c r="W931" s="5"/>
      <c r="X931" s="5"/>
      <c r="Y931" s="5"/>
      <c r="Z931" s="5"/>
      <c r="AA931" s="5"/>
    </row>
    <row r="932" spans="1:27" ht="170" x14ac:dyDescent="0.2">
      <c r="A932" s="37" t="s">
        <v>2799</v>
      </c>
      <c r="B932" s="5" t="s">
        <v>2790</v>
      </c>
      <c r="C932" s="5">
        <v>133</v>
      </c>
      <c r="D932" s="5" t="s">
        <v>1214</v>
      </c>
      <c r="E932" s="5" t="s">
        <v>1216</v>
      </c>
      <c r="F932" s="5" t="s">
        <v>1050</v>
      </c>
      <c r="G932" s="5" t="s">
        <v>212</v>
      </c>
      <c r="H932" s="5" t="s">
        <v>1218</v>
      </c>
      <c r="I932" s="5" t="s">
        <v>58</v>
      </c>
      <c r="J932" s="5">
        <v>2023</v>
      </c>
      <c r="K932" s="5">
        <v>1</v>
      </c>
      <c r="L932" s="5" t="s">
        <v>1217</v>
      </c>
      <c r="M932" s="5" t="s">
        <v>1215</v>
      </c>
      <c r="N932" s="5" t="s">
        <v>2798</v>
      </c>
      <c r="O932" s="5" t="s">
        <v>2798</v>
      </c>
      <c r="P932" s="5" t="s">
        <v>2799</v>
      </c>
      <c r="Q932" s="5" t="s">
        <v>2799</v>
      </c>
      <c r="R932" s="5" t="s">
        <v>2799</v>
      </c>
      <c r="S932" s="5" t="s">
        <v>2799</v>
      </c>
      <c r="T932" s="5" t="s">
        <v>2799</v>
      </c>
      <c r="U932" s="5" t="s">
        <v>2799</v>
      </c>
      <c r="V932" s="5" t="s">
        <v>2799</v>
      </c>
      <c r="W932" s="5"/>
      <c r="X932" s="5"/>
      <c r="Y932" s="5"/>
      <c r="Z932" s="5"/>
      <c r="AA932" s="5"/>
    </row>
    <row r="933" spans="1:27" ht="272" x14ac:dyDescent="0.2">
      <c r="A933" s="37" t="s">
        <v>2799</v>
      </c>
      <c r="B933" s="5" t="s">
        <v>2790</v>
      </c>
      <c r="C933" s="5">
        <v>134</v>
      </c>
      <c r="D933" s="5" t="s">
        <v>1219</v>
      </c>
      <c r="E933" s="5" t="s">
        <v>1221</v>
      </c>
      <c r="F933" s="5" t="s">
        <v>1138</v>
      </c>
      <c r="G933" s="5" t="s">
        <v>212</v>
      </c>
      <c r="H933" s="5" t="s">
        <v>1223</v>
      </c>
      <c r="I933" s="5" t="s">
        <v>58</v>
      </c>
      <c r="J933" s="5">
        <v>2022</v>
      </c>
      <c r="K933" s="5">
        <v>17</v>
      </c>
      <c r="L933" s="5" t="s">
        <v>1222</v>
      </c>
      <c r="M933" s="5" t="s">
        <v>1220</v>
      </c>
      <c r="N933" s="5" t="s">
        <v>2798</v>
      </c>
      <c r="O933" s="5" t="s">
        <v>2798</v>
      </c>
      <c r="P933" s="5" t="s">
        <v>2799</v>
      </c>
      <c r="Q933" s="5" t="s">
        <v>2799</v>
      </c>
      <c r="R933" s="5" t="s">
        <v>2799</v>
      </c>
      <c r="S933" s="5" t="s">
        <v>2799</v>
      </c>
      <c r="T933" s="5" t="s">
        <v>2799</v>
      </c>
      <c r="U933" s="5" t="s">
        <v>2799</v>
      </c>
      <c r="V933" s="5" t="s">
        <v>2799</v>
      </c>
      <c r="W933" s="5"/>
      <c r="X933" s="5"/>
      <c r="Y933" s="5"/>
      <c r="Z933" s="5"/>
      <c r="AA933" s="5"/>
    </row>
    <row r="934" spans="1:27" ht="119" x14ac:dyDescent="0.2">
      <c r="A934" s="37" t="s">
        <v>2799</v>
      </c>
      <c r="B934" s="5" t="s">
        <v>2790</v>
      </c>
      <c r="C934" s="5">
        <v>135</v>
      </c>
      <c r="D934" s="5" t="s">
        <v>1224</v>
      </c>
      <c r="E934" s="5" t="s">
        <v>1226</v>
      </c>
      <c r="F934" s="5" t="s">
        <v>1227</v>
      </c>
      <c r="G934" s="5" t="s">
        <v>212</v>
      </c>
      <c r="H934" s="5" t="s">
        <v>1229</v>
      </c>
      <c r="I934" s="5" t="s">
        <v>58</v>
      </c>
      <c r="J934" s="5">
        <v>2019</v>
      </c>
      <c r="K934" s="5">
        <v>4</v>
      </c>
      <c r="L934" s="5" t="s">
        <v>1228</v>
      </c>
      <c r="M934" s="5" t="s">
        <v>1225</v>
      </c>
      <c r="N934" s="5" t="s">
        <v>2798</v>
      </c>
      <c r="O934" s="5" t="s">
        <v>2798</v>
      </c>
      <c r="P934" s="5" t="s">
        <v>2799</v>
      </c>
      <c r="Q934" s="5" t="s">
        <v>2799</v>
      </c>
      <c r="R934" s="5" t="s">
        <v>2799</v>
      </c>
      <c r="S934" s="5" t="s">
        <v>2799</v>
      </c>
      <c r="T934" s="5" t="s">
        <v>2799</v>
      </c>
      <c r="U934" s="5" t="s">
        <v>2799</v>
      </c>
      <c r="V934" s="5" t="s">
        <v>2799</v>
      </c>
      <c r="W934" s="5"/>
      <c r="X934" s="5"/>
      <c r="Y934" s="5"/>
      <c r="Z934" s="5"/>
      <c r="AA934" s="5"/>
    </row>
    <row r="935" spans="1:27" ht="255" x14ac:dyDescent="0.2">
      <c r="A935" s="37" t="s">
        <v>2799</v>
      </c>
      <c r="B935" s="5" t="s">
        <v>2790</v>
      </c>
      <c r="C935" s="5">
        <v>136</v>
      </c>
      <c r="D935" s="5" t="s">
        <v>1230</v>
      </c>
      <c r="E935" s="5" t="s">
        <v>1232</v>
      </c>
      <c r="F935" s="5" t="s">
        <v>1233</v>
      </c>
      <c r="G935" s="5" t="s">
        <v>212</v>
      </c>
      <c r="H935" s="5" t="s">
        <v>1235</v>
      </c>
      <c r="I935" s="5" t="s">
        <v>58</v>
      </c>
      <c r="J935" s="5">
        <v>2022</v>
      </c>
      <c r="K935" s="5">
        <v>19</v>
      </c>
      <c r="L935" s="5" t="s">
        <v>1234</v>
      </c>
      <c r="M935" s="5" t="s">
        <v>1231</v>
      </c>
      <c r="N935" s="5" t="s">
        <v>2798</v>
      </c>
      <c r="O935" s="5" t="s">
        <v>2798</v>
      </c>
      <c r="P935" s="5" t="s">
        <v>2799</v>
      </c>
      <c r="Q935" s="5" t="s">
        <v>2799</v>
      </c>
      <c r="R935" s="5" t="s">
        <v>2799</v>
      </c>
      <c r="S935" s="5" t="s">
        <v>2799</v>
      </c>
      <c r="T935" s="5" t="s">
        <v>2799</v>
      </c>
      <c r="U935" s="5" t="s">
        <v>2799</v>
      </c>
      <c r="V935" s="5" t="s">
        <v>2799</v>
      </c>
      <c r="W935" s="5"/>
      <c r="X935" s="5"/>
      <c r="Y935" s="5"/>
      <c r="Z935" s="5"/>
      <c r="AA935" s="5"/>
    </row>
    <row r="936" spans="1:27" ht="221" x14ac:dyDescent="0.2">
      <c r="A936" s="37" t="s">
        <v>2799</v>
      </c>
      <c r="B936" s="5" t="s">
        <v>2790</v>
      </c>
      <c r="C936" s="5">
        <v>137</v>
      </c>
      <c r="D936" s="5" t="s">
        <v>1236</v>
      </c>
      <c r="E936" s="5" t="s">
        <v>1238</v>
      </c>
      <c r="F936" s="5" t="s">
        <v>1038</v>
      </c>
      <c r="G936" s="5" t="s">
        <v>212</v>
      </c>
      <c r="H936" s="5" t="s">
        <v>1240</v>
      </c>
      <c r="I936" s="5" t="s">
        <v>58</v>
      </c>
      <c r="J936" s="5">
        <v>2022</v>
      </c>
      <c r="K936" s="5">
        <v>2</v>
      </c>
      <c r="L936" s="5" t="s">
        <v>1239</v>
      </c>
      <c r="M936" s="5" t="s">
        <v>1237</v>
      </c>
      <c r="N936" s="5" t="s">
        <v>2798</v>
      </c>
      <c r="O936" s="5" t="s">
        <v>2798</v>
      </c>
      <c r="P936" s="5" t="s">
        <v>2799</v>
      </c>
      <c r="Q936" s="5" t="s">
        <v>2799</v>
      </c>
      <c r="R936" s="5" t="s">
        <v>2799</v>
      </c>
      <c r="S936" s="5" t="s">
        <v>2799</v>
      </c>
      <c r="T936" s="5" t="s">
        <v>2799</v>
      </c>
      <c r="U936" s="5" t="s">
        <v>2799</v>
      </c>
      <c r="V936" s="5" t="s">
        <v>2799</v>
      </c>
      <c r="W936" s="5"/>
      <c r="X936" s="5"/>
      <c r="Y936" s="5"/>
      <c r="Z936" s="5"/>
      <c r="AA936" s="5"/>
    </row>
    <row r="937" spans="1:27" ht="289" x14ac:dyDescent="0.2">
      <c r="A937" s="37" t="s">
        <v>2798</v>
      </c>
      <c r="B937" s="5" t="s">
        <v>2790</v>
      </c>
      <c r="C937" s="5">
        <v>138</v>
      </c>
      <c r="D937" s="5" t="s">
        <v>1241</v>
      </c>
      <c r="E937" s="5" t="s">
        <v>1243</v>
      </c>
      <c r="F937" s="5" t="s">
        <v>1244</v>
      </c>
      <c r="G937" s="5" t="s">
        <v>212</v>
      </c>
      <c r="H937" s="5" t="s">
        <v>1246</v>
      </c>
      <c r="I937" s="5" t="s">
        <v>58</v>
      </c>
      <c r="J937" s="5">
        <v>2021</v>
      </c>
      <c r="K937" s="5">
        <v>19</v>
      </c>
      <c r="L937" s="5" t="s">
        <v>1245</v>
      </c>
      <c r="M937" s="5" t="s">
        <v>1242</v>
      </c>
      <c r="N937" s="5" t="s">
        <v>2798</v>
      </c>
      <c r="O937" s="5" t="s">
        <v>2799</v>
      </c>
      <c r="P937" s="5" t="s">
        <v>2799</v>
      </c>
      <c r="Q937" s="5" t="s">
        <v>2799</v>
      </c>
      <c r="R937" s="5" t="s">
        <v>2799</v>
      </c>
      <c r="S937" s="5" t="s">
        <v>2798</v>
      </c>
      <c r="T937" s="5" t="s">
        <v>2798</v>
      </c>
      <c r="U937" s="5" t="s">
        <v>2798</v>
      </c>
      <c r="V937" s="5" t="s">
        <v>2798</v>
      </c>
      <c r="W937" s="5" t="s">
        <v>3151</v>
      </c>
      <c r="X937" s="5" t="s">
        <v>2798</v>
      </c>
      <c r="Y937" s="5" t="s">
        <v>2798</v>
      </c>
      <c r="Z937" s="5" t="s">
        <v>2798</v>
      </c>
      <c r="AA937" s="5">
        <f>IF(W937="YES", 1.5,IF(W937="PARTIALLY",1,0.5))+IF(X937="YES", 1.5,IF(X937="PARTIALLY",1,0.5))+IF(Y937="YES", 1.5,IF(Y937="PARTIALLY",1,0.5))+IF(Z937="YES", 1.5,IF(Z937="PARTIALLY",1,0.5))</f>
        <v>5.5</v>
      </c>
    </row>
    <row r="938" spans="1:27" ht="221" x14ac:dyDescent="0.2">
      <c r="A938" s="37" t="s">
        <v>2799</v>
      </c>
      <c r="B938" s="5" t="s">
        <v>2790</v>
      </c>
      <c r="C938" s="5">
        <v>139</v>
      </c>
      <c r="D938" s="5" t="s">
        <v>1247</v>
      </c>
      <c r="E938" s="5" t="s">
        <v>1249</v>
      </c>
      <c r="F938" s="5" t="s">
        <v>1250</v>
      </c>
      <c r="G938" s="5" t="s">
        <v>212</v>
      </c>
      <c r="H938" s="5" t="s">
        <v>1252</v>
      </c>
      <c r="I938" s="5" t="s">
        <v>58</v>
      </c>
      <c r="J938" s="5">
        <v>2023</v>
      </c>
      <c r="K938" s="5">
        <v>9</v>
      </c>
      <c r="L938" s="5" t="s">
        <v>1251</v>
      </c>
      <c r="M938" s="5" t="s">
        <v>1248</v>
      </c>
      <c r="N938" s="5" t="s">
        <v>2798</v>
      </c>
      <c r="O938" s="5" t="s">
        <v>2798</v>
      </c>
      <c r="P938" s="5" t="s">
        <v>2799</v>
      </c>
      <c r="Q938" s="5" t="s">
        <v>2799</v>
      </c>
      <c r="R938" s="5" t="s">
        <v>2799</v>
      </c>
      <c r="S938" s="5" t="s">
        <v>2799</v>
      </c>
      <c r="T938" s="5" t="s">
        <v>2799</v>
      </c>
      <c r="U938" s="5" t="s">
        <v>2799</v>
      </c>
      <c r="V938" s="5" t="s">
        <v>2799</v>
      </c>
      <c r="W938" s="5"/>
      <c r="X938" s="5"/>
      <c r="Y938" s="5"/>
      <c r="Z938" s="5"/>
      <c r="AA938" s="5"/>
    </row>
    <row r="939" spans="1:27" ht="255" x14ac:dyDescent="0.2">
      <c r="A939" s="37" t="s">
        <v>2799</v>
      </c>
      <c r="B939" s="5" t="s">
        <v>2790</v>
      </c>
      <c r="C939" s="5">
        <v>140</v>
      </c>
      <c r="D939" s="5" t="s">
        <v>1253</v>
      </c>
      <c r="E939" s="5" t="s">
        <v>1255</v>
      </c>
      <c r="F939" s="5" t="s">
        <v>1050</v>
      </c>
      <c r="G939" s="5" t="s">
        <v>212</v>
      </c>
      <c r="H939" s="5" t="s">
        <v>1257</v>
      </c>
      <c r="I939" s="5" t="s">
        <v>58</v>
      </c>
      <c r="J939" s="5">
        <v>2023</v>
      </c>
      <c r="K939" s="5">
        <v>1</v>
      </c>
      <c r="L939" s="5" t="s">
        <v>1256</v>
      </c>
      <c r="M939" s="5" t="s">
        <v>1254</v>
      </c>
      <c r="N939" s="5" t="s">
        <v>2798</v>
      </c>
      <c r="O939" s="5" t="s">
        <v>2798</v>
      </c>
      <c r="P939" s="5" t="s">
        <v>2799</v>
      </c>
      <c r="Q939" s="5" t="s">
        <v>2799</v>
      </c>
      <c r="R939" s="5" t="s">
        <v>2799</v>
      </c>
      <c r="S939" s="5" t="s">
        <v>2799</v>
      </c>
      <c r="T939" s="5" t="s">
        <v>2799</v>
      </c>
      <c r="U939" s="5" t="s">
        <v>2799</v>
      </c>
      <c r="V939" s="5" t="s">
        <v>2799</v>
      </c>
      <c r="W939" s="5"/>
      <c r="X939" s="5"/>
      <c r="Y939" s="5"/>
      <c r="Z939" s="5"/>
      <c r="AA939" s="5"/>
    </row>
    <row r="940" spans="1:27" ht="255" x14ac:dyDescent="0.2">
      <c r="A940" s="37" t="s">
        <v>2799</v>
      </c>
      <c r="B940" s="5" t="s">
        <v>2790</v>
      </c>
      <c r="C940" s="5">
        <v>141</v>
      </c>
      <c r="D940" s="5" t="s">
        <v>1258</v>
      </c>
      <c r="E940" s="5" t="s">
        <v>1260</v>
      </c>
      <c r="F940" s="5" t="s">
        <v>1261</v>
      </c>
      <c r="G940" s="5" t="s">
        <v>212</v>
      </c>
      <c r="H940" s="5" t="s">
        <v>1263</v>
      </c>
      <c r="I940" s="5" t="s">
        <v>58</v>
      </c>
      <c r="J940" s="5">
        <v>2023</v>
      </c>
      <c r="K940" s="5">
        <v>0</v>
      </c>
      <c r="L940" s="5" t="s">
        <v>1262</v>
      </c>
      <c r="M940" s="5" t="s">
        <v>1259</v>
      </c>
      <c r="N940" s="5" t="s">
        <v>2798</v>
      </c>
      <c r="O940" s="5" t="s">
        <v>2798</v>
      </c>
      <c r="P940" s="5" t="s">
        <v>2799</v>
      </c>
      <c r="Q940" s="5" t="s">
        <v>2799</v>
      </c>
      <c r="R940" s="5" t="s">
        <v>2799</v>
      </c>
      <c r="S940" s="5" t="s">
        <v>2799</v>
      </c>
      <c r="T940" s="5" t="s">
        <v>2799</v>
      </c>
      <c r="U940" s="5" t="s">
        <v>2799</v>
      </c>
      <c r="V940" s="5" t="s">
        <v>2799</v>
      </c>
      <c r="W940" s="5"/>
      <c r="X940" s="5"/>
      <c r="Y940" s="5"/>
      <c r="Z940" s="5"/>
      <c r="AA940" s="5"/>
    </row>
    <row r="941" spans="1:27" ht="272" x14ac:dyDescent="0.2">
      <c r="A941" s="37" t="s">
        <v>2799</v>
      </c>
      <c r="B941" s="5" t="s">
        <v>2790</v>
      </c>
      <c r="C941" s="5">
        <v>142</v>
      </c>
      <c r="D941" s="5" t="s">
        <v>1264</v>
      </c>
      <c r="E941" s="5" t="s">
        <v>1266</v>
      </c>
      <c r="F941" s="5" t="s">
        <v>1267</v>
      </c>
      <c r="G941" s="5" t="s">
        <v>212</v>
      </c>
      <c r="H941" s="5" t="s">
        <v>1269</v>
      </c>
      <c r="I941" s="5" t="s">
        <v>58</v>
      </c>
      <c r="J941" s="5">
        <v>2023</v>
      </c>
      <c r="K941" s="5">
        <v>2</v>
      </c>
      <c r="L941" s="5" t="s">
        <v>1268</v>
      </c>
      <c r="M941" s="5" t="s">
        <v>1265</v>
      </c>
      <c r="N941" s="5" t="s">
        <v>2798</v>
      </c>
      <c r="O941" s="5" t="s">
        <v>2798</v>
      </c>
      <c r="P941" s="5" t="s">
        <v>2799</v>
      </c>
      <c r="Q941" s="5" t="s">
        <v>2799</v>
      </c>
      <c r="R941" s="5" t="s">
        <v>2799</v>
      </c>
      <c r="S941" s="5" t="s">
        <v>2799</v>
      </c>
      <c r="T941" s="5" t="s">
        <v>2799</v>
      </c>
      <c r="U941" s="5" t="s">
        <v>2799</v>
      </c>
      <c r="V941" s="5" t="s">
        <v>2799</v>
      </c>
      <c r="W941" s="5"/>
      <c r="X941" s="5"/>
      <c r="Y941" s="5"/>
      <c r="Z941" s="5"/>
      <c r="AA941" s="5"/>
    </row>
    <row r="942" spans="1:27" ht="221" x14ac:dyDescent="0.2">
      <c r="A942" s="37" t="s">
        <v>2799</v>
      </c>
      <c r="B942" s="5" t="s">
        <v>2790</v>
      </c>
      <c r="C942" s="5">
        <v>143</v>
      </c>
      <c r="D942" s="5" t="s">
        <v>1270</v>
      </c>
      <c r="E942" s="5" t="s">
        <v>1272</v>
      </c>
      <c r="F942" s="5" t="s">
        <v>1138</v>
      </c>
      <c r="G942" s="5" t="s">
        <v>212</v>
      </c>
      <c r="H942" s="5" t="s">
        <v>1274</v>
      </c>
      <c r="I942" s="5" t="s">
        <v>58</v>
      </c>
      <c r="J942" s="5">
        <v>2022</v>
      </c>
      <c r="K942" s="5">
        <v>0</v>
      </c>
      <c r="L942" s="5" t="s">
        <v>1273</v>
      </c>
      <c r="M942" s="5" t="s">
        <v>1271</v>
      </c>
      <c r="N942" s="5" t="s">
        <v>2798</v>
      </c>
      <c r="O942" s="5" t="s">
        <v>2798</v>
      </c>
      <c r="P942" s="5" t="s">
        <v>2799</v>
      </c>
      <c r="Q942" s="5" t="s">
        <v>2799</v>
      </c>
      <c r="R942" s="5" t="s">
        <v>2799</v>
      </c>
      <c r="S942" s="5" t="s">
        <v>2799</v>
      </c>
      <c r="T942" s="5" t="s">
        <v>2799</v>
      </c>
      <c r="U942" s="5" t="s">
        <v>2799</v>
      </c>
      <c r="V942" s="5" t="s">
        <v>2799</v>
      </c>
      <c r="W942" s="5"/>
      <c r="X942" s="5"/>
      <c r="Y942" s="5"/>
      <c r="Z942" s="5"/>
      <c r="AA942" s="5"/>
    </row>
    <row r="943" spans="1:27" ht="153" x14ac:dyDescent="0.2">
      <c r="A943" s="37" t="s">
        <v>2799</v>
      </c>
      <c r="B943" s="5" t="s">
        <v>2790</v>
      </c>
      <c r="C943" s="5">
        <v>144</v>
      </c>
      <c r="D943" s="5" t="s">
        <v>1275</v>
      </c>
      <c r="E943" s="5" t="s">
        <v>1277</v>
      </c>
      <c r="F943" s="5" t="s">
        <v>1278</v>
      </c>
      <c r="G943" s="5" t="s">
        <v>212</v>
      </c>
      <c r="H943" s="5" t="s">
        <v>1280</v>
      </c>
      <c r="I943" s="5" t="s">
        <v>58</v>
      </c>
      <c r="J943" s="5">
        <v>2022</v>
      </c>
      <c r="K943" s="5">
        <v>1</v>
      </c>
      <c r="L943" s="5" t="s">
        <v>1279</v>
      </c>
      <c r="M943" s="5" t="s">
        <v>1276</v>
      </c>
      <c r="N943" s="5" t="s">
        <v>2798</v>
      </c>
      <c r="O943" s="5" t="s">
        <v>2798</v>
      </c>
      <c r="P943" s="5" t="s">
        <v>2799</v>
      </c>
      <c r="Q943" s="5" t="s">
        <v>2799</v>
      </c>
      <c r="R943" s="5" t="s">
        <v>2799</v>
      </c>
      <c r="S943" s="5" t="s">
        <v>2799</v>
      </c>
      <c r="T943" s="5" t="s">
        <v>2799</v>
      </c>
      <c r="U943" s="5" t="s">
        <v>2799</v>
      </c>
      <c r="V943" s="5" t="s">
        <v>2799</v>
      </c>
      <c r="W943" s="5"/>
      <c r="X943" s="5"/>
      <c r="Y943" s="5"/>
      <c r="Z943" s="5"/>
      <c r="AA943" s="5"/>
    </row>
    <row r="944" spans="1:27" ht="289" x14ac:dyDescent="0.2">
      <c r="A944" s="37" t="s">
        <v>2799</v>
      </c>
      <c r="B944" s="5" t="s">
        <v>2790</v>
      </c>
      <c r="C944" s="5">
        <v>145</v>
      </c>
      <c r="D944" s="5" t="s">
        <v>1281</v>
      </c>
      <c r="E944" s="5" t="s">
        <v>1283</v>
      </c>
      <c r="F944" s="5" t="s">
        <v>2798</v>
      </c>
      <c r="G944" s="5" t="s">
        <v>212</v>
      </c>
      <c r="H944" s="5" t="s">
        <v>487</v>
      </c>
      <c r="I944" s="5" t="s">
        <v>58</v>
      </c>
      <c r="J944" s="5">
        <v>2023</v>
      </c>
      <c r="K944" s="5">
        <v>0</v>
      </c>
      <c r="L944" s="5" t="s">
        <v>1284</v>
      </c>
      <c r="M944" s="5" t="s">
        <v>1282</v>
      </c>
      <c r="N944" s="5" t="s">
        <v>2798</v>
      </c>
      <c r="O944" s="5" t="s">
        <v>2798</v>
      </c>
      <c r="P944" s="5" t="s">
        <v>2799</v>
      </c>
      <c r="Q944" s="5" t="s">
        <v>2799</v>
      </c>
      <c r="R944" s="5" t="s">
        <v>2799</v>
      </c>
      <c r="S944" s="5" t="s">
        <v>2799</v>
      </c>
      <c r="T944" s="5" t="s">
        <v>2799</v>
      </c>
      <c r="U944" s="5" t="s">
        <v>2799</v>
      </c>
      <c r="V944" s="5" t="s">
        <v>2799</v>
      </c>
      <c r="W944" s="5"/>
      <c r="X944" s="5"/>
      <c r="Y944" s="5"/>
      <c r="Z944" s="5"/>
      <c r="AA944" s="5"/>
    </row>
    <row r="945" spans="1:27" ht="221" x14ac:dyDescent="0.2">
      <c r="A945" s="37" t="s">
        <v>2799</v>
      </c>
      <c r="B945" s="5" t="s">
        <v>2790</v>
      </c>
      <c r="C945" s="5">
        <v>146</v>
      </c>
      <c r="D945" s="5" t="s">
        <v>1285</v>
      </c>
      <c r="E945" s="5" t="s">
        <v>1287</v>
      </c>
      <c r="F945" s="5" t="s">
        <v>1288</v>
      </c>
      <c r="G945" s="5" t="s">
        <v>212</v>
      </c>
      <c r="H945" s="5" t="s">
        <v>1290</v>
      </c>
      <c r="I945" s="5" t="s">
        <v>58</v>
      </c>
      <c r="J945" s="5">
        <v>2021</v>
      </c>
      <c r="K945" s="5">
        <v>7</v>
      </c>
      <c r="L945" s="5" t="s">
        <v>1289</v>
      </c>
      <c r="M945" s="5" t="s">
        <v>1286</v>
      </c>
      <c r="N945" s="5" t="s">
        <v>2798</v>
      </c>
      <c r="O945" s="5" t="s">
        <v>2798</v>
      </c>
      <c r="P945" s="5" t="s">
        <v>2799</v>
      </c>
      <c r="Q945" s="5" t="s">
        <v>2799</v>
      </c>
      <c r="R945" s="5" t="s">
        <v>2799</v>
      </c>
      <c r="S945" s="5" t="s">
        <v>2799</v>
      </c>
      <c r="T945" s="5" t="s">
        <v>2799</v>
      </c>
      <c r="U945" s="5" t="s">
        <v>2799</v>
      </c>
      <c r="V945" s="5" t="s">
        <v>2799</v>
      </c>
      <c r="W945" s="5"/>
      <c r="X945" s="5"/>
      <c r="Y945" s="5"/>
      <c r="Z945" s="5"/>
      <c r="AA945" s="5"/>
    </row>
    <row r="946" spans="1:27" ht="204" x14ac:dyDescent="0.2">
      <c r="A946" s="37" t="s">
        <v>2799</v>
      </c>
      <c r="B946" s="5" t="s">
        <v>2790</v>
      </c>
      <c r="C946" s="5">
        <v>147</v>
      </c>
      <c r="D946" s="5" t="s">
        <v>1291</v>
      </c>
      <c r="E946" s="5" t="s">
        <v>1293</v>
      </c>
      <c r="F946" s="5" t="s">
        <v>1050</v>
      </c>
      <c r="G946" s="5" t="s">
        <v>212</v>
      </c>
      <c r="H946" s="5" t="s">
        <v>1295</v>
      </c>
      <c r="I946" s="5" t="s">
        <v>58</v>
      </c>
      <c r="J946" s="5">
        <v>2022</v>
      </c>
      <c r="K946" s="5">
        <v>5</v>
      </c>
      <c r="L946" s="5" t="s">
        <v>1294</v>
      </c>
      <c r="M946" s="5" t="s">
        <v>1292</v>
      </c>
      <c r="N946" s="5" t="s">
        <v>2798</v>
      </c>
      <c r="O946" s="5" t="s">
        <v>2798</v>
      </c>
      <c r="P946" s="5" t="s">
        <v>2799</v>
      </c>
      <c r="Q946" s="5" t="s">
        <v>2799</v>
      </c>
      <c r="R946" s="5" t="s">
        <v>2799</v>
      </c>
      <c r="S946" s="5" t="s">
        <v>2799</v>
      </c>
      <c r="T946" s="5" t="s">
        <v>2799</v>
      </c>
      <c r="U946" s="5" t="s">
        <v>2799</v>
      </c>
      <c r="V946" s="5" t="s">
        <v>2799</v>
      </c>
      <c r="W946" s="5"/>
      <c r="X946" s="5"/>
      <c r="Y946" s="5"/>
      <c r="Z946" s="5"/>
      <c r="AA946" s="5"/>
    </row>
    <row r="947" spans="1:27" ht="340" x14ac:dyDescent="0.2">
      <c r="A947" s="37" t="s">
        <v>2799</v>
      </c>
      <c r="B947" s="5" t="s">
        <v>2790</v>
      </c>
      <c r="C947" s="5">
        <v>148</v>
      </c>
      <c r="D947" s="5" t="s">
        <v>1296</v>
      </c>
      <c r="E947" s="5" t="s">
        <v>1298</v>
      </c>
      <c r="F947" s="5" t="s">
        <v>1211</v>
      </c>
      <c r="G947" s="5" t="s">
        <v>212</v>
      </c>
      <c r="H947" s="5" t="s">
        <v>1300</v>
      </c>
      <c r="I947" s="5" t="s">
        <v>58</v>
      </c>
      <c r="J947" s="5">
        <v>2020</v>
      </c>
      <c r="K947" s="5">
        <v>31</v>
      </c>
      <c r="L947" s="5" t="s">
        <v>1299</v>
      </c>
      <c r="M947" s="5" t="s">
        <v>1297</v>
      </c>
      <c r="N947" s="5" t="s">
        <v>2798</v>
      </c>
      <c r="O947" s="5" t="s">
        <v>2798</v>
      </c>
      <c r="P947" s="5" t="s">
        <v>2799</v>
      </c>
      <c r="Q947" s="5" t="s">
        <v>2799</v>
      </c>
      <c r="R947" s="5" t="s">
        <v>2799</v>
      </c>
      <c r="S947" s="5" t="s">
        <v>2799</v>
      </c>
      <c r="T947" s="5" t="s">
        <v>2799</v>
      </c>
      <c r="U947" s="5" t="s">
        <v>2799</v>
      </c>
      <c r="V947" s="5" t="s">
        <v>2799</v>
      </c>
      <c r="W947" s="5"/>
      <c r="X947" s="5"/>
      <c r="Y947" s="5"/>
      <c r="Z947" s="5"/>
      <c r="AA947" s="5"/>
    </row>
    <row r="948" spans="1:27" ht="340" x14ac:dyDescent="0.2">
      <c r="A948" s="37" t="s">
        <v>2798</v>
      </c>
      <c r="B948" s="5" t="s">
        <v>2790</v>
      </c>
      <c r="C948" s="5">
        <v>149</v>
      </c>
      <c r="D948" s="5" t="s">
        <v>1301</v>
      </c>
      <c r="E948" s="5" t="s">
        <v>1303</v>
      </c>
      <c r="F948" s="5" t="s">
        <v>1304</v>
      </c>
      <c r="G948" s="5" t="s">
        <v>212</v>
      </c>
      <c r="H948" s="5" t="s">
        <v>1306</v>
      </c>
      <c r="I948" s="5" t="s">
        <v>58</v>
      </c>
      <c r="J948" s="5">
        <v>2022</v>
      </c>
      <c r="K948" s="5">
        <v>7</v>
      </c>
      <c r="L948" s="5" t="s">
        <v>1305</v>
      </c>
      <c r="M948" s="5" t="s">
        <v>1302</v>
      </c>
      <c r="N948" s="5" t="s">
        <v>2798</v>
      </c>
      <c r="O948" s="5" t="s">
        <v>2799</v>
      </c>
      <c r="P948" s="5" t="s">
        <v>2799</v>
      </c>
      <c r="Q948" s="5" t="s">
        <v>2799</v>
      </c>
      <c r="R948" s="5" t="s">
        <v>2799</v>
      </c>
      <c r="S948" s="5" t="s">
        <v>2798</v>
      </c>
      <c r="T948" s="5" t="s">
        <v>2798</v>
      </c>
      <c r="U948" s="5" t="s">
        <v>2798</v>
      </c>
      <c r="V948" s="5" t="s">
        <v>2798</v>
      </c>
      <c r="W948" s="5" t="s">
        <v>3151</v>
      </c>
      <c r="X948" s="5" t="s">
        <v>2798</v>
      </c>
      <c r="Y948" s="5" t="s">
        <v>2798</v>
      </c>
      <c r="Z948" s="5" t="s">
        <v>3151</v>
      </c>
      <c r="AA948" s="5">
        <f>IF(W948="YES", 1.5,IF(W948="PARTIALLY",1,0.5))+IF(X948="YES", 1.5,IF(X948="PARTIALLY",1,0.5))+IF(Y948="YES", 1.5,IF(Y948="PARTIALLY",1,0.5))+IF(Z948="YES", 1.5,IF(Z948="PARTIALLY",1,0.5))</f>
        <v>5</v>
      </c>
    </row>
    <row r="949" spans="1:27" ht="204" x14ac:dyDescent="0.2">
      <c r="A949" s="37" t="s">
        <v>2799</v>
      </c>
      <c r="B949" s="5" t="s">
        <v>2790</v>
      </c>
      <c r="C949" s="5">
        <v>150</v>
      </c>
      <c r="D949" s="5" t="s">
        <v>1307</v>
      </c>
      <c r="E949" s="5" t="s">
        <v>1309</v>
      </c>
      <c r="F949" s="5" t="s">
        <v>1310</v>
      </c>
      <c r="G949" s="5" t="s">
        <v>212</v>
      </c>
      <c r="H949" s="5" t="s">
        <v>1312</v>
      </c>
      <c r="I949" s="5" t="s">
        <v>58</v>
      </c>
      <c r="J949" s="5">
        <v>2022</v>
      </c>
      <c r="K949" s="5">
        <v>8</v>
      </c>
      <c r="L949" s="5" t="s">
        <v>1311</v>
      </c>
      <c r="M949" s="5" t="s">
        <v>1308</v>
      </c>
      <c r="N949" s="5" t="s">
        <v>2798</v>
      </c>
      <c r="O949" s="5" t="s">
        <v>2798</v>
      </c>
      <c r="P949" s="5" t="s">
        <v>2799</v>
      </c>
      <c r="Q949" s="5" t="s">
        <v>2799</v>
      </c>
      <c r="R949" s="5" t="s">
        <v>2799</v>
      </c>
      <c r="S949" s="5" t="s">
        <v>2799</v>
      </c>
      <c r="T949" s="5" t="s">
        <v>2799</v>
      </c>
      <c r="U949" s="5" t="s">
        <v>2799</v>
      </c>
      <c r="V949" s="5" t="s">
        <v>2799</v>
      </c>
      <c r="W949" s="5"/>
      <c r="X949" s="5"/>
      <c r="Y949" s="5"/>
      <c r="Z949" s="5"/>
      <c r="AA949" s="5"/>
    </row>
    <row r="950" spans="1:27" ht="289" x14ac:dyDescent="0.2">
      <c r="A950" s="37" t="s">
        <v>2799</v>
      </c>
      <c r="B950" s="5" t="s">
        <v>2790</v>
      </c>
      <c r="C950" s="5">
        <v>151</v>
      </c>
      <c r="D950" s="5" t="s">
        <v>1313</v>
      </c>
      <c r="E950" s="5" t="s">
        <v>1315</v>
      </c>
      <c r="F950" s="5" t="s">
        <v>1167</v>
      </c>
      <c r="G950" s="5" t="s">
        <v>212</v>
      </c>
      <c r="H950" s="5" t="s">
        <v>1317</v>
      </c>
      <c r="I950" s="5" t="s">
        <v>58</v>
      </c>
      <c r="J950" s="5">
        <v>2021</v>
      </c>
      <c r="K950" s="5">
        <v>9</v>
      </c>
      <c r="L950" s="5" t="s">
        <v>1316</v>
      </c>
      <c r="M950" s="5" t="s">
        <v>1314</v>
      </c>
      <c r="N950" s="5" t="s">
        <v>2798</v>
      </c>
      <c r="O950" s="5" t="s">
        <v>2798</v>
      </c>
      <c r="P950" s="5" t="s">
        <v>2799</v>
      </c>
      <c r="Q950" s="5" t="s">
        <v>2799</v>
      </c>
      <c r="R950" s="5" t="s">
        <v>2799</v>
      </c>
      <c r="S950" s="5" t="s">
        <v>2799</v>
      </c>
      <c r="T950" s="5" t="s">
        <v>2799</v>
      </c>
      <c r="U950" s="5" t="s">
        <v>2799</v>
      </c>
      <c r="V950" s="5" t="s">
        <v>2799</v>
      </c>
      <c r="W950" s="5"/>
      <c r="X950" s="5"/>
      <c r="Y950" s="5"/>
      <c r="Z950" s="5"/>
      <c r="AA950" s="5"/>
    </row>
    <row r="951" spans="1:27" ht="170" x14ac:dyDescent="0.2">
      <c r="A951" s="37" t="s">
        <v>2799</v>
      </c>
      <c r="B951" s="5" t="s">
        <v>2790</v>
      </c>
      <c r="C951" s="5">
        <v>152</v>
      </c>
      <c r="D951" s="5" t="s">
        <v>1318</v>
      </c>
      <c r="E951" s="5" t="s">
        <v>1320</v>
      </c>
      <c r="F951" s="5" t="s">
        <v>1196</v>
      </c>
      <c r="G951" s="5" t="s">
        <v>212</v>
      </c>
      <c r="H951" s="5" t="s">
        <v>1322</v>
      </c>
      <c r="I951" s="5" t="s">
        <v>58</v>
      </c>
      <c r="J951" s="5">
        <v>2023</v>
      </c>
      <c r="K951" s="5">
        <v>0</v>
      </c>
      <c r="L951" s="5" t="s">
        <v>1321</v>
      </c>
      <c r="M951" s="5" t="s">
        <v>1319</v>
      </c>
      <c r="N951" s="5" t="s">
        <v>2798</v>
      </c>
      <c r="O951" s="5" t="s">
        <v>2798</v>
      </c>
      <c r="P951" s="5" t="s">
        <v>2799</v>
      </c>
      <c r="Q951" s="5" t="s">
        <v>2799</v>
      </c>
      <c r="R951" s="5" t="s">
        <v>2799</v>
      </c>
      <c r="S951" s="5" t="s">
        <v>2799</v>
      </c>
      <c r="T951" s="5" t="s">
        <v>2799</v>
      </c>
      <c r="U951" s="5" t="s">
        <v>2799</v>
      </c>
      <c r="V951" s="5" t="s">
        <v>2799</v>
      </c>
      <c r="W951" s="5"/>
      <c r="X951" s="5"/>
      <c r="Y951" s="5"/>
      <c r="Z951" s="5"/>
      <c r="AA951" s="5"/>
    </row>
    <row r="952" spans="1:27" ht="204" x14ac:dyDescent="0.2">
      <c r="A952" s="37" t="s">
        <v>2799</v>
      </c>
      <c r="B952" s="5" t="s">
        <v>2790</v>
      </c>
      <c r="C952" s="5">
        <v>153</v>
      </c>
      <c r="D952" s="5" t="s">
        <v>1323</v>
      </c>
      <c r="E952" s="5" t="s">
        <v>1325</v>
      </c>
      <c r="F952" s="5" t="s">
        <v>1326</v>
      </c>
      <c r="G952" s="5" t="s">
        <v>212</v>
      </c>
      <c r="H952" s="5" t="s">
        <v>1328</v>
      </c>
      <c r="I952" s="5" t="s">
        <v>58</v>
      </c>
      <c r="J952" s="5">
        <v>2018</v>
      </c>
      <c r="K952" s="5">
        <v>10</v>
      </c>
      <c r="L952" s="5" t="s">
        <v>1327</v>
      </c>
      <c r="M952" s="5" t="s">
        <v>1324</v>
      </c>
      <c r="N952" s="5" t="s">
        <v>2798</v>
      </c>
      <c r="O952" s="5" t="s">
        <v>2798</v>
      </c>
      <c r="P952" s="5" t="s">
        <v>2799</v>
      </c>
      <c r="Q952" s="5" t="s">
        <v>2799</v>
      </c>
      <c r="R952" s="5" t="s">
        <v>2799</v>
      </c>
      <c r="S952" s="5" t="s">
        <v>2799</v>
      </c>
      <c r="T952" s="5" t="s">
        <v>2799</v>
      </c>
      <c r="U952" s="5" t="s">
        <v>2799</v>
      </c>
      <c r="V952" s="5" t="s">
        <v>2799</v>
      </c>
      <c r="W952" s="5"/>
      <c r="X952" s="5"/>
      <c r="Y952" s="5"/>
      <c r="Z952" s="5"/>
      <c r="AA952" s="5"/>
    </row>
    <row r="953" spans="1:27" ht="221" x14ac:dyDescent="0.2">
      <c r="A953" s="37" t="s">
        <v>2799</v>
      </c>
      <c r="B953" s="5" t="s">
        <v>2790</v>
      </c>
      <c r="C953" s="5">
        <v>154</v>
      </c>
      <c r="D953" s="5" t="s">
        <v>1329</v>
      </c>
      <c r="E953" s="5" t="s">
        <v>1331</v>
      </c>
      <c r="F953" s="5" t="s">
        <v>1138</v>
      </c>
      <c r="G953" s="5" t="s">
        <v>212</v>
      </c>
      <c r="H953" s="5" t="s">
        <v>1333</v>
      </c>
      <c r="I953" s="5" t="s">
        <v>58</v>
      </c>
      <c r="J953" s="5">
        <v>2022</v>
      </c>
      <c r="K953" s="5">
        <v>12</v>
      </c>
      <c r="L953" s="5" t="s">
        <v>1332</v>
      </c>
      <c r="M953" s="5" t="s">
        <v>1330</v>
      </c>
      <c r="N953" s="5" t="s">
        <v>2798</v>
      </c>
      <c r="O953" s="5" t="s">
        <v>2798</v>
      </c>
      <c r="P953" s="5" t="s">
        <v>2799</v>
      </c>
      <c r="Q953" s="5" t="s">
        <v>2799</v>
      </c>
      <c r="R953" s="5" t="s">
        <v>2799</v>
      </c>
      <c r="S953" s="5" t="s">
        <v>2799</v>
      </c>
      <c r="T953" s="5" t="s">
        <v>2799</v>
      </c>
      <c r="U953" s="5" t="s">
        <v>2799</v>
      </c>
      <c r="V953" s="5" t="s">
        <v>2799</v>
      </c>
      <c r="W953" s="5"/>
      <c r="X953" s="5"/>
      <c r="Y953" s="5"/>
      <c r="Z953" s="5"/>
      <c r="AA953" s="5"/>
    </row>
    <row r="954" spans="1:27" ht="170" x14ac:dyDescent="0.2">
      <c r="A954" s="37" t="s">
        <v>2799</v>
      </c>
      <c r="B954" s="5" t="s">
        <v>2790</v>
      </c>
      <c r="C954" s="5">
        <v>155</v>
      </c>
      <c r="D954" s="5" t="s">
        <v>1334</v>
      </c>
      <c r="E954" s="5" t="s">
        <v>1336</v>
      </c>
      <c r="F954" s="5" t="s">
        <v>1044</v>
      </c>
      <c r="G954" s="5" t="s">
        <v>212</v>
      </c>
      <c r="H954" s="5" t="s">
        <v>1338</v>
      </c>
      <c r="I954" s="5" t="s">
        <v>58</v>
      </c>
      <c r="J954" s="5">
        <v>2022</v>
      </c>
      <c r="K954" s="5">
        <v>3</v>
      </c>
      <c r="L954" s="5" t="s">
        <v>1337</v>
      </c>
      <c r="M954" s="5" t="s">
        <v>1335</v>
      </c>
      <c r="N954" s="5" t="s">
        <v>2798</v>
      </c>
      <c r="O954" s="5" t="s">
        <v>2798</v>
      </c>
      <c r="P954" s="5" t="s">
        <v>2799</v>
      </c>
      <c r="Q954" s="5" t="s">
        <v>2799</v>
      </c>
      <c r="R954" s="5" t="s">
        <v>2799</v>
      </c>
      <c r="S954" s="5" t="s">
        <v>2799</v>
      </c>
      <c r="T954" s="5" t="s">
        <v>2799</v>
      </c>
      <c r="U954" s="5" t="s">
        <v>2799</v>
      </c>
      <c r="V954" s="5" t="s">
        <v>2799</v>
      </c>
      <c r="W954" s="5"/>
      <c r="X954" s="5"/>
      <c r="Y954" s="5"/>
      <c r="Z954" s="5"/>
      <c r="AA954" s="5"/>
    </row>
    <row r="955" spans="1:27" ht="289" x14ac:dyDescent="0.2">
      <c r="A955" s="37" t="s">
        <v>2799</v>
      </c>
      <c r="B955" s="5" t="s">
        <v>2790</v>
      </c>
      <c r="C955" s="5">
        <v>156</v>
      </c>
      <c r="D955" s="5" t="s">
        <v>1339</v>
      </c>
      <c r="E955" s="5" t="s">
        <v>1341</v>
      </c>
      <c r="F955" s="5" t="s">
        <v>1038</v>
      </c>
      <c r="G955" s="5" t="s">
        <v>212</v>
      </c>
      <c r="H955" s="5" t="s">
        <v>1343</v>
      </c>
      <c r="I955" s="5" t="s">
        <v>58</v>
      </c>
      <c r="J955" s="5">
        <v>2022</v>
      </c>
      <c r="K955" s="5">
        <v>12</v>
      </c>
      <c r="L955" s="5" t="s">
        <v>1342</v>
      </c>
      <c r="M955" s="5" t="s">
        <v>1340</v>
      </c>
      <c r="N955" s="5" t="s">
        <v>2798</v>
      </c>
      <c r="O955" s="5" t="s">
        <v>2798</v>
      </c>
      <c r="P955" s="5" t="s">
        <v>2799</v>
      </c>
      <c r="Q955" s="5" t="s">
        <v>2799</v>
      </c>
      <c r="R955" s="5" t="s">
        <v>2799</v>
      </c>
      <c r="S955" s="5" t="s">
        <v>2799</v>
      </c>
      <c r="T955" s="5" t="s">
        <v>2799</v>
      </c>
      <c r="U955" s="5" t="s">
        <v>2799</v>
      </c>
      <c r="V955" s="5" t="s">
        <v>2799</v>
      </c>
      <c r="W955" s="5"/>
      <c r="X955" s="5"/>
      <c r="Y955" s="5"/>
      <c r="Z955" s="5"/>
      <c r="AA955" s="5"/>
    </row>
    <row r="956" spans="1:27" ht="272" x14ac:dyDescent="0.2">
      <c r="A956" s="37" t="s">
        <v>2799</v>
      </c>
      <c r="B956" s="5" t="s">
        <v>2790</v>
      </c>
      <c r="C956" s="5">
        <v>157</v>
      </c>
      <c r="D956" s="5" t="s">
        <v>1344</v>
      </c>
      <c r="E956" s="5" t="s">
        <v>1346</v>
      </c>
      <c r="F956" s="5" t="s">
        <v>1250</v>
      </c>
      <c r="G956" s="5" t="s">
        <v>212</v>
      </c>
      <c r="H956" s="5" t="s">
        <v>1348</v>
      </c>
      <c r="I956" s="5" t="s">
        <v>58</v>
      </c>
      <c r="J956" s="5">
        <v>2022</v>
      </c>
      <c r="K956" s="5">
        <v>4</v>
      </c>
      <c r="L956" s="5" t="s">
        <v>1347</v>
      </c>
      <c r="M956" s="5" t="s">
        <v>1345</v>
      </c>
      <c r="N956" s="5" t="s">
        <v>2798</v>
      </c>
      <c r="O956" s="5" t="s">
        <v>2798</v>
      </c>
      <c r="P956" s="5" t="s">
        <v>2799</v>
      </c>
      <c r="Q956" s="5" t="s">
        <v>2799</v>
      </c>
      <c r="R956" s="5" t="s">
        <v>2799</v>
      </c>
      <c r="S956" s="5" t="s">
        <v>2799</v>
      </c>
      <c r="T956" s="5" t="s">
        <v>2799</v>
      </c>
      <c r="U956" s="5" t="s">
        <v>2799</v>
      </c>
      <c r="V956" s="5" t="s">
        <v>2799</v>
      </c>
      <c r="W956" s="5"/>
      <c r="X956" s="5"/>
      <c r="Y956" s="5"/>
      <c r="Z956" s="5"/>
      <c r="AA956" s="5"/>
    </row>
    <row r="957" spans="1:27" ht="272" x14ac:dyDescent="0.2">
      <c r="A957" s="37" t="s">
        <v>2799</v>
      </c>
      <c r="B957" s="5" t="s">
        <v>2790</v>
      </c>
      <c r="C957" s="5">
        <v>158</v>
      </c>
      <c r="D957" s="5" t="s">
        <v>1349</v>
      </c>
      <c r="E957" s="5" t="s">
        <v>1351</v>
      </c>
      <c r="F957" s="5" t="s">
        <v>1352</v>
      </c>
      <c r="G957" s="5" t="s">
        <v>212</v>
      </c>
      <c r="H957" s="5" t="s">
        <v>1354</v>
      </c>
      <c r="I957" s="5" t="s">
        <v>58</v>
      </c>
      <c r="J957" s="5">
        <v>2023</v>
      </c>
      <c r="K957" s="5">
        <v>1</v>
      </c>
      <c r="L957" s="5" t="s">
        <v>1353</v>
      </c>
      <c r="M957" s="5" t="s">
        <v>1350</v>
      </c>
      <c r="N957" s="5" t="s">
        <v>2798</v>
      </c>
      <c r="O957" s="5" t="s">
        <v>2798</v>
      </c>
      <c r="P957" s="5" t="s">
        <v>2799</v>
      </c>
      <c r="Q957" s="5" t="s">
        <v>2799</v>
      </c>
      <c r="R957" s="5" t="s">
        <v>2799</v>
      </c>
      <c r="S957" s="5" t="s">
        <v>2799</v>
      </c>
      <c r="T957" s="5" t="s">
        <v>2799</v>
      </c>
      <c r="U957" s="5" t="s">
        <v>2799</v>
      </c>
      <c r="V957" s="5" t="s">
        <v>2799</v>
      </c>
      <c r="W957" s="5"/>
      <c r="X957" s="5"/>
      <c r="Y957" s="5"/>
      <c r="Z957" s="5"/>
      <c r="AA957" s="5"/>
    </row>
    <row r="958" spans="1:27" ht="409.6" x14ac:dyDescent="0.2">
      <c r="A958" s="37" t="s">
        <v>2799</v>
      </c>
      <c r="B958" s="5" t="s">
        <v>2790</v>
      </c>
      <c r="C958" s="5">
        <v>159</v>
      </c>
      <c r="D958" s="5" t="s">
        <v>1355</v>
      </c>
      <c r="E958" s="5" t="s">
        <v>1357</v>
      </c>
      <c r="F958" s="5" t="s">
        <v>1358</v>
      </c>
      <c r="G958" s="5" t="s">
        <v>212</v>
      </c>
      <c r="H958" s="5" t="s">
        <v>1360</v>
      </c>
      <c r="I958" s="5" t="s">
        <v>58</v>
      </c>
      <c r="J958" s="5">
        <v>2023</v>
      </c>
      <c r="K958" s="5">
        <v>3</v>
      </c>
      <c r="L958" s="5" t="s">
        <v>1359</v>
      </c>
      <c r="M958" s="5" t="s">
        <v>1356</v>
      </c>
      <c r="N958" s="5" t="s">
        <v>2798</v>
      </c>
      <c r="O958" s="5" t="s">
        <v>2798</v>
      </c>
      <c r="P958" s="5" t="s">
        <v>2799</v>
      </c>
      <c r="Q958" s="5" t="s">
        <v>2799</v>
      </c>
      <c r="R958" s="5" t="s">
        <v>2799</v>
      </c>
      <c r="S958" s="5" t="s">
        <v>2799</v>
      </c>
      <c r="T958" s="5" t="s">
        <v>2799</v>
      </c>
      <c r="U958" s="5" t="s">
        <v>2799</v>
      </c>
      <c r="V958" s="5" t="s">
        <v>2799</v>
      </c>
      <c r="W958" s="5"/>
      <c r="X958" s="5"/>
      <c r="Y958" s="5"/>
      <c r="Z958" s="5"/>
      <c r="AA958" s="5"/>
    </row>
    <row r="959" spans="1:27" ht="221" x14ac:dyDescent="0.2">
      <c r="A959" s="37" t="s">
        <v>2799</v>
      </c>
      <c r="B959" s="5" t="s">
        <v>2790</v>
      </c>
      <c r="C959" s="5">
        <v>160</v>
      </c>
      <c r="D959" s="5" t="s">
        <v>1361</v>
      </c>
      <c r="E959" s="5" t="s">
        <v>1363</v>
      </c>
      <c r="F959" s="5" t="s">
        <v>1278</v>
      </c>
      <c r="G959" s="5" t="s">
        <v>212</v>
      </c>
      <c r="H959" s="5" t="s">
        <v>1365</v>
      </c>
      <c r="I959" s="5" t="s">
        <v>58</v>
      </c>
      <c r="J959" s="5">
        <v>2023</v>
      </c>
      <c r="K959" s="5">
        <v>0</v>
      </c>
      <c r="L959" s="5" t="s">
        <v>1364</v>
      </c>
      <c r="M959" s="5" t="s">
        <v>1362</v>
      </c>
      <c r="N959" s="5" t="s">
        <v>2798</v>
      </c>
      <c r="O959" s="5" t="s">
        <v>2798</v>
      </c>
      <c r="P959" s="5" t="s">
        <v>2799</v>
      </c>
      <c r="Q959" s="5" t="s">
        <v>2799</v>
      </c>
      <c r="R959" s="5" t="s">
        <v>2799</v>
      </c>
      <c r="S959" s="5" t="s">
        <v>2799</v>
      </c>
      <c r="T959" s="5" t="s">
        <v>2799</v>
      </c>
      <c r="U959" s="5" t="s">
        <v>2799</v>
      </c>
      <c r="V959" s="5" t="s">
        <v>2799</v>
      </c>
      <c r="W959" s="5"/>
      <c r="X959" s="5"/>
      <c r="Y959" s="5"/>
      <c r="Z959" s="5"/>
      <c r="AA959" s="5"/>
    </row>
    <row r="960" spans="1:27" ht="238" x14ac:dyDescent="0.2">
      <c r="A960" s="37" t="s">
        <v>2799</v>
      </c>
      <c r="B960" s="5" t="s">
        <v>2790</v>
      </c>
      <c r="C960" s="5">
        <v>161</v>
      </c>
      <c r="D960" s="5" t="s">
        <v>1366</v>
      </c>
      <c r="E960" s="5" t="s">
        <v>1368</v>
      </c>
      <c r="F960" s="5" t="s">
        <v>1369</v>
      </c>
      <c r="G960" s="5" t="s">
        <v>212</v>
      </c>
      <c r="H960" s="5" t="s">
        <v>1371</v>
      </c>
      <c r="I960" s="5" t="s">
        <v>58</v>
      </c>
      <c r="J960" s="5">
        <v>2017</v>
      </c>
      <c r="K960" s="5">
        <v>34</v>
      </c>
      <c r="L960" s="5" t="s">
        <v>1370</v>
      </c>
      <c r="M960" s="5" t="s">
        <v>1367</v>
      </c>
      <c r="N960" s="5" t="s">
        <v>2798</v>
      </c>
      <c r="O960" s="5" t="s">
        <v>2798</v>
      </c>
      <c r="P960" s="5" t="s">
        <v>2799</v>
      </c>
      <c r="Q960" s="5" t="s">
        <v>2799</v>
      </c>
      <c r="R960" s="5" t="s">
        <v>2799</v>
      </c>
      <c r="S960" s="5" t="s">
        <v>2799</v>
      </c>
      <c r="T960" s="5" t="s">
        <v>2799</v>
      </c>
      <c r="U960" s="5" t="s">
        <v>2799</v>
      </c>
      <c r="V960" s="5" t="s">
        <v>2799</v>
      </c>
      <c r="W960" s="5" t="s">
        <v>3151</v>
      </c>
      <c r="X960" s="5" t="s">
        <v>3151</v>
      </c>
      <c r="Y960" s="5" t="s">
        <v>2798</v>
      </c>
      <c r="Z960" s="5" t="s">
        <v>2799</v>
      </c>
      <c r="AA960" s="5">
        <f>IF(W960="YES", 1.5,IF(W960="PARTIALLY",1,0.5))+IF(X960="YES", 1.5,IF(X960="PARTIALLY",1,0.5))+IF(Y960="YES", 1.5,IF(Y960="PARTIALLY",1,0.5))+IF(Z960="YES", 1.5,IF(Z960="PARTIALLY",1,0.5))</f>
        <v>4</v>
      </c>
    </row>
    <row r="961" spans="1:27" ht="204" x14ac:dyDescent="0.2">
      <c r="A961" s="37" t="s">
        <v>2799</v>
      </c>
      <c r="B961" s="5" t="s">
        <v>2790</v>
      </c>
      <c r="C961" s="5">
        <v>162</v>
      </c>
      <c r="D961" s="5" t="s">
        <v>1372</v>
      </c>
      <c r="E961" s="5" t="s">
        <v>1374</v>
      </c>
      <c r="F961" s="5" t="s">
        <v>1138</v>
      </c>
      <c r="G961" s="5" t="s">
        <v>212</v>
      </c>
      <c r="H961" s="5" t="s">
        <v>1376</v>
      </c>
      <c r="I961" s="5" t="s">
        <v>58</v>
      </c>
      <c r="J961" s="5">
        <v>2023</v>
      </c>
      <c r="K961" s="5">
        <v>0</v>
      </c>
      <c r="L961" s="5" t="s">
        <v>1375</v>
      </c>
      <c r="M961" s="5" t="s">
        <v>1373</v>
      </c>
      <c r="N961" s="5" t="s">
        <v>2798</v>
      </c>
      <c r="O961" s="5" t="s">
        <v>2798</v>
      </c>
      <c r="P961" s="5" t="s">
        <v>2799</v>
      </c>
      <c r="Q961" s="5" t="s">
        <v>2799</v>
      </c>
      <c r="R961" s="5" t="s">
        <v>2799</v>
      </c>
      <c r="S961" s="5" t="s">
        <v>2799</v>
      </c>
      <c r="T961" s="5" t="s">
        <v>2799</v>
      </c>
      <c r="U961" s="5" t="s">
        <v>2799</v>
      </c>
      <c r="V961" s="5" t="s">
        <v>2799</v>
      </c>
      <c r="W961" s="5"/>
      <c r="X961" s="5"/>
      <c r="Y961" s="5"/>
      <c r="Z961" s="5"/>
      <c r="AA961" s="5"/>
    </row>
    <row r="962" spans="1:27" ht="409.6" x14ac:dyDescent="0.2">
      <c r="A962" s="37" t="s">
        <v>2799</v>
      </c>
      <c r="B962" s="5" t="s">
        <v>2790</v>
      </c>
      <c r="C962" s="5">
        <v>163</v>
      </c>
      <c r="D962" s="5" t="s">
        <v>1377</v>
      </c>
      <c r="E962" s="5" t="s">
        <v>1379</v>
      </c>
      <c r="F962" s="5" t="s">
        <v>1138</v>
      </c>
      <c r="G962" s="5" t="s">
        <v>212</v>
      </c>
      <c r="H962" s="5" t="s">
        <v>487</v>
      </c>
      <c r="I962" s="5" t="s">
        <v>58</v>
      </c>
      <c r="J962" s="5">
        <v>2020</v>
      </c>
      <c r="K962" s="5">
        <v>6</v>
      </c>
      <c r="L962" s="5" t="s">
        <v>1380</v>
      </c>
      <c r="M962" s="5" t="s">
        <v>1378</v>
      </c>
      <c r="N962" s="5" t="s">
        <v>2798</v>
      </c>
      <c r="O962" s="5" t="s">
        <v>2798</v>
      </c>
      <c r="P962" s="5" t="s">
        <v>2799</v>
      </c>
      <c r="Q962" s="5" t="s">
        <v>2799</v>
      </c>
      <c r="R962" s="5" t="s">
        <v>2799</v>
      </c>
      <c r="S962" s="5" t="s">
        <v>2799</v>
      </c>
      <c r="T962" s="5" t="s">
        <v>2799</v>
      </c>
      <c r="U962" s="5" t="s">
        <v>2799</v>
      </c>
      <c r="V962" s="5" t="s">
        <v>2799</v>
      </c>
      <c r="W962" s="5"/>
      <c r="X962" s="5"/>
      <c r="Y962" s="5"/>
      <c r="Z962" s="5"/>
      <c r="AA962" s="5"/>
    </row>
    <row r="963" spans="1:27" ht="187" x14ac:dyDescent="0.2">
      <c r="A963" s="37" t="s">
        <v>2799</v>
      </c>
      <c r="B963" s="5" t="s">
        <v>2790</v>
      </c>
      <c r="C963" s="5">
        <v>164</v>
      </c>
      <c r="D963" s="5" t="s">
        <v>1381</v>
      </c>
      <c r="E963" s="5" t="s">
        <v>1383</v>
      </c>
      <c r="F963" s="5" t="s">
        <v>1384</v>
      </c>
      <c r="G963" s="5" t="s">
        <v>212</v>
      </c>
      <c r="H963" s="5" t="s">
        <v>1386</v>
      </c>
      <c r="I963" s="5" t="s">
        <v>58</v>
      </c>
      <c r="J963" s="5">
        <v>2017</v>
      </c>
      <c r="K963" s="5">
        <v>6</v>
      </c>
      <c r="L963" s="5" t="s">
        <v>1385</v>
      </c>
      <c r="M963" s="5" t="s">
        <v>1382</v>
      </c>
      <c r="N963" s="5" t="s">
        <v>2798</v>
      </c>
      <c r="O963" s="5" t="s">
        <v>2798</v>
      </c>
      <c r="P963" s="5" t="s">
        <v>2799</v>
      </c>
      <c r="Q963" s="5" t="s">
        <v>2799</v>
      </c>
      <c r="R963" s="5" t="s">
        <v>2799</v>
      </c>
      <c r="S963" s="5" t="s">
        <v>2799</v>
      </c>
      <c r="T963" s="5" t="s">
        <v>2799</v>
      </c>
      <c r="U963" s="5" t="s">
        <v>2799</v>
      </c>
      <c r="V963" s="5" t="s">
        <v>2799</v>
      </c>
      <c r="W963" s="5"/>
      <c r="X963" s="5"/>
      <c r="Y963" s="5"/>
      <c r="Z963" s="5"/>
      <c r="AA963" s="5"/>
    </row>
    <row r="964" spans="1:27" ht="255" x14ac:dyDescent="0.2">
      <c r="A964" s="37" t="s">
        <v>2799</v>
      </c>
      <c r="B964" s="5" t="s">
        <v>2790</v>
      </c>
      <c r="C964" s="5">
        <v>165</v>
      </c>
      <c r="D964" s="5" t="s">
        <v>1387</v>
      </c>
      <c r="E964" s="5" t="s">
        <v>1389</v>
      </c>
      <c r="F964" s="5" t="s">
        <v>1369</v>
      </c>
      <c r="G964" s="5" t="s">
        <v>212</v>
      </c>
      <c r="H964" s="5" t="s">
        <v>1391</v>
      </c>
      <c r="I964" s="5" t="s">
        <v>58</v>
      </c>
      <c r="J964" s="5">
        <v>2022</v>
      </c>
      <c r="K964" s="5">
        <v>4</v>
      </c>
      <c r="L964" s="5" t="s">
        <v>1390</v>
      </c>
      <c r="M964" s="5" t="s">
        <v>1388</v>
      </c>
      <c r="N964" s="5" t="s">
        <v>2798</v>
      </c>
      <c r="O964" s="5" t="s">
        <v>2798</v>
      </c>
      <c r="P964" s="5" t="s">
        <v>2799</v>
      </c>
      <c r="Q964" s="5" t="s">
        <v>2799</v>
      </c>
      <c r="R964" s="5" t="s">
        <v>2799</v>
      </c>
      <c r="S964" s="5" t="s">
        <v>2799</v>
      </c>
      <c r="T964" s="5" t="s">
        <v>2799</v>
      </c>
      <c r="U964" s="5" t="s">
        <v>2799</v>
      </c>
      <c r="V964" s="5" t="s">
        <v>2799</v>
      </c>
      <c r="W964" s="5"/>
      <c r="X964" s="5"/>
      <c r="Y964" s="5"/>
      <c r="Z964" s="5"/>
      <c r="AA964" s="5"/>
    </row>
    <row r="965" spans="1:27" ht="153" x14ac:dyDescent="0.2">
      <c r="A965" s="37" t="s">
        <v>2799</v>
      </c>
      <c r="B965" s="5" t="s">
        <v>2790</v>
      </c>
      <c r="C965" s="5">
        <v>166</v>
      </c>
      <c r="D965" s="5" t="s">
        <v>1392</v>
      </c>
      <c r="E965" s="5" t="s">
        <v>1394</v>
      </c>
      <c r="F965" s="5" t="s">
        <v>1395</v>
      </c>
      <c r="G965" s="5" t="s">
        <v>212</v>
      </c>
      <c r="H965" s="5" t="s">
        <v>1397</v>
      </c>
      <c r="I965" s="5" t="s">
        <v>58</v>
      </c>
      <c r="J965" s="5">
        <v>2023</v>
      </c>
      <c r="K965" s="5">
        <v>1</v>
      </c>
      <c r="L965" s="5" t="s">
        <v>1396</v>
      </c>
      <c r="M965" s="5" t="s">
        <v>1393</v>
      </c>
      <c r="N965" s="5" t="s">
        <v>2798</v>
      </c>
      <c r="O965" s="5" t="s">
        <v>2798</v>
      </c>
      <c r="P965" s="5" t="s">
        <v>2799</v>
      </c>
      <c r="Q965" s="5" t="s">
        <v>2799</v>
      </c>
      <c r="R965" s="5" t="s">
        <v>2799</v>
      </c>
      <c r="S965" s="5" t="s">
        <v>2799</v>
      </c>
      <c r="T965" s="5" t="s">
        <v>2799</v>
      </c>
      <c r="U965" s="5" t="s">
        <v>2799</v>
      </c>
      <c r="V965" s="5" t="s">
        <v>2799</v>
      </c>
      <c r="W965" s="5"/>
      <c r="X965" s="5"/>
      <c r="Y965" s="5"/>
      <c r="Z965" s="5"/>
      <c r="AA965" s="5"/>
    </row>
    <row r="966" spans="1:27" ht="221" x14ac:dyDescent="0.2">
      <c r="A966" s="37" t="s">
        <v>2799</v>
      </c>
      <c r="B966" s="5" t="s">
        <v>2790</v>
      </c>
      <c r="C966" s="5">
        <v>167</v>
      </c>
      <c r="D966" s="5" t="s">
        <v>1398</v>
      </c>
      <c r="E966" s="5" t="s">
        <v>1400</v>
      </c>
      <c r="F966" s="5" t="s">
        <v>1401</v>
      </c>
      <c r="G966" s="5" t="s">
        <v>212</v>
      </c>
      <c r="H966" s="5" t="s">
        <v>1403</v>
      </c>
      <c r="I966" s="5" t="s">
        <v>58</v>
      </c>
      <c r="J966" s="5">
        <v>2021</v>
      </c>
      <c r="K966" s="5">
        <v>17</v>
      </c>
      <c r="L966" s="5" t="s">
        <v>1402</v>
      </c>
      <c r="M966" s="5" t="s">
        <v>1399</v>
      </c>
      <c r="N966" s="5" t="s">
        <v>2798</v>
      </c>
      <c r="O966" s="5" t="s">
        <v>2798</v>
      </c>
      <c r="P966" s="5" t="s">
        <v>2799</v>
      </c>
      <c r="Q966" s="5" t="s">
        <v>2799</v>
      </c>
      <c r="R966" s="5" t="s">
        <v>2799</v>
      </c>
      <c r="S966" s="5" t="s">
        <v>2799</v>
      </c>
      <c r="T966" s="5" t="s">
        <v>2799</v>
      </c>
      <c r="U966" s="5" t="s">
        <v>2799</v>
      </c>
      <c r="V966" s="5" t="s">
        <v>2799</v>
      </c>
      <c r="W966" s="5"/>
      <c r="X966" s="5"/>
      <c r="Y966" s="5"/>
      <c r="Z966" s="5"/>
      <c r="AA966" s="5"/>
    </row>
    <row r="967" spans="1:27" ht="136" x14ac:dyDescent="0.2">
      <c r="A967" s="37" t="s">
        <v>2799</v>
      </c>
      <c r="B967" s="5" t="s">
        <v>2790</v>
      </c>
      <c r="C967" s="5">
        <v>168</v>
      </c>
      <c r="D967" s="5" t="s">
        <v>1404</v>
      </c>
      <c r="E967" s="5" t="s">
        <v>1406</v>
      </c>
      <c r="F967" s="5" t="s">
        <v>1384</v>
      </c>
      <c r="G967" s="5" t="s">
        <v>212</v>
      </c>
      <c r="H967" s="5" t="s">
        <v>1408</v>
      </c>
      <c r="I967" s="5" t="s">
        <v>58</v>
      </c>
      <c r="J967" s="5">
        <v>2017</v>
      </c>
      <c r="K967" s="5">
        <v>10</v>
      </c>
      <c r="L967" s="5" t="s">
        <v>1407</v>
      </c>
      <c r="M967" s="5" t="s">
        <v>1405</v>
      </c>
      <c r="N967" s="5" t="s">
        <v>2798</v>
      </c>
      <c r="O967" s="5" t="s">
        <v>2798</v>
      </c>
      <c r="P967" s="5" t="s">
        <v>2799</v>
      </c>
      <c r="Q967" s="5" t="s">
        <v>2799</v>
      </c>
      <c r="R967" s="5" t="s">
        <v>2799</v>
      </c>
      <c r="S967" s="5" t="s">
        <v>2799</v>
      </c>
      <c r="T967" s="5" t="s">
        <v>2799</v>
      </c>
      <c r="U967" s="5" t="s">
        <v>2799</v>
      </c>
      <c r="V967" s="5" t="s">
        <v>2799</v>
      </c>
      <c r="W967" s="5"/>
      <c r="X967" s="5"/>
      <c r="Y967" s="5"/>
      <c r="Z967" s="5"/>
      <c r="AA967" s="5"/>
    </row>
    <row r="968" spans="1:27" ht="153" x14ac:dyDescent="0.2">
      <c r="A968" s="37" t="s">
        <v>2798</v>
      </c>
      <c r="B968" s="5" t="s">
        <v>2790</v>
      </c>
      <c r="C968" s="5">
        <v>169</v>
      </c>
      <c r="D968" s="5" t="s">
        <v>1409</v>
      </c>
      <c r="E968" s="5" t="s">
        <v>1411</v>
      </c>
      <c r="F968" s="5" t="s">
        <v>1026</v>
      </c>
      <c r="G968" s="5" t="s">
        <v>212</v>
      </c>
      <c r="H968" s="5" t="s">
        <v>1413</v>
      </c>
      <c r="I968" s="5" t="s">
        <v>58</v>
      </c>
      <c r="J968" s="5">
        <v>2022</v>
      </c>
      <c r="K968" s="5">
        <v>0</v>
      </c>
      <c r="L968" s="5" t="s">
        <v>1412</v>
      </c>
      <c r="M968" s="5" t="s">
        <v>1410</v>
      </c>
      <c r="N968" s="5" t="s">
        <v>2798</v>
      </c>
      <c r="O968" s="5" t="s">
        <v>2799</v>
      </c>
      <c r="P968" s="5" t="s">
        <v>2799</v>
      </c>
      <c r="Q968" s="5" t="s">
        <v>2799</v>
      </c>
      <c r="R968" s="5" t="s">
        <v>2799</v>
      </c>
      <c r="S968" s="5" t="s">
        <v>2798</v>
      </c>
      <c r="T968" s="5" t="s">
        <v>2798</v>
      </c>
      <c r="U968" s="5" t="s">
        <v>2798</v>
      </c>
      <c r="V968" s="5" t="s">
        <v>2798</v>
      </c>
      <c r="W968" s="5" t="s">
        <v>3151</v>
      </c>
      <c r="X968" s="5" t="s">
        <v>2798</v>
      </c>
      <c r="Y968" s="5" t="s">
        <v>2798</v>
      </c>
      <c r="Z968" s="5" t="s">
        <v>3151</v>
      </c>
      <c r="AA968" s="5">
        <f>IF(W968="YES", 1.5,IF(W968="PARTIALLY",1,0.5))+IF(X968="YES", 1.5,IF(X968="PARTIALLY",1,0.5))+IF(Y968="YES", 1.5,IF(Y968="PARTIALLY",1,0.5))+IF(Z968="YES", 1.5,IF(Z968="PARTIALLY",1,0.5))</f>
        <v>5</v>
      </c>
    </row>
    <row r="969" spans="1:27" ht="204" x14ac:dyDescent="0.2">
      <c r="A969" s="37" t="s">
        <v>2799</v>
      </c>
      <c r="B969" s="5" t="s">
        <v>2790</v>
      </c>
      <c r="C969" s="5">
        <v>170</v>
      </c>
      <c r="D969" s="5" t="s">
        <v>1414</v>
      </c>
      <c r="E969" s="5" t="s">
        <v>1416</v>
      </c>
      <c r="F969" s="5" t="s">
        <v>1026</v>
      </c>
      <c r="G969" s="5" t="s">
        <v>212</v>
      </c>
      <c r="H969" s="5" t="s">
        <v>1418</v>
      </c>
      <c r="I969" s="5" t="s">
        <v>58</v>
      </c>
      <c r="J969" s="5">
        <v>2023</v>
      </c>
      <c r="K969" s="5">
        <v>1</v>
      </c>
      <c r="L969" s="5" t="s">
        <v>1417</v>
      </c>
      <c r="M969" s="5" t="s">
        <v>1415</v>
      </c>
      <c r="N969" s="5" t="s">
        <v>2798</v>
      </c>
      <c r="O969" s="5" t="s">
        <v>2798</v>
      </c>
      <c r="P969" s="5" t="s">
        <v>2799</v>
      </c>
      <c r="Q969" s="5" t="s">
        <v>2799</v>
      </c>
      <c r="R969" s="5" t="s">
        <v>2799</v>
      </c>
      <c r="S969" s="5" t="s">
        <v>2799</v>
      </c>
      <c r="T969" s="5" t="s">
        <v>2799</v>
      </c>
      <c r="U969" s="5" t="s">
        <v>2799</v>
      </c>
      <c r="V969" s="5" t="s">
        <v>2799</v>
      </c>
      <c r="W969" s="5"/>
      <c r="X969" s="5"/>
      <c r="Y969" s="5"/>
      <c r="Z969" s="5"/>
      <c r="AA969" s="5"/>
    </row>
    <row r="970" spans="1:27" ht="238" x14ac:dyDescent="0.2">
      <c r="A970" s="37" t="s">
        <v>2799</v>
      </c>
      <c r="B970" s="5" t="s">
        <v>2790</v>
      </c>
      <c r="C970" s="5">
        <v>171</v>
      </c>
      <c r="D970" s="5" t="s">
        <v>1419</v>
      </c>
      <c r="E970" s="5" t="s">
        <v>1421</v>
      </c>
      <c r="F970" s="5" t="s">
        <v>1250</v>
      </c>
      <c r="G970" s="5" t="s">
        <v>212</v>
      </c>
      <c r="H970" s="5" t="s">
        <v>1423</v>
      </c>
      <c r="I970" s="5" t="s">
        <v>58</v>
      </c>
      <c r="J970" s="5">
        <v>2023</v>
      </c>
      <c r="K970" s="5">
        <v>1</v>
      </c>
      <c r="L970" s="5" t="s">
        <v>1422</v>
      </c>
      <c r="M970" s="5" t="s">
        <v>1420</v>
      </c>
      <c r="N970" s="5" t="s">
        <v>2798</v>
      </c>
      <c r="O970" s="5" t="s">
        <v>2798</v>
      </c>
      <c r="P970" s="5" t="s">
        <v>2799</v>
      </c>
      <c r="Q970" s="5" t="s">
        <v>2799</v>
      </c>
      <c r="R970" s="5" t="s">
        <v>2799</v>
      </c>
      <c r="S970" s="5" t="s">
        <v>2799</v>
      </c>
      <c r="T970" s="5" t="s">
        <v>2799</v>
      </c>
      <c r="U970" s="5" t="s">
        <v>2799</v>
      </c>
      <c r="V970" s="5" t="s">
        <v>2799</v>
      </c>
      <c r="W970" s="5"/>
      <c r="X970" s="5"/>
      <c r="Y970" s="5"/>
      <c r="Z970" s="5"/>
      <c r="AA970" s="5"/>
    </row>
    <row r="971" spans="1:27" ht="238" x14ac:dyDescent="0.2">
      <c r="A971" s="37" t="s">
        <v>2799</v>
      </c>
      <c r="B971" s="5" t="s">
        <v>2790</v>
      </c>
      <c r="C971" s="5">
        <v>172</v>
      </c>
      <c r="D971" s="5" t="s">
        <v>1424</v>
      </c>
      <c r="E971" s="5" t="s">
        <v>1426</v>
      </c>
      <c r="F971" s="5" t="s">
        <v>1427</v>
      </c>
      <c r="G971" s="5" t="s">
        <v>212</v>
      </c>
      <c r="H971" s="5" t="s">
        <v>1429</v>
      </c>
      <c r="I971" s="5" t="s">
        <v>58</v>
      </c>
      <c r="J971" s="5">
        <v>2023</v>
      </c>
      <c r="K971" s="5">
        <v>0</v>
      </c>
      <c r="L971" s="5" t="s">
        <v>1428</v>
      </c>
      <c r="M971" s="5" t="s">
        <v>1425</v>
      </c>
      <c r="N971" s="5" t="s">
        <v>2798</v>
      </c>
      <c r="O971" s="5" t="s">
        <v>2798</v>
      </c>
      <c r="P971" s="5" t="s">
        <v>2799</v>
      </c>
      <c r="Q971" s="5" t="s">
        <v>2799</v>
      </c>
      <c r="R971" s="5" t="s">
        <v>2799</v>
      </c>
      <c r="S971" s="5" t="s">
        <v>2799</v>
      </c>
      <c r="T971" s="5" t="s">
        <v>2799</v>
      </c>
      <c r="U971" s="5" t="s">
        <v>2799</v>
      </c>
      <c r="V971" s="5" t="s">
        <v>2799</v>
      </c>
      <c r="W971" s="5"/>
      <c r="X971" s="5"/>
      <c r="Y971" s="5"/>
      <c r="Z971" s="5"/>
      <c r="AA971" s="5"/>
    </row>
    <row r="972" spans="1:27" ht="238" x14ac:dyDescent="0.2">
      <c r="A972" s="37" t="s">
        <v>2799</v>
      </c>
      <c r="B972" s="5" t="s">
        <v>2790</v>
      </c>
      <c r="C972" s="5">
        <v>173</v>
      </c>
      <c r="D972" s="5" t="s">
        <v>1430</v>
      </c>
      <c r="E972" s="5" t="s">
        <v>1432</v>
      </c>
      <c r="F972" s="5" t="s">
        <v>1433</v>
      </c>
      <c r="G972" s="5" t="s">
        <v>212</v>
      </c>
      <c r="H972" s="5" t="s">
        <v>487</v>
      </c>
      <c r="I972" s="5" t="s">
        <v>58</v>
      </c>
      <c r="J972" s="5">
        <v>2017</v>
      </c>
      <c r="K972" s="5">
        <v>4</v>
      </c>
      <c r="L972" s="5" t="s">
        <v>1434</v>
      </c>
      <c r="M972" s="5" t="s">
        <v>1431</v>
      </c>
      <c r="N972" s="5" t="s">
        <v>2798</v>
      </c>
      <c r="O972" s="5" t="s">
        <v>2798</v>
      </c>
      <c r="P972" s="5" t="s">
        <v>2799</v>
      </c>
      <c r="Q972" s="5" t="s">
        <v>2799</v>
      </c>
      <c r="R972" s="5" t="s">
        <v>2799</v>
      </c>
      <c r="S972" s="5" t="s">
        <v>2799</v>
      </c>
      <c r="T972" s="5" t="s">
        <v>2799</v>
      </c>
      <c r="U972" s="5" t="s">
        <v>2799</v>
      </c>
      <c r="V972" s="5" t="s">
        <v>2799</v>
      </c>
      <c r="W972" s="5"/>
      <c r="X972" s="5"/>
      <c r="Y972" s="5"/>
      <c r="Z972" s="5"/>
      <c r="AA972" s="5"/>
    </row>
    <row r="973" spans="1:27" ht="238" x14ac:dyDescent="0.2">
      <c r="A973" s="37" t="s">
        <v>2799</v>
      </c>
      <c r="B973" s="5" t="s">
        <v>2790</v>
      </c>
      <c r="C973" s="5">
        <v>174</v>
      </c>
      <c r="D973" s="5" t="s">
        <v>1435</v>
      </c>
      <c r="E973" s="5" t="s">
        <v>1437</v>
      </c>
      <c r="F973" s="5" t="s">
        <v>1438</v>
      </c>
      <c r="G973" s="5" t="s">
        <v>212</v>
      </c>
      <c r="H973" s="5" t="s">
        <v>1440</v>
      </c>
      <c r="I973" s="5" t="s">
        <v>58</v>
      </c>
      <c r="J973" s="5">
        <v>2022</v>
      </c>
      <c r="K973" s="5">
        <v>12</v>
      </c>
      <c r="L973" s="5" t="s">
        <v>1439</v>
      </c>
      <c r="M973" s="5" t="s">
        <v>1436</v>
      </c>
      <c r="N973" s="5" t="s">
        <v>2798</v>
      </c>
      <c r="O973" s="5" t="s">
        <v>2798</v>
      </c>
      <c r="P973" s="5" t="s">
        <v>2799</v>
      </c>
      <c r="Q973" s="5" t="s">
        <v>2799</v>
      </c>
      <c r="R973" s="5" t="s">
        <v>2799</v>
      </c>
      <c r="S973" s="5" t="s">
        <v>2799</v>
      </c>
      <c r="T973" s="5" t="s">
        <v>2799</v>
      </c>
      <c r="U973" s="5" t="s">
        <v>2799</v>
      </c>
      <c r="V973" s="5" t="s">
        <v>2799</v>
      </c>
      <c r="W973" s="5"/>
      <c r="X973" s="5"/>
      <c r="Y973" s="5"/>
      <c r="Z973" s="5"/>
      <c r="AA973" s="5"/>
    </row>
    <row r="974" spans="1:27" ht="340" x14ac:dyDescent="0.2">
      <c r="A974" s="37" t="s">
        <v>2799</v>
      </c>
      <c r="B974" s="5" t="s">
        <v>2790</v>
      </c>
      <c r="C974" s="44">
        <v>175</v>
      </c>
      <c r="D974" s="45" t="s">
        <v>221</v>
      </c>
      <c r="E974" s="45" t="s">
        <v>223</v>
      </c>
      <c r="F974" s="30" t="s">
        <v>1441</v>
      </c>
      <c r="G974" s="30" t="s">
        <v>212</v>
      </c>
      <c r="H974" s="30" t="s">
        <v>1443</v>
      </c>
      <c r="I974" s="45" t="s">
        <v>58</v>
      </c>
      <c r="J974" s="45">
        <v>2021</v>
      </c>
      <c r="K974" s="45">
        <v>11</v>
      </c>
      <c r="L974" s="30" t="s">
        <v>1442</v>
      </c>
      <c r="M974" s="30" t="s">
        <v>222</v>
      </c>
      <c r="N974" s="5"/>
      <c r="O974" s="5" t="s">
        <v>2799</v>
      </c>
      <c r="P974" s="5" t="s">
        <v>2799</v>
      </c>
      <c r="Q974" s="5" t="s">
        <v>2799</v>
      </c>
      <c r="R974" s="5" t="s">
        <v>2799</v>
      </c>
      <c r="S974" s="5" t="s">
        <v>2799</v>
      </c>
      <c r="T974" s="5"/>
      <c r="U974" s="5"/>
      <c r="V974" s="5"/>
      <c r="W974" s="5"/>
      <c r="X974" s="5"/>
      <c r="Y974" s="5"/>
      <c r="Z974" s="5"/>
      <c r="AA974" s="5"/>
    </row>
    <row r="975" spans="1:27" ht="404" x14ac:dyDescent="0.2">
      <c r="A975" s="37" t="s">
        <v>2799</v>
      </c>
      <c r="B975" s="5" t="s">
        <v>2790</v>
      </c>
      <c r="C975" s="5">
        <v>176</v>
      </c>
      <c r="D975" s="5" t="s">
        <v>1444</v>
      </c>
      <c r="E975" s="5" t="s">
        <v>1446</v>
      </c>
      <c r="F975" s="5" t="s">
        <v>1190</v>
      </c>
      <c r="G975" s="5" t="s">
        <v>212</v>
      </c>
      <c r="H975" s="5" t="s">
        <v>1448</v>
      </c>
      <c r="I975" s="5" t="s">
        <v>58</v>
      </c>
      <c r="J975" s="5">
        <v>2022</v>
      </c>
      <c r="K975" s="5">
        <v>1</v>
      </c>
      <c r="L975" s="5" t="s">
        <v>1447</v>
      </c>
      <c r="M975" s="5" t="s">
        <v>1445</v>
      </c>
      <c r="N975" s="5" t="s">
        <v>2798</v>
      </c>
      <c r="O975" s="5" t="s">
        <v>2798</v>
      </c>
      <c r="P975" s="5" t="s">
        <v>2799</v>
      </c>
      <c r="Q975" s="5" t="s">
        <v>2799</v>
      </c>
      <c r="R975" s="5" t="s">
        <v>2799</v>
      </c>
      <c r="S975" s="5" t="s">
        <v>2799</v>
      </c>
      <c r="T975" s="5" t="s">
        <v>2799</v>
      </c>
      <c r="U975" s="5" t="s">
        <v>2799</v>
      </c>
      <c r="V975" s="5" t="s">
        <v>2799</v>
      </c>
      <c r="W975" s="5"/>
      <c r="X975" s="5"/>
      <c r="Y975" s="5"/>
      <c r="Z975" s="5"/>
      <c r="AA975" s="5"/>
    </row>
    <row r="976" spans="1:27" ht="255" x14ac:dyDescent="0.2">
      <c r="A976" s="37" t="s">
        <v>2799</v>
      </c>
      <c r="B976" s="5" t="s">
        <v>2790</v>
      </c>
      <c r="C976" s="5">
        <v>177</v>
      </c>
      <c r="D976" s="5" t="s">
        <v>1449</v>
      </c>
      <c r="E976" s="5" t="s">
        <v>1451</v>
      </c>
      <c r="F976" s="5" t="s">
        <v>1121</v>
      </c>
      <c r="G976" s="5" t="s">
        <v>212</v>
      </c>
      <c r="H976" s="5" t="s">
        <v>1453</v>
      </c>
      <c r="I976" s="5" t="s">
        <v>58</v>
      </c>
      <c r="J976" s="5">
        <v>2023</v>
      </c>
      <c r="K976" s="5">
        <v>0</v>
      </c>
      <c r="L976" s="5" t="s">
        <v>1452</v>
      </c>
      <c r="M976" s="5" t="s">
        <v>1450</v>
      </c>
      <c r="N976" s="5" t="s">
        <v>2798</v>
      </c>
      <c r="O976" s="5" t="s">
        <v>2798</v>
      </c>
      <c r="P976" s="5" t="s">
        <v>2799</v>
      </c>
      <c r="Q976" s="5" t="s">
        <v>2799</v>
      </c>
      <c r="R976" s="5" t="s">
        <v>2799</v>
      </c>
      <c r="S976" s="5" t="s">
        <v>2799</v>
      </c>
      <c r="T976" s="5" t="s">
        <v>2799</v>
      </c>
      <c r="U976" s="5" t="s">
        <v>2799</v>
      </c>
      <c r="V976" s="5" t="s">
        <v>2799</v>
      </c>
      <c r="W976" s="5"/>
      <c r="X976" s="5"/>
      <c r="Y976" s="5"/>
      <c r="Z976" s="5"/>
      <c r="AA976" s="5"/>
    </row>
    <row r="977" spans="1:27" ht="204" x14ac:dyDescent="0.2">
      <c r="A977" s="37" t="s">
        <v>2799</v>
      </c>
      <c r="B977" s="5" t="s">
        <v>2790</v>
      </c>
      <c r="C977" s="5">
        <v>178</v>
      </c>
      <c r="D977" s="5" t="s">
        <v>1454</v>
      </c>
      <c r="E977" s="5" t="s">
        <v>1456</v>
      </c>
      <c r="F977" s="5" t="s">
        <v>1278</v>
      </c>
      <c r="G977" s="5" t="s">
        <v>212</v>
      </c>
      <c r="H977" s="5" t="s">
        <v>1458</v>
      </c>
      <c r="I977" s="5" t="s">
        <v>58</v>
      </c>
      <c r="J977" s="5">
        <v>2022</v>
      </c>
      <c r="K977" s="5">
        <v>0</v>
      </c>
      <c r="L977" s="5" t="s">
        <v>1457</v>
      </c>
      <c r="M977" s="5" t="s">
        <v>1455</v>
      </c>
      <c r="N977" s="5" t="s">
        <v>2798</v>
      </c>
      <c r="O977" s="5" t="s">
        <v>2798</v>
      </c>
      <c r="P977" s="5" t="s">
        <v>2799</v>
      </c>
      <c r="Q977" s="5" t="s">
        <v>2799</v>
      </c>
      <c r="R977" s="5" t="s">
        <v>2799</v>
      </c>
      <c r="S977" s="5" t="s">
        <v>2799</v>
      </c>
      <c r="T977" s="5" t="s">
        <v>2799</v>
      </c>
      <c r="U977" s="5" t="s">
        <v>2799</v>
      </c>
      <c r="V977" s="5" t="s">
        <v>2799</v>
      </c>
      <c r="W977" s="5"/>
      <c r="X977" s="5"/>
      <c r="Y977" s="5"/>
      <c r="Z977" s="5"/>
      <c r="AA977" s="5"/>
    </row>
    <row r="978" spans="1:27" ht="238" x14ac:dyDescent="0.2">
      <c r="A978" s="37" t="s">
        <v>2799</v>
      </c>
      <c r="B978" s="5" t="s">
        <v>2790</v>
      </c>
      <c r="C978" s="5">
        <v>179</v>
      </c>
      <c r="D978" s="5" t="s">
        <v>1459</v>
      </c>
      <c r="E978" s="5" t="s">
        <v>1461</v>
      </c>
      <c r="F978" s="5" t="s">
        <v>1462</v>
      </c>
      <c r="G978" s="5" t="s">
        <v>212</v>
      </c>
      <c r="H978" s="5" t="s">
        <v>1464</v>
      </c>
      <c r="I978" s="5" t="s">
        <v>58</v>
      </c>
      <c r="J978" s="5">
        <v>2021</v>
      </c>
      <c r="K978" s="5">
        <v>3</v>
      </c>
      <c r="L978" s="5" t="s">
        <v>1463</v>
      </c>
      <c r="M978" s="5" t="s">
        <v>1460</v>
      </c>
      <c r="N978" s="5" t="s">
        <v>2798</v>
      </c>
      <c r="O978" s="5" t="s">
        <v>2798</v>
      </c>
      <c r="P978" s="5" t="s">
        <v>2799</v>
      </c>
      <c r="Q978" s="5" t="s">
        <v>2799</v>
      </c>
      <c r="R978" s="5" t="s">
        <v>2799</v>
      </c>
      <c r="S978" s="5" t="s">
        <v>2799</v>
      </c>
      <c r="T978" s="5" t="s">
        <v>2799</v>
      </c>
      <c r="U978" s="5" t="s">
        <v>2799</v>
      </c>
      <c r="V978" s="5" t="s">
        <v>2799</v>
      </c>
      <c r="W978" s="5" t="s">
        <v>2798</v>
      </c>
      <c r="X978" s="5" t="s">
        <v>2799</v>
      </c>
      <c r="Y978" s="5" t="s">
        <v>2798</v>
      </c>
      <c r="Z978" s="5" t="s">
        <v>2799</v>
      </c>
      <c r="AA978" s="5">
        <f>IF(W978="YES", 1.5,IF(W978="PARTIALLY",1,0.5))+IF(X978="YES", 1.5,IF(X978="PARTIALLY",1,0.5))+IF(Y978="YES", 1.5,IF(Y978="PARTIALLY",1,0.5))+IF(Z978="YES", 1.5,IF(Z978="PARTIALLY",1,0.5))</f>
        <v>4</v>
      </c>
    </row>
    <row r="979" spans="1:27" ht="272" x14ac:dyDescent="0.2">
      <c r="A979" s="37" t="s">
        <v>2799</v>
      </c>
      <c r="B979" s="5" t="s">
        <v>2790</v>
      </c>
      <c r="C979" s="5">
        <v>180</v>
      </c>
      <c r="D979" s="5" t="s">
        <v>1465</v>
      </c>
      <c r="E979" s="5" t="s">
        <v>1467</v>
      </c>
      <c r="F979" s="5" t="s">
        <v>1278</v>
      </c>
      <c r="G979" s="5" t="s">
        <v>212</v>
      </c>
      <c r="H979" s="5" t="s">
        <v>1469</v>
      </c>
      <c r="I979" s="5" t="s">
        <v>58</v>
      </c>
      <c r="J979" s="5">
        <v>2023</v>
      </c>
      <c r="K979" s="5">
        <v>0</v>
      </c>
      <c r="L979" s="5" t="s">
        <v>1468</v>
      </c>
      <c r="M979" s="5" t="s">
        <v>1466</v>
      </c>
      <c r="N979" s="5" t="s">
        <v>2798</v>
      </c>
      <c r="O979" s="5" t="s">
        <v>2798</v>
      </c>
      <c r="P979" s="5" t="s">
        <v>2799</v>
      </c>
      <c r="Q979" s="5" t="s">
        <v>2799</v>
      </c>
      <c r="R979" s="5" t="s">
        <v>2799</v>
      </c>
      <c r="S979" s="5" t="s">
        <v>2799</v>
      </c>
      <c r="T979" s="5" t="s">
        <v>2799</v>
      </c>
      <c r="U979" s="5" t="s">
        <v>2799</v>
      </c>
      <c r="V979" s="5" t="s">
        <v>2799</v>
      </c>
      <c r="W979" s="5"/>
      <c r="X979" s="5"/>
      <c r="Y979" s="5"/>
      <c r="Z979" s="5"/>
      <c r="AA979" s="5"/>
    </row>
    <row r="980" spans="1:27" ht="170" x14ac:dyDescent="0.2">
      <c r="A980" s="37" t="s">
        <v>2799</v>
      </c>
      <c r="B980" s="5" t="s">
        <v>2790</v>
      </c>
      <c r="C980" s="5">
        <v>181</v>
      </c>
      <c r="D980" s="5" t="s">
        <v>1470</v>
      </c>
      <c r="E980" s="5" t="s">
        <v>1472</v>
      </c>
      <c r="F980" s="5" t="s">
        <v>1044</v>
      </c>
      <c r="G980" s="5" t="s">
        <v>212</v>
      </c>
      <c r="H980" s="5" t="s">
        <v>1474</v>
      </c>
      <c r="I980" s="5" t="s">
        <v>58</v>
      </c>
      <c r="J980" s="5">
        <v>2022</v>
      </c>
      <c r="K980" s="5">
        <v>2</v>
      </c>
      <c r="L980" s="5" t="s">
        <v>1473</v>
      </c>
      <c r="M980" s="5" t="s">
        <v>1471</v>
      </c>
      <c r="N980" s="5" t="s">
        <v>2798</v>
      </c>
      <c r="O980" s="5" t="s">
        <v>2798</v>
      </c>
      <c r="P980" s="5" t="s">
        <v>2799</v>
      </c>
      <c r="Q980" s="5" t="s">
        <v>2799</v>
      </c>
      <c r="R980" s="5" t="s">
        <v>2799</v>
      </c>
      <c r="S980" s="5" t="s">
        <v>2799</v>
      </c>
      <c r="T980" s="5" t="s">
        <v>2799</v>
      </c>
      <c r="U980" s="5" t="s">
        <v>2799</v>
      </c>
      <c r="V980" s="5" t="s">
        <v>2799</v>
      </c>
      <c r="W980" s="5"/>
      <c r="X980" s="5"/>
      <c r="Y980" s="5"/>
      <c r="Z980" s="5"/>
      <c r="AA980" s="5"/>
    </row>
    <row r="981" spans="1:27" ht="238" x14ac:dyDescent="0.2">
      <c r="A981" s="37" t="s">
        <v>2798</v>
      </c>
      <c r="B981" s="5" t="s">
        <v>2790</v>
      </c>
      <c r="C981" s="5">
        <v>182</v>
      </c>
      <c r="D981" s="5" t="s">
        <v>1475</v>
      </c>
      <c r="E981" s="5" t="s">
        <v>1477</v>
      </c>
      <c r="F981" s="5" t="s">
        <v>1478</v>
      </c>
      <c r="G981" s="5" t="s">
        <v>212</v>
      </c>
      <c r="H981" s="5" t="s">
        <v>1480</v>
      </c>
      <c r="I981" s="5" t="s">
        <v>58</v>
      </c>
      <c r="J981" s="5">
        <v>2023</v>
      </c>
      <c r="K981" s="5">
        <v>0</v>
      </c>
      <c r="L981" s="5" t="s">
        <v>1479</v>
      </c>
      <c r="M981" s="5" t="s">
        <v>1476</v>
      </c>
      <c r="N981" s="5" t="s">
        <v>2798</v>
      </c>
      <c r="O981" s="5" t="s">
        <v>2799</v>
      </c>
      <c r="P981" s="5" t="s">
        <v>2799</v>
      </c>
      <c r="Q981" s="5" t="s">
        <v>2799</v>
      </c>
      <c r="R981" s="5" t="s">
        <v>2799</v>
      </c>
      <c r="S981" s="5" t="s">
        <v>2798</v>
      </c>
      <c r="T981" s="5" t="s">
        <v>2798</v>
      </c>
      <c r="U981" s="5" t="s">
        <v>2798</v>
      </c>
      <c r="V981" s="5" t="s">
        <v>2798</v>
      </c>
      <c r="W981" s="5" t="s">
        <v>3151</v>
      </c>
      <c r="X981" s="5" t="s">
        <v>3151</v>
      </c>
      <c r="Y981" s="5" t="s">
        <v>2798</v>
      </c>
      <c r="Z981" s="5" t="s">
        <v>3151</v>
      </c>
      <c r="AA981" s="5">
        <f>IF(W981="YES", 1.5,IF(W981="PARTIALLY",1,0.5))+IF(X981="YES", 1.5,IF(X981="PARTIALLY",1,0.5))+IF(Y981="YES", 1.5,IF(Y981="PARTIALLY",1,0.5))+IF(Z981="YES", 1.5,IF(Z981="PARTIALLY",1,0.5))</f>
        <v>4.5</v>
      </c>
    </row>
    <row r="982" spans="1:27" ht="187" x14ac:dyDescent="0.2">
      <c r="A982" s="37" t="s">
        <v>2799</v>
      </c>
      <c r="B982" s="5" t="s">
        <v>2790</v>
      </c>
      <c r="C982" s="5">
        <v>183</v>
      </c>
      <c r="D982" s="5" t="s">
        <v>1481</v>
      </c>
      <c r="E982" s="5" t="s">
        <v>1483</v>
      </c>
      <c r="F982" s="5" t="s">
        <v>1484</v>
      </c>
      <c r="G982" s="5" t="s">
        <v>212</v>
      </c>
      <c r="H982" s="5" t="s">
        <v>1486</v>
      </c>
      <c r="I982" s="5" t="s">
        <v>58</v>
      </c>
      <c r="J982" s="5">
        <v>2022</v>
      </c>
      <c r="K982" s="5">
        <v>4</v>
      </c>
      <c r="L982" s="5" t="s">
        <v>1485</v>
      </c>
      <c r="M982" s="5" t="s">
        <v>1482</v>
      </c>
      <c r="N982" s="5" t="s">
        <v>2798</v>
      </c>
      <c r="O982" s="5" t="s">
        <v>2798</v>
      </c>
      <c r="P982" s="5" t="s">
        <v>2799</v>
      </c>
      <c r="Q982" s="5" t="s">
        <v>2799</v>
      </c>
      <c r="R982" s="5" t="s">
        <v>2799</v>
      </c>
      <c r="S982" s="5" t="s">
        <v>2799</v>
      </c>
      <c r="T982" s="5" t="s">
        <v>2799</v>
      </c>
      <c r="U982" s="5" t="s">
        <v>2799</v>
      </c>
      <c r="V982" s="5" t="s">
        <v>2799</v>
      </c>
      <c r="W982" s="5"/>
      <c r="X982" s="5"/>
      <c r="Y982" s="5"/>
      <c r="Z982" s="5"/>
      <c r="AA982" s="5"/>
    </row>
    <row r="983" spans="1:27" ht="409.6" x14ac:dyDescent="0.2">
      <c r="A983" s="37" t="s">
        <v>2799</v>
      </c>
      <c r="B983" s="5" t="s">
        <v>2790</v>
      </c>
      <c r="C983" s="5">
        <v>184</v>
      </c>
      <c r="D983" s="5" t="s">
        <v>1487</v>
      </c>
      <c r="E983" s="5" t="s">
        <v>1489</v>
      </c>
      <c r="F983" s="5" t="s">
        <v>1490</v>
      </c>
      <c r="G983" s="5" t="s">
        <v>212</v>
      </c>
      <c r="H983" s="5" t="s">
        <v>1492</v>
      </c>
      <c r="I983" s="5" t="s">
        <v>58</v>
      </c>
      <c r="J983" s="5">
        <v>2023</v>
      </c>
      <c r="K983" s="5">
        <v>0</v>
      </c>
      <c r="L983" s="5" t="s">
        <v>1491</v>
      </c>
      <c r="M983" s="5" t="s">
        <v>1488</v>
      </c>
      <c r="N983" s="5" t="s">
        <v>2798</v>
      </c>
      <c r="O983" s="5" t="s">
        <v>2798</v>
      </c>
      <c r="P983" s="5" t="s">
        <v>2799</v>
      </c>
      <c r="Q983" s="5" t="s">
        <v>2799</v>
      </c>
      <c r="R983" s="5" t="s">
        <v>2799</v>
      </c>
      <c r="S983" s="5" t="s">
        <v>2799</v>
      </c>
      <c r="T983" s="5" t="s">
        <v>2799</v>
      </c>
      <c r="U983" s="5" t="s">
        <v>2799</v>
      </c>
      <c r="V983" s="5" t="s">
        <v>2799</v>
      </c>
      <c r="W983" s="5"/>
      <c r="X983" s="5"/>
      <c r="Y983" s="5"/>
      <c r="Z983" s="5"/>
      <c r="AA983" s="5"/>
    </row>
    <row r="984" spans="1:27" ht="238" x14ac:dyDescent="0.2">
      <c r="A984" s="37" t="s">
        <v>2799</v>
      </c>
      <c r="B984" s="5" t="s">
        <v>2790</v>
      </c>
      <c r="C984" s="5">
        <v>185</v>
      </c>
      <c r="D984" s="5" t="s">
        <v>1493</v>
      </c>
      <c r="E984" s="5" t="s">
        <v>1495</v>
      </c>
      <c r="F984" s="5" t="s">
        <v>1278</v>
      </c>
      <c r="G984" s="5" t="s">
        <v>212</v>
      </c>
      <c r="H984" s="5" t="s">
        <v>1497</v>
      </c>
      <c r="I984" s="5" t="s">
        <v>58</v>
      </c>
      <c r="J984" s="5">
        <v>2021</v>
      </c>
      <c r="K984" s="5">
        <v>5</v>
      </c>
      <c r="L984" s="5" t="s">
        <v>1496</v>
      </c>
      <c r="M984" s="5" t="s">
        <v>1494</v>
      </c>
      <c r="N984" s="5" t="s">
        <v>2798</v>
      </c>
      <c r="O984" s="5" t="s">
        <v>2798</v>
      </c>
      <c r="P984" s="5" t="s">
        <v>2799</v>
      </c>
      <c r="Q984" s="5" t="s">
        <v>2799</v>
      </c>
      <c r="R984" s="5" t="s">
        <v>2799</v>
      </c>
      <c r="S984" s="5" t="s">
        <v>2799</v>
      </c>
      <c r="T984" s="5" t="s">
        <v>2799</v>
      </c>
      <c r="U984" s="5" t="s">
        <v>2799</v>
      </c>
      <c r="V984" s="5" t="s">
        <v>2799</v>
      </c>
      <c r="W984" s="5"/>
      <c r="X984" s="5"/>
      <c r="Y984" s="5"/>
      <c r="Z984" s="5"/>
      <c r="AA984" s="5"/>
    </row>
    <row r="985" spans="1:27" ht="153" x14ac:dyDescent="0.2">
      <c r="A985" s="37" t="s">
        <v>2799</v>
      </c>
      <c r="B985" s="5" t="s">
        <v>2790</v>
      </c>
      <c r="C985" s="5">
        <v>186</v>
      </c>
      <c r="D985" s="5" t="s">
        <v>1498</v>
      </c>
      <c r="E985" s="5" t="s">
        <v>1500</v>
      </c>
      <c r="F985" s="5" t="s">
        <v>1501</v>
      </c>
      <c r="G985" s="5" t="s">
        <v>212</v>
      </c>
      <c r="H985" s="5" t="s">
        <v>1503</v>
      </c>
      <c r="I985" s="5" t="s">
        <v>58</v>
      </c>
      <c r="J985" s="5">
        <v>2020</v>
      </c>
      <c r="K985" s="5">
        <v>49</v>
      </c>
      <c r="L985" s="5" t="s">
        <v>1502</v>
      </c>
      <c r="M985" s="5" t="s">
        <v>1499</v>
      </c>
      <c r="N985" s="5" t="s">
        <v>2798</v>
      </c>
      <c r="O985" s="5" t="s">
        <v>2798</v>
      </c>
      <c r="P985" s="5" t="s">
        <v>2799</v>
      </c>
      <c r="Q985" s="5" t="s">
        <v>2799</v>
      </c>
      <c r="R985" s="5" t="s">
        <v>2799</v>
      </c>
      <c r="S985" s="5" t="s">
        <v>2799</v>
      </c>
      <c r="T985" s="5" t="s">
        <v>2799</v>
      </c>
      <c r="U985" s="5" t="s">
        <v>2799</v>
      </c>
      <c r="V985" s="5" t="s">
        <v>2799</v>
      </c>
      <c r="W985" s="5"/>
      <c r="X985" s="5"/>
      <c r="Y985" s="5"/>
      <c r="Z985" s="5"/>
      <c r="AA985" s="5"/>
    </row>
    <row r="986" spans="1:27" ht="204" x14ac:dyDescent="0.2">
      <c r="A986" s="37" t="s">
        <v>2799</v>
      </c>
      <c r="B986" s="5" t="s">
        <v>2790</v>
      </c>
      <c r="C986" s="5">
        <v>187</v>
      </c>
      <c r="D986" s="5" t="s">
        <v>1504</v>
      </c>
      <c r="E986" s="5" t="s">
        <v>1506</v>
      </c>
      <c r="F986" s="5" t="s">
        <v>1507</v>
      </c>
      <c r="G986" s="5" t="s">
        <v>212</v>
      </c>
      <c r="H986" s="5" t="s">
        <v>1509</v>
      </c>
      <c r="I986" s="5" t="s">
        <v>58</v>
      </c>
      <c r="J986" s="5">
        <v>2021</v>
      </c>
      <c r="K986" s="5">
        <v>4</v>
      </c>
      <c r="L986" s="5" t="s">
        <v>1508</v>
      </c>
      <c r="M986" s="5" t="s">
        <v>1505</v>
      </c>
      <c r="N986" s="5" t="s">
        <v>2798</v>
      </c>
      <c r="O986" s="5" t="s">
        <v>2798</v>
      </c>
      <c r="P986" s="5" t="s">
        <v>2799</v>
      </c>
      <c r="Q986" s="5" t="s">
        <v>2799</v>
      </c>
      <c r="R986" s="5" t="s">
        <v>2799</v>
      </c>
      <c r="S986" s="5" t="s">
        <v>2799</v>
      </c>
      <c r="T986" s="5" t="s">
        <v>2799</v>
      </c>
      <c r="U986" s="5" t="s">
        <v>2799</v>
      </c>
      <c r="V986" s="5" t="s">
        <v>2799</v>
      </c>
      <c r="W986" s="5"/>
      <c r="X986" s="5"/>
      <c r="Y986" s="5"/>
      <c r="Z986" s="5"/>
      <c r="AA986" s="5"/>
    </row>
    <row r="987" spans="1:27" ht="255" x14ac:dyDescent="0.2">
      <c r="A987" s="37" t="s">
        <v>2799</v>
      </c>
      <c r="B987" s="5" t="s">
        <v>2790</v>
      </c>
      <c r="C987" s="5">
        <v>188</v>
      </c>
      <c r="D987" s="5" t="s">
        <v>1510</v>
      </c>
      <c r="E987" s="5" t="s">
        <v>1512</v>
      </c>
      <c r="F987" s="5" t="s">
        <v>1507</v>
      </c>
      <c r="G987" s="5" t="s">
        <v>212</v>
      </c>
      <c r="H987" s="5" t="s">
        <v>1514</v>
      </c>
      <c r="I987" s="5" t="s">
        <v>58</v>
      </c>
      <c r="J987" s="5">
        <v>2023</v>
      </c>
      <c r="K987" s="5">
        <v>0</v>
      </c>
      <c r="L987" s="5" t="s">
        <v>1513</v>
      </c>
      <c r="M987" s="5" t="s">
        <v>1511</v>
      </c>
      <c r="N987" s="5" t="s">
        <v>2798</v>
      </c>
      <c r="O987" s="5" t="s">
        <v>2798</v>
      </c>
      <c r="P987" s="5" t="s">
        <v>2799</v>
      </c>
      <c r="Q987" s="5" t="s">
        <v>2799</v>
      </c>
      <c r="R987" s="5" t="s">
        <v>2799</v>
      </c>
      <c r="S987" s="5" t="s">
        <v>2799</v>
      </c>
      <c r="T987" s="5" t="s">
        <v>2799</v>
      </c>
      <c r="U987" s="5" t="s">
        <v>2799</v>
      </c>
      <c r="V987" s="5" t="s">
        <v>2799</v>
      </c>
      <c r="W987" s="5"/>
      <c r="X987" s="5"/>
      <c r="Y987" s="5"/>
      <c r="Z987" s="5"/>
      <c r="AA987" s="5"/>
    </row>
    <row r="988" spans="1:27" ht="204" x14ac:dyDescent="0.2">
      <c r="A988" s="37" t="s">
        <v>2799</v>
      </c>
      <c r="B988" s="5" t="s">
        <v>2790</v>
      </c>
      <c r="C988" s="5">
        <v>189</v>
      </c>
      <c r="D988" s="5" t="s">
        <v>1515</v>
      </c>
      <c r="E988" s="5" t="s">
        <v>1517</v>
      </c>
      <c r="F988" s="5" t="s">
        <v>1138</v>
      </c>
      <c r="G988" s="5" t="s">
        <v>212</v>
      </c>
      <c r="H988" s="5" t="s">
        <v>1519</v>
      </c>
      <c r="I988" s="5" t="s">
        <v>58</v>
      </c>
      <c r="J988" s="5">
        <v>2023</v>
      </c>
      <c r="K988" s="5">
        <v>0</v>
      </c>
      <c r="L988" s="5" t="s">
        <v>1518</v>
      </c>
      <c r="M988" s="5" t="s">
        <v>1516</v>
      </c>
      <c r="N988" s="5" t="s">
        <v>2798</v>
      </c>
      <c r="O988" s="5" t="s">
        <v>2798</v>
      </c>
      <c r="P988" s="5" t="s">
        <v>2799</v>
      </c>
      <c r="Q988" s="5" t="s">
        <v>2799</v>
      </c>
      <c r="R988" s="5" t="s">
        <v>2799</v>
      </c>
      <c r="S988" s="5" t="s">
        <v>2799</v>
      </c>
      <c r="T988" s="5" t="s">
        <v>2799</v>
      </c>
      <c r="U988" s="5" t="s">
        <v>2799</v>
      </c>
      <c r="V988" s="5" t="s">
        <v>2799</v>
      </c>
      <c r="W988" s="5"/>
      <c r="X988" s="5"/>
      <c r="Y988" s="5"/>
      <c r="Z988" s="5"/>
      <c r="AA988" s="5"/>
    </row>
    <row r="989" spans="1:27" ht="238" x14ac:dyDescent="0.2">
      <c r="A989" s="37" t="s">
        <v>2799</v>
      </c>
      <c r="B989" s="5" t="s">
        <v>2790</v>
      </c>
      <c r="C989" s="5">
        <v>190</v>
      </c>
      <c r="D989" s="5" t="s">
        <v>1520</v>
      </c>
      <c r="E989" s="5" t="s">
        <v>1522</v>
      </c>
      <c r="F989" s="5" t="s">
        <v>1523</v>
      </c>
      <c r="G989" s="5" t="s">
        <v>212</v>
      </c>
      <c r="H989" s="5" t="s">
        <v>1525</v>
      </c>
      <c r="I989" s="5" t="s">
        <v>58</v>
      </c>
      <c r="J989" s="5">
        <v>2023</v>
      </c>
      <c r="K989" s="5">
        <v>0</v>
      </c>
      <c r="L989" s="5" t="s">
        <v>1524</v>
      </c>
      <c r="M989" s="5" t="s">
        <v>1521</v>
      </c>
      <c r="N989" s="5" t="s">
        <v>2798</v>
      </c>
      <c r="O989" s="5" t="s">
        <v>2798</v>
      </c>
      <c r="P989" s="5" t="s">
        <v>2799</v>
      </c>
      <c r="Q989" s="5" t="s">
        <v>2799</v>
      </c>
      <c r="R989" s="5" t="s">
        <v>2799</v>
      </c>
      <c r="S989" s="5" t="s">
        <v>2799</v>
      </c>
      <c r="T989" s="5" t="s">
        <v>2799</v>
      </c>
      <c r="U989" s="5" t="s">
        <v>2799</v>
      </c>
      <c r="V989" s="5" t="s">
        <v>2799</v>
      </c>
      <c r="W989" s="5"/>
      <c r="X989" s="5"/>
      <c r="Y989" s="5"/>
      <c r="Z989" s="5"/>
      <c r="AA989" s="5"/>
    </row>
    <row r="990" spans="1:27" ht="255" x14ac:dyDescent="0.2">
      <c r="A990" s="37" t="s">
        <v>2799</v>
      </c>
      <c r="B990" s="5" t="s">
        <v>2790</v>
      </c>
      <c r="C990" s="5">
        <v>191</v>
      </c>
      <c r="D990" s="5" t="s">
        <v>1527</v>
      </c>
      <c r="E990" s="5" t="s">
        <v>1529</v>
      </c>
      <c r="F990" s="5" t="s">
        <v>1530</v>
      </c>
      <c r="G990" s="5" t="s">
        <v>212</v>
      </c>
      <c r="H990" s="5" t="s">
        <v>487</v>
      </c>
      <c r="I990" s="5" t="s">
        <v>58</v>
      </c>
      <c r="J990" s="5">
        <v>2023</v>
      </c>
      <c r="K990" s="5">
        <v>0</v>
      </c>
      <c r="L990" s="5" t="s">
        <v>1531</v>
      </c>
      <c r="M990" s="5" t="s">
        <v>1528</v>
      </c>
      <c r="N990" s="5" t="s">
        <v>2798</v>
      </c>
      <c r="O990" s="5" t="s">
        <v>2798</v>
      </c>
      <c r="P990" s="5" t="s">
        <v>2799</v>
      </c>
      <c r="Q990" s="5" t="s">
        <v>2799</v>
      </c>
      <c r="R990" s="5" t="s">
        <v>2799</v>
      </c>
      <c r="S990" s="5" t="s">
        <v>2799</v>
      </c>
      <c r="T990" s="5" t="s">
        <v>2799</v>
      </c>
      <c r="U990" s="5" t="s">
        <v>2799</v>
      </c>
      <c r="V990" s="5" t="s">
        <v>2799</v>
      </c>
      <c r="W990" s="5"/>
      <c r="X990" s="5"/>
      <c r="Y990" s="5"/>
      <c r="Z990" s="5"/>
      <c r="AA990" s="5"/>
    </row>
    <row r="991" spans="1:27" ht="238" x14ac:dyDescent="0.2">
      <c r="A991" s="37" t="s">
        <v>2799</v>
      </c>
      <c r="B991" s="5" t="s">
        <v>2790</v>
      </c>
      <c r="C991" s="5">
        <v>192</v>
      </c>
      <c r="D991" s="5" t="s">
        <v>1532</v>
      </c>
      <c r="E991" s="5" t="s">
        <v>1534</v>
      </c>
      <c r="F991" s="5" t="s">
        <v>1072</v>
      </c>
      <c r="G991" s="5" t="s">
        <v>212</v>
      </c>
      <c r="H991" s="5" t="s">
        <v>1536</v>
      </c>
      <c r="I991" s="5" t="s">
        <v>58</v>
      </c>
      <c r="J991" s="5">
        <v>2022</v>
      </c>
      <c r="K991" s="5">
        <v>3</v>
      </c>
      <c r="L991" s="5" t="s">
        <v>1535</v>
      </c>
      <c r="M991" s="5" t="s">
        <v>1533</v>
      </c>
      <c r="N991" s="5" t="s">
        <v>2798</v>
      </c>
      <c r="O991" s="5" t="s">
        <v>2798</v>
      </c>
      <c r="P991" s="5" t="s">
        <v>2799</v>
      </c>
      <c r="Q991" s="5" t="s">
        <v>2799</v>
      </c>
      <c r="R991" s="5" t="s">
        <v>2799</v>
      </c>
      <c r="S991" s="5" t="s">
        <v>2799</v>
      </c>
      <c r="T991" s="5" t="s">
        <v>2799</v>
      </c>
      <c r="U991" s="5" t="s">
        <v>2799</v>
      </c>
      <c r="V991" s="5" t="s">
        <v>2799</v>
      </c>
      <c r="W991" s="5"/>
      <c r="X991" s="5"/>
      <c r="Y991" s="5"/>
      <c r="Z991" s="5"/>
      <c r="AA991" s="5"/>
    </row>
    <row r="992" spans="1:27" ht="340" x14ac:dyDescent="0.2">
      <c r="A992" s="37" t="s">
        <v>2799</v>
      </c>
      <c r="B992" s="5" t="s">
        <v>2790</v>
      </c>
      <c r="C992" s="5">
        <v>193</v>
      </c>
      <c r="D992" s="5" t="s">
        <v>1537</v>
      </c>
      <c r="E992" s="5" t="s">
        <v>1539</v>
      </c>
      <c r="F992" s="5" t="s">
        <v>1540</v>
      </c>
      <c r="G992" s="5" t="s">
        <v>212</v>
      </c>
      <c r="H992" s="5" t="s">
        <v>1541</v>
      </c>
      <c r="I992" s="5" t="s">
        <v>58</v>
      </c>
      <c r="J992" s="5">
        <v>2022</v>
      </c>
      <c r="K992" s="5">
        <v>1</v>
      </c>
      <c r="L992" s="5" t="s">
        <v>1542</v>
      </c>
      <c r="M992" s="5" t="s">
        <v>1538</v>
      </c>
      <c r="N992" s="5" t="s">
        <v>2798</v>
      </c>
      <c r="O992" s="5" t="s">
        <v>2798</v>
      </c>
      <c r="P992" s="5" t="s">
        <v>2799</v>
      </c>
      <c r="Q992" s="5" t="s">
        <v>2799</v>
      </c>
      <c r="R992" s="5" t="s">
        <v>2799</v>
      </c>
      <c r="S992" s="5" t="s">
        <v>2799</v>
      </c>
      <c r="T992" s="5" t="s">
        <v>2799</v>
      </c>
      <c r="U992" s="5" t="s">
        <v>2799</v>
      </c>
      <c r="V992" s="5" t="s">
        <v>2799</v>
      </c>
      <c r="W992" s="5"/>
      <c r="X992" s="5"/>
      <c r="Y992" s="5"/>
      <c r="Z992" s="5"/>
      <c r="AA992" s="5"/>
    </row>
    <row r="993" spans="1:27" ht="289" x14ac:dyDescent="0.2">
      <c r="A993" s="37" t="s">
        <v>2799</v>
      </c>
      <c r="B993" s="5" t="s">
        <v>2790</v>
      </c>
      <c r="C993" s="5">
        <v>194</v>
      </c>
      <c r="D993" s="5" t="s">
        <v>1543</v>
      </c>
      <c r="E993" s="5" t="s">
        <v>1545</v>
      </c>
      <c r="F993" s="5" t="s">
        <v>1546</v>
      </c>
      <c r="G993" s="5" t="s">
        <v>212</v>
      </c>
      <c r="H993" s="5" t="s">
        <v>1548</v>
      </c>
      <c r="I993" s="5" t="s">
        <v>58</v>
      </c>
      <c r="J993" s="5">
        <v>2023</v>
      </c>
      <c r="K993" s="5">
        <v>12</v>
      </c>
      <c r="L993" s="5" t="s">
        <v>1547</v>
      </c>
      <c r="M993" s="5" t="s">
        <v>1544</v>
      </c>
      <c r="N993" s="5" t="s">
        <v>2798</v>
      </c>
      <c r="O993" s="5" t="s">
        <v>2798</v>
      </c>
      <c r="P993" s="5" t="s">
        <v>2799</v>
      </c>
      <c r="Q993" s="5" t="s">
        <v>2799</v>
      </c>
      <c r="R993" s="5" t="s">
        <v>2799</v>
      </c>
      <c r="S993" s="5" t="s">
        <v>2799</v>
      </c>
      <c r="T993" s="5" t="s">
        <v>2799</v>
      </c>
      <c r="U993" s="5" t="s">
        <v>2799</v>
      </c>
      <c r="V993" s="5" t="s">
        <v>2799</v>
      </c>
      <c r="W993" s="5"/>
      <c r="X993" s="5"/>
      <c r="Y993" s="5"/>
      <c r="Z993" s="5"/>
      <c r="AA993" s="5"/>
    </row>
    <row r="994" spans="1:27" ht="255" x14ac:dyDescent="0.2">
      <c r="A994" s="37" t="s">
        <v>2799</v>
      </c>
      <c r="B994" s="5" t="s">
        <v>2790</v>
      </c>
      <c r="C994" s="5">
        <v>195</v>
      </c>
      <c r="D994" s="5" t="s">
        <v>1549</v>
      </c>
      <c r="E994" s="5" t="s">
        <v>1551</v>
      </c>
      <c r="F994" s="5" t="s">
        <v>1211</v>
      </c>
      <c r="G994" s="5" t="s">
        <v>212</v>
      </c>
      <c r="H994" s="5" t="s">
        <v>1553</v>
      </c>
      <c r="I994" s="5" t="s">
        <v>58</v>
      </c>
      <c r="J994" s="5">
        <v>2023</v>
      </c>
      <c r="K994" s="5">
        <v>0</v>
      </c>
      <c r="L994" s="5" t="s">
        <v>1552</v>
      </c>
      <c r="M994" s="5" t="s">
        <v>1550</v>
      </c>
      <c r="N994" s="5" t="s">
        <v>2798</v>
      </c>
      <c r="O994" s="5" t="s">
        <v>2798</v>
      </c>
      <c r="P994" s="5" t="s">
        <v>2799</v>
      </c>
      <c r="Q994" s="5" t="s">
        <v>2799</v>
      </c>
      <c r="R994" s="5" t="s">
        <v>2799</v>
      </c>
      <c r="S994" s="5" t="s">
        <v>2799</v>
      </c>
      <c r="T994" s="5" t="s">
        <v>2799</v>
      </c>
      <c r="U994" s="5" t="s">
        <v>2799</v>
      </c>
      <c r="V994" s="5" t="s">
        <v>2799</v>
      </c>
      <c r="W994" s="5"/>
      <c r="X994" s="5"/>
      <c r="Y994" s="5"/>
      <c r="Z994" s="5"/>
      <c r="AA994" s="5"/>
    </row>
    <row r="995" spans="1:27" ht="255" x14ac:dyDescent="0.2">
      <c r="A995" s="37" t="s">
        <v>2799</v>
      </c>
      <c r="B995" s="5" t="s">
        <v>2790</v>
      </c>
      <c r="C995" s="5">
        <v>196</v>
      </c>
      <c r="D995" s="5" t="s">
        <v>1554</v>
      </c>
      <c r="E995" s="5" t="s">
        <v>1556</v>
      </c>
      <c r="F995" s="5" t="s">
        <v>1050</v>
      </c>
      <c r="G995" s="5" t="s">
        <v>212</v>
      </c>
      <c r="H995" s="5" t="s">
        <v>1558</v>
      </c>
      <c r="I995" s="5" t="s">
        <v>58</v>
      </c>
      <c r="J995" s="5">
        <v>2023</v>
      </c>
      <c r="K995" s="5">
        <v>1</v>
      </c>
      <c r="L995" s="5" t="s">
        <v>1557</v>
      </c>
      <c r="M995" s="5" t="s">
        <v>1555</v>
      </c>
      <c r="N995" s="5" t="s">
        <v>2798</v>
      </c>
      <c r="O995" s="5" t="s">
        <v>2798</v>
      </c>
      <c r="P995" s="5" t="s">
        <v>2799</v>
      </c>
      <c r="Q995" s="5" t="s">
        <v>2799</v>
      </c>
      <c r="R995" s="5" t="s">
        <v>2799</v>
      </c>
      <c r="S995" s="5" t="s">
        <v>2799</v>
      </c>
      <c r="T995" s="5" t="s">
        <v>2799</v>
      </c>
      <c r="U995" s="5" t="s">
        <v>2799</v>
      </c>
      <c r="V995" s="5" t="s">
        <v>2799</v>
      </c>
      <c r="W995" s="5"/>
      <c r="X995" s="5"/>
      <c r="Y995" s="5"/>
      <c r="Z995" s="5"/>
      <c r="AA995" s="5"/>
    </row>
    <row r="996" spans="1:27" ht="272" x14ac:dyDescent="0.2">
      <c r="A996" s="37" t="s">
        <v>2799</v>
      </c>
      <c r="B996" s="5" t="s">
        <v>2790</v>
      </c>
      <c r="C996" s="5">
        <v>197</v>
      </c>
      <c r="D996" s="5" t="s">
        <v>1559</v>
      </c>
      <c r="E996" s="5" t="s">
        <v>1561</v>
      </c>
      <c r="F996" s="5" t="s">
        <v>1562</v>
      </c>
      <c r="G996" s="5" t="s">
        <v>212</v>
      </c>
      <c r="H996" s="5" t="s">
        <v>1564</v>
      </c>
      <c r="I996" s="5" t="s">
        <v>58</v>
      </c>
      <c r="J996" s="5">
        <v>2022</v>
      </c>
      <c r="K996" s="5">
        <v>3</v>
      </c>
      <c r="L996" s="5" t="s">
        <v>1563</v>
      </c>
      <c r="M996" s="5" t="s">
        <v>1560</v>
      </c>
      <c r="N996" s="5" t="s">
        <v>2798</v>
      </c>
      <c r="O996" s="5" t="s">
        <v>2798</v>
      </c>
      <c r="P996" s="5" t="s">
        <v>2799</v>
      </c>
      <c r="Q996" s="5" t="s">
        <v>2799</v>
      </c>
      <c r="R996" s="5" t="s">
        <v>2799</v>
      </c>
      <c r="S996" s="5" t="s">
        <v>2799</v>
      </c>
      <c r="T996" s="5" t="s">
        <v>2799</v>
      </c>
      <c r="U996" s="5" t="s">
        <v>2799</v>
      </c>
      <c r="V996" s="5" t="s">
        <v>2799</v>
      </c>
      <c r="W996" s="5"/>
      <c r="X996" s="5"/>
      <c r="Y996" s="5"/>
      <c r="Z996" s="5"/>
      <c r="AA996" s="5"/>
    </row>
    <row r="997" spans="1:27" ht="289" x14ac:dyDescent="0.2">
      <c r="A997" s="37" t="s">
        <v>2799</v>
      </c>
      <c r="B997" s="5" t="s">
        <v>2790</v>
      </c>
      <c r="C997" s="5">
        <v>198</v>
      </c>
      <c r="D997" s="5" t="s">
        <v>1565</v>
      </c>
      <c r="E997" s="5" t="s">
        <v>1567</v>
      </c>
      <c r="F997" s="5" t="s">
        <v>1038</v>
      </c>
      <c r="G997" s="5" t="s">
        <v>212</v>
      </c>
      <c r="H997" s="5" t="s">
        <v>1569</v>
      </c>
      <c r="I997" s="5" t="s">
        <v>58</v>
      </c>
      <c r="J997" s="5">
        <v>2023</v>
      </c>
      <c r="K997" s="5">
        <v>0</v>
      </c>
      <c r="L997" s="5" t="s">
        <v>1568</v>
      </c>
      <c r="M997" s="5" t="s">
        <v>1566</v>
      </c>
      <c r="N997" s="5" t="s">
        <v>2798</v>
      </c>
      <c r="O997" s="5" t="s">
        <v>2798</v>
      </c>
      <c r="P997" s="5" t="s">
        <v>2799</v>
      </c>
      <c r="Q997" s="5" t="s">
        <v>2799</v>
      </c>
      <c r="R997" s="5" t="s">
        <v>2799</v>
      </c>
      <c r="S997" s="5" t="s">
        <v>2799</v>
      </c>
      <c r="T997" s="5" t="s">
        <v>2799</v>
      </c>
      <c r="U997" s="5" t="s">
        <v>2799</v>
      </c>
      <c r="V997" s="5" t="s">
        <v>2799</v>
      </c>
      <c r="W997" s="5"/>
      <c r="X997" s="5"/>
      <c r="Y997" s="5"/>
      <c r="Z997" s="5"/>
      <c r="AA997" s="5"/>
    </row>
    <row r="998" spans="1:27" ht="323" x14ac:dyDescent="0.2">
      <c r="A998" s="37" t="s">
        <v>2799</v>
      </c>
      <c r="B998" s="5" t="s">
        <v>2790</v>
      </c>
      <c r="C998" s="5">
        <v>199</v>
      </c>
      <c r="D998" s="5" t="s">
        <v>1570</v>
      </c>
      <c r="E998" s="5" t="s">
        <v>1572</v>
      </c>
      <c r="F998" s="5" t="s">
        <v>1138</v>
      </c>
      <c r="G998" s="5" t="s">
        <v>212</v>
      </c>
      <c r="H998" s="5" t="s">
        <v>1574</v>
      </c>
      <c r="I998" s="5" t="s">
        <v>58</v>
      </c>
      <c r="J998" s="5">
        <v>2022</v>
      </c>
      <c r="K998" s="5">
        <v>0</v>
      </c>
      <c r="L998" s="5" t="s">
        <v>1573</v>
      </c>
      <c r="M998" s="5" t="s">
        <v>1571</v>
      </c>
      <c r="N998" s="5" t="s">
        <v>2798</v>
      </c>
      <c r="O998" s="5" t="s">
        <v>2798</v>
      </c>
      <c r="P998" s="5" t="s">
        <v>2799</v>
      </c>
      <c r="Q998" s="5" t="s">
        <v>2799</v>
      </c>
      <c r="R998" s="5" t="s">
        <v>2799</v>
      </c>
      <c r="S998" s="5" t="s">
        <v>2799</v>
      </c>
      <c r="T998" s="5" t="s">
        <v>2799</v>
      </c>
      <c r="U998" s="5" t="s">
        <v>2799</v>
      </c>
      <c r="V998" s="5" t="s">
        <v>2799</v>
      </c>
      <c r="W998" s="5"/>
      <c r="X998" s="5"/>
      <c r="Y998" s="5"/>
      <c r="Z998" s="5"/>
      <c r="AA998" s="5"/>
    </row>
    <row r="999" spans="1:27" ht="289" x14ac:dyDescent="0.2">
      <c r="A999" s="37" t="s">
        <v>2799</v>
      </c>
      <c r="B999" s="5" t="s">
        <v>2790</v>
      </c>
      <c r="C999" s="5">
        <v>200</v>
      </c>
      <c r="D999" s="5" t="s">
        <v>1575</v>
      </c>
      <c r="E999" s="5" t="s">
        <v>1577</v>
      </c>
      <c r="F999" s="5" t="s">
        <v>1523</v>
      </c>
      <c r="G999" s="5" t="s">
        <v>212</v>
      </c>
      <c r="H999" s="5" t="s">
        <v>1579</v>
      </c>
      <c r="I999" s="5" t="s">
        <v>58</v>
      </c>
      <c r="J999" s="5">
        <v>2023</v>
      </c>
      <c r="K999" s="5">
        <v>0</v>
      </c>
      <c r="L999" s="5" t="s">
        <v>1578</v>
      </c>
      <c r="M999" s="5" t="s">
        <v>1576</v>
      </c>
      <c r="N999" s="5" t="s">
        <v>2798</v>
      </c>
      <c r="O999" s="5" t="s">
        <v>2798</v>
      </c>
      <c r="P999" s="5" t="s">
        <v>2799</v>
      </c>
      <c r="Q999" s="5" t="s">
        <v>2799</v>
      </c>
      <c r="R999" s="5" t="s">
        <v>2799</v>
      </c>
      <c r="S999" s="5" t="s">
        <v>2799</v>
      </c>
      <c r="T999" s="5" t="s">
        <v>2799</v>
      </c>
      <c r="U999" s="5" t="s">
        <v>2799</v>
      </c>
      <c r="V999" s="5" t="s">
        <v>2799</v>
      </c>
      <c r="W999" s="5"/>
      <c r="X999" s="5"/>
      <c r="Y999" s="5"/>
      <c r="Z999" s="5"/>
      <c r="AA999" s="5"/>
    </row>
    <row r="1000" spans="1:27" ht="372" x14ac:dyDescent="0.2">
      <c r="A1000" s="37" t="s">
        <v>2799</v>
      </c>
      <c r="B1000" s="5" t="s">
        <v>2790</v>
      </c>
      <c r="C1000" s="5">
        <v>201</v>
      </c>
      <c r="D1000" s="5" t="s">
        <v>1580</v>
      </c>
      <c r="E1000" s="5" t="s">
        <v>1582</v>
      </c>
      <c r="F1000" s="5" t="s">
        <v>1583</v>
      </c>
      <c r="G1000" s="5" t="s">
        <v>212</v>
      </c>
      <c r="H1000" s="5" t="s">
        <v>1585</v>
      </c>
      <c r="I1000" s="5" t="s">
        <v>58</v>
      </c>
      <c r="J1000" s="5">
        <v>2018</v>
      </c>
      <c r="K1000" s="5">
        <v>19</v>
      </c>
      <c r="L1000" s="5" t="s">
        <v>1584</v>
      </c>
      <c r="M1000" s="5" t="s">
        <v>1581</v>
      </c>
      <c r="N1000" s="5" t="s">
        <v>2798</v>
      </c>
      <c r="O1000" s="5" t="s">
        <v>2798</v>
      </c>
      <c r="P1000" s="5" t="s">
        <v>2799</v>
      </c>
      <c r="Q1000" s="5" t="s">
        <v>2799</v>
      </c>
      <c r="R1000" s="5" t="s">
        <v>2799</v>
      </c>
      <c r="S1000" s="5" t="s">
        <v>2799</v>
      </c>
      <c r="T1000" s="5" t="s">
        <v>2799</v>
      </c>
      <c r="U1000" s="5" t="s">
        <v>2799</v>
      </c>
      <c r="V1000" s="5" t="s">
        <v>2799</v>
      </c>
      <c r="W1000" s="5"/>
      <c r="X1000" s="5"/>
      <c r="Y1000" s="5"/>
      <c r="Z1000" s="5"/>
      <c r="AA1000" s="5"/>
    </row>
    <row r="1001" spans="1:27" ht="238" x14ac:dyDescent="0.2">
      <c r="A1001" s="37" t="s">
        <v>2799</v>
      </c>
      <c r="B1001" s="5" t="s">
        <v>2790</v>
      </c>
      <c r="C1001" s="5">
        <v>202</v>
      </c>
      <c r="D1001" s="5" t="s">
        <v>1586</v>
      </c>
      <c r="E1001" s="5" t="s">
        <v>1588</v>
      </c>
      <c r="F1001" s="5" t="s">
        <v>1589</v>
      </c>
      <c r="G1001" s="5" t="s">
        <v>212</v>
      </c>
      <c r="H1001" s="5" t="s">
        <v>1591</v>
      </c>
      <c r="I1001" s="5" t="s">
        <v>58</v>
      </c>
      <c r="J1001" s="5">
        <v>2022</v>
      </c>
      <c r="K1001" s="5">
        <v>0</v>
      </c>
      <c r="L1001" s="5" t="s">
        <v>1590</v>
      </c>
      <c r="M1001" s="5" t="s">
        <v>1587</v>
      </c>
      <c r="N1001" s="5" t="s">
        <v>2798</v>
      </c>
      <c r="O1001" s="5" t="s">
        <v>2798</v>
      </c>
      <c r="P1001" s="5" t="s">
        <v>2799</v>
      </c>
      <c r="Q1001" s="5" t="s">
        <v>2799</v>
      </c>
      <c r="R1001" s="5" t="s">
        <v>2799</v>
      </c>
      <c r="S1001" s="5" t="s">
        <v>2799</v>
      </c>
      <c r="T1001" s="5" t="s">
        <v>2799</v>
      </c>
      <c r="U1001" s="5" t="s">
        <v>2799</v>
      </c>
      <c r="V1001" s="5" t="s">
        <v>2799</v>
      </c>
      <c r="W1001" s="5"/>
      <c r="X1001" s="5"/>
      <c r="Y1001" s="5"/>
      <c r="Z1001" s="5"/>
      <c r="AA1001" s="5"/>
    </row>
    <row r="1002" spans="1:27" ht="323" x14ac:dyDescent="0.2">
      <c r="A1002" s="37" t="s">
        <v>2799</v>
      </c>
      <c r="B1002" s="5" t="s">
        <v>2790</v>
      </c>
      <c r="C1002" s="5">
        <v>203</v>
      </c>
      <c r="D1002" s="5" t="s">
        <v>1592</v>
      </c>
      <c r="E1002" s="5" t="s">
        <v>1594</v>
      </c>
      <c r="F1002" s="5" t="s">
        <v>1261</v>
      </c>
      <c r="G1002" s="5" t="s">
        <v>212</v>
      </c>
      <c r="H1002" s="5" t="s">
        <v>1596</v>
      </c>
      <c r="I1002" s="5" t="s">
        <v>58</v>
      </c>
      <c r="J1002" s="5">
        <v>2023</v>
      </c>
      <c r="K1002" s="5">
        <v>0</v>
      </c>
      <c r="L1002" s="5" t="s">
        <v>1595</v>
      </c>
      <c r="M1002" s="5" t="s">
        <v>1593</v>
      </c>
      <c r="N1002" s="5" t="s">
        <v>2798</v>
      </c>
      <c r="O1002" s="5" t="s">
        <v>2798</v>
      </c>
      <c r="P1002" s="5" t="s">
        <v>2799</v>
      </c>
      <c r="Q1002" s="5" t="s">
        <v>2799</v>
      </c>
      <c r="R1002" s="5" t="s">
        <v>2799</v>
      </c>
      <c r="S1002" s="5" t="s">
        <v>2799</v>
      </c>
      <c r="T1002" s="5" t="s">
        <v>2799</v>
      </c>
      <c r="U1002" s="5" t="s">
        <v>2799</v>
      </c>
      <c r="V1002" s="5" t="s">
        <v>2799</v>
      </c>
      <c r="W1002" s="5"/>
      <c r="X1002" s="5"/>
      <c r="Y1002" s="5"/>
      <c r="Z1002" s="5"/>
      <c r="AA1002" s="5"/>
    </row>
    <row r="1003" spans="1:27" ht="153" x14ac:dyDescent="0.2">
      <c r="A1003" s="37" t="s">
        <v>2799</v>
      </c>
      <c r="B1003" s="5" t="s">
        <v>2790</v>
      </c>
      <c r="C1003" s="5">
        <v>204</v>
      </c>
      <c r="D1003" s="5" t="s">
        <v>1597</v>
      </c>
      <c r="E1003" s="5" t="s">
        <v>1599</v>
      </c>
      <c r="F1003" s="5" t="s">
        <v>1526</v>
      </c>
      <c r="G1003" s="5" t="s">
        <v>212</v>
      </c>
      <c r="H1003" s="5" t="s">
        <v>1601</v>
      </c>
      <c r="I1003" s="5" t="s">
        <v>58</v>
      </c>
      <c r="J1003" s="5">
        <v>2022</v>
      </c>
      <c r="K1003" s="5">
        <v>1</v>
      </c>
      <c r="L1003" s="5" t="s">
        <v>1600</v>
      </c>
      <c r="M1003" s="5" t="s">
        <v>1598</v>
      </c>
      <c r="N1003" s="5" t="s">
        <v>2798</v>
      </c>
      <c r="O1003" s="5" t="s">
        <v>2798</v>
      </c>
      <c r="P1003" s="5" t="s">
        <v>2799</v>
      </c>
      <c r="Q1003" s="5" t="s">
        <v>2799</v>
      </c>
      <c r="R1003" s="5" t="s">
        <v>2799</v>
      </c>
      <c r="S1003" s="5" t="s">
        <v>2799</v>
      </c>
      <c r="T1003" s="5" t="s">
        <v>2799</v>
      </c>
      <c r="U1003" s="5" t="s">
        <v>2799</v>
      </c>
      <c r="V1003" s="5" t="s">
        <v>2799</v>
      </c>
      <c r="W1003" s="5"/>
      <c r="X1003" s="5"/>
      <c r="Y1003" s="5"/>
      <c r="Z1003" s="5"/>
      <c r="AA1003" s="5"/>
    </row>
    <row r="1004" spans="1:27" ht="153" x14ac:dyDescent="0.2">
      <c r="A1004" s="37" t="s">
        <v>2799</v>
      </c>
      <c r="B1004" s="5" t="s">
        <v>2790</v>
      </c>
      <c r="C1004" s="5">
        <v>205</v>
      </c>
      <c r="D1004" s="5" t="s">
        <v>1602</v>
      </c>
      <c r="E1004" s="5" t="s">
        <v>1604</v>
      </c>
      <c r="F1004" s="5" t="s">
        <v>1605</v>
      </c>
      <c r="G1004" s="5" t="s">
        <v>212</v>
      </c>
      <c r="H1004" s="5" t="s">
        <v>1608</v>
      </c>
      <c r="I1004" s="5" t="s">
        <v>58</v>
      </c>
      <c r="J1004" s="5">
        <v>2021</v>
      </c>
      <c r="K1004" s="5">
        <v>0</v>
      </c>
      <c r="L1004" s="5" t="s">
        <v>1606</v>
      </c>
      <c r="M1004" s="5" t="s">
        <v>1603</v>
      </c>
      <c r="N1004" s="5" t="s">
        <v>2798</v>
      </c>
      <c r="O1004" s="5" t="s">
        <v>2798</v>
      </c>
      <c r="P1004" s="5" t="s">
        <v>2799</v>
      </c>
      <c r="Q1004" s="5" t="s">
        <v>2799</v>
      </c>
      <c r="R1004" s="5" t="s">
        <v>2799</v>
      </c>
      <c r="S1004" s="5" t="s">
        <v>2799</v>
      </c>
      <c r="T1004" s="5" t="s">
        <v>2799</v>
      </c>
      <c r="U1004" s="5" t="s">
        <v>2799</v>
      </c>
      <c r="V1004" s="5" t="s">
        <v>2799</v>
      </c>
      <c r="W1004" s="5"/>
      <c r="X1004" s="5"/>
      <c r="Y1004" s="5"/>
      <c r="Z1004" s="5"/>
      <c r="AA1004" s="5"/>
    </row>
    <row r="1005" spans="1:27" ht="204" x14ac:dyDescent="0.2">
      <c r="A1005" s="37" t="s">
        <v>2799</v>
      </c>
      <c r="B1005" s="5" t="s">
        <v>2790</v>
      </c>
      <c r="C1005" s="5">
        <v>206</v>
      </c>
      <c r="D1005" s="5" t="s">
        <v>1607</v>
      </c>
      <c r="E1005" s="5" t="s">
        <v>1610</v>
      </c>
      <c r="F1005" s="5" t="s">
        <v>1611</v>
      </c>
      <c r="G1005" s="5" t="s">
        <v>212</v>
      </c>
      <c r="H1005" s="5" t="s">
        <v>1613</v>
      </c>
      <c r="I1005" s="5" t="s">
        <v>58</v>
      </c>
      <c r="J1005" s="5">
        <v>2022</v>
      </c>
      <c r="K1005" s="5">
        <v>0</v>
      </c>
      <c r="L1005" s="5" t="s">
        <v>1612</v>
      </c>
      <c r="M1005" s="5" t="s">
        <v>1609</v>
      </c>
      <c r="N1005" s="5" t="s">
        <v>2798</v>
      </c>
      <c r="O1005" s="5" t="s">
        <v>2798</v>
      </c>
      <c r="P1005" s="5" t="s">
        <v>2799</v>
      </c>
      <c r="Q1005" s="5" t="s">
        <v>2799</v>
      </c>
      <c r="R1005" s="5" t="s">
        <v>2799</v>
      </c>
      <c r="S1005" s="5" t="s">
        <v>2799</v>
      </c>
      <c r="T1005" s="5" t="s">
        <v>2799</v>
      </c>
      <c r="U1005" s="5" t="s">
        <v>2799</v>
      </c>
      <c r="V1005" s="5" t="s">
        <v>2799</v>
      </c>
      <c r="W1005" s="5"/>
      <c r="X1005" s="5"/>
      <c r="Y1005" s="5"/>
      <c r="Z1005" s="5"/>
      <c r="AA1005" s="5"/>
    </row>
    <row r="1006" spans="1:27" ht="204" x14ac:dyDescent="0.2">
      <c r="A1006" s="37" t="s">
        <v>2799</v>
      </c>
      <c r="B1006" s="5" t="s">
        <v>2790</v>
      </c>
      <c r="C1006" s="5">
        <v>207</v>
      </c>
      <c r="D1006" s="5" t="s">
        <v>1614</v>
      </c>
      <c r="E1006" s="5" t="s">
        <v>1616</v>
      </c>
      <c r="F1006" s="5" t="s">
        <v>1617</v>
      </c>
      <c r="G1006" s="5" t="s">
        <v>212</v>
      </c>
      <c r="H1006" s="5" t="s">
        <v>1619</v>
      </c>
      <c r="I1006" s="5" t="s">
        <v>58</v>
      </c>
      <c r="J1006" s="5">
        <v>2020</v>
      </c>
      <c r="K1006" s="5">
        <v>6</v>
      </c>
      <c r="L1006" s="5" t="s">
        <v>1618</v>
      </c>
      <c r="M1006" s="5" t="s">
        <v>1615</v>
      </c>
      <c r="N1006" s="5" t="s">
        <v>2798</v>
      </c>
      <c r="O1006" s="5" t="s">
        <v>2798</v>
      </c>
      <c r="P1006" s="5" t="s">
        <v>2799</v>
      </c>
      <c r="Q1006" s="5" t="s">
        <v>2799</v>
      </c>
      <c r="R1006" s="5" t="s">
        <v>2799</v>
      </c>
      <c r="S1006" s="5" t="s">
        <v>2799</v>
      </c>
      <c r="T1006" s="5" t="s">
        <v>2799</v>
      </c>
      <c r="U1006" s="5" t="s">
        <v>2799</v>
      </c>
      <c r="V1006" s="5" t="s">
        <v>2799</v>
      </c>
      <c r="W1006" s="5"/>
      <c r="X1006" s="5"/>
      <c r="Y1006" s="5"/>
      <c r="Z1006" s="5"/>
      <c r="AA1006" s="5"/>
    </row>
    <row r="1007" spans="1:27" ht="221" x14ac:dyDescent="0.2">
      <c r="A1007" s="37" t="s">
        <v>2799</v>
      </c>
      <c r="B1007" s="5" t="s">
        <v>2790</v>
      </c>
      <c r="C1007" s="5">
        <v>208</v>
      </c>
      <c r="D1007" s="5" t="s">
        <v>1620</v>
      </c>
      <c r="E1007" s="5" t="s">
        <v>1622</v>
      </c>
      <c r="F1007" s="5" t="s">
        <v>1623</v>
      </c>
      <c r="G1007" s="5" t="s">
        <v>212</v>
      </c>
      <c r="H1007" s="5" t="s">
        <v>1625</v>
      </c>
      <c r="I1007" s="5" t="s">
        <v>58</v>
      </c>
      <c r="J1007" s="5">
        <v>2020</v>
      </c>
      <c r="K1007" s="5">
        <v>9</v>
      </c>
      <c r="L1007" s="5" t="s">
        <v>1624</v>
      </c>
      <c r="M1007" s="5" t="s">
        <v>1621</v>
      </c>
      <c r="N1007" s="5" t="s">
        <v>2798</v>
      </c>
      <c r="O1007" s="5" t="s">
        <v>2798</v>
      </c>
      <c r="P1007" s="5" t="s">
        <v>2799</v>
      </c>
      <c r="Q1007" s="5" t="s">
        <v>2799</v>
      </c>
      <c r="R1007" s="5" t="s">
        <v>2799</v>
      </c>
      <c r="S1007" s="5" t="s">
        <v>2799</v>
      </c>
      <c r="T1007" s="5" t="s">
        <v>2799</v>
      </c>
      <c r="U1007" s="5" t="s">
        <v>2799</v>
      </c>
      <c r="V1007" s="5" t="s">
        <v>2799</v>
      </c>
      <c r="W1007" s="5"/>
      <c r="X1007" s="5"/>
      <c r="Y1007" s="5"/>
      <c r="Z1007" s="5"/>
      <c r="AA1007" s="5"/>
    </row>
    <row r="1008" spans="1:27" ht="204" x14ac:dyDescent="0.2">
      <c r="A1008" s="37" t="s">
        <v>2799</v>
      </c>
      <c r="B1008" s="5" t="s">
        <v>2790</v>
      </c>
      <c r="C1008" s="5">
        <v>209</v>
      </c>
      <c r="D1008" s="5" t="s">
        <v>1626</v>
      </c>
      <c r="E1008" s="5" t="s">
        <v>1628</v>
      </c>
      <c r="F1008" s="5" t="s">
        <v>1044</v>
      </c>
      <c r="G1008" s="5" t="s">
        <v>212</v>
      </c>
      <c r="H1008" s="5" t="s">
        <v>1630</v>
      </c>
      <c r="I1008" s="5" t="s">
        <v>58</v>
      </c>
      <c r="J1008" s="5">
        <v>2021</v>
      </c>
      <c r="K1008" s="5">
        <v>19</v>
      </c>
      <c r="L1008" s="5" t="s">
        <v>1629</v>
      </c>
      <c r="M1008" s="5" t="s">
        <v>1627</v>
      </c>
      <c r="N1008" s="5" t="s">
        <v>2798</v>
      </c>
      <c r="O1008" s="5" t="s">
        <v>2798</v>
      </c>
      <c r="P1008" s="5" t="s">
        <v>2799</v>
      </c>
      <c r="Q1008" s="5" t="s">
        <v>2799</v>
      </c>
      <c r="R1008" s="5" t="s">
        <v>2799</v>
      </c>
      <c r="S1008" s="5" t="s">
        <v>2799</v>
      </c>
      <c r="T1008" s="5" t="s">
        <v>2799</v>
      </c>
      <c r="U1008" s="5" t="s">
        <v>2799</v>
      </c>
      <c r="V1008" s="5" t="s">
        <v>2799</v>
      </c>
      <c r="W1008" s="5"/>
      <c r="X1008" s="5"/>
      <c r="Y1008" s="5"/>
      <c r="Z1008" s="5"/>
      <c r="AA1008" s="5"/>
    </row>
    <row r="1009" spans="1:27" ht="187" x14ac:dyDescent="0.2">
      <c r="A1009" s="37" t="s">
        <v>2799</v>
      </c>
      <c r="B1009" s="5" t="s">
        <v>2790</v>
      </c>
      <c r="C1009" s="5">
        <v>210</v>
      </c>
      <c r="D1009" s="5" t="s">
        <v>1631</v>
      </c>
      <c r="E1009" s="5" t="s">
        <v>1633</v>
      </c>
      <c r="F1009" s="5" t="s">
        <v>1056</v>
      </c>
      <c r="G1009" s="5" t="s">
        <v>212</v>
      </c>
      <c r="H1009" s="5" t="s">
        <v>1635</v>
      </c>
      <c r="I1009" s="5" t="s">
        <v>58</v>
      </c>
      <c r="J1009" s="5">
        <v>2023</v>
      </c>
      <c r="K1009" s="5">
        <v>0</v>
      </c>
      <c r="L1009" s="5" t="s">
        <v>1634</v>
      </c>
      <c r="M1009" s="5" t="s">
        <v>1632</v>
      </c>
      <c r="N1009" s="5" t="s">
        <v>2798</v>
      </c>
      <c r="O1009" s="5" t="s">
        <v>2798</v>
      </c>
      <c r="P1009" s="5" t="s">
        <v>2799</v>
      </c>
      <c r="Q1009" s="5" t="s">
        <v>2799</v>
      </c>
      <c r="R1009" s="5" t="s">
        <v>2799</v>
      </c>
      <c r="S1009" s="5" t="s">
        <v>2799</v>
      </c>
      <c r="T1009" s="5" t="s">
        <v>2799</v>
      </c>
      <c r="U1009" s="5" t="s">
        <v>2799</v>
      </c>
      <c r="V1009" s="5" t="s">
        <v>2799</v>
      </c>
      <c r="W1009" s="5"/>
      <c r="X1009" s="5"/>
      <c r="Y1009" s="5"/>
      <c r="Z1009" s="5"/>
      <c r="AA1009" s="5"/>
    </row>
    <row r="1010" spans="1:27" ht="204" x14ac:dyDescent="0.2">
      <c r="A1010" s="37" t="s">
        <v>2799</v>
      </c>
      <c r="B1010" s="5" t="s">
        <v>2790</v>
      </c>
      <c r="C1010" s="5">
        <v>211</v>
      </c>
      <c r="D1010" s="5" t="s">
        <v>1636</v>
      </c>
      <c r="E1010" s="5" t="s">
        <v>1638</v>
      </c>
      <c r="F1010" s="5" t="s">
        <v>1639</v>
      </c>
      <c r="G1010" s="5" t="s">
        <v>212</v>
      </c>
      <c r="H1010" s="5" t="s">
        <v>1641</v>
      </c>
      <c r="I1010" s="5" t="s">
        <v>58</v>
      </c>
      <c r="J1010" s="5">
        <v>2023</v>
      </c>
      <c r="K1010" s="5">
        <v>2</v>
      </c>
      <c r="L1010" s="5" t="s">
        <v>1640</v>
      </c>
      <c r="M1010" s="5" t="s">
        <v>1637</v>
      </c>
      <c r="N1010" s="5" t="s">
        <v>2798</v>
      </c>
      <c r="O1010" s="5" t="s">
        <v>2798</v>
      </c>
      <c r="P1010" s="5" t="s">
        <v>2799</v>
      </c>
      <c r="Q1010" s="5" t="s">
        <v>2799</v>
      </c>
      <c r="R1010" s="5" t="s">
        <v>2799</v>
      </c>
      <c r="S1010" s="5" t="s">
        <v>2799</v>
      </c>
      <c r="T1010" s="5" t="s">
        <v>2799</v>
      </c>
      <c r="U1010" s="5" t="s">
        <v>2799</v>
      </c>
      <c r="V1010" s="5" t="s">
        <v>2799</v>
      </c>
      <c r="W1010" s="5"/>
      <c r="X1010" s="5"/>
      <c r="Y1010" s="5"/>
      <c r="Z1010" s="5"/>
      <c r="AA1010" s="5"/>
    </row>
    <row r="1011" spans="1:27" ht="153" x14ac:dyDescent="0.2">
      <c r="A1011" s="37" t="s">
        <v>2799</v>
      </c>
      <c r="B1011" s="5" t="s">
        <v>2790</v>
      </c>
      <c r="C1011" s="5">
        <v>212</v>
      </c>
      <c r="D1011" s="5" t="s">
        <v>1642</v>
      </c>
      <c r="E1011" s="5" t="s">
        <v>1644</v>
      </c>
      <c r="F1011" s="5" t="s">
        <v>1645</v>
      </c>
      <c r="G1011" s="5" t="s">
        <v>212</v>
      </c>
      <c r="H1011" s="5" t="s">
        <v>1647</v>
      </c>
      <c r="I1011" s="5" t="s">
        <v>58</v>
      </c>
      <c r="J1011" s="5">
        <v>2022</v>
      </c>
      <c r="K1011" s="5">
        <v>0</v>
      </c>
      <c r="L1011" s="5" t="s">
        <v>1646</v>
      </c>
      <c r="M1011" s="5" t="s">
        <v>1643</v>
      </c>
      <c r="N1011" s="5" t="s">
        <v>2798</v>
      </c>
      <c r="O1011" s="5" t="s">
        <v>2798</v>
      </c>
      <c r="P1011" s="5" t="s">
        <v>2799</v>
      </c>
      <c r="Q1011" s="5" t="s">
        <v>2799</v>
      </c>
      <c r="R1011" s="5" t="s">
        <v>2799</v>
      </c>
      <c r="S1011" s="5" t="s">
        <v>2799</v>
      </c>
      <c r="T1011" s="5" t="s">
        <v>2799</v>
      </c>
      <c r="U1011" s="5" t="s">
        <v>2799</v>
      </c>
      <c r="V1011" s="5" t="s">
        <v>2799</v>
      </c>
      <c r="W1011" s="5"/>
      <c r="X1011" s="5"/>
      <c r="Y1011" s="5"/>
      <c r="Z1011" s="5"/>
      <c r="AA1011" s="5"/>
    </row>
    <row r="1012" spans="1:27" ht="255" x14ac:dyDescent="0.2">
      <c r="A1012" s="37" t="s">
        <v>2799</v>
      </c>
      <c r="B1012" s="5" t="s">
        <v>2790</v>
      </c>
      <c r="C1012" s="5">
        <v>213</v>
      </c>
      <c r="D1012" s="5" t="s">
        <v>1649</v>
      </c>
      <c r="E1012" s="5" t="s">
        <v>1650</v>
      </c>
      <c r="F1012" s="5" t="s">
        <v>1067</v>
      </c>
      <c r="G1012" s="5" t="s">
        <v>212</v>
      </c>
      <c r="H1012" s="5"/>
      <c r="I1012" s="5" t="s">
        <v>58</v>
      </c>
      <c r="J1012" s="5">
        <v>2023</v>
      </c>
      <c r="K1012" s="5">
        <v>7</v>
      </c>
      <c r="L1012" s="5" t="s">
        <v>1651</v>
      </c>
      <c r="M1012" s="5" t="s">
        <v>1648</v>
      </c>
      <c r="N1012" s="5" t="s">
        <v>2798</v>
      </c>
      <c r="O1012" s="5" t="s">
        <v>2798</v>
      </c>
      <c r="P1012" s="5" t="s">
        <v>2799</v>
      </c>
      <c r="Q1012" s="5" t="s">
        <v>2799</v>
      </c>
      <c r="R1012" s="5" t="s">
        <v>2799</v>
      </c>
      <c r="S1012" s="5" t="s">
        <v>2799</v>
      </c>
      <c r="T1012" s="5" t="s">
        <v>2799</v>
      </c>
      <c r="U1012" s="5" t="s">
        <v>2799</v>
      </c>
      <c r="V1012" s="5" t="s">
        <v>2799</v>
      </c>
      <c r="W1012" s="5"/>
      <c r="X1012" s="5"/>
      <c r="Y1012" s="5"/>
      <c r="Z1012" s="5"/>
      <c r="AA1012" s="5"/>
    </row>
    <row r="1013" spans="1:27" ht="272" x14ac:dyDescent="0.2">
      <c r="A1013" s="37" t="s">
        <v>2799</v>
      </c>
      <c r="B1013" s="5" t="s">
        <v>2790</v>
      </c>
      <c r="C1013" s="5">
        <v>214</v>
      </c>
      <c r="D1013" s="5" t="s">
        <v>1652</v>
      </c>
      <c r="E1013" s="5" t="s">
        <v>1654</v>
      </c>
      <c r="F1013" s="5" t="s">
        <v>1639</v>
      </c>
      <c r="G1013" s="5" t="s">
        <v>212</v>
      </c>
      <c r="H1013" s="5" t="s">
        <v>1656</v>
      </c>
      <c r="I1013" s="5" t="s">
        <v>58</v>
      </c>
      <c r="J1013" s="5">
        <v>2023</v>
      </c>
      <c r="K1013" s="5">
        <v>0</v>
      </c>
      <c r="L1013" s="5" t="s">
        <v>1655</v>
      </c>
      <c r="M1013" s="5" t="s">
        <v>1653</v>
      </c>
      <c r="N1013" s="5" t="s">
        <v>2798</v>
      </c>
      <c r="O1013" s="5" t="s">
        <v>2798</v>
      </c>
      <c r="P1013" s="5" t="s">
        <v>2799</v>
      </c>
      <c r="Q1013" s="5" t="s">
        <v>2799</v>
      </c>
      <c r="R1013" s="5" t="s">
        <v>2799</v>
      </c>
      <c r="S1013" s="5" t="s">
        <v>2799</v>
      </c>
      <c r="T1013" s="5" t="s">
        <v>2799</v>
      </c>
      <c r="U1013" s="5" t="s">
        <v>2799</v>
      </c>
      <c r="V1013" s="5" t="s">
        <v>2799</v>
      </c>
      <c r="W1013" s="5"/>
      <c r="X1013" s="5"/>
      <c r="Y1013" s="5"/>
      <c r="Z1013" s="5"/>
      <c r="AA1013" s="5"/>
    </row>
    <row r="1014" spans="1:27" ht="272" x14ac:dyDescent="0.2">
      <c r="A1014" s="37" t="s">
        <v>2799</v>
      </c>
      <c r="B1014" s="5" t="s">
        <v>2790</v>
      </c>
      <c r="C1014" s="5">
        <v>215</v>
      </c>
      <c r="D1014" s="5" t="s">
        <v>1658</v>
      </c>
      <c r="E1014" s="5" t="s">
        <v>1659</v>
      </c>
      <c r="F1014" s="5" t="s">
        <v>1660</v>
      </c>
      <c r="G1014" s="5" t="s">
        <v>212</v>
      </c>
      <c r="H1014" s="5" t="s">
        <v>1662</v>
      </c>
      <c r="I1014" s="5" t="s">
        <v>58</v>
      </c>
      <c r="J1014" s="5">
        <v>2107</v>
      </c>
      <c r="K1014" s="5">
        <v>4</v>
      </c>
      <c r="L1014" s="5" t="s">
        <v>1661</v>
      </c>
      <c r="M1014" s="5" t="s">
        <v>1657</v>
      </c>
      <c r="N1014" s="5" t="s">
        <v>2798</v>
      </c>
      <c r="O1014" s="5" t="s">
        <v>2798</v>
      </c>
      <c r="P1014" s="5" t="s">
        <v>2799</v>
      </c>
      <c r="Q1014" s="5" t="s">
        <v>2799</v>
      </c>
      <c r="R1014" s="5" t="s">
        <v>2799</v>
      </c>
      <c r="S1014" s="5" t="s">
        <v>2799</v>
      </c>
      <c r="T1014" s="5" t="s">
        <v>2799</v>
      </c>
      <c r="U1014" s="5" t="s">
        <v>2799</v>
      </c>
      <c r="V1014" s="5" t="s">
        <v>2799</v>
      </c>
      <c r="W1014" s="5"/>
      <c r="X1014" s="5"/>
      <c r="Y1014" s="5"/>
      <c r="Z1014" s="5"/>
      <c r="AA1014" s="5"/>
    </row>
    <row r="1015" spans="1:27" ht="204" x14ac:dyDescent="0.2">
      <c r="A1015" s="37" t="s">
        <v>2799</v>
      </c>
      <c r="B1015" s="5" t="s">
        <v>2790</v>
      </c>
      <c r="C1015" s="5">
        <v>216</v>
      </c>
      <c r="D1015" s="5" t="s">
        <v>1663</v>
      </c>
      <c r="E1015" s="5" t="s">
        <v>1665</v>
      </c>
      <c r="F1015" s="5" t="s">
        <v>1526</v>
      </c>
      <c r="G1015" s="5" t="s">
        <v>212</v>
      </c>
      <c r="H1015" s="5" t="s">
        <v>1667</v>
      </c>
      <c r="I1015" s="5" t="s">
        <v>58</v>
      </c>
      <c r="J1015" s="5">
        <v>2022</v>
      </c>
      <c r="K1015" s="5">
        <v>15</v>
      </c>
      <c r="L1015" s="5" t="s">
        <v>1666</v>
      </c>
      <c r="M1015" s="5" t="s">
        <v>1664</v>
      </c>
      <c r="N1015" s="5" t="s">
        <v>2798</v>
      </c>
      <c r="O1015" s="5" t="s">
        <v>2798</v>
      </c>
      <c r="P1015" s="5" t="s">
        <v>2799</v>
      </c>
      <c r="Q1015" s="5" t="s">
        <v>2799</v>
      </c>
      <c r="R1015" s="5" t="s">
        <v>2799</v>
      </c>
      <c r="S1015" s="5" t="s">
        <v>2799</v>
      </c>
      <c r="T1015" s="5" t="s">
        <v>2799</v>
      </c>
      <c r="U1015" s="5" t="s">
        <v>2799</v>
      </c>
      <c r="V1015" s="5" t="s">
        <v>2799</v>
      </c>
      <c r="W1015" s="5"/>
      <c r="X1015" s="5"/>
      <c r="Y1015" s="5"/>
      <c r="Z1015" s="5"/>
      <c r="AA1015" s="5"/>
    </row>
    <row r="1016" spans="1:27" ht="255" x14ac:dyDescent="0.2">
      <c r="A1016" s="37" t="s">
        <v>2799</v>
      </c>
      <c r="B1016" s="5" t="s">
        <v>2790</v>
      </c>
      <c r="C1016" s="5">
        <v>217</v>
      </c>
      <c r="D1016" s="5" t="s">
        <v>1668</v>
      </c>
      <c r="E1016" s="5" t="s">
        <v>1670</v>
      </c>
      <c r="F1016" s="5" t="s">
        <v>1671</v>
      </c>
      <c r="G1016" s="5" t="s">
        <v>212</v>
      </c>
      <c r="H1016" s="5" t="s">
        <v>1673</v>
      </c>
      <c r="I1016" s="5" t="s">
        <v>58</v>
      </c>
      <c r="J1016" s="5">
        <v>2022</v>
      </c>
      <c r="K1016" s="5">
        <v>1</v>
      </c>
      <c r="L1016" s="5" t="s">
        <v>1672</v>
      </c>
      <c r="M1016" s="5" t="s">
        <v>1669</v>
      </c>
      <c r="N1016" s="5" t="s">
        <v>2798</v>
      </c>
      <c r="O1016" s="5" t="s">
        <v>2798</v>
      </c>
      <c r="P1016" s="5" t="s">
        <v>2799</v>
      </c>
      <c r="Q1016" s="5" t="s">
        <v>2799</v>
      </c>
      <c r="R1016" s="5" t="s">
        <v>2799</v>
      </c>
      <c r="S1016" s="5" t="s">
        <v>2799</v>
      </c>
      <c r="T1016" s="5" t="s">
        <v>2799</v>
      </c>
      <c r="U1016" s="5" t="s">
        <v>2799</v>
      </c>
      <c r="V1016" s="5" t="s">
        <v>2799</v>
      </c>
      <c r="W1016" s="5"/>
      <c r="X1016" s="5"/>
      <c r="Y1016" s="5"/>
      <c r="Z1016" s="5"/>
      <c r="AA1016" s="5"/>
    </row>
    <row r="1017" spans="1:27" ht="119" x14ac:dyDescent="0.2">
      <c r="A1017" s="37" t="s">
        <v>2799</v>
      </c>
      <c r="B1017" s="5" t="s">
        <v>2790</v>
      </c>
      <c r="C1017" s="5">
        <v>218</v>
      </c>
      <c r="D1017" s="5" t="s">
        <v>1674</v>
      </c>
      <c r="E1017" s="5" t="s">
        <v>1676</v>
      </c>
      <c r="F1017" s="5" t="s">
        <v>1677</v>
      </c>
      <c r="G1017" s="5" t="s">
        <v>212</v>
      </c>
      <c r="H1017" s="5" t="s">
        <v>1679</v>
      </c>
      <c r="I1017" s="5" t="s">
        <v>58</v>
      </c>
      <c r="J1017" s="5">
        <v>2019</v>
      </c>
      <c r="K1017" s="5">
        <v>11</v>
      </c>
      <c r="L1017" s="5" t="s">
        <v>1678</v>
      </c>
      <c r="M1017" s="5" t="s">
        <v>1675</v>
      </c>
      <c r="N1017" s="5" t="s">
        <v>2798</v>
      </c>
      <c r="O1017" s="5" t="s">
        <v>2798</v>
      </c>
      <c r="P1017" s="5" t="s">
        <v>2799</v>
      </c>
      <c r="Q1017" s="5" t="s">
        <v>2799</v>
      </c>
      <c r="R1017" s="5" t="s">
        <v>2799</v>
      </c>
      <c r="S1017" s="5" t="s">
        <v>2799</v>
      </c>
      <c r="T1017" s="5" t="s">
        <v>2799</v>
      </c>
      <c r="U1017" s="5" t="s">
        <v>2799</v>
      </c>
      <c r="V1017" s="5" t="s">
        <v>2799</v>
      </c>
      <c r="W1017" s="5"/>
      <c r="X1017" s="5"/>
      <c r="Y1017" s="5"/>
      <c r="Z1017" s="5"/>
      <c r="AA1017" s="5"/>
    </row>
    <row r="1018" spans="1:27" ht="221" x14ac:dyDescent="0.2">
      <c r="A1018" s="37" t="s">
        <v>2799</v>
      </c>
      <c r="B1018" s="5" t="s">
        <v>2790</v>
      </c>
      <c r="C1018" s="5">
        <v>219</v>
      </c>
      <c r="D1018" s="5" t="s">
        <v>1680</v>
      </c>
      <c r="E1018" s="5" t="s">
        <v>1682</v>
      </c>
      <c r="F1018" s="5" t="s">
        <v>1038</v>
      </c>
      <c r="G1018" s="5" t="s">
        <v>212</v>
      </c>
      <c r="H1018" s="5" t="s">
        <v>1684</v>
      </c>
      <c r="I1018" s="5" t="s">
        <v>58</v>
      </c>
      <c r="J1018" s="5">
        <v>2022</v>
      </c>
      <c r="K1018" s="5">
        <v>6</v>
      </c>
      <c r="L1018" s="5" t="s">
        <v>1683</v>
      </c>
      <c r="M1018" s="5" t="s">
        <v>1681</v>
      </c>
      <c r="N1018" s="5" t="s">
        <v>2798</v>
      </c>
      <c r="O1018" s="5" t="s">
        <v>2798</v>
      </c>
      <c r="P1018" s="5" t="s">
        <v>2799</v>
      </c>
      <c r="Q1018" s="5" t="s">
        <v>2799</v>
      </c>
      <c r="R1018" s="5" t="s">
        <v>2799</v>
      </c>
      <c r="S1018" s="5" t="s">
        <v>2799</v>
      </c>
      <c r="T1018" s="5" t="s">
        <v>2799</v>
      </c>
      <c r="U1018" s="5" t="s">
        <v>2799</v>
      </c>
      <c r="V1018" s="5" t="s">
        <v>2799</v>
      </c>
      <c r="W1018" s="5"/>
      <c r="X1018" s="5"/>
      <c r="Y1018" s="5"/>
      <c r="Z1018" s="5"/>
      <c r="AA1018" s="5"/>
    </row>
    <row r="1019" spans="1:27" ht="221" x14ac:dyDescent="0.2">
      <c r="A1019" s="37" t="s">
        <v>2799</v>
      </c>
      <c r="B1019" s="5" t="s">
        <v>2790</v>
      </c>
      <c r="C1019" s="5">
        <v>220</v>
      </c>
      <c r="D1019" s="5" t="s">
        <v>1685</v>
      </c>
      <c r="E1019" s="5" t="s">
        <v>1687</v>
      </c>
      <c r="F1019" s="5" t="s">
        <v>1278</v>
      </c>
      <c r="G1019" s="5" t="s">
        <v>212</v>
      </c>
      <c r="H1019" s="5" t="s">
        <v>1689</v>
      </c>
      <c r="I1019" s="5" t="s">
        <v>58</v>
      </c>
      <c r="J1019" s="5">
        <v>2023</v>
      </c>
      <c r="K1019" s="5">
        <v>0</v>
      </c>
      <c r="L1019" s="5" t="s">
        <v>1688</v>
      </c>
      <c r="M1019" s="5" t="s">
        <v>1686</v>
      </c>
      <c r="N1019" s="5" t="s">
        <v>2798</v>
      </c>
      <c r="O1019" s="5" t="s">
        <v>2798</v>
      </c>
      <c r="P1019" s="5" t="s">
        <v>2799</v>
      </c>
      <c r="Q1019" s="5" t="s">
        <v>2799</v>
      </c>
      <c r="R1019" s="5" t="s">
        <v>2799</v>
      </c>
      <c r="S1019" s="5" t="s">
        <v>2799</v>
      </c>
      <c r="T1019" s="5" t="s">
        <v>2799</v>
      </c>
      <c r="U1019" s="5" t="s">
        <v>2799</v>
      </c>
      <c r="V1019" s="5" t="s">
        <v>2799</v>
      </c>
      <c r="W1019" s="5"/>
      <c r="X1019" s="5"/>
      <c r="Y1019" s="5"/>
      <c r="Z1019" s="5"/>
      <c r="AA1019" s="5"/>
    </row>
    <row r="1020" spans="1:27" ht="221" x14ac:dyDescent="0.2">
      <c r="A1020" s="37" t="s">
        <v>2799</v>
      </c>
      <c r="B1020" s="5" t="s">
        <v>2790</v>
      </c>
      <c r="C1020" s="5">
        <v>221</v>
      </c>
      <c r="D1020" s="5" t="s">
        <v>1690</v>
      </c>
      <c r="E1020" s="5" t="s">
        <v>1692</v>
      </c>
      <c r="F1020" s="5" t="s">
        <v>1693</v>
      </c>
      <c r="G1020" s="5" t="s">
        <v>212</v>
      </c>
      <c r="H1020" s="5" t="s">
        <v>1695</v>
      </c>
      <c r="I1020" s="5" t="s">
        <v>58</v>
      </c>
      <c r="J1020" s="5">
        <v>2023</v>
      </c>
      <c r="K1020" s="5">
        <v>0</v>
      </c>
      <c r="L1020" s="5" t="s">
        <v>1694</v>
      </c>
      <c r="M1020" s="5" t="s">
        <v>1691</v>
      </c>
      <c r="N1020" s="5" t="s">
        <v>2798</v>
      </c>
      <c r="O1020" s="5" t="s">
        <v>2798</v>
      </c>
      <c r="P1020" s="5" t="s">
        <v>2799</v>
      </c>
      <c r="Q1020" s="5" t="s">
        <v>2799</v>
      </c>
      <c r="R1020" s="5" t="s">
        <v>2799</v>
      </c>
      <c r="S1020" s="5" t="s">
        <v>2799</v>
      </c>
      <c r="T1020" s="5" t="s">
        <v>2799</v>
      </c>
      <c r="U1020" s="5" t="s">
        <v>2799</v>
      </c>
      <c r="V1020" s="5" t="s">
        <v>2799</v>
      </c>
      <c r="W1020" s="5"/>
      <c r="X1020" s="5"/>
      <c r="Y1020" s="5"/>
      <c r="Z1020" s="5"/>
      <c r="AA1020" s="5"/>
    </row>
    <row r="1021" spans="1:27" ht="204" x14ac:dyDescent="0.2">
      <c r="A1021" s="37" t="s">
        <v>2799</v>
      </c>
      <c r="B1021" s="5" t="s">
        <v>2790</v>
      </c>
      <c r="C1021" s="5">
        <v>222</v>
      </c>
      <c r="D1021" s="5" t="s">
        <v>1696</v>
      </c>
      <c r="E1021" s="5" t="s">
        <v>1698</v>
      </c>
      <c r="F1021" s="5" t="s">
        <v>1540</v>
      </c>
      <c r="G1021" s="5" t="s">
        <v>212</v>
      </c>
      <c r="H1021" s="5" t="s">
        <v>1700</v>
      </c>
      <c r="I1021" s="5" t="s">
        <v>58</v>
      </c>
      <c r="J1021" s="5">
        <v>2020</v>
      </c>
      <c r="K1021" s="5">
        <v>69</v>
      </c>
      <c r="L1021" s="5" t="s">
        <v>1699</v>
      </c>
      <c r="M1021" s="5" t="s">
        <v>1697</v>
      </c>
      <c r="N1021" s="5" t="s">
        <v>2798</v>
      </c>
      <c r="O1021" s="5" t="s">
        <v>2798</v>
      </c>
      <c r="P1021" s="5" t="s">
        <v>2799</v>
      </c>
      <c r="Q1021" s="5" t="s">
        <v>2799</v>
      </c>
      <c r="R1021" s="5" t="s">
        <v>2799</v>
      </c>
      <c r="S1021" s="5" t="s">
        <v>2799</v>
      </c>
      <c r="T1021" s="5" t="s">
        <v>2799</v>
      </c>
      <c r="U1021" s="5" t="s">
        <v>2799</v>
      </c>
      <c r="V1021" s="5" t="s">
        <v>2799</v>
      </c>
      <c r="W1021" s="5"/>
      <c r="X1021" s="5"/>
      <c r="Y1021" s="5"/>
      <c r="Z1021" s="5"/>
      <c r="AA1021" s="5"/>
    </row>
    <row r="1022" spans="1:27" ht="204" x14ac:dyDescent="0.2">
      <c r="A1022" s="37" t="s">
        <v>2799</v>
      </c>
      <c r="B1022" s="5" t="s">
        <v>2790</v>
      </c>
      <c r="C1022" s="5">
        <v>223</v>
      </c>
      <c r="D1022" s="5" t="s">
        <v>1701</v>
      </c>
      <c r="E1022" s="5" t="s">
        <v>1703</v>
      </c>
      <c r="F1022" s="5" t="s">
        <v>1639</v>
      </c>
      <c r="G1022" s="5" t="s">
        <v>212</v>
      </c>
      <c r="H1022" s="5" t="s">
        <v>1705</v>
      </c>
      <c r="I1022" s="5" t="s">
        <v>58</v>
      </c>
      <c r="J1022" s="5">
        <v>2022</v>
      </c>
      <c r="K1022" s="5">
        <v>5</v>
      </c>
      <c r="L1022" s="5" t="s">
        <v>1704</v>
      </c>
      <c r="M1022" s="5" t="s">
        <v>1702</v>
      </c>
      <c r="N1022" s="5" t="s">
        <v>2798</v>
      </c>
      <c r="O1022" s="5" t="s">
        <v>2798</v>
      </c>
      <c r="P1022" s="5" t="s">
        <v>2799</v>
      </c>
      <c r="Q1022" s="5" t="s">
        <v>2799</v>
      </c>
      <c r="R1022" s="5" t="s">
        <v>2799</v>
      </c>
      <c r="S1022" s="5" t="s">
        <v>2799</v>
      </c>
      <c r="T1022" s="5" t="s">
        <v>2799</v>
      </c>
      <c r="U1022" s="5" t="s">
        <v>2799</v>
      </c>
      <c r="V1022" s="5" t="s">
        <v>2799</v>
      </c>
      <c r="W1022" s="5"/>
      <c r="X1022" s="5"/>
      <c r="Y1022" s="5"/>
      <c r="Z1022" s="5"/>
      <c r="AA1022" s="5"/>
    </row>
    <row r="1023" spans="1:27" ht="221" x14ac:dyDescent="0.2">
      <c r="A1023" s="37" t="s">
        <v>2799</v>
      </c>
      <c r="B1023" s="5" t="s">
        <v>2790</v>
      </c>
      <c r="C1023" s="5">
        <v>224</v>
      </c>
      <c r="D1023" s="5" t="s">
        <v>1706</v>
      </c>
      <c r="E1023" s="5" t="s">
        <v>1708</v>
      </c>
      <c r="F1023" s="5" t="s">
        <v>1709</v>
      </c>
      <c r="G1023" s="5" t="s">
        <v>212</v>
      </c>
      <c r="H1023" s="5" t="s">
        <v>1711</v>
      </c>
      <c r="I1023" s="5" t="s">
        <v>58</v>
      </c>
      <c r="J1023" s="5">
        <v>2017</v>
      </c>
      <c r="K1023" s="5">
        <v>11</v>
      </c>
      <c r="L1023" s="5" t="s">
        <v>1710</v>
      </c>
      <c r="M1023" s="5" t="s">
        <v>1707</v>
      </c>
      <c r="N1023" s="5" t="s">
        <v>2798</v>
      </c>
      <c r="O1023" s="5" t="s">
        <v>2798</v>
      </c>
      <c r="P1023" s="5" t="s">
        <v>2799</v>
      </c>
      <c r="Q1023" s="5" t="s">
        <v>2799</v>
      </c>
      <c r="R1023" s="5" t="s">
        <v>2799</v>
      </c>
      <c r="S1023" s="5" t="s">
        <v>2799</v>
      </c>
      <c r="T1023" s="5" t="s">
        <v>2799</v>
      </c>
      <c r="U1023" s="5" t="s">
        <v>2799</v>
      </c>
      <c r="V1023" s="5" t="s">
        <v>2799</v>
      </c>
      <c r="W1023" s="5"/>
      <c r="X1023" s="5"/>
      <c r="Y1023" s="5"/>
      <c r="Z1023" s="5"/>
      <c r="AA1023" s="5"/>
    </row>
    <row r="1024" spans="1:27" ht="238" x14ac:dyDescent="0.2">
      <c r="A1024" s="37" t="s">
        <v>2799</v>
      </c>
      <c r="B1024" s="5" t="s">
        <v>2790</v>
      </c>
      <c r="C1024" s="5">
        <v>225</v>
      </c>
      <c r="D1024" s="5" t="s">
        <v>1712</v>
      </c>
      <c r="E1024" s="5" t="s">
        <v>1714</v>
      </c>
      <c r="F1024" s="5" t="s">
        <v>1639</v>
      </c>
      <c r="G1024" s="5" t="s">
        <v>212</v>
      </c>
      <c r="H1024" s="5" t="s">
        <v>1716</v>
      </c>
      <c r="I1024" s="5" t="s">
        <v>58</v>
      </c>
      <c r="J1024" s="5">
        <v>2023</v>
      </c>
      <c r="K1024" s="5">
        <v>0</v>
      </c>
      <c r="L1024" s="5" t="s">
        <v>1715</v>
      </c>
      <c r="M1024" s="5" t="s">
        <v>1713</v>
      </c>
      <c r="N1024" s="5" t="s">
        <v>2798</v>
      </c>
      <c r="O1024" s="5" t="s">
        <v>2798</v>
      </c>
      <c r="P1024" s="5" t="s">
        <v>2799</v>
      </c>
      <c r="Q1024" s="5" t="s">
        <v>2799</v>
      </c>
      <c r="R1024" s="5" t="s">
        <v>2799</v>
      </c>
      <c r="S1024" s="5" t="s">
        <v>2799</v>
      </c>
      <c r="T1024" s="5" t="s">
        <v>2799</v>
      </c>
      <c r="U1024" s="5" t="s">
        <v>2799</v>
      </c>
      <c r="V1024" s="5" t="s">
        <v>2799</v>
      </c>
      <c r="W1024" s="5"/>
      <c r="X1024" s="5"/>
      <c r="Y1024" s="5"/>
      <c r="Z1024" s="5"/>
      <c r="AA1024" s="5"/>
    </row>
    <row r="1025" spans="1:27" ht="187" x14ac:dyDescent="0.2">
      <c r="A1025" s="37" t="s">
        <v>2799</v>
      </c>
      <c r="B1025" s="5" t="s">
        <v>2790</v>
      </c>
      <c r="C1025" s="5">
        <v>226</v>
      </c>
      <c r="D1025" s="5" t="s">
        <v>1717</v>
      </c>
      <c r="E1025" s="5" t="s">
        <v>1719</v>
      </c>
      <c r="F1025" s="5" t="s">
        <v>1720</v>
      </c>
      <c r="G1025" s="5" t="s">
        <v>212</v>
      </c>
      <c r="H1025" s="5" t="s">
        <v>1722</v>
      </c>
      <c r="I1025" s="5" t="s">
        <v>58</v>
      </c>
      <c r="J1025" s="5">
        <v>2023</v>
      </c>
      <c r="K1025" s="5">
        <v>0</v>
      </c>
      <c r="L1025" s="5" t="s">
        <v>1721</v>
      </c>
      <c r="M1025" s="5" t="s">
        <v>1718</v>
      </c>
      <c r="N1025" s="5" t="s">
        <v>2798</v>
      </c>
      <c r="O1025" s="5" t="s">
        <v>2798</v>
      </c>
      <c r="P1025" s="5" t="s">
        <v>2799</v>
      </c>
      <c r="Q1025" s="5" t="s">
        <v>2799</v>
      </c>
      <c r="R1025" s="5" t="s">
        <v>2799</v>
      </c>
      <c r="S1025" s="5" t="s">
        <v>2799</v>
      </c>
      <c r="T1025" s="5" t="s">
        <v>2799</v>
      </c>
      <c r="U1025" s="5" t="s">
        <v>2799</v>
      </c>
      <c r="V1025" s="5" t="s">
        <v>2799</v>
      </c>
      <c r="W1025" s="5"/>
      <c r="X1025" s="5"/>
      <c r="Y1025" s="5"/>
      <c r="Z1025" s="5"/>
      <c r="AA1025" s="5"/>
    </row>
    <row r="1026" spans="1:27" ht="238" x14ac:dyDescent="0.2">
      <c r="A1026" s="37" t="s">
        <v>2799</v>
      </c>
      <c r="B1026" s="5" t="s">
        <v>2790</v>
      </c>
      <c r="C1026" s="5">
        <v>227</v>
      </c>
      <c r="D1026" s="5" t="s">
        <v>1723</v>
      </c>
      <c r="E1026" s="5" t="s">
        <v>1725</v>
      </c>
      <c r="F1026" s="5" t="s">
        <v>1726</v>
      </c>
      <c r="G1026" s="5" t="s">
        <v>212</v>
      </c>
      <c r="H1026" s="5" t="s">
        <v>1728</v>
      </c>
      <c r="I1026" s="5" t="s">
        <v>58</v>
      </c>
      <c r="J1026" s="5">
        <v>2023</v>
      </c>
      <c r="K1026" s="5">
        <v>1</v>
      </c>
      <c r="L1026" s="5" t="s">
        <v>1727</v>
      </c>
      <c r="M1026" s="5" t="s">
        <v>1724</v>
      </c>
      <c r="N1026" s="5" t="s">
        <v>2798</v>
      </c>
      <c r="O1026" s="5" t="s">
        <v>2798</v>
      </c>
      <c r="P1026" s="5" t="s">
        <v>2799</v>
      </c>
      <c r="Q1026" s="5" t="s">
        <v>2799</v>
      </c>
      <c r="R1026" s="5" t="s">
        <v>2799</v>
      </c>
      <c r="S1026" s="5" t="s">
        <v>2799</v>
      </c>
      <c r="T1026" s="5" t="s">
        <v>2799</v>
      </c>
      <c r="U1026" s="5" t="s">
        <v>2799</v>
      </c>
      <c r="V1026" s="5" t="s">
        <v>2799</v>
      </c>
      <c r="W1026" s="5"/>
      <c r="X1026" s="5"/>
      <c r="Y1026" s="5"/>
      <c r="Z1026" s="5"/>
      <c r="AA1026" s="5"/>
    </row>
    <row r="1027" spans="1:27" ht="136" x14ac:dyDescent="0.2">
      <c r="A1027" s="37" t="s">
        <v>2799</v>
      </c>
      <c r="B1027" s="5" t="s">
        <v>2790</v>
      </c>
      <c r="C1027" s="5">
        <v>228</v>
      </c>
      <c r="D1027" s="5" t="s">
        <v>1729</v>
      </c>
      <c r="E1027" s="5" t="s">
        <v>1731</v>
      </c>
      <c r="F1027" s="5" t="s">
        <v>1038</v>
      </c>
      <c r="G1027" s="5" t="s">
        <v>212</v>
      </c>
      <c r="H1027" s="5" t="s">
        <v>487</v>
      </c>
      <c r="I1027" s="5" t="s">
        <v>58</v>
      </c>
      <c r="J1027" s="5">
        <v>2022</v>
      </c>
      <c r="K1027" s="5">
        <v>2</v>
      </c>
      <c r="L1027" s="5" t="s">
        <v>1732</v>
      </c>
      <c r="M1027" s="5" t="s">
        <v>1730</v>
      </c>
      <c r="N1027" s="5" t="s">
        <v>2798</v>
      </c>
      <c r="O1027" s="5" t="s">
        <v>2798</v>
      </c>
      <c r="P1027" s="5" t="s">
        <v>2799</v>
      </c>
      <c r="Q1027" s="5" t="s">
        <v>2799</v>
      </c>
      <c r="R1027" s="5" t="s">
        <v>2799</v>
      </c>
      <c r="S1027" s="5" t="s">
        <v>2799</v>
      </c>
      <c r="T1027" s="5" t="s">
        <v>2799</v>
      </c>
      <c r="U1027" s="5" t="s">
        <v>2799</v>
      </c>
      <c r="V1027" s="5" t="s">
        <v>2799</v>
      </c>
      <c r="W1027" s="5"/>
      <c r="X1027" s="5"/>
      <c r="Y1027" s="5"/>
      <c r="Z1027" s="5"/>
      <c r="AA1027" s="5"/>
    </row>
    <row r="1028" spans="1:27" ht="289" x14ac:dyDescent="0.2">
      <c r="A1028" s="37" t="s">
        <v>2799</v>
      </c>
      <c r="B1028" s="5" t="s">
        <v>2790</v>
      </c>
      <c r="C1028" s="5">
        <v>229</v>
      </c>
      <c r="D1028" s="5" t="s">
        <v>1733</v>
      </c>
      <c r="E1028" s="5" t="s">
        <v>1735</v>
      </c>
      <c r="F1028" s="5" t="s">
        <v>1736</v>
      </c>
      <c r="G1028" s="5" t="s">
        <v>212</v>
      </c>
      <c r="H1028" s="5" t="s">
        <v>1738</v>
      </c>
      <c r="I1028" s="5" t="s">
        <v>58</v>
      </c>
      <c r="J1028" s="5">
        <v>2023</v>
      </c>
      <c r="K1028" s="5">
        <v>0</v>
      </c>
      <c r="L1028" s="5" t="s">
        <v>1737</v>
      </c>
      <c r="M1028" s="5" t="s">
        <v>1734</v>
      </c>
      <c r="N1028" s="5" t="s">
        <v>2798</v>
      </c>
      <c r="O1028" s="5" t="s">
        <v>2798</v>
      </c>
      <c r="P1028" s="5" t="s">
        <v>2799</v>
      </c>
      <c r="Q1028" s="5" t="s">
        <v>2799</v>
      </c>
      <c r="R1028" s="5" t="s">
        <v>2799</v>
      </c>
      <c r="S1028" s="5" t="s">
        <v>2799</v>
      </c>
      <c r="T1028" s="5" t="s">
        <v>2799</v>
      </c>
      <c r="U1028" s="5" t="s">
        <v>2799</v>
      </c>
      <c r="V1028" s="5" t="s">
        <v>2799</v>
      </c>
      <c r="W1028" s="5"/>
      <c r="X1028" s="5"/>
      <c r="Y1028" s="5"/>
      <c r="Z1028" s="5"/>
      <c r="AA1028" s="5"/>
    </row>
    <row r="1029" spans="1:27" ht="238" x14ac:dyDescent="0.2">
      <c r="A1029" s="37" t="s">
        <v>2799</v>
      </c>
      <c r="B1029" s="5" t="s">
        <v>2790</v>
      </c>
      <c r="C1029" s="4">
        <v>230</v>
      </c>
      <c r="D1029" s="4" t="s">
        <v>1739</v>
      </c>
      <c r="E1029" s="4" t="s">
        <v>1741</v>
      </c>
      <c r="F1029" s="5" t="s">
        <v>1250</v>
      </c>
      <c r="G1029" s="5" t="s">
        <v>212</v>
      </c>
      <c r="H1029" s="5" t="s">
        <v>1743</v>
      </c>
      <c r="I1029" s="4" t="s">
        <v>58</v>
      </c>
      <c r="J1029" s="4">
        <v>2022</v>
      </c>
      <c r="K1029" s="4">
        <v>4</v>
      </c>
      <c r="L1029" s="5" t="s">
        <v>1742</v>
      </c>
      <c r="M1029" s="5" t="s">
        <v>1740</v>
      </c>
      <c r="N1029" s="5"/>
      <c r="O1029" s="5"/>
      <c r="P1029" s="5"/>
      <c r="Q1029" s="5"/>
      <c r="R1029" s="5" t="s">
        <v>2798</v>
      </c>
      <c r="S1029" s="5"/>
      <c r="T1029" s="5"/>
      <c r="U1029" s="5"/>
      <c r="V1029" s="5"/>
      <c r="W1029" s="5"/>
      <c r="X1029" s="5"/>
      <c r="Y1029" s="5"/>
      <c r="Z1029" s="5"/>
      <c r="AA1029" s="5"/>
    </row>
    <row r="1030" spans="1:27" ht="409.6" x14ac:dyDescent="0.2">
      <c r="A1030" s="37" t="s">
        <v>2799</v>
      </c>
      <c r="B1030" s="5" t="s">
        <v>2790</v>
      </c>
      <c r="C1030" s="5">
        <v>231</v>
      </c>
      <c r="D1030" s="5" t="s">
        <v>1744</v>
      </c>
      <c r="E1030" s="5" t="s">
        <v>1746</v>
      </c>
      <c r="F1030" s="5" t="s">
        <v>1110</v>
      </c>
      <c r="G1030" s="5" t="s">
        <v>212</v>
      </c>
      <c r="H1030" s="5" t="s">
        <v>1748</v>
      </c>
      <c r="I1030" s="5" t="s">
        <v>58</v>
      </c>
      <c r="J1030" s="5">
        <v>2023</v>
      </c>
      <c r="K1030" s="5">
        <v>0</v>
      </c>
      <c r="L1030" s="5" t="s">
        <v>1747</v>
      </c>
      <c r="M1030" s="5" t="s">
        <v>1745</v>
      </c>
      <c r="N1030" s="5" t="s">
        <v>2798</v>
      </c>
      <c r="O1030" s="5" t="s">
        <v>2798</v>
      </c>
      <c r="P1030" s="5" t="s">
        <v>2799</v>
      </c>
      <c r="Q1030" s="5" t="s">
        <v>2799</v>
      </c>
      <c r="R1030" s="5" t="s">
        <v>2799</v>
      </c>
      <c r="S1030" s="5" t="s">
        <v>2799</v>
      </c>
      <c r="T1030" s="5" t="s">
        <v>2799</v>
      </c>
      <c r="U1030" s="5" t="s">
        <v>2799</v>
      </c>
      <c r="V1030" s="5" t="s">
        <v>2799</v>
      </c>
      <c r="W1030" s="5"/>
      <c r="X1030" s="5"/>
      <c r="Y1030" s="5"/>
      <c r="Z1030" s="5"/>
      <c r="AA1030" s="5"/>
    </row>
    <row r="1031" spans="1:27" ht="409.6" x14ac:dyDescent="0.2">
      <c r="A1031" s="37" t="s">
        <v>2799</v>
      </c>
      <c r="B1031" s="5" t="s">
        <v>2790</v>
      </c>
      <c r="C1031" s="5">
        <v>232</v>
      </c>
      <c r="D1031" s="5" t="s">
        <v>1749</v>
      </c>
      <c r="E1031" s="5" t="s">
        <v>1751</v>
      </c>
      <c r="F1031" s="5" t="s">
        <v>1752</v>
      </c>
      <c r="G1031" s="5" t="s">
        <v>212</v>
      </c>
      <c r="H1031" s="5" t="s">
        <v>1754</v>
      </c>
      <c r="I1031" s="5" t="s">
        <v>58</v>
      </c>
      <c r="J1031" s="5">
        <v>2022</v>
      </c>
      <c r="K1031" s="5">
        <v>0</v>
      </c>
      <c r="L1031" s="5" t="s">
        <v>1753</v>
      </c>
      <c r="M1031" s="5" t="s">
        <v>1750</v>
      </c>
      <c r="N1031" s="5" t="s">
        <v>2798</v>
      </c>
      <c r="O1031" s="5" t="s">
        <v>2798</v>
      </c>
      <c r="P1031" s="5" t="s">
        <v>2799</v>
      </c>
      <c r="Q1031" s="5" t="s">
        <v>2799</v>
      </c>
      <c r="R1031" s="5" t="s">
        <v>2799</v>
      </c>
      <c r="S1031" s="5" t="s">
        <v>2799</v>
      </c>
      <c r="T1031" s="5" t="s">
        <v>2799</v>
      </c>
      <c r="U1031" s="5" t="s">
        <v>2799</v>
      </c>
      <c r="V1031" s="5" t="s">
        <v>2799</v>
      </c>
      <c r="W1031" s="5"/>
      <c r="X1031" s="5"/>
      <c r="Y1031" s="5"/>
      <c r="Z1031" s="5"/>
      <c r="AA1031" s="5"/>
    </row>
    <row r="1032" spans="1:27" ht="238" x14ac:dyDescent="0.2">
      <c r="A1032" s="37" t="s">
        <v>2799</v>
      </c>
      <c r="B1032" s="5" t="s">
        <v>2790</v>
      </c>
      <c r="C1032" s="5">
        <v>233</v>
      </c>
      <c r="D1032" s="5" t="s">
        <v>1755</v>
      </c>
      <c r="E1032" s="5" t="s">
        <v>1757</v>
      </c>
      <c r="F1032" s="5" t="s">
        <v>1110</v>
      </c>
      <c r="G1032" s="5" t="s">
        <v>212</v>
      </c>
      <c r="H1032" s="5" t="s">
        <v>1759</v>
      </c>
      <c r="I1032" s="5" t="s">
        <v>58</v>
      </c>
      <c r="J1032" s="5">
        <v>2023</v>
      </c>
      <c r="K1032" s="5">
        <v>0</v>
      </c>
      <c r="L1032" s="5" t="s">
        <v>1758</v>
      </c>
      <c r="M1032" s="5" t="s">
        <v>1756</v>
      </c>
      <c r="N1032" s="5" t="s">
        <v>2798</v>
      </c>
      <c r="O1032" s="5" t="s">
        <v>2798</v>
      </c>
      <c r="P1032" s="5" t="s">
        <v>2799</v>
      </c>
      <c r="Q1032" s="5" t="s">
        <v>2799</v>
      </c>
      <c r="R1032" s="5" t="s">
        <v>2799</v>
      </c>
      <c r="S1032" s="5" t="s">
        <v>2799</v>
      </c>
      <c r="T1032" s="5" t="s">
        <v>2799</v>
      </c>
      <c r="U1032" s="5" t="s">
        <v>2799</v>
      </c>
      <c r="V1032" s="5" t="s">
        <v>2799</v>
      </c>
      <c r="W1032" s="5"/>
      <c r="X1032" s="5"/>
      <c r="Y1032" s="5"/>
      <c r="Z1032" s="5"/>
      <c r="AA1032" s="5"/>
    </row>
    <row r="1033" spans="1:27" ht="272" x14ac:dyDescent="0.2">
      <c r="A1033" s="37" t="s">
        <v>2799</v>
      </c>
      <c r="B1033" s="5" t="s">
        <v>2790</v>
      </c>
      <c r="C1033" s="5">
        <v>234</v>
      </c>
      <c r="D1033" s="5" t="s">
        <v>1760</v>
      </c>
      <c r="E1033" s="5" t="s">
        <v>1762</v>
      </c>
      <c r="F1033" s="5" t="s">
        <v>1427</v>
      </c>
      <c r="G1033" s="5" t="s">
        <v>212</v>
      </c>
      <c r="H1033" s="5" t="s">
        <v>1764</v>
      </c>
      <c r="I1033" s="5" t="s">
        <v>58</v>
      </c>
      <c r="J1033" s="5">
        <v>2023</v>
      </c>
      <c r="K1033" s="5">
        <v>0</v>
      </c>
      <c r="L1033" s="5" t="s">
        <v>1763</v>
      </c>
      <c r="M1033" s="5" t="s">
        <v>1761</v>
      </c>
      <c r="N1033" s="5" t="s">
        <v>2798</v>
      </c>
      <c r="O1033" s="5" t="s">
        <v>2798</v>
      </c>
      <c r="P1033" s="5" t="s">
        <v>2799</v>
      </c>
      <c r="Q1033" s="5" t="s">
        <v>2799</v>
      </c>
      <c r="R1033" s="5" t="s">
        <v>2799</v>
      </c>
      <c r="S1033" s="5" t="s">
        <v>2799</v>
      </c>
      <c r="T1033" s="5" t="s">
        <v>2799</v>
      </c>
      <c r="U1033" s="5" t="s">
        <v>2799</v>
      </c>
      <c r="V1033" s="5" t="s">
        <v>2799</v>
      </c>
      <c r="W1033" s="5"/>
      <c r="X1033" s="5"/>
      <c r="Y1033" s="5"/>
      <c r="Z1033" s="5"/>
      <c r="AA1033" s="5"/>
    </row>
    <row r="1034" spans="1:27" ht="221" x14ac:dyDescent="0.2">
      <c r="A1034" s="37" t="s">
        <v>2799</v>
      </c>
      <c r="B1034" s="5" t="s">
        <v>2790</v>
      </c>
      <c r="C1034" s="5">
        <v>235</v>
      </c>
      <c r="D1034" s="5" t="s">
        <v>1765</v>
      </c>
      <c r="E1034" s="5" t="s">
        <v>1767</v>
      </c>
      <c r="F1034" s="5" t="s">
        <v>1121</v>
      </c>
      <c r="G1034" s="5" t="s">
        <v>212</v>
      </c>
      <c r="H1034" s="5" t="s">
        <v>1769</v>
      </c>
      <c r="I1034" s="5" t="s">
        <v>58</v>
      </c>
      <c r="J1034" s="5">
        <v>2023</v>
      </c>
      <c r="K1034" s="5">
        <v>1</v>
      </c>
      <c r="L1034" s="5" t="s">
        <v>1768</v>
      </c>
      <c r="M1034" s="5" t="s">
        <v>1766</v>
      </c>
      <c r="N1034" s="5" t="s">
        <v>2798</v>
      </c>
      <c r="O1034" s="5" t="s">
        <v>2798</v>
      </c>
      <c r="P1034" s="5" t="s">
        <v>2799</v>
      </c>
      <c r="Q1034" s="5" t="s">
        <v>2799</v>
      </c>
      <c r="R1034" s="5" t="s">
        <v>2799</v>
      </c>
      <c r="S1034" s="5" t="s">
        <v>2799</v>
      </c>
      <c r="T1034" s="5" t="s">
        <v>2799</v>
      </c>
      <c r="U1034" s="5" t="s">
        <v>2799</v>
      </c>
      <c r="V1034" s="5" t="s">
        <v>2799</v>
      </c>
      <c r="W1034" s="5"/>
      <c r="X1034" s="5"/>
      <c r="Y1034" s="5"/>
      <c r="Z1034" s="5"/>
      <c r="AA1034" s="5"/>
    </row>
    <row r="1035" spans="1:27" ht="272" x14ac:dyDescent="0.2">
      <c r="A1035" s="37" t="s">
        <v>2799</v>
      </c>
      <c r="B1035" s="5" t="s">
        <v>2790</v>
      </c>
      <c r="C1035" s="5">
        <v>236</v>
      </c>
      <c r="D1035" s="5" t="s">
        <v>1770</v>
      </c>
      <c r="E1035" s="5" t="s">
        <v>1772</v>
      </c>
      <c r="F1035" s="5" t="s">
        <v>1709</v>
      </c>
      <c r="G1035" s="5" t="s">
        <v>212</v>
      </c>
      <c r="H1035" s="5" t="s">
        <v>1774</v>
      </c>
      <c r="I1035" s="5" t="s">
        <v>58</v>
      </c>
      <c r="J1035" s="5">
        <v>2019</v>
      </c>
      <c r="K1035" s="5">
        <v>0</v>
      </c>
      <c r="L1035" s="5" t="s">
        <v>1773</v>
      </c>
      <c r="M1035" s="5" t="s">
        <v>1771</v>
      </c>
      <c r="N1035" s="5" t="s">
        <v>2798</v>
      </c>
      <c r="O1035" s="5" t="s">
        <v>2798</v>
      </c>
      <c r="P1035" s="5" t="s">
        <v>2799</v>
      </c>
      <c r="Q1035" s="5" t="s">
        <v>2799</v>
      </c>
      <c r="R1035" s="5" t="s">
        <v>2799</v>
      </c>
      <c r="S1035" s="5" t="s">
        <v>2799</v>
      </c>
      <c r="T1035" s="5" t="s">
        <v>2799</v>
      </c>
      <c r="U1035" s="5" t="s">
        <v>2799</v>
      </c>
      <c r="V1035" s="5" t="s">
        <v>2799</v>
      </c>
      <c r="W1035" s="5"/>
      <c r="X1035" s="5"/>
      <c r="Y1035" s="5"/>
      <c r="Z1035" s="5"/>
      <c r="AA1035" s="5"/>
    </row>
    <row r="1036" spans="1:27" ht="221" x14ac:dyDescent="0.2">
      <c r="A1036" s="37" t="s">
        <v>2798</v>
      </c>
      <c r="B1036" s="5" t="s">
        <v>2790</v>
      </c>
      <c r="C1036" s="5">
        <v>237</v>
      </c>
      <c r="D1036" s="5" t="s">
        <v>1775</v>
      </c>
      <c r="E1036" s="5" t="s">
        <v>1777</v>
      </c>
      <c r="F1036" s="5" t="s">
        <v>1173</v>
      </c>
      <c r="G1036" s="5" t="s">
        <v>212</v>
      </c>
      <c r="H1036" s="5" t="s">
        <v>487</v>
      </c>
      <c r="I1036" s="5" t="s">
        <v>58</v>
      </c>
      <c r="J1036" s="5">
        <v>2021</v>
      </c>
      <c r="K1036" s="5">
        <v>11</v>
      </c>
      <c r="L1036" s="5" t="s">
        <v>1778</v>
      </c>
      <c r="M1036" s="5" t="s">
        <v>1776</v>
      </c>
      <c r="N1036" s="5" t="s">
        <v>2798</v>
      </c>
      <c r="O1036" s="5" t="s">
        <v>2799</v>
      </c>
      <c r="P1036" s="5" t="s">
        <v>2799</v>
      </c>
      <c r="Q1036" s="5" t="s">
        <v>2799</v>
      </c>
      <c r="R1036" s="5" t="s">
        <v>2799</v>
      </c>
      <c r="S1036" s="5" t="s">
        <v>2798</v>
      </c>
      <c r="T1036" s="5" t="s">
        <v>2798</v>
      </c>
      <c r="U1036" s="5" t="s">
        <v>2798</v>
      </c>
      <c r="V1036" s="5" t="s">
        <v>2798</v>
      </c>
      <c r="W1036" s="5" t="s">
        <v>3151</v>
      </c>
      <c r="X1036" s="5" t="s">
        <v>2798</v>
      </c>
      <c r="Y1036" s="5" t="s">
        <v>2798</v>
      </c>
      <c r="Z1036" s="5" t="s">
        <v>3151</v>
      </c>
      <c r="AA1036" s="5">
        <f>IF(W1036="YES", 1.5,IF(W1036="PARTIALLY",1,0.5))+IF(X1036="YES", 1.5,IF(X1036="PARTIALLY",1,0.5))+IF(Y1036="YES", 1.5,IF(Y1036="PARTIALLY",1,0.5))+IF(Z1036="YES", 1.5,IF(Z1036="PARTIALLY",1,0.5))</f>
        <v>5</v>
      </c>
    </row>
    <row r="1037" spans="1:27" ht="204" x14ac:dyDescent="0.2">
      <c r="A1037" s="37" t="s">
        <v>2799</v>
      </c>
      <c r="B1037" s="5" t="s">
        <v>2790</v>
      </c>
      <c r="C1037" s="5">
        <v>238</v>
      </c>
      <c r="D1037" s="5" t="s">
        <v>1779</v>
      </c>
      <c r="E1037" s="5" t="s">
        <v>1781</v>
      </c>
      <c r="F1037" s="5" t="s">
        <v>1782</v>
      </c>
      <c r="G1037" s="5" t="s">
        <v>212</v>
      </c>
      <c r="H1037" s="5" t="s">
        <v>1784</v>
      </c>
      <c r="I1037" s="5" t="s">
        <v>58</v>
      </c>
      <c r="J1037" s="5">
        <v>2017</v>
      </c>
      <c r="K1037" s="5">
        <v>72</v>
      </c>
      <c r="L1037" s="5" t="s">
        <v>1783</v>
      </c>
      <c r="M1037" s="5" t="s">
        <v>1780</v>
      </c>
      <c r="N1037" s="5" t="s">
        <v>2798</v>
      </c>
      <c r="O1037" s="5" t="s">
        <v>2798</v>
      </c>
      <c r="P1037" s="5" t="s">
        <v>2799</v>
      </c>
      <c r="Q1037" s="5" t="s">
        <v>2799</v>
      </c>
      <c r="R1037" s="5" t="s">
        <v>2799</v>
      </c>
      <c r="S1037" s="5" t="s">
        <v>2799</v>
      </c>
      <c r="T1037" s="5" t="s">
        <v>2799</v>
      </c>
      <c r="U1037" s="5" t="s">
        <v>2799</v>
      </c>
      <c r="V1037" s="5" t="s">
        <v>2799</v>
      </c>
      <c r="W1037" s="5"/>
      <c r="X1037" s="5"/>
      <c r="Y1037" s="5"/>
      <c r="Z1037" s="5"/>
      <c r="AA1037" s="5"/>
    </row>
    <row r="1038" spans="1:27" ht="153" x14ac:dyDescent="0.2">
      <c r="A1038" s="37" t="s">
        <v>2799</v>
      </c>
      <c r="B1038" s="5" t="s">
        <v>2790</v>
      </c>
      <c r="C1038" s="5">
        <v>239</v>
      </c>
      <c r="D1038" s="5" t="s">
        <v>1785</v>
      </c>
      <c r="E1038" s="5" t="s">
        <v>1787</v>
      </c>
      <c r="F1038" s="5" t="s">
        <v>1026</v>
      </c>
      <c r="G1038" s="5" t="s">
        <v>212</v>
      </c>
      <c r="H1038" s="5" t="s">
        <v>1789</v>
      </c>
      <c r="I1038" s="5" t="s">
        <v>58</v>
      </c>
      <c r="J1038" s="5">
        <v>2023</v>
      </c>
      <c r="K1038" s="5">
        <v>2</v>
      </c>
      <c r="L1038" s="5" t="s">
        <v>1788</v>
      </c>
      <c r="M1038" s="5" t="s">
        <v>1786</v>
      </c>
      <c r="N1038" s="5" t="s">
        <v>2798</v>
      </c>
      <c r="O1038" s="5" t="s">
        <v>2798</v>
      </c>
      <c r="P1038" s="5" t="s">
        <v>2799</v>
      </c>
      <c r="Q1038" s="5" t="s">
        <v>2799</v>
      </c>
      <c r="R1038" s="5" t="s">
        <v>2799</v>
      </c>
      <c r="S1038" s="5" t="s">
        <v>2799</v>
      </c>
      <c r="T1038" s="5" t="s">
        <v>2799</v>
      </c>
      <c r="U1038" s="5" t="s">
        <v>2799</v>
      </c>
      <c r="V1038" s="5" t="s">
        <v>2799</v>
      </c>
      <c r="W1038" s="5"/>
      <c r="X1038" s="5"/>
      <c r="Y1038" s="5"/>
      <c r="Z1038" s="5"/>
      <c r="AA1038" s="5"/>
    </row>
    <row r="1039" spans="1:27" ht="238" x14ac:dyDescent="0.2">
      <c r="A1039" s="37" t="s">
        <v>2799</v>
      </c>
      <c r="B1039" s="5" t="s">
        <v>2790</v>
      </c>
      <c r="C1039" s="5">
        <v>240</v>
      </c>
      <c r="D1039" s="5" t="s">
        <v>1790</v>
      </c>
      <c r="E1039" s="5" t="s">
        <v>1792</v>
      </c>
      <c r="F1039" s="5" t="s">
        <v>1793</v>
      </c>
      <c r="G1039" s="5" t="s">
        <v>212</v>
      </c>
      <c r="H1039" s="5" t="s">
        <v>1795</v>
      </c>
      <c r="I1039" s="5" t="s">
        <v>58</v>
      </c>
      <c r="J1039" s="5">
        <v>2022</v>
      </c>
      <c r="K1039" s="5">
        <v>0</v>
      </c>
      <c r="L1039" s="5" t="s">
        <v>1794</v>
      </c>
      <c r="M1039" s="5" t="s">
        <v>1791</v>
      </c>
      <c r="N1039" s="5" t="s">
        <v>2798</v>
      </c>
      <c r="O1039" s="5" t="s">
        <v>2798</v>
      </c>
      <c r="P1039" s="5" t="s">
        <v>2799</v>
      </c>
      <c r="Q1039" s="5" t="s">
        <v>2799</v>
      </c>
      <c r="R1039" s="5" t="s">
        <v>2799</v>
      </c>
      <c r="S1039" s="5" t="s">
        <v>2799</v>
      </c>
      <c r="T1039" s="5" t="s">
        <v>2799</v>
      </c>
      <c r="U1039" s="5" t="s">
        <v>2799</v>
      </c>
      <c r="V1039" s="5" t="s">
        <v>2799</v>
      </c>
      <c r="W1039" s="5"/>
      <c r="X1039" s="5"/>
      <c r="Y1039" s="5"/>
      <c r="Z1039" s="5"/>
      <c r="AA1039" s="5"/>
    </row>
    <row r="1040" spans="1:27" ht="204" x14ac:dyDescent="0.2">
      <c r="A1040" s="37" t="s">
        <v>2799</v>
      </c>
      <c r="B1040" s="5" t="s">
        <v>2790</v>
      </c>
      <c r="C1040" s="5">
        <v>241</v>
      </c>
      <c r="D1040" s="5" t="s">
        <v>1796</v>
      </c>
      <c r="E1040" s="5" t="s">
        <v>1798</v>
      </c>
      <c r="F1040" s="5" t="s">
        <v>1196</v>
      </c>
      <c r="G1040" s="5" t="s">
        <v>212</v>
      </c>
      <c r="H1040" s="5" t="s">
        <v>1800</v>
      </c>
      <c r="I1040" s="5" t="s">
        <v>58</v>
      </c>
      <c r="J1040" s="5">
        <v>2021</v>
      </c>
      <c r="K1040" s="5">
        <v>0</v>
      </c>
      <c r="L1040" s="5" t="s">
        <v>1799</v>
      </c>
      <c r="M1040" s="5" t="s">
        <v>1797</v>
      </c>
      <c r="N1040" s="5" t="s">
        <v>2798</v>
      </c>
      <c r="O1040" s="5" t="s">
        <v>2798</v>
      </c>
      <c r="P1040" s="5" t="s">
        <v>2799</v>
      </c>
      <c r="Q1040" s="5" t="s">
        <v>2799</v>
      </c>
      <c r="R1040" s="5" t="s">
        <v>2799</v>
      </c>
      <c r="S1040" s="5" t="s">
        <v>2799</v>
      </c>
      <c r="T1040" s="5" t="s">
        <v>2799</v>
      </c>
      <c r="U1040" s="5" t="s">
        <v>2799</v>
      </c>
      <c r="V1040" s="5" t="s">
        <v>2799</v>
      </c>
      <c r="W1040" s="5"/>
      <c r="X1040" s="5"/>
      <c r="Y1040" s="5"/>
      <c r="Z1040" s="5"/>
      <c r="AA1040" s="5"/>
    </row>
    <row r="1041" spans="1:27" ht="272" x14ac:dyDescent="0.2">
      <c r="A1041" s="37" t="s">
        <v>2799</v>
      </c>
      <c r="B1041" s="5" t="s">
        <v>2790</v>
      </c>
      <c r="C1041" s="5">
        <v>242</v>
      </c>
      <c r="D1041" s="5" t="s">
        <v>1801</v>
      </c>
      <c r="E1041" s="5" t="s">
        <v>1803</v>
      </c>
      <c r="F1041" s="5" t="s">
        <v>1138</v>
      </c>
      <c r="G1041" s="5" t="s">
        <v>212</v>
      </c>
      <c r="H1041" s="5" t="s">
        <v>1805</v>
      </c>
      <c r="I1041" s="5" t="s">
        <v>58</v>
      </c>
      <c r="J1041" s="5">
        <v>2023</v>
      </c>
      <c r="K1041" s="5">
        <v>0</v>
      </c>
      <c r="L1041" s="5" t="s">
        <v>1804</v>
      </c>
      <c r="M1041" s="5" t="s">
        <v>1802</v>
      </c>
      <c r="N1041" s="5" t="s">
        <v>2798</v>
      </c>
      <c r="O1041" s="5" t="s">
        <v>2798</v>
      </c>
      <c r="P1041" s="5" t="s">
        <v>2799</v>
      </c>
      <c r="Q1041" s="5" t="s">
        <v>2799</v>
      </c>
      <c r="R1041" s="5" t="s">
        <v>2799</v>
      </c>
      <c r="S1041" s="5" t="s">
        <v>2799</v>
      </c>
      <c r="T1041" s="5" t="s">
        <v>2799</v>
      </c>
      <c r="U1041" s="5" t="s">
        <v>2799</v>
      </c>
      <c r="V1041" s="5" t="s">
        <v>2799</v>
      </c>
      <c r="W1041" s="5"/>
      <c r="X1041" s="5"/>
      <c r="Y1041" s="5"/>
      <c r="Z1041" s="5"/>
      <c r="AA1041" s="5"/>
    </row>
    <row r="1042" spans="1:27" ht="323" x14ac:dyDescent="0.2">
      <c r="A1042" s="37" t="s">
        <v>2799</v>
      </c>
      <c r="B1042" s="5" t="s">
        <v>2790</v>
      </c>
      <c r="C1042" s="5">
        <v>243</v>
      </c>
      <c r="D1042" s="5" t="s">
        <v>1806</v>
      </c>
      <c r="E1042" s="5" t="s">
        <v>1808</v>
      </c>
      <c r="F1042" s="5" t="s">
        <v>1138</v>
      </c>
      <c r="G1042" s="5" t="s">
        <v>212</v>
      </c>
      <c r="H1042" s="5" t="s">
        <v>1810</v>
      </c>
      <c r="I1042" s="5" t="s">
        <v>58</v>
      </c>
      <c r="J1042" s="5">
        <v>2023</v>
      </c>
      <c r="K1042" s="5">
        <v>0</v>
      </c>
      <c r="L1042" s="5" t="s">
        <v>1809</v>
      </c>
      <c r="M1042" s="5" t="s">
        <v>1807</v>
      </c>
      <c r="N1042" s="5" t="s">
        <v>2798</v>
      </c>
      <c r="O1042" s="5" t="s">
        <v>2798</v>
      </c>
      <c r="P1042" s="5" t="s">
        <v>2799</v>
      </c>
      <c r="Q1042" s="5" t="s">
        <v>2799</v>
      </c>
      <c r="R1042" s="5" t="s">
        <v>2799</v>
      </c>
      <c r="S1042" s="5" t="s">
        <v>2799</v>
      </c>
      <c r="T1042" s="5" t="s">
        <v>2799</v>
      </c>
      <c r="U1042" s="5" t="s">
        <v>2799</v>
      </c>
      <c r="V1042" s="5" t="s">
        <v>2799</v>
      </c>
      <c r="W1042" s="5"/>
      <c r="X1042" s="5"/>
      <c r="Y1042" s="5"/>
      <c r="Z1042" s="5"/>
      <c r="AA1042" s="5"/>
    </row>
    <row r="1043" spans="1:27" ht="238" x14ac:dyDescent="0.2">
      <c r="A1043" s="37" t="s">
        <v>2799</v>
      </c>
      <c r="B1043" s="5" t="s">
        <v>2790</v>
      </c>
      <c r="C1043" s="5">
        <v>244</v>
      </c>
      <c r="D1043" s="5" t="s">
        <v>1811</v>
      </c>
      <c r="E1043" s="5" t="s">
        <v>1813</v>
      </c>
      <c r="F1043" s="5" t="s">
        <v>1138</v>
      </c>
      <c r="G1043" s="5" t="s">
        <v>212</v>
      </c>
      <c r="H1043" s="5" t="s">
        <v>1815</v>
      </c>
      <c r="I1043" s="5" t="s">
        <v>58</v>
      </c>
      <c r="J1043" s="5">
        <v>2023</v>
      </c>
      <c r="K1043" s="5">
        <v>0</v>
      </c>
      <c r="L1043" s="5" t="s">
        <v>1814</v>
      </c>
      <c r="M1043" s="5" t="s">
        <v>1812</v>
      </c>
      <c r="N1043" s="5" t="s">
        <v>2798</v>
      </c>
      <c r="O1043" s="5" t="s">
        <v>2798</v>
      </c>
      <c r="P1043" s="5" t="s">
        <v>2799</v>
      </c>
      <c r="Q1043" s="5" t="s">
        <v>2799</v>
      </c>
      <c r="R1043" s="5" t="s">
        <v>2799</v>
      </c>
      <c r="S1043" s="5" t="s">
        <v>2799</v>
      </c>
      <c r="T1043" s="5" t="s">
        <v>2799</v>
      </c>
      <c r="U1043" s="5" t="s">
        <v>2799</v>
      </c>
      <c r="V1043" s="5" t="s">
        <v>2799</v>
      </c>
      <c r="W1043" s="5"/>
      <c r="X1043" s="5"/>
      <c r="Y1043" s="5"/>
      <c r="Z1043" s="5"/>
      <c r="AA1043" s="5"/>
    </row>
    <row r="1044" spans="1:27" ht="272" x14ac:dyDescent="0.2">
      <c r="A1044" s="37" t="s">
        <v>2799</v>
      </c>
      <c r="B1044" s="5" t="s">
        <v>2790</v>
      </c>
      <c r="C1044" s="5">
        <v>245</v>
      </c>
      <c r="D1044" s="5" t="s">
        <v>1816</v>
      </c>
      <c r="E1044" s="5" t="s">
        <v>1818</v>
      </c>
      <c r="F1044" s="5" t="s">
        <v>1639</v>
      </c>
      <c r="G1044" s="5" t="s">
        <v>212</v>
      </c>
      <c r="H1044" s="5" t="s">
        <v>1820</v>
      </c>
      <c r="I1044" s="5" t="s">
        <v>58</v>
      </c>
      <c r="J1044" s="5">
        <v>2023</v>
      </c>
      <c r="K1044" s="5">
        <v>1</v>
      </c>
      <c r="L1044" s="5" t="s">
        <v>1819</v>
      </c>
      <c r="M1044" s="5" t="s">
        <v>1817</v>
      </c>
      <c r="N1044" s="5" t="s">
        <v>2798</v>
      </c>
      <c r="O1044" s="5" t="s">
        <v>2798</v>
      </c>
      <c r="P1044" s="5" t="s">
        <v>2799</v>
      </c>
      <c r="Q1044" s="5" t="s">
        <v>2799</v>
      </c>
      <c r="R1044" s="5" t="s">
        <v>2799</v>
      </c>
      <c r="S1044" s="5" t="s">
        <v>2799</v>
      </c>
      <c r="T1044" s="5" t="s">
        <v>2799</v>
      </c>
      <c r="U1044" s="5" t="s">
        <v>2799</v>
      </c>
      <c r="V1044" s="5" t="s">
        <v>2799</v>
      </c>
      <c r="W1044" s="5"/>
      <c r="X1044" s="5"/>
      <c r="Y1044" s="5"/>
      <c r="Z1044" s="5"/>
      <c r="AA1044" s="5"/>
    </row>
    <row r="1045" spans="1:27" ht="255" x14ac:dyDescent="0.2">
      <c r="A1045" s="37" t="s">
        <v>2799</v>
      </c>
      <c r="B1045" s="5" t="s">
        <v>2790</v>
      </c>
      <c r="C1045" s="5">
        <v>246</v>
      </c>
      <c r="D1045" s="5" t="s">
        <v>1821</v>
      </c>
      <c r="E1045" s="5" t="s">
        <v>1823</v>
      </c>
      <c r="F1045" s="5" t="s">
        <v>1056</v>
      </c>
      <c r="G1045" s="5" t="s">
        <v>212</v>
      </c>
      <c r="H1045" s="5" t="s">
        <v>1825</v>
      </c>
      <c r="I1045" s="5" t="s">
        <v>58</v>
      </c>
      <c r="J1045" s="5">
        <v>2021</v>
      </c>
      <c r="K1045" s="5">
        <v>4</v>
      </c>
      <c r="L1045" s="5" t="s">
        <v>1824</v>
      </c>
      <c r="M1045" s="5" t="s">
        <v>1822</v>
      </c>
      <c r="N1045" s="5" t="s">
        <v>2798</v>
      </c>
      <c r="O1045" s="5" t="s">
        <v>2798</v>
      </c>
      <c r="P1045" s="5" t="s">
        <v>2799</v>
      </c>
      <c r="Q1045" s="5" t="s">
        <v>2799</v>
      </c>
      <c r="R1045" s="5" t="s">
        <v>2799</v>
      </c>
      <c r="S1045" s="5" t="s">
        <v>2799</v>
      </c>
      <c r="T1045" s="5" t="s">
        <v>2799</v>
      </c>
      <c r="U1045" s="5" t="s">
        <v>2799</v>
      </c>
      <c r="V1045" s="5" t="s">
        <v>2799</v>
      </c>
      <c r="W1045" s="5"/>
      <c r="X1045" s="5"/>
      <c r="Y1045" s="5"/>
      <c r="Z1045" s="5"/>
      <c r="AA1045" s="5"/>
    </row>
    <row r="1046" spans="1:27" ht="153" x14ac:dyDescent="0.2">
      <c r="A1046" s="37" t="s">
        <v>2799</v>
      </c>
      <c r="B1046" s="5" t="s">
        <v>2790</v>
      </c>
      <c r="C1046" s="5">
        <v>247</v>
      </c>
      <c r="D1046" s="5" t="s">
        <v>1826</v>
      </c>
      <c r="E1046" s="5" t="s">
        <v>1829</v>
      </c>
      <c r="F1046" s="5" t="s">
        <v>1830</v>
      </c>
      <c r="G1046" s="5" t="s">
        <v>212</v>
      </c>
      <c r="H1046" s="5" t="s">
        <v>1831</v>
      </c>
      <c r="I1046" s="5" t="s">
        <v>58</v>
      </c>
      <c r="J1046" s="5">
        <v>2023</v>
      </c>
      <c r="K1046" s="5">
        <v>0</v>
      </c>
      <c r="L1046" s="5" t="s">
        <v>1827</v>
      </c>
      <c r="M1046" s="5" t="s">
        <v>1828</v>
      </c>
      <c r="N1046" s="5" t="s">
        <v>2798</v>
      </c>
      <c r="O1046" s="5" t="s">
        <v>2798</v>
      </c>
      <c r="P1046" s="5" t="s">
        <v>2799</v>
      </c>
      <c r="Q1046" s="5" t="s">
        <v>2799</v>
      </c>
      <c r="R1046" s="5" t="s">
        <v>2799</v>
      </c>
      <c r="S1046" s="5" t="s">
        <v>2799</v>
      </c>
      <c r="T1046" s="5" t="s">
        <v>2799</v>
      </c>
      <c r="U1046" s="5" t="s">
        <v>2799</v>
      </c>
      <c r="V1046" s="5" t="s">
        <v>2799</v>
      </c>
      <c r="W1046" s="5"/>
      <c r="X1046" s="5"/>
      <c r="Y1046" s="5"/>
      <c r="Z1046" s="5"/>
      <c r="AA1046" s="5"/>
    </row>
    <row r="1047" spans="1:27" ht="136" x14ac:dyDescent="0.2">
      <c r="A1047" s="37" t="s">
        <v>2799</v>
      </c>
      <c r="B1047" s="5" t="s">
        <v>2790</v>
      </c>
      <c r="C1047" s="5">
        <v>248</v>
      </c>
      <c r="D1047" s="5" t="s">
        <v>1832</v>
      </c>
      <c r="E1047" s="5" t="s">
        <v>1834</v>
      </c>
      <c r="F1047" s="5" t="s">
        <v>1835</v>
      </c>
      <c r="G1047" s="5" t="s">
        <v>212</v>
      </c>
      <c r="H1047" s="5" t="s">
        <v>487</v>
      </c>
      <c r="I1047" s="5" t="s">
        <v>58</v>
      </c>
      <c r="J1047" s="5">
        <v>2023</v>
      </c>
      <c r="K1047" s="5">
        <v>0</v>
      </c>
      <c r="L1047" s="5" t="s">
        <v>1836</v>
      </c>
      <c r="M1047" s="5" t="s">
        <v>1833</v>
      </c>
      <c r="N1047" s="5" t="s">
        <v>2798</v>
      </c>
      <c r="O1047" s="5" t="s">
        <v>2798</v>
      </c>
      <c r="P1047" s="5" t="s">
        <v>2799</v>
      </c>
      <c r="Q1047" s="5" t="s">
        <v>2799</v>
      </c>
      <c r="R1047" s="5" t="s">
        <v>2799</v>
      </c>
      <c r="S1047" s="5" t="s">
        <v>2799</v>
      </c>
      <c r="T1047" s="5" t="s">
        <v>2799</v>
      </c>
      <c r="U1047" s="5" t="s">
        <v>2799</v>
      </c>
      <c r="V1047" s="5" t="s">
        <v>2799</v>
      </c>
      <c r="W1047" s="5"/>
      <c r="X1047" s="5"/>
      <c r="Y1047" s="5"/>
      <c r="Z1047" s="5"/>
      <c r="AA1047" s="5"/>
    </row>
    <row r="1048" spans="1:27" ht="238" x14ac:dyDescent="0.2">
      <c r="A1048" s="37" t="s">
        <v>2799</v>
      </c>
      <c r="B1048" s="5" t="s">
        <v>2790</v>
      </c>
      <c r="C1048" s="5">
        <v>249</v>
      </c>
      <c r="D1048" s="5" t="s">
        <v>1837</v>
      </c>
      <c r="E1048" s="5" t="s">
        <v>1839</v>
      </c>
      <c r="F1048" s="5" t="s">
        <v>1211</v>
      </c>
      <c r="G1048" s="5" t="s">
        <v>212</v>
      </c>
      <c r="H1048" s="5" t="s">
        <v>1841</v>
      </c>
      <c r="I1048" s="5" t="s">
        <v>58</v>
      </c>
      <c r="J1048" s="5">
        <v>2020</v>
      </c>
      <c r="K1048" s="5">
        <v>16</v>
      </c>
      <c r="L1048" s="5" t="s">
        <v>1840</v>
      </c>
      <c r="M1048" s="5" t="s">
        <v>1838</v>
      </c>
      <c r="N1048" s="5" t="s">
        <v>2798</v>
      </c>
      <c r="O1048" s="5" t="s">
        <v>2798</v>
      </c>
      <c r="P1048" s="5" t="s">
        <v>2799</v>
      </c>
      <c r="Q1048" s="5" t="s">
        <v>2799</v>
      </c>
      <c r="R1048" s="5" t="s">
        <v>2799</v>
      </c>
      <c r="S1048" s="5" t="s">
        <v>2799</v>
      </c>
      <c r="T1048" s="5" t="s">
        <v>2799</v>
      </c>
      <c r="U1048" s="5" t="s">
        <v>2799</v>
      </c>
      <c r="V1048" s="5" t="s">
        <v>2799</v>
      </c>
      <c r="W1048" s="5"/>
      <c r="X1048" s="5"/>
      <c r="Y1048" s="5"/>
      <c r="Z1048" s="5"/>
      <c r="AA1048" s="5"/>
    </row>
    <row r="1049" spans="1:27" ht="272" x14ac:dyDescent="0.2">
      <c r="A1049" s="37" t="s">
        <v>2799</v>
      </c>
      <c r="B1049" s="5" t="s">
        <v>2790</v>
      </c>
      <c r="C1049" s="5">
        <v>250</v>
      </c>
      <c r="D1049" s="5" t="s">
        <v>1842</v>
      </c>
      <c r="E1049" s="5" t="s">
        <v>1844</v>
      </c>
      <c r="F1049" s="5" t="s">
        <v>1845</v>
      </c>
      <c r="G1049" s="5" t="s">
        <v>212</v>
      </c>
      <c r="H1049" s="5" t="s">
        <v>1847</v>
      </c>
      <c r="I1049" s="5" t="s">
        <v>58</v>
      </c>
      <c r="J1049" s="5">
        <v>2021</v>
      </c>
      <c r="K1049" s="5">
        <v>0</v>
      </c>
      <c r="L1049" s="5" t="s">
        <v>1846</v>
      </c>
      <c r="M1049" s="5" t="s">
        <v>1843</v>
      </c>
      <c r="N1049" s="5" t="s">
        <v>2798</v>
      </c>
      <c r="O1049" s="5" t="s">
        <v>2798</v>
      </c>
      <c r="P1049" s="5" t="s">
        <v>2799</v>
      </c>
      <c r="Q1049" s="5" t="s">
        <v>2799</v>
      </c>
      <c r="R1049" s="5" t="s">
        <v>2799</v>
      </c>
      <c r="S1049" s="5" t="s">
        <v>2799</v>
      </c>
      <c r="T1049" s="5" t="s">
        <v>2799</v>
      </c>
      <c r="U1049" s="5" t="s">
        <v>2799</v>
      </c>
      <c r="V1049" s="5" t="s">
        <v>2799</v>
      </c>
      <c r="W1049" s="5"/>
      <c r="X1049" s="5"/>
      <c r="Y1049" s="5"/>
      <c r="Z1049" s="5"/>
      <c r="AA1049" s="5"/>
    </row>
    <row r="1050" spans="1:27" ht="272" x14ac:dyDescent="0.2">
      <c r="A1050" s="37" t="s">
        <v>2799</v>
      </c>
      <c r="B1050" s="5" t="s">
        <v>2790</v>
      </c>
      <c r="C1050" s="5">
        <v>251</v>
      </c>
      <c r="D1050" s="5" t="s">
        <v>1848</v>
      </c>
      <c r="E1050" s="5" t="s">
        <v>1850</v>
      </c>
      <c r="F1050" s="5" t="s">
        <v>1851</v>
      </c>
      <c r="G1050" s="5" t="s">
        <v>212</v>
      </c>
      <c r="H1050" s="5" t="s">
        <v>1853</v>
      </c>
      <c r="I1050" s="5" t="s">
        <v>58</v>
      </c>
      <c r="J1050" s="5">
        <v>2023</v>
      </c>
      <c r="K1050" s="5">
        <v>0</v>
      </c>
      <c r="L1050" s="5" t="s">
        <v>1852</v>
      </c>
      <c r="M1050" s="5" t="s">
        <v>1849</v>
      </c>
      <c r="N1050" s="5" t="s">
        <v>2798</v>
      </c>
      <c r="O1050" s="5" t="s">
        <v>2798</v>
      </c>
      <c r="P1050" s="5" t="s">
        <v>2799</v>
      </c>
      <c r="Q1050" s="5" t="s">
        <v>2799</v>
      </c>
      <c r="R1050" s="5" t="s">
        <v>2799</v>
      </c>
      <c r="S1050" s="5" t="s">
        <v>2799</v>
      </c>
      <c r="T1050" s="5" t="s">
        <v>2799</v>
      </c>
      <c r="U1050" s="5" t="s">
        <v>2799</v>
      </c>
      <c r="V1050" s="5" t="s">
        <v>2799</v>
      </c>
      <c r="W1050" s="5"/>
      <c r="X1050" s="5"/>
      <c r="Y1050" s="5"/>
      <c r="Z1050" s="5"/>
      <c r="AA1050" s="5"/>
    </row>
    <row r="1051" spans="1:27" ht="170" x14ac:dyDescent="0.2">
      <c r="A1051" s="37" t="s">
        <v>2799</v>
      </c>
      <c r="B1051" s="5" t="s">
        <v>2790</v>
      </c>
      <c r="C1051" s="5">
        <v>252</v>
      </c>
      <c r="D1051" s="5" t="s">
        <v>1854</v>
      </c>
      <c r="E1051" s="5" t="s">
        <v>1856</v>
      </c>
      <c r="F1051" s="5" t="s">
        <v>1056</v>
      </c>
      <c r="G1051" s="5" t="s">
        <v>212</v>
      </c>
      <c r="H1051" s="5" t="s">
        <v>1858</v>
      </c>
      <c r="I1051" s="5" t="s">
        <v>58</v>
      </c>
      <c r="J1051" s="5">
        <v>2022</v>
      </c>
      <c r="K1051" s="5">
        <v>2</v>
      </c>
      <c r="L1051" s="5" t="s">
        <v>1857</v>
      </c>
      <c r="M1051" s="5" t="s">
        <v>1855</v>
      </c>
      <c r="N1051" s="5" t="s">
        <v>2798</v>
      </c>
      <c r="O1051" s="5" t="s">
        <v>2798</v>
      </c>
      <c r="P1051" s="5" t="s">
        <v>2799</v>
      </c>
      <c r="Q1051" s="5" t="s">
        <v>2799</v>
      </c>
      <c r="R1051" s="5" t="s">
        <v>2799</v>
      </c>
      <c r="S1051" s="5" t="s">
        <v>2799</v>
      </c>
      <c r="T1051" s="5" t="s">
        <v>2799</v>
      </c>
      <c r="U1051" s="5" t="s">
        <v>2799</v>
      </c>
      <c r="V1051" s="5" t="s">
        <v>2799</v>
      </c>
      <c r="W1051" s="5"/>
      <c r="X1051" s="5"/>
      <c r="Y1051" s="5"/>
      <c r="Z1051" s="5"/>
      <c r="AA1051" s="5"/>
    </row>
    <row r="1052" spans="1:27" ht="85" x14ac:dyDescent="0.2">
      <c r="A1052" s="37" t="s">
        <v>2799</v>
      </c>
      <c r="B1052" s="5" t="s">
        <v>2790</v>
      </c>
      <c r="C1052" s="5">
        <v>253</v>
      </c>
      <c r="D1052" s="5" t="s">
        <v>1859</v>
      </c>
      <c r="E1052" s="5" t="s">
        <v>1861</v>
      </c>
      <c r="F1052" s="5" t="s">
        <v>1862</v>
      </c>
      <c r="G1052" s="5" t="s">
        <v>212</v>
      </c>
      <c r="H1052" s="5" t="s">
        <v>1864</v>
      </c>
      <c r="I1052" s="5" t="s">
        <v>58</v>
      </c>
      <c r="J1052" s="5">
        <v>2021</v>
      </c>
      <c r="K1052" s="5">
        <v>1</v>
      </c>
      <c r="L1052" s="5" t="s">
        <v>1863</v>
      </c>
      <c r="M1052" s="5" t="s">
        <v>1860</v>
      </c>
      <c r="N1052" s="5" t="s">
        <v>2798</v>
      </c>
      <c r="O1052" s="5" t="s">
        <v>2798</v>
      </c>
      <c r="P1052" s="5" t="s">
        <v>2799</v>
      </c>
      <c r="Q1052" s="5" t="s">
        <v>2799</v>
      </c>
      <c r="R1052" s="5" t="s">
        <v>2799</v>
      </c>
      <c r="S1052" s="5" t="s">
        <v>2799</v>
      </c>
      <c r="T1052" s="5" t="s">
        <v>2799</v>
      </c>
      <c r="U1052" s="5" t="s">
        <v>2799</v>
      </c>
      <c r="V1052" s="5" t="s">
        <v>2799</v>
      </c>
      <c r="W1052" s="5"/>
      <c r="X1052" s="5"/>
      <c r="Y1052" s="5"/>
      <c r="Z1052" s="5"/>
      <c r="AA1052" s="5"/>
    </row>
    <row r="1053" spans="1:27" ht="289" x14ac:dyDescent="0.2">
      <c r="A1053" s="37" t="s">
        <v>2799</v>
      </c>
      <c r="B1053" s="5" t="s">
        <v>2790</v>
      </c>
      <c r="C1053" s="5">
        <v>254</v>
      </c>
      <c r="D1053" s="5" t="s">
        <v>1865</v>
      </c>
      <c r="E1053" s="5" t="s">
        <v>1867</v>
      </c>
      <c r="F1053" s="5" t="s">
        <v>1693</v>
      </c>
      <c r="G1053" s="5" t="s">
        <v>212</v>
      </c>
      <c r="H1053" s="5" t="s">
        <v>1869</v>
      </c>
      <c r="I1053" s="5" t="s">
        <v>58</v>
      </c>
      <c r="J1053" s="5">
        <v>2022</v>
      </c>
      <c r="K1053" s="5">
        <v>21</v>
      </c>
      <c r="L1053" s="5" t="s">
        <v>1868</v>
      </c>
      <c r="M1053" s="5" t="s">
        <v>1866</v>
      </c>
      <c r="N1053" s="5" t="s">
        <v>2798</v>
      </c>
      <c r="O1053" s="5" t="s">
        <v>2798</v>
      </c>
      <c r="P1053" s="5" t="s">
        <v>2799</v>
      </c>
      <c r="Q1053" s="5" t="s">
        <v>2799</v>
      </c>
      <c r="R1053" s="5" t="s">
        <v>2799</v>
      </c>
      <c r="S1053" s="5" t="s">
        <v>2799</v>
      </c>
      <c r="T1053" s="5" t="s">
        <v>2799</v>
      </c>
      <c r="U1053" s="5" t="s">
        <v>2799</v>
      </c>
      <c r="V1053" s="5" t="s">
        <v>2799</v>
      </c>
      <c r="W1053" s="5"/>
      <c r="X1053" s="5"/>
      <c r="Y1053" s="5"/>
      <c r="Z1053" s="5"/>
      <c r="AA1053" s="5"/>
    </row>
    <row r="1054" spans="1:27" ht="289" x14ac:dyDescent="0.2">
      <c r="A1054" s="37" t="s">
        <v>2799</v>
      </c>
      <c r="B1054" s="5" t="s">
        <v>2790</v>
      </c>
      <c r="C1054" s="5">
        <v>255</v>
      </c>
      <c r="D1054" s="5" t="s">
        <v>1870</v>
      </c>
      <c r="E1054" s="5" t="s">
        <v>1872</v>
      </c>
      <c r="F1054" s="5" t="s">
        <v>1441</v>
      </c>
      <c r="G1054" s="5" t="s">
        <v>212</v>
      </c>
      <c r="H1054" s="5" t="s">
        <v>1874</v>
      </c>
      <c r="I1054" s="5" t="s">
        <v>58</v>
      </c>
      <c r="J1054" s="5">
        <v>2022</v>
      </c>
      <c r="K1054" s="5">
        <v>0</v>
      </c>
      <c r="L1054" s="5" t="s">
        <v>1873</v>
      </c>
      <c r="M1054" s="5" t="s">
        <v>1871</v>
      </c>
      <c r="N1054" s="5" t="s">
        <v>2798</v>
      </c>
      <c r="O1054" s="5" t="s">
        <v>2798</v>
      </c>
      <c r="P1054" s="5" t="s">
        <v>2799</v>
      </c>
      <c r="Q1054" s="5" t="s">
        <v>2799</v>
      </c>
      <c r="R1054" s="5" t="s">
        <v>2799</v>
      </c>
      <c r="S1054" s="5" t="s">
        <v>2799</v>
      </c>
      <c r="T1054" s="5" t="s">
        <v>2799</v>
      </c>
      <c r="U1054" s="5" t="s">
        <v>2799</v>
      </c>
      <c r="V1054" s="5" t="s">
        <v>2799</v>
      </c>
      <c r="W1054" s="5"/>
      <c r="X1054" s="5"/>
      <c r="Y1054" s="5"/>
      <c r="Z1054" s="5"/>
      <c r="AA1054" s="5"/>
    </row>
    <row r="1055" spans="1:27" ht="204" x14ac:dyDescent="0.2">
      <c r="A1055" s="37" t="s">
        <v>2799</v>
      </c>
      <c r="B1055" s="5" t="s">
        <v>2790</v>
      </c>
      <c r="C1055" s="5">
        <v>256</v>
      </c>
      <c r="D1055" s="5" t="s">
        <v>1875</v>
      </c>
      <c r="E1055" s="5" t="s">
        <v>1877</v>
      </c>
      <c r="F1055" s="5" t="s">
        <v>1639</v>
      </c>
      <c r="G1055" s="5" t="s">
        <v>212</v>
      </c>
      <c r="H1055" s="5" t="s">
        <v>1879</v>
      </c>
      <c r="I1055" s="5" t="s">
        <v>58</v>
      </c>
      <c r="J1055" s="5">
        <v>2023</v>
      </c>
      <c r="K1055" s="5">
        <v>1</v>
      </c>
      <c r="L1055" s="5" t="s">
        <v>1878</v>
      </c>
      <c r="M1055" s="5" t="s">
        <v>1876</v>
      </c>
      <c r="N1055" s="5" t="s">
        <v>2798</v>
      </c>
      <c r="O1055" s="5" t="s">
        <v>2798</v>
      </c>
      <c r="P1055" s="5" t="s">
        <v>2799</v>
      </c>
      <c r="Q1055" s="5" t="s">
        <v>2799</v>
      </c>
      <c r="R1055" s="5" t="s">
        <v>2799</v>
      </c>
      <c r="S1055" s="5" t="s">
        <v>2799</v>
      </c>
      <c r="T1055" s="5" t="s">
        <v>2799</v>
      </c>
      <c r="U1055" s="5" t="s">
        <v>2799</v>
      </c>
      <c r="V1055" s="5" t="s">
        <v>2799</v>
      </c>
      <c r="W1055" s="5"/>
      <c r="X1055" s="5"/>
      <c r="Y1055" s="5"/>
      <c r="Z1055" s="5"/>
      <c r="AA1055" s="5"/>
    </row>
    <row r="1056" spans="1:27" ht="289" x14ac:dyDescent="0.2">
      <c r="A1056" s="37" t="s">
        <v>2799</v>
      </c>
      <c r="B1056" s="5" t="s">
        <v>2790</v>
      </c>
      <c r="C1056" s="5">
        <v>257</v>
      </c>
      <c r="D1056" s="5" t="s">
        <v>1880</v>
      </c>
      <c r="E1056" s="5" t="s">
        <v>1882</v>
      </c>
      <c r="F1056" s="5" t="s">
        <v>1507</v>
      </c>
      <c r="G1056" s="5" t="s">
        <v>212</v>
      </c>
      <c r="H1056" s="5" t="s">
        <v>1884</v>
      </c>
      <c r="I1056" s="5" t="s">
        <v>58</v>
      </c>
      <c r="J1056" s="5">
        <v>2023</v>
      </c>
      <c r="K1056" s="5">
        <v>0</v>
      </c>
      <c r="L1056" s="5" t="s">
        <v>1883</v>
      </c>
      <c r="M1056" s="5" t="s">
        <v>1881</v>
      </c>
      <c r="N1056" s="5" t="s">
        <v>2798</v>
      </c>
      <c r="O1056" s="5" t="s">
        <v>2798</v>
      </c>
      <c r="P1056" s="5" t="s">
        <v>2799</v>
      </c>
      <c r="Q1056" s="5" t="s">
        <v>2799</v>
      </c>
      <c r="R1056" s="5" t="s">
        <v>2799</v>
      </c>
      <c r="S1056" s="5" t="s">
        <v>2799</v>
      </c>
      <c r="T1056" s="5" t="s">
        <v>2799</v>
      </c>
      <c r="U1056" s="5" t="s">
        <v>2799</v>
      </c>
      <c r="V1056" s="5" t="s">
        <v>2799</v>
      </c>
      <c r="W1056" s="5"/>
      <c r="X1056" s="5"/>
      <c r="Y1056" s="5"/>
      <c r="Z1056" s="5"/>
      <c r="AA1056" s="5"/>
    </row>
    <row r="1057" spans="1:27" ht="272" x14ac:dyDescent="0.2">
      <c r="A1057" s="37" t="s">
        <v>2799</v>
      </c>
      <c r="B1057" s="5" t="s">
        <v>2790</v>
      </c>
      <c r="C1057" s="5">
        <v>258</v>
      </c>
      <c r="D1057" s="5" t="s">
        <v>1885</v>
      </c>
      <c r="E1057" s="5" t="s">
        <v>1887</v>
      </c>
      <c r="F1057" s="5" t="s">
        <v>1888</v>
      </c>
      <c r="G1057" s="5" t="s">
        <v>212</v>
      </c>
      <c r="H1057" s="5" t="s">
        <v>1890</v>
      </c>
      <c r="I1057" s="5" t="s">
        <v>58</v>
      </c>
      <c r="J1057" s="5">
        <v>2022</v>
      </c>
      <c r="K1057" s="5">
        <v>1</v>
      </c>
      <c r="L1057" s="5" t="s">
        <v>1889</v>
      </c>
      <c r="M1057" s="5" t="s">
        <v>1886</v>
      </c>
      <c r="N1057" s="5" t="s">
        <v>2798</v>
      </c>
      <c r="O1057" s="5" t="s">
        <v>2798</v>
      </c>
      <c r="P1057" s="5" t="s">
        <v>2799</v>
      </c>
      <c r="Q1057" s="5" t="s">
        <v>2799</v>
      </c>
      <c r="R1057" s="5" t="s">
        <v>2799</v>
      </c>
      <c r="S1057" s="5" t="s">
        <v>2799</v>
      </c>
      <c r="T1057" s="5" t="s">
        <v>2799</v>
      </c>
      <c r="U1057" s="5" t="s">
        <v>2799</v>
      </c>
      <c r="V1057" s="5" t="s">
        <v>2799</v>
      </c>
      <c r="W1057" s="5"/>
      <c r="X1057" s="5"/>
      <c r="Y1057" s="5"/>
      <c r="Z1057" s="5"/>
      <c r="AA1057" s="5"/>
    </row>
    <row r="1058" spans="1:27" ht="136" x14ac:dyDescent="0.2">
      <c r="A1058" s="37" t="s">
        <v>2799</v>
      </c>
      <c r="B1058" s="5" t="s">
        <v>2790</v>
      </c>
      <c r="C1058" s="5">
        <v>259</v>
      </c>
      <c r="D1058" s="5" t="s">
        <v>1891</v>
      </c>
      <c r="E1058" s="5" t="s">
        <v>1893</v>
      </c>
      <c r="F1058" s="5" t="s">
        <v>1894</v>
      </c>
      <c r="G1058" s="5" t="s">
        <v>212</v>
      </c>
      <c r="H1058" s="5" t="s">
        <v>1896</v>
      </c>
      <c r="I1058" s="5" t="s">
        <v>58</v>
      </c>
      <c r="J1058" s="5">
        <v>2020</v>
      </c>
      <c r="K1058" s="5">
        <v>11</v>
      </c>
      <c r="L1058" s="5" t="s">
        <v>1895</v>
      </c>
      <c r="M1058" s="5" t="s">
        <v>1892</v>
      </c>
      <c r="N1058" s="5" t="s">
        <v>2798</v>
      </c>
      <c r="O1058" s="5" t="s">
        <v>2798</v>
      </c>
      <c r="P1058" s="5" t="s">
        <v>2799</v>
      </c>
      <c r="Q1058" s="5" t="s">
        <v>2799</v>
      </c>
      <c r="R1058" s="5" t="s">
        <v>2799</v>
      </c>
      <c r="S1058" s="5" t="s">
        <v>2799</v>
      </c>
      <c r="T1058" s="5" t="s">
        <v>2799</v>
      </c>
      <c r="U1058" s="5" t="s">
        <v>2799</v>
      </c>
      <c r="V1058" s="5" t="s">
        <v>2799</v>
      </c>
      <c r="W1058" s="5"/>
      <c r="X1058" s="5"/>
      <c r="Y1058" s="5"/>
      <c r="Z1058" s="5"/>
      <c r="AA1058" s="5"/>
    </row>
    <row r="1059" spans="1:27" ht="272" x14ac:dyDescent="0.2">
      <c r="A1059" s="37" t="s">
        <v>2799</v>
      </c>
      <c r="B1059" s="5" t="s">
        <v>2790</v>
      </c>
      <c r="C1059" s="5">
        <v>260</v>
      </c>
      <c r="D1059" s="5" t="s">
        <v>1897</v>
      </c>
      <c r="E1059" s="5" t="s">
        <v>1899</v>
      </c>
      <c r="F1059" s="5" t="s">
        <v>1026</v>
      </c>
      <c r="G1059" s="5" t="s">
        <v>212</v>
      </c>
      <c r="H1059" s="5" t="s">
        <v>1901</v>
      </c>
      <c r="I1059" s="5" t="s">
        <v>58</v>
      </c>
      <c r="J1059" s="5">
        <v>2022</v>
      </c>
      <c r="K1059" s="5">
        <v>0</v>
      </c>
      <c r="L1059" s="5" t="s">
        <v>1900</v>
      </c>
      <c r="M1059" s="5" t="s">
        <v>1898</v>
      </c>
      <c r="N1059" s="5" t="s">
        <v>2798</v>
      </c>
      <c r="O1059" s="5" t="s">
        <v>2798</v>
      </c>
      <c r="P1059" s="5" t="s">
        <v>2799</v>
      </c>
      <c r="Q1059" s="5" t="s">
        <v>2799</v>
      </c>
      <c r="R1059" s="5" t="s">
        <v>2799</v>
      </c>
      <c r="S1059" s="5" t="s">
        <v>2799</v>
      </c>
      <c r="T1059" s="5" t="s">
        <v>2799</v>
      </c>
      <c r="U1059" s="5" t="s">
        <v>2799</v>
      </c>
      <c r="V1059" s="5" t="s">
        <v>2799</v>
      </c>
      <c r="W1059" s="5"/>
      <c r="X1059" s="5"/>
      <c r="Y1059" s="5"/>
      <c r="Z1059" s="5"/>
      <c r="AA1059" s="5"/>
    </row>
    <row r="1060" spans="1:27" ht="272" x14ac:dyDescent="0.2">
      <c r="A1060" s="37" t="s">
        <v>2799</v>
      </c>
      <c r="B1060" s="5" t="s">
        <v>2790</v>
      </c>
      <c r="C1060" s="5">
        <v>261</v>
      </c>
      <c r="D1060" s="5" t="s">
        <v>1902</v>
      </c>
      <c r="E1060" s="5" t="s">
        <v>1904</v>
      </c>
      <c r="F1060" s="5" t="s">
        <v>1369</v>
      </c>
      <c r="G1060" s="5" t="s">
        <v>212</v>
      </c>
      <c r="H1060" s="5" t="s">
        <v>1906</v>
      </c>
      <c r="I1060" s="5" t="s">
        <v>58</v>
      </c>
      <c r="J1060" s="5">
        <v>2022</v>
      </c>
      <c r="K1060" s="5">
        <v>0</v>
      </c>
      <c r="L1060" s="5" t="s">
        <v>1905</v>
      </c>
      <c r="M1060" s="5" t="s">
        <v>1903</v>
      </c>
      <c r="N1060" s="5" t="s">
        <v>2798</v>
      </c>
      <c r="O1060" s="5" t="s">
        <v>2798</v>
      </c>
      <c r="P1060" s="5" t="s">
        <v>2799</v>
      </c>
      <c r="Q1060" s="5" t="s">
        <v>2799</v>
      </c>
      <c r="R1060" s="5" t="s">
        <v>2799</v>
      </c>
      <c r="S1060" s="5" t="s">
        <v>2799</v>
      </c>
      <c r="T1060" s="5" t="s">
        <v>2799</v>
      </c>
      <c r="U1060" s="5" t="s">
        <v>2799</v>
      </c>
      <c r="V1060" s="5" t="s">
        <v>2799</v>
      </c>
      <c r="W1060" s="5"/>
      <c r="X1060" s="5"/>
      <c r="Y1060" s="5"/>
      <c r="Z1060" s="5"/>
      <c r="AA1060" s="5"/>
    </row>
    <row r="1061" spans="1:27" ht="255" x14ac:dyDescent="0.2">
      <c r="A1061" s="37" t="s">
        <v>2799</v>
      </c>
      <c r="B1061" s="5" t="s">
        <v>2790</v>
      </c>
      <c r="C1061" s="5">
        <v>262</v>
      </c>
      <c r="D1061" s="5" t="s">
        <v>1908</v>
      </c>
      <c r="E1061" s="5" t="s">
        <v>1909</v>
      </c>
      <c r="F1061" s="5" t="s">
        <v>1038</v>
      </c>
      <c r="G1061" s="5" t="s">
        <v>212</v>
      </c>
      <c r="H1061" s="5" t="s">
        <v>1911</v>
      </c>
      <c r="I1061" s="5" t="s">
        <v>58</v>
      </c>
      <c r="J1061" s="5">
        <v>2021</v>
      </c>
      <c r="K1061" s="5">
        <v>8</v>
      </c>
      <c r="L1061" s="5" t="s">
        <v>1910</v>
      </c>
      <c r="M1061" s="5" t="s">
        <v>1907</v>
      </c>
      <c r="N1061" s="5" t="s">
        <v>2798</v>
      </c>
      <c r="O1061" s="5" t="s">
        <v>2798</v>
      </c>
      <c r="P1061" s="5" t="s">
        <v>2799</v>
      </c>
      <c r="Q1061" s="5" t="s">
        <v>2799</v>
      </c>
      <c r="R1061" s="5" t="s">
        <v>2799</v>
      </c>
      <c r="S1061" s="5" t="s">
        <v>2799</v>
      </c>
      <c r="T1061" s="5" t="s">
        <v>2799</v>
      </c>
      <c r="U1061" s="5" t="s">
        <v>2799</v>
      </c>
      <c r="V1061" s="5" t="s">
        <v>2799</v>
      </c>
      <c r="W1061" s="5"/>
      <c r="X1061" s="5"/>
      <c r="Y1061" s="5"/>
      <c r="Z1061" s="5"/>
      <c r="AA1061" s="5"/>
    </row>
    <row r="1062" spans="1:27" ht="289" x14ac:dyDescent="0.2">
      <c r="A1062" s="37" t="s">
        <v>2799</v>
      </c>
      <c r="B1062" s="5" t="s">
        <v>2790</v>
      </c>
      <c r="C1062" s="5">
        <v>263</v>
      </c>
      <c r="D1062" s="5" t="s">
        <v>1912</v>
      </c>
      <c r="E1062" s="5" t="s">
        <v>1914</v>
      </c>
      <c r="F1062" s="5" t="s">
        <v>1720</v>
      </c>
      <c r="G1062" s="5" t="s">
        <v>212</v>
      </c>
      <c r="H1062" s="5" t="s">
        <v>1916</v>
      </c>
      <c r="I1062" s="5" t="s">
        <v>58</v>
      </c>
      <c r="J1062" s="5">
        <v>2023</v>
      </c>
      <c r="K1062" s="5">
        <v>0</v>
      </c>
      <c r="L1062" s="5" t="s">
        <v>1915</v>
      </c>
      <c r="M1062" s="5" t="s">
        <v>1913</v>
      </c>
      <c r="N1062" s="5" t="s">
        <v>2798</v>
      </c>
      <c r="O1062" s="5" t="s">
        <v>2798</v>
      </c>
      <c r="P1062" s="5" t="s">
        <v>2799</v>
      </c>
      <c r="Q1062" s="5" t="s">
        <v>2799</v>
      </c>
      <c r="R1062" s="5" t="s">
        <v>2799</v>
      </c>
      <c r="S1062" s="5" t="s">
        <v>2799</v>
      </c>
      <c r="T1062" s="5" t="s">
        <v>2799</v>
      </c>
      <c r="U1062" s="5" t="s">
        <v>2799</v>
      </c>
      <c r="V1062" s="5" t="s">
        <v>2799</v>
      </c>
      <c r="W1062" s="5"/>
      <c r="X1062" s="5"/>
      <c r="Y1062" s="5"/>
      <c r="Z1062" s="5"/>
      <c r="AA1062" s="5"/>
    </row>
    <row r="1063" spans="1:27" ht="136" x14ac:dyDescent="0.2">
      <c r="A1063" s="37" t="s">
        <v>2799</v>
      </c>
      <c r="B1063" s="5" t="s">
        <v>2790</v>
      </c>
      <c r="C1063" s="5">
        <v>264</v>
      </c>
      <c r="D1063" s="5" t="s">
        <v>1917</v>
      </c>
      <c r="E1063" s="5" t="s">
        <v>1919</v>
      </c>
      <c r="F1063" s="5" t="s">
        <v>1920</v>
      </c>
      <c r="G1063" s="5" t="s">
        <v>212</v>
      </c>
      <c r="H1063" s="5" t="s">
        <v>1922</v>
      </c>
      <c r="I1063" s="5" t="s">
        <v>58</v>
      </c>
      <c r="J1063" s="5">
        <v>2019</v>
      </c>
      <c r="K1063" s="5">
        <v>5</v>
      </c>
      <c r="L1063" s="5" t="s">
        <v>1921</v>
      </c>
      <c r="M1063" s="5" t="s">
        <v>1918</v>
      </c>
      <c r="N1063" s="5" t="s">
        <v>2798</v>
      </c>
      <c r="O1063" s="5" t="s">
        <v>2798</v>
      </c>
      <c r="P1063" s="5" t="s">
        <v>2799</v>
      </c>
      <c r="Q1063" s="5" t="s">
        <v>2799</v>
      </c>
      <c r="R1063" s="5" t="s">
        <v>2799</v>
      </c>
      <c r="S1063" s="5" t="s">
        <v>2799</v>
      </c>
      <c r="T1063" s="5" t="s">
        <v>2799</v>
      </c>
      <c r="U1063" s="5" t="s">
        <v>2799</v>
      </c>
      <c r="V1063" s="5" t="s">
        <v>2799</v>
      </c>
      <c r="W1063" s="5"/>
      <c r="X1063" s="5"/>
      <c r="Y1063" s="5"/>
      <c r="Z1063" s="5"/>
      <c r="AA1063" s="5"/>
    </row>
    <row r="1064" spans="1:27" ht="238" x14ac:dyDescent="0.2">
      <c r="A1064" s="37" t="s">
        <v>2799</v>
      </c>
      <c r="B1064" s="5" t="s">
        <v>2790</v>
      </c>
      <c r="C1064" s="5">
        <v>265</v>
      </c>
      <c r="D1064" s="5" t="s">
        <v>1923</v>
      </c>
      <c r="E1064" s="5" t="s">
        <v>1925</v>
      </c>
      <c r="F1064" s="5" t="s">
        <v>1244</v>
      </c>
      <c r="G1064" s="5" t="s">
        <v>212</v>
      </c>
      <c r="H1064" s="5" t="s">
        <v>1927</v>
      </c>
      <c r="I1064" s="5" t="s">
        <v>58</v>
      </c>
      <c r="J1064" s="5">
        <v>2023</v>
      </c>
      <c r="K1064" s="5">
        <v>0</v>
      </c>
      <c r="L1064" s="5" t="s">
        <v>1926</v>
      </c>
      <c r="M1064" s="5" t="s">
        <v>1924</v>
      </c>
      <c r="N1064" s="5" t="s">
        <v>2798</v>
      </c>
      <c r="O1064" s="5" t="s">
        <v>2798</v>
      </c>
      <c r="P1064" s="5" t="s">
        <v>2799</v>
      </c>
      <c r="Q1064" s="5" t="s">
        <v>2799</v>
      </c>
      <c r="R1064" s="5" t="s">
        <v>2799</v>
      </c>
      <c r="S1064" s="5" t="s">
        <v>2799</v>
      </c>
      <c r="T1064" s="5" t="s">
        <v>2799</v>
      </c>
      <c r="U1064" s="5" t="s">
        <v>2799</v>
      </c>
      <c r="V1064" s="5" t="s">
        <v>2799</v>
      </c>
      <c r="W1064" s="5"/>
      <c r="X1064" s="5"/>
      <c r="Y1064" s="5"/>
      <c r="Z1064" s="5"/>
      <c r="AA1064" s="5"/>
    </row>
    <row r="1065" spans="1:27" ht="221" x14ac:dyDescent="0.2">
      <c r="A1065" s="37" t="s">
        <v>2799</v>
      </c>
      <c r="B1065" s="5" t="s">
        <v>2790</v>
      </c>
      <c r="C1065" s="5">
        <v>266</v>
      </c>
      <c r="D1065" s="5" t="s">
        <v>1928</v>
      </c>
      <c r="E1065" s="5" t="s">
        <v>1930</v>
      </c>
      <c r="F1065" s="5" t="s">
        <v>1056</v>
      </c>
      <c r="G1065" s="5" t="s">
        <v>212</v>
      </c>
      <c r="H1065" s="5" t="s">
        <v>1931</v>
      </c>
      <c r="I1065" s="5" t="s">
        <v>58</v>
      </c>
      <c r="J1065" s="5">
        <v>2021</v>
      </c>
      <c r="K1065" s="5">
        <v>1</v>
      </c>
      <c r="L1065" s="5" t="s">
        <v>1932</v>
      </c>
      <c r="M1065" s="5" t="s">
        <v>1929</v>
      </c>
      <c r="N1065" s="5" t="s">
        <v>2798</v>
      </c>
      <c r="O1065" s="5" t="s">
        <v>2798</v>
      </c>
      <c r="P1065" s="5" t="s">
        <v>2799</v>
      </c>
      <c r="Q1065" s="5" t="s">
        <v>2799</v>
      </c>
      <c r="R1065" s="5" t="s">
        <v>2799</v>
      </c>
      <c r="S1065" s="5" t="s">
        <v>2799</v>
      </c>
      <c r="T1065" s="5" t="s">
        <v>2799</v>
      </c>
      <c r="U1065" s="5" t="s">
        <v>2799</v>
      </c>
      <c r="V1065" s="5" t="s">
        <v>2799</v>
      </c>
      <c r="W1065" s="5"/>
      <c r="X1065" s="5"/>
      <c r="Y1065" s="5"/>
      <c r="Z1065" s="5"/>
      <c r="AA1065" s="5"/>
    </row>
    <row r="1066" spans="1:27" ht="255" x14ac:dyDescent="0.2">
      <c r="A1066" s="37" t="s">
        <v>2799</v>
      </c>
      <c r="B1066" s="5" t="s">
        <v>2790</v>
      </c>
      <c r="C1066" s="5">
        <v>267</v>
      </c>
      <c r="D1066" s="5" t="s">
        <v>1933</v>
      </c>
      <c r="E1066" s="5" t="s">
        <v>1935</v>
      </c>
      <c r="F1066" s="5" t="s">
        <v>1936</v>
      </c>
      <c r="G1066" s="5" t="s">
        <v>212</v>
      </c>
      <c r="H1066" s="5" t="s">
        <v>1938</v>
      </c>
      <c r="I1066" s="5" t="s">
        <v>58</v>
      </c>
      <c r="J1066" s="5">
        <v>2023</v>
      </c>
      <c r="K1066" s="5">
        <v>1</v>
      </c>
      <c r="L1066" s="5" t="s">
        <v>1937</v>
      </c>
      <c r="M1066" s="5" t="s">
        <v>1934</v>
      </c>
      <c r="N1066" s="5" t="s">
        <v>2798</v>
      </c>
      <c r="O1066" s="5" t="s">
        <v>2798</v>
      </c>
      <c r="P1066" s="5" t="s">
        <v>2799</v>
      </c>
      <c r="Q1066" s="5" t="s">
        <v>2799</v>
      </c>
      <c r="R1066" s="5" t="s">
        <v>2799</v>
      </c>
      <c r="S1066" s="5" t="s">
        <v>2799</v>
      </c>
      <c r="T1066" s="5" t="s">
        <v>2799</v>
      </c>
      <c r="U1066" s="5" t="s">
        <v>2799</v>
      </c>
      <c r="V1066" s="5" t="s">
        <v>2799</v>
      </c>
      <c r="W1066" s="5"/>
      <c r="X1066" s="5"/>
      <c r="Y1066" s="5"/>
      <c r="Z1066" s="5"/>
      <c r="AA1066" s="5"/>
    </row>
    <row r="1067" spans="1:27" ht="306" x14ac:dyDescent="0.2">
      <c r="A1067" s="37" t="s">
        <v>2799</v>
      </c>
      <c r="B1067" s="5" t="s">
        <v>2790</v>
      </c>
      <c r="C1067" s="5">
        <v>268</v>
      </c>
      <c r="D1067" s="5" t="s">
        <v>1939</v>
      </c>
      <c r="E1067" s="5" t="s">
        <v>1941</v>
      </c>
      <c r="F1067" s="5" t="s">
        <v>1942</v>
      </c>
      <c r="G1067" s="5" t="s">
        <v>212</v>
      </c>
      <c r="H1067" s="5" t="s">
        <v>1944</v>
      </c>
      <c r="I1067" s="5" t="s">
        <v>58</v>
      </c>
      <c r="J1067" s="5">
        <v>2023</v>
      </c>
      <c r="K1067" s="5">
        <v>0</v>
      </c>
      <c r="L1067" s="5" t="s">
        <v>1943</v>
      </c>
      <c r="M1067" s="5" t="s">
        <v>1940</v>
      </c>
      <c r="N1067" s="5" t="s">
        <v>2798</v>
      </c>
      <c r="O1067" s="5" t="s">
        <v>2798</v>
      </c>
      <c r="P1067" s="5" t="s">
        <v>2799</v>
      </c>
      <c r="Q1067" s="5" t="s">
        <v>2799</v>
      </c>
      <c r="R1067" s="5" t="s">
        <v>2799</v>
      </c>
      <c r="S1067" s="5" t="s">
        <v>2799</v>
      </c>
      <c r="T1067" s="5" t="s">
        <v>2799</v>
      </c>
      <c r="U1067" s="5" t="s">
        <v>2799</v>
      </c>
      <c r="V1067" s="5" t="s">
        <v>2799</v>
      </c>
      <c r="W1067" s="5"/>
      <c r="X1067" s="5"/>
      <c r="Y1067" s="5"/>
      <c r="Z1067" s="5"/>
      <c r="AA1067" s="5"/>
    </row>
    <row r="1068" spans="1:27" ht="170" x14ac:dyDescent="0.2">
      <c r="A1068" s="37" t="s">
        <v>2799</v>
      </c>
      <c r="B1068" s="5" t="s">
        <v>2790</v>
      </c>
      <c r="C1068" s="5">
        <v>269</v>
      </c>
      <c r="D1068" s="5" t="s">
        <v>1945</v>
      </c>
      <c r="E1068" s="5" t="s">
        <v>1947</v>
      </c>
      <c r="F1068" s="5" t="s">
        <v>1540</v>
      </c>
      <c r="G1068" s="5" t="s">
        <v>212</v>
      </c>
      <c r="H1068" s="5" t="s">
        <v>1949</v>
      </c>
      <c r="I1068" s="5" t="s">
        <v>58</v>
      </c>
      <c r="J1068" s="5">
        <v>2022</v>
      </c>
      <c r="K1068" s="5">
        <v>4</v>
      </c>
      <c r="L1068" s="5" t="s">
        <v>1948</v>
      </c>
      <c r="M1068" s="5" t="s">
        <v>1946</v>
      </c>
      <c r="N1068" s="5" t="s">
        <v>2798</v>
      </c>
      <c r="O1068" s="5" t="s">
        <v>2798</v>
      </c>
      <c r="P1068" s="5" t="s">
        <v>2799</v>
      </c>
      <c r="Q1068" s="5" t="s">
        <v>2799</v>
      </c>
      <c r="R1068" s="5" t="s">
        <v>2799</v>
      </c>
      <c r="S1068" s="5" t="s">
        <v>2799</v>
      </c>
      <c r="T1068" s="5" t="s">
        <v>2799</v>
      </c>
      <c r="U1068" s="5" t="s">
        <v>2799</v>
      </c>
      <c r="V1068" s="5" t="s">
        <v>2799</v>
      </c>
      <c r="W1068" s="5"/>
      <c r="X1068" s="5"/>
      <c r="Y1068" s="5"/>
      <c r="Z1068" s="5"/>
      <c r="AA1068" s="5"/>
    </row>
    <row r="1069" spans="1:27" ht="187" x14ac:dyDescent="0.2">
      <c r="A1069" s="37" t="s">
        <v>2799</v>
      </c>
      <c r="B1069" s="5" t="s">
        <v>2790</v>
      </c>
      <c r="C1069" s="5">
        <v>270</v>
      </c>
      <c r="D1069" s="5" t="s">
        <v>1950</v>
      </c>
      <c r="E1069" s="5" t="s">
        <v>1952</v>
      </c>
      <c r="F1069" s="5" t="s">
        <v>1953</v>
      </c>
      <c r="G1069" s="5" t="s">
        <v>212</v>
      </c>
      <c r="H1069" s="5" t="s">
        <v>1955</v>
      </c>
      <c r="I1069" s="5" t="s">
        <v>58</v>
      </c>
      <c r="J1069" s="5">
        <v>2020</v>
      </c>
      <c r="K1069" s="5">
        <v>0</v>
      </c>
      <c r="L1069" s="5" t="s">
        <v>1954</v>
      </c>
      <c r="M1069" s="5" t="s">
        <v>1951</v>
      </c>
      <c r="N1069" s="5" t="s">
        <v>2798</v>
      </c>
      <c r="O1069" s="5" t="s">
        <v>2798</v>
      </c>
      <c r="P1069" s="5" t="s">
        <v>2799</v>
      </c>
      <c r="Q1069" s="5" t="s">
        <v>2799</v>
      </c>
      <c r="R1069" s="5" t="s">
        <v>2799</v>
      </c>
      <c r="S1069" s="5" t="s">
        <v>2799</v>
      </c>
      <c r="T1069" s="5" t="s">
        <v>2799</v>
      </c>
      <c r="U1069" s="5" t="s">
        <v>2799</v>
      </c>
      <c r="V1069" s="5" t="s">
        <v>2799</v>
      </c>
      <c r="W1069" s="5"/>
      <c r="X1069" s="5"/>
      <c r="Y1069" s="5"/>
      <c r="Z1069" s="5"/>
      <c r="AA1069" s="5"/>
    </row>
    <row r="1070" spans="1:27" ht="238" x14ac:dyDescent="0.2">
      <c r="A1070" s="37" t="s">
        <v>2799</v>
      </c>
      <c r="B1070" s="5" t="s">
        <v>2790</v>
      </c>
      <c r="C1070" s="5">
        <v>271</v>
      </c>
      <c r="D1070" s="5" t="s">
        <v>1956</v>
      </c>
      <c r="E1070" s="5" t="s">
        <v>1958</v>
      </c>
      <c r="F1070" s="5" t="s">
        <v>1478</v>
      </c>
      <c r="G1070" s="5" t="s">
        <v>212</v>
      </c>
      <c r="H1070" s="5" t="s">
        <v>1960</v>
      </c>
      <c r="I1070" s="5" t="s">
        <v>58</v>
      </c>
      <c r="J1070" s="5">
        <v>2023</v>
      </c>
      <c r="K1070" s="5">
        <v>2</v>
      </c>
      <c r="L1070" s="5" t="s">
        <v>1959</v>
      </c>
      <c r="M1070" s="5" t="s">
        <v>1957</v>
      </c>
      <c r="N1070" s="5" t="s">
        <v>2798</v>
      </c>
      <c r="O1070" s="5" t="s">
        <v>2798</v>
      </c>
      <c r="P1070" s="5" t="s">
        <v>2799</v>
      </c>
      <c r="Q1070" s="5" t="s">
        <v>2799</v>
      </c>
      <c r="R1070" s="5" t="s">
        <v>2799</v>
      </c>
      <c r="S1070" s="5" t="s">
        <v>2799</v>
      </c>
      <c r="T1070" s="5" t="s">
        <v>2799</v>
      </c>
      <c r="U1070" s="5" t="s">
        <v>2799</v>
      </c>
      <c r="V1070" s="5" t="s">
        <v>2799</v>
      </c>
      <c r="W1070" s="5"/>
      <c r="X1070" s="5"/>
      <c r="Y1070" s="5"/>
      <c r="Z1070" s="5"/>
      <c r="AA1070" s="5"/>
    </row>
    <row r="1071" spans="1:27" ht="238" x14ac:dyDescent="0.2">
      <c r="A1071" s="37" t="s">
        <v>2799</v>
      </c>
      <c r="B1071" s="5" t="s">
        <v>2790</v>
      </c>
      <c r="C1071" s="5">
        <v>272</v>
      </c>
      <c r="D1071" s="5" t="s">
        <v>1961</v>
      </c>
      <c r="E1071" s="5" t="s">
        <v>1963</v>
      </c>
      <c r="F1071" s="5" t="s">
        <v>1964</v>
      </c>
      <c r="G1071" s="5" t="s">
        <v>212</v>
      </c>
      <c r="H1071" s="5" t="s">
        <v>1966</v>
      </c>
      <c r="I1071" s="5" t="s">
        <v>58</v>
      </c>
      <c r="J1071" s="5">
        <v>2022</v>
      </c>
      <c r="K1071" s="5">
        <v>0</v>
      </c>
      <c r="L1071" s="5" t="s">
        <v>1965</v>
      </c>
      <c r="M1071" s="5" t="s">
        <v>1962</v>
      </c>
      <c r="N1071" s="5" t="s">
        <v>2798</v>
      </c>
      <c r="O1071" s="5" t="s">
        <v>2798</v>
      </c>
      <c r="P1071" s="5" t="s">
        <v>2799</v>
      </c>
      <c r="Q1071" s="5" t="s">
        <v>2799</v>
      </c>
      <c r="R1071" s="5" t="s">
        <v>2799</v>
      </c>
      <c r="S1071" s="5" t="s">
        <v>2799</v>
      </c>
      <c r="T1071" s="5" t="s">
        <v>2799</v>
      </c>
      <c r="U1071" s="5" t="s">
        <v>2799</v>
      </c>
      <c r="V1071" s="5" t="s">
        <v>2799</v>
      </c>
      <c r="W1071" s="5"/>
      <c r="X1071" s="5"/>
      <c r="Y1071" s="5"/>
      <c r="Z1071" s="5"/>
      <c r="AA1071" s="5"/>
    </row>
    <row r="1072" spans="1:27" ht="187" x14ac:dyDescent="0.2">
      <c r="A1072" s="37" t="s">
        <v>2799</v>
      </c>
      <c r="B1072" s="5" t="s">
        <v>2790</v>
      </c>
      <c r="C1072" s="5">
        <v>273</v>
      </c>
      <c r="D1072" s="5" t="s">
        <v>1967</v>
      </c>
      <c r="E1072" s="5" t="s">
        <v>1969</v>
      </c>
      <c r="F1072" s="5" t="s">
        <v>1970</v>
      </c>
      <c r="G1072" s="5" t="s">
        <v>212</v>
      </c>
      <c r="H1072" s="5" t="s">
        <v>1972</v>
      </c>
      <c r="I1072" s="5" t="s">
        <v>58</v>
      </c>
      <c r="J1072" s="5">
        <v>2023</v>
      </c>
      <c r="K1072" s="5">
        <v>2</v>
      </c>
      <c r="L1072" s="5" t="s">
        <v>1971</v>
      </c>
      <c r="M1072" s="5" t="s">
        <v>1968</v>
      </c>
      <c r="N1072" s="5" t="s">
        <v>2798</v>
      </c>
      <c r="O1072" s="5" t="s">
        <v>2799</v>
      </c>
      <c r="P1072" s="5" t="s">
        <v>2799</v>
      </c>
      <c r="Q1072" s="5" t="s">
        <v>2799</v>
      </c>
      <c r="R1072" s="5" t="s">
        <v>2799</v>
      </c>
      <c r="S1072" s="5" t="s">
        <v>2798</v>
      </c>
      <c r="T1072" s="5" t="s">
        <v>2798</v>
      </c>
      <c r="U1072" s="5" t="s">
        <v>2798</v>
      </c>
      <c r="V1072" s="5" t="s">
        <v>2798</v>
      </c>
      <c r="W1072" s="5" t="s">
        <v>3151</v>
      </c>
      <c r="X1072" s="5" t="s">
        <v>2799</v>
      </c>
      <c r="Y1072" s="5" t="s">
        <v>3151</v>
      </c>
      <c r="Z1072" s="5" t="s">
        <v>2799</v>
      </c>
      <c r="AA1072" s="5">
        <f>IF(W1072="YES", 1.5,IF(W1072="PARTIALLY",1,0.5))+IF(X1072="YES", 1.5,IF(X1072="PARTIALLY",1,0.5))+IF(Y1072="YES", 1.5,IF(Y1072="PARTIALLY",1,0.5))+IF(Z1072="YES", 1.5,IF(Z1072="PARTIALLY",1,0.5))</f>
        <v>3</v>
      </c>
    </row>
    <row r="1073" spans="1:27" ht="204" x14ac:dyDescent="0.2">
      <c r="A1073" s="37" t="s">
        <v>2799</v>
      </c>
      <c r="B1073" s="5" t="s">
        <v>2790</v>
      </c>
      <c r="C1073" s="5">
        <v>274</v>
      </c>
      <c r="D1073" s="5" t="s">
        <v>1973</v>
      </c>
      <c r="E1073" s="5" t="s">
        <v>1975</v>
      </c>
      <c r="F1073" s="5" t="s">
        <v>1038</v>
      </c>
      <c r="G1073" s="5" t="s">
        <v>212</v>
      </c>
      <c r="H1073" s="5" t="s">
        <v>487</v>
      </c>
      <c r="I1073" s="5" t="s">
        <v>58</v>
      </c>
      <c r="J1073" s="5">
        <v>2022</v>
      </c>
      <c r="K1073" s="5">
        <v>0</v>
      </c>
      <c r="L1073" s="5" t="s">
        <v>1976</v>
      </c>
      <c r="M1073" s="5" t="s">
        <v>1974</v>
      </c>
      <c r="N1073" s="5" t="s">
        <v>2798</v>
      </c>
      <c r="O1073" s="5" t="s">
        <v>2798</v>
      </c>
      <c r="P1073" s="5" t="s">
        <v>2799</v>
      </c>
      <c r="Q1073" s="5" t="s">
        <v>2799</v>
      </c>
      <c r="R1073" s="5" t="s">
        <v>2799</v>
      </c>
      <c r="S1073" s="5" t="s">
        <v>2799</v>
      </c>
      <c r="T1073" s="5" t="s">
        <v>2799</v>
      </c>
      <c r="U1073" s="5" t="s">
        <v>2799</v>
      </c>
      <c r="V1073" s="5" t="s">
        <v>2799</v>
      </c>
      <c r="W1073" s="5"/>
      <c r="X1073" s="5"/>
      <c r="Y1073" s="5"/>
      <c r="Z1073" s="5"/>
      <c r="AA1073" s="5"/>
    </row>
    <row r="1074" spans="1:27" ht="221" x14ac:dyDescent="0.2">
      <c r="A1074" s="37" t="s">
        <v>2799</v>
      </c>
      <c r="B1074" s="5" t="s">
        <v>2790</v>
      </c>
      <c r="C1074" s="5">
        <v>275</v>
      </c>
      <c r="D1074" s="5" t="s">
        <v>1977</v>
      </c>
      <c r="E1074" s="5" t="s">
        <v>1979</v>
      </c>
      <c r="F1074" s="5" t="s">
        <v>1304</v>
      </c>
      <c r="G1074" s="5" t="s">
        <v>212</v>
      </c>
      <c r="H1074" s="5" t="s">
        <v>1981</v>
      </c>
      <c r="I1074" s="5" t="s">
        <v>58</v>
      </c>
      <c r="J1074" s="5">
        <v>2022</v>
      </c>
      <c r="K1074" s="5">
        <v>1</v>
      </c>
      <c r="L1074" s="5" t="s">
        <v>1980</v>
      </c>
      <c r="M1074" s="5" t="s">
        <v>1978</v>
      </c>
      <c r="N1074" s="5" t="s">
        <v>2798</v>
      </c>
      <c r="O1074" s="5" t="s">
        <v>2798</v>
      </c>
      <c r="P1074" s="5" t="s">
        <v>2799</v>
      </c>
      <c r="Q1074" s="5" t="s">
        <v>2799</v>
      </c>
      <c r="R1074" s="5" t="s">
        <v>2799</v>
      </c>
      <c r="S1074" s="5" t="s">
        <v>2799</v>
      </c>
      <c r="T1074" s="5" t="s">
        <v>2799</v>
      </c>
      <c r="U1074" s="5" t="s">
        <v>2799</v>
      </c>
      <c r="V1074" s="5" t="s">
        <v>2799</v>
      </c>
      <c r="W1074" s="5"/>
      <c r="X1074" s="5"/>
      <c r="Y1074" s="5"/>
      <c r="Z1074" s="5"/>
      <c r="AA1074" s="5"/>
    </row>
    <row r="1075" spans="1:27" ht="238" x14ac:dyDescent="0.2">
      <c r="A1075" s="37" t="s">
        <v>2799</v>
      </c>
      <c r="B1075" s="5" t="s">
        <v>2790</v>
      </c>
      <c r="C1075" s="5">
        <v>276</v>
      </c>
      <c r="D1075" s="5" t="s">
        <v>1982</v>
      </c>
      <c r="E1075" s="5" t="s">
        <v>1984</v>
      </c>
      <c r="F1075" s="5" t="s">
        <v>1617</v>
      </c>
      <c r="G1075" s="5" t="s">
        <v>212</v>
      </c>
      <c r="H1075" s="5" t="s">
        <v>1986</v>
      </c>
      <c r="I1075" s="5" t="s">
        <v>58</v>
      </c>
      <c r="J1075" s="5">
        <v>2022</v>
      </c>
      <c r="K1075" s="5">
        <v>2</v>
      </c>
      <c r="L1075" s="5" t="s">
        <v>1985</v>
      </c>
      <c r="M1075" s="5" t="s">
        <v>1983</v>
      </c>
      <c r="N1075" s="5" t="s">
        <v>2798</v>
      </c>
      <c r="O1075" s="5" t="s">
        <v>2798</v>
      </c>
      <c r="P1075" s="5" t="s">
        <v>2799</v>
      </c>
      <c r="Q1075" s="5" t="s">
        <v>2799</v>
      </c>
      <c r="R1075" s="5" t="s">
        <v>2799</v>
      </c>
      <c r="S1075" s="5" t="s">
        <v>2799</v>
      </c>
      <c r="T1075" s="5" t="s">
        <v>2799</v>
      </c>
      <c r="U1075" s="5" t="s">
        <v>2799</v>
      </c>
      <c r="V1075" s="5" t="s">
        <v>2799</v>
      </c>
      <c r="W1075" s="5"/>
      <c r="X1075" s="5"/>
      <c r="Y1075" s="5"/>
      <c r="Z1075" s="5"/>
      <c r="AA1075" s="5"/>
    </row>
    <row r="1076" spans="1:27" ht="204" x14ac:dyDescent="0.2">
      <c r="A1076" s="37" t="s">
        <v>2799</v>
      </c>
      <c r="B1076" s="5" t="s">
        <v>2790</v>
      </c>
      <c r="C1076" s="5">
        <v>277</v>
      </c>
      <c r="D1076" s="5" t="s">
        <v>1987</v>
      </c>
      <c r="E1076" s="5" t="s">
        <v>1989</v>
      </c>
      <c r="F1076" s="5" t="s">
        <v>1121</v>
      </c>
      <c r="G1076" s="5" t="s">
        <v>212</v>
      </c>
      <c r="H1076" s="5" t="s">
        <v>1991</v>
      </c>
      <c r="I1076" s="5" t="s">
        <v>58</v>
      </c>
      <c r="J1076" s="5">
        <v>2017</v>
      </c>
      <c r="K1076" s="5">
        <v>2</v>
      </c>
      <c r="L1076" s="5" t="s">
        <v>1990</v>
      </c>
      <c r="M1076" s="5" t="s">
        <v>1988</v>
      </c>
      <c r="N1076" s="5" t="s">
        <v>2798</v>
      </c>
      <c r="O1076" s="5" t="s">
        <v>2798</v>
      </c>
      <c r="P1076" s="5" t="s">
        <v>2799</v>
      </c>
      <c r="Q1076" s="5" t="s">
        <v>2799</v>
      </c>
      <c r="R1076" s="5" t="s">
        <v>2799</v>
      </c>
      <c r="S1076" s="5" t="s">
        <v>2799</v>
      </c>
      <c r="T1076" s="5" t="s">
        <v>2799</v>
      </c>
      <c r="U1076" s="5" t="s">
        <v>2799</v>
      </c>
      <c r="V1076" s="5" t="s">
        <v>2799</v>
      </c>
      <c r="W1076" s="5"/>
      <c r="X1076" s="5"/>
      <c r="Y1076" s="5"/>
      <c r="Z1076" s="5"/>
      <c r="AA1076" s="5"/>
    </row>
    <row r="1077" spans="1:27" ht="255" x14ac:dyDescent="0.2">
      <c r="A1077" s="37" t="s">
        <v>2799</v>
      </c>
      <c r="B1077" s="5" t="s">
        <v>2790</v>
      </c>
      <c r="C1077" s="5">
        <v>278</v>
      </c>
      <c r="D1077" s="5" t="s">
        <v>1992</v>
      </c>
      <c r="E1077" s="5" t="s">
        <v>1994</v>
      </c>
      <c r="F1077" s="5" t="s">
        <v>1211</v>
      </c>
      <c r="G1077" s="5" t="s">
        <v>212</v>
      </c>
      <c r="H1077" s="5" t="s">
        <v>1996</v>
      </c>
      <c r="I1077" s="5" t="s">
        <v>58</v>
      </c>
      <c r="J1077" s="5">
        <v>2023</v>
      </c>
      <c r="K1077" s="5">
        <v>0</v>
      </c>
      <c r="L1077" s="5" t="s">
        <v>1995</v>
      </c>
      <c r="M1077" s="5" t="s">
        <v>1993</v>
      </c>
      <c r="N1077" s="5" t="s">
        <v>2798</v>
      </c>
      <c r="O1077" s="5" t="s">
        <v>2798</v>
      </c>
      <c r="P1077" s="5" t="s">
        <v>2799</v>
      </c>
      <c r="Q1077" s="5" t="s">
        <v>2799</v>
      </c>
      <c r="R1077" s="5" t="s">
        <v>2799</v>
      </c>
      <c r="S1077" s="5" t="s">
        <v>2799</v>
      </c>
      <c r="T1077" s="5" t="s">
        <v>2799</v>
      </c>
      <c r="U1077" s="5" t="s">
        <v>2799</v>
      </c>
      <c r="V1077" s="5" t="s">
        <v>2799</v>
      </c>
      <c r="W1077" s="5"/>
      <c r="X1077" s="5"/>
      <c r="Y1077" s="5"/>
      <c r="Z1077" s="5"/>
      <c r="AA1077" s="5"/>
    </row>
    <row r="1078" spans="1:27" ht="187" x14ac:dyDescent="0.2">
      <c r="A1078" s="37" t="s">
        <v>2799</v>
      </c>
      <c r="B1078" s="5" t="s">
        <v>2790</v>
      </c>
      <c r="C1078" s="5">
        <v>279</v>
      </c>
      <c r="D1078" s="5" t="s">
        <v>1997</v>
      </c>
      <c r="E1078" s="5" t="s">
        <v>1999</v>
      </c>
      <c r="F1078" s="5" t="s">
        <v>1211</v>
      </c>
      <c r="G1078" s="5" t="s">
        <v>212</v>
      </c>
      <c r="H1078" s="5" t="s">
        <v>2001</v>
      </c>
      <c r="I1078" s="5" t="s">
        <v>58</v>
      </c>
      <c r="J1078" s="5">
        <v>2023</v>
      </c>
      <c r="K1078" s="5">
        <v>0</v>
      </c>
      <c r="L1078" s="5" t="s">
        <v>2000</v>
      </c>
      <c r="M1078" s="5" t="s">
        <v>1998</v>
      </c>
      <c r="N1078" s="5" t="s">
        <v>2798</v>
      </c>
      <c r="O1078" s="5" t="s">
        <v>2798</v>
      </c>
      <c r="P1078" s="5" t="s">
        <v>2799</v>
      </c>
      <c r="Q1078" s="5" t="s">
        <v>2799</v>
      </c>
      <c r="R1078" s="5" t="s">
        <v>2799</v>
      </c>
      <c r="S1078" s="5" t="s">
        <v>2799</v>
      </c>
      <c r="T1078" s="5" t="s">
        <v>2799</v>
      </c>
      <c r="U1078" s="5" t="s">
        <v>2799</v>
      </c>
      <c r="V1078" s="5" t="s">
        <v>2799</v>
      </c>
      <c r="W1078" s="5"/>
      <c r="X1078" s="5"/>
      <c r="Y1078" s="5"/>
      <c r="Z1078" s="5"/>
      <c r="AA1078" s="5"/>
    </row>
    <row r="1079" spans="1:27" ht="323" x14ac:dyDescent="0.2">
      <c r="A1079" s="37" t="s">
        <v>2799</v>
      </c>
      <c r="B1079" s="5" t="s">
        <v>2790</v>
      </c>
      <c r="C1079" s="5">
        <v>280</v>
      </c>
      <c r="D1079" s="5" t="s">
        <v>2002</v>
      </c>
      <c r="E1079" s="5" t="s">
        <v>2004</v>
      </c>
      <c r="F1079" s="5" t="s">
        <v>1110</v>
      </c>
      <c r="G1079" s="5" t="s">
        <v>212</v>
      </c>
      <c r="H1079" s="5" t="s">
        <v>2006</v>
      </c>
      <c r="I1079" s="5" t="s">
        <v>58</v>
      </c>
      <c r="J1079" s="5">
        <v>2022</v>
      </c>
      <c r="K1079" s="5">
        <v>12</v>
      </c>
      <c r="L1079" s="5" t="s">
        <v>2005</v>
      </c>
      <c r="M1079" s="5" t="s">
        <v>2003</v>
      </c>
      <c r="N1079" s="5" t="s">
        <v>2798</v>
      </c>
      <c r="O1079" s="5" t="s">
        <v>2798</v>
      </c>
      <c r="P1079" s="5" t="s">
        <v>2799</v>
      </c>
      <c r="Q1079" s="5" t="s">
        <v>2799</v>
      </c>
      <c r="R1079" s="5" t="s">
        <v>2799</v>
      </c>
      <c r="S1079" s="5" t="s">
        <v>2799</v>
      </c>
      <c r="T1079" s="5" t="s">
        <v>2799</v>
      </c>
      <c r="U1079" s="5" t="s">
        <v>2799</v>
      </c>
      <c r="V1079" s="5" t="s">
        <v>2799</v>
      </c>
      <c r="W1079" s="5"/>
      <c r="X1079" s="5"/>
      <c r="Y1079" s="5"/>
      <c r="Z1079" s="5"/>
      <c r="AA1079" s="5"/>
    </row>
    <row r="1080" spans="1:27" ht="238" x14ac:dyDescent="0.2">
      <c r="A1080" s="37" t="s">
        <v>2799</v>
      </c>
      <c r="B1080" s="5" t="s">
        <v>2790</v>
      </c>
      <c r="C1080" s="5">
        <v>281</v>
      </c>
      <c r="D1080" s="5" t="s">
        <v>2007</v>
      </c>
      <c r="E1080" s="5" t="s">
        <v>2009</v>
      </c>
      <c r="F1080" s="5" t="s">
        <v>1369</v>
      </c>
      <c r="G1080" s="5" t="s">
        <v>212</v>
      </c>
      <c r="H1080" s="5" t="s">
        <v>2011</v>
      </c>
      <c r="I1080" s="5" t="s">
        <v>58</v>
      </c>
      <c r="J1080" s="5">
        <v>2023</v>
      </c>
      <c r="K1080" s="5">
        <v>0</v>
      </c>
      <c r="L1080" s="5" t="s">
        <v>2010</v>
      </c>
      <c r="M1080" s="5" t="s">
        <v>2008</v>
      </c>
      <c r="N1080" s="5" t="s">
        <v>2798</v>
      </c>
      <c r="O1080" s="5" t="s">
        <v>2798</v>
      </c>
      <c r="P1080" s="5" t="s">
        <v>2799</v>
      </c>
      <c r="Q1080" s="5" t="s">
        <v>2799</v>
      </c>
      <c r="R1080" s="5" t="s">
        <v>2799</v>
      </c>
      <c r="S1080" s="5" t="s">
        <v>2799</v>
      </c>
      <c r="T1080" s="5" t="s">
        <v>2799</v>
      </c>
      <c r="U1080" s="5" t="s">
        <v>2799</v>
      </c>
      <c r="V1080" s="5" t="s">
        <v>2799</v>
      </c>
      <c r="W1080" s="5"/>
      <c r="X1080" s="5"/>
      <c r="Y1080" s="5"/>
      <c r="Z1080" s="5"/>
      <c r="AA1080" s="5"/>
    </row>
    <row r="1081" spans="1:27" ht="272" x14ac:dyDescent="0.2">
      <c r="A1081" s="37" t="s">
        <v>2799</v>
      </c>
      <c r="B1081" s="5" t="s">
        <v>2790</v>
      </c>
      <c r="C1081" s="5">
        <v>282</v>
      </c>
      <c r="D1081" s="5" t="s">
        <v>2014</v>
      </c>
      <c r="E1081" s="5" t="s">
        <v>2013</v>
      </c>
      <c r="F1081" s="5" t="s">
        <v>1639</v>
      </c>
      <c r="G1081" s="5" t="s">
        <v>212</v>
      </c>
      <c r="H1081" s="5" t="s">
        <v>2016</v>
      </c>
      <c r="I1081" s="5" t="s">
        <v>58</v>
      </c>
      <c r="J1081" s="5">
        <v>2022</v>
      </c>
      <c r="K1081" s="5">
        <v>0</v>
      </c>
      <c r="L1081" s="5" t="s">
        <v>2015</v>
      </c>
      <c r="M1081" s="5" t="s">
        <v>2012</v>
      </c>
      <c r="N1081" s="5" t="s">
        <v>2798</v>
      </c>
      <c r="O1081" s="5" t="s">
        <v>2798</v>
      </c>
      <c r="P1081" s="5" t="s">
        <v>2799</v>
      </c>
      <c r="Q1081" s="5" t="s">
        <v>2799</v>
      </c>
      <c r="R1081" s="5" t="s">
        <v>2799</v>
      </c>
      <c r="S1081" s="5" t="s">
        <v>2799</v>
      </c>
      <c r="T1081" s="5" t="s">
        <v>2799</v>
      </c>
      <c r="U1081" s="5" t="s">
        <v>2799</v>
      </c>
      <c r="V1081" s="5" t="s">
        <v>2799</v>
      </c>
      <c r="W1081" s="5"/>
      <c r="X1081" s="5"/>
      <c r="Y1081" s="5"/>
      <c r="Z1081" s="5"/>
      <c r="AA1081" s="5"/>
    </row>
    <row r="1082" spans="1:27" ht="187" x14ac:dyDescent="0.2">
      <c r="A1082" s="37" t="s">
        <v>2799</v>
      </c>
      <c r="B1082" s="5" t="s">
        <v>2790</v>
      </c>
      <c r="C1082" s="5">
        <v>283</v>
      </c>
      <c r="D1082" s="5" t="s">
        <v>2017</v>
      </c>
      <c r="E1082" s="5" t="s">
        <v>2019</v>
      </c>
      <c r="F1082" s="5" t="s">
        <v>1894</v>
      </c>
      <c r="G1082" s="5" t="s">
        <v>212</v>
      </c>
      <c r="H1082" s="5" t="s">
        <v>2021</v>
      </c>
      <c r="I1082" s="5" t="s">
        <v>58</v>
      </c>
      <c r="J1082" s="5">
        <v>2023</v>
      </c>
      <c r="K1082" s="5">
        <v>0</v>
      </c>
      <c r="L1082" s="5" t="s">
        <v>2020</v>
      </c>
      <c r="M1082" s="5" t="s">
        <v>2018</v>
      </c>
      <c r="N1082" s="5" t="s">
        <v>2798</v>
      </c>
      <c r="O1082" s="5" t="s">
        <v>2798</v>
      </c>
      <c r="P1082" s="5" t="s">
        <v>2799</v>
      </c>
      <c r="Q1082" s="5" t="s">
        <v>2799</v>
      </c>
      <c r="R1082" s="5" t="s">
        <v>2799</v>
      </c>
      <c r="S1082" s="5" t="s">
        <v>2799</v>
      </c>
      <c r="T1082" s="5" t="s">
        <v>2799</v>
      </c>
      <c r="U1082" s="5" t="s">
        <v>2799</v>
      </c>
      <c r="V1082" s="5" t="s">
        <v>2799</v>
      </c>
      <c r="W1082" s="5"/>
      <c r="X1082" s="5"/>
      <c r="Y1082" s="5"/>
      <c r="Z1082" s="5"/>
      <c r="AA1082" s="5"/>
    </row>
    <row r="1083" spans="1:27" ht="323" x14ac:dyDescent="0.2">
      <c r="A1083" s="37" t="s">
        <v>2799</v>
      </c>
      <c r="B1083" s="5" t="s">
        <v>2790</v>
      </c>
      <c r="C1083" s="5">
        <v>284</v>
      </c>
      <c r="D1083" s="5" t="s">
        <v>2022</v>
      </c>
      <c r="E1083" s="5" t="s">
        <v>2024</v>
      </c>
      <c r="F1083" s="5" t="s">
        <v>2025</v>
      </c>
      <c r="G1083" s="5" t="s">
        <v>212</v>
      </c>
      <c r="H1083" s="5" t="s">
        <v>2026</v>
      </c>
      <c r="I1083" s="5" t="s">
        <v>58</v>
      </c>
      <c r="J1083" s="5">
        <v>2023</v>
      </c>
      <c r="K1083" s="5">
        <v>0</v>
      </c>
      <c r="L1083" s="5" t="s">
        <v>2027</v>
      </c>
      <c r="M1083" s="5" t="s">
        <v>2023</v>
      </c>
      <c r="N1083" s="5" t="s">
        <v>2798</v>
      </c>
      <c r="O1083" s="5" t="s">
        <v>2798</v>
      </c>
      <c r="P1083" s="5" t="s">
        <v>2799</v>
      </c>
      <c r="Q1083" s="5" t="s">
        <v>2799</v>
      </c>
      <c r="R1083" s="5" t="s">
        <v>2799</v>
      </c>
      <c r="S1083" s="5" t="s">
        <v>2799</v>
      </c>
      <c r="T1083" s="5" t="s">
        <v>2799</v>
      </c>
      <c r="U1083" s="5" t="s">
        <v>2799</v>
      </c>
      <c r="V1083" s="5" t="s">
        <v>2799</v>
      </c>
      <c r="W1083" s="5"/>
      <c r="X1083" s="5"/>
      <c r="Y1083" s="5"/>
      <c r="Z1083" s="5"/>
      <c r="AA1083" s="5"/>
    </row>
    <row r="1084" spans="1:27" ht="136" x14ac:dyDescent="0.2">
      <c r="A1084" s="37" t="s">
        <v>2799</v>
      </c>
      <c r="B1084" s="5" t="s">
        <v>2790</v>
      </c>
      <c r="C1084" s="5">
        <v>285</v>
      </c>
      <c r="D1084" s="5" t="s">
        <v>2028</v>
      </c>
      <c r="E1084" s="5" t="s">
        <v>2030</v>
      </c>
      <c r="F1084" s="5" t="s">
        <v>1352</v>
      </c>
      <c r="G1084" s="5" t="s">
        <v>212</v>
      </c>
      <c r="H1084" s="5" t="s">
        <v>2032</v>
      </c>
      <c r="I1084" s="5" t="s">
        <v>58</v>
      </c>
      <c r="J1084" s="5">
        <v>2023</v>
      </c>
      <c r="K1084" s="5">
        <v>2</v>
      </c>
      <c r="L1084" s="5" t="s">
        <v>2031</v>
      </c>
      <c r="M1084" s="5" t="s">
        <v>2029</v>
      </c>
      <c r="N1084" s="5" t="s">
        <v>2798</v>
      </c>
      <c r="O1084" s="5" t="s">
        <v>2798</v>
      </c>
      <c r="P1084" s="5" t="s">
        <v>2799</v>
      </c>
      <c r="Q1084" s="5" t="s">
        <v>2799</v>
      </c>
      <c r="R1084" s="5" t="s">
        <v>2799</v>
      </c>
      <c r="S1084" s="5" t="s">
        <v>2799</v>
      </c>
      <c r="T1084" s="5" t="s">
        <v>2799</v>
      </c>
      <c r="U1084" s="5" t="s">
        <v>2799</v>
      </c>
      <c r="V1084" s="5" t="s">
        <v>2799</v>
      </c>
      <c r="W1084" s="5"/>
      <c r="X1084" s="5"/>
      <c r="Y1084" s="5"/>
      <c r="Z1084" s="5"/>
      <c r="AA1084" s="5"/>
    </row>
    <row r="1085" spans="1:27" ht="238" x14ac:dyDescent="0.2">
      <c r="A1085" s="37" t="s">
        <v>2799</v>
      </c>
      <c r="B1085" s="5" t="s">
        <v>2790</v>
      </c>
      <c r="C1085" s="5">
        <v>286</v>
      </c>
      <c r="D1085" s="5" t="s">
        <v>2033</v>
      </c>
      <c r="E1085" s="5" t="s">
        <v>2035</v>
      </c>
      <c r="F1085" s="5" t="s">
        <v>1211</v>
      </c>
      <c r="G1085" s="5" t="s">
        <v>212</v>
      </c>
      <c r="H1085" s="5" t="s">
        <v>2037</v>
      </c>
      <c r="I1085" s="5" t="s">
        <v>58</v>
      </c>
      <c r="J1085" s="5">
        <v>2023</v>
      </c>
      <c r="K1085" s="5">
        <v>0</v>
      </c>
      <c r="L1085" s="5" t="s">
        <v>2036</v>
      </c>
      <c r="M1085" s="5" t="s">
        <v>2034</v>
      </c>
      <c r="N1085" s="5" t="s">
        <v>2798</v>
      </c>
      <c r="O1085" s="5" t="s">
        <v>2798</v>
      </c>
      <c r="P1085" s="5" t="s">
        <v>2799</v>
      </c>
      <c r="Q1085" s="5" t="s">
        <v>2799</v>
      </c>
      <c r="R1085" s="5" t="s">
        <v>2799</v>
      </c>
      <c r="S1085" s="5" t="s">
        <v>2799</v>
      </c>
      <c r="T1085" s="5" t="s">
        <v>2799</v>
      </c>
      <c r="U1085" s="5" t="s">
        <v>2799</v>
      </c>
      <c r="V1085" s="5" t="s">
        <v>2799</v>
      </c>
      <c r="W1085" s="5"/>
      <c r="X1085" s="5"/>
      <c r="Y1085" s="5"/>
      <c r="Z1085" s="5"/>
      <c r="AA1085" s="5"/>
    </row>
    <row r="1086" spans="1:27" ht="187" x14ac:dyDescent="0.2">
      <c r="A1086" s="37" t="s">
        <v>2799</v>
      </c>
      <c r="B1086" s="5" t="s">
        <v>2790</v>
      </c>
      <c r="C1086" s="5">
        <v>287</v>
      </c>
      <c r="D1086" s="5" t="s">
        <v>2038</v>
      </c>
      <c r="E1086" s="5" t="s">
        <v>2040</v>
      </c>
      <c r="F1086" s="5" t="s">
        <v>2041</v>
      </c>
      <c r="G1086" s="5" t="s">
        <v>212</v>
      </c>
      <c r="H1086" s="5" t="s">
        <v>2043</v>
      </c>
      <c r="I1086" s="5" t="s">
        <v>58</v>
      </c>
      <c r="J1086" s="5">
        <v>2022</v>
      </c>
      <c r="K1086" s="5">
        <v>3</v>
      </c>
      <c r="L1086" s="5" t="s">
        <v>2042</v>
      </c>
      <c r="M1086" s="5" t="s">
        <v>2039</v>
      </c>
      <c r="N1086" s="5" t="s">
        <v>2798</v>
      </c>
      <c r="O1086" s="5" t="s">
        <v>2798</v>
      </c>
      <c r="P1086" s="5" t="s">
        <v>2799</v>
      </c>
      <c r="Q1086" s="5" t="s">
        <v>2799</v>
      </c>
      <c r="R1086" s="5" t="s">
        <v>2799</v>
      </c>
      <c r="S1086" s="5" t="s">
        <v>2799</v>
      </c>
      <c r="T1086" s="5" t="s">
        <v>2799</v>
      </c>
      <c r="U1086" s="5" t="s">
        <v>2799</v>
      </c>
      <c r="V1086" s="5" t="s">
        <v>2799</v>
      </c>
      <c r="W1086" s="5"/>
      <c r="X1086" s="5"/>
      <c r="Y1086" s="5"/>
      <c r="Z1086" s="5"/>
      <c r="AA1086" s="5"/>
    </row>
    <row r="1087" spans="1:27" ht="170" x14ac:dyDescent="0.2">
      <c r="A1087" s="37" t="s">
        <v>2799</v>
      </c>
      <c r="B1087" s="5" t="s">
        <v>2790</v>
      </c>
      <c r="C1087" s="5">
        <v>288</v>
      </c>
      <c r="D1087" s="5" t="s">
        <v>2044</v>
      </c>
      <c r="E1087" s="5" t="s">
        <v>2046</v>
      </c>
      <c r="F1087" s="5" t="s">
        <v>1167</v>
      </c>
      <c r="G1087" s="5" t="s">
        <v>212</v>
      </c>
      <c r="H1087" s="5" t="s">
        <v>2048</v>
      </c>
      <c r="I1087" s="5" t="s">
        <v>58</v>
      </c>
      <c r="J1087" s="5">
        <v>2023</v>
      </c>
      <c r="K1087" s="5">
        <v>0</v>
      </c>
      <c r="L1087" s="5" t="s">
        <v>2047</v>
      </c>
      <c r="M1087" s="5" t="s">
        <v>2045</v>
      </c>
      <c r="N1087" s="5" t="s">
        <v>2798</v>
      </c>
      <c r="O1087" s="5" t="s">
        <v>2798</v>
      </c>
      <c r="P1087" s="5" t="s">
        <v>2799</v>
      </c>
      <c r="Q1087" s="5" t="s">
        <v>2799</v>
      </c>
      <c r="R1087" s="5" t="s">
        <v>2799</v>
      </c>
      <c r="S1087" s="5" t="s">
        <v>2799</v>
      </c>
      <c r="T1087" s="5" t="s">
        <v>2799</v>
      </c>
      <c r="U1087" s="5" t="s">
        <v>2799</v>
      </c>
      <c r="V1087" s="5" t="s">
        <v>2799</v>
      </c>
      <c r="W1087" s="5"/>
      <c r="X1087" s="5"/>
      <c r="Y1087" s="5"/>
      <c r="Z1087" s="5"/>
      <c r="AA1087" s="5"/>
    </row>
    <row r="1088" spans="1:27" ht="289" x14ac:dyDescent="0.2">
      <c r="A1088" s="37" t="s">
        <v>2799</v>
      </c>
      <c r="B1088" s="5" t="s">
        <v>2790</v>
      </c>
      <c r="C1088" s="5">
        <v>289</v>
      </c>
      <c r="D1088" s="5" t="s">
        <v>2049</v>
      </c>
      <c r="E1088" s="5" t="s">
        <v>2051</v>
      </c>
      <c r="F1088" s="5" t="s">
        <v>1038</v>
      </c>
      <c r="G1088" s="5" t="s">
        <v>212</v>
      </c>
      <c r="H1088" s="5" t="s">
        <v>2053</v>
      </c>
      <c r="I1088" s="5" t="s">
        <v>58</v>
      </c>
      <c r="J1088" s="5">
        <v>2022</v>
      </c>
      <c r="K1088" s="5">
        <v>5</v>
      </c>
      <c r="L1088" s="5" t="s">
        <v>2052</v>
      </c>
      <c r="M1088" s="5" t="s">
        <v>2050</v>
      </c>
      <c r="N1088" s="5" t="s">
        <v>2798</v>
      </c>
      <c r="O1088" s="5" t="s">
        <v>2798</v>
      </c>
      <c r="P1088" s="5" t="s">
        <v>2799</v>
      </c>
      <c r="Q1088" s="5" t="s">
        <v>2799</v>
      </c>
      <c r="R1088" s="5" t="s">
        <v>2799</v>
      </c>
      <c r="S1088" s="5" t="s">
        <v>2799</v>
      </c>
      <c r="T1088" s="5" t="s">
        <v>2799</v>
      </c>
      <c r="U1088" s="5" t="s">
        <v>2799</v>
      </c>
      <c r="V1088" s="5" t="s">
        <v>2799</v>
      </c>
      <c r="W1088" s="5"/>
      <c r="X1088" s="5"/>
      <c r="Y1088" s="5"/>
      <c r="Z1088" s="5"/>
      <c r="AA1088" s="5"/>
    </row>
    <row r="1089" spans="1:27" ht="170" x14ac:dyDescent="0.2">
      <c r="A1089" s="37" t="s">
        <v>2799</v>
      </c>
      <c r="B1089" s="5" t="s">
        <v>2790</v>
      </c>
      <c r="C1089" s="5">
        <v>290</v>
      </c>
      <c r="D1089" s="5" t="s">
        <v>2054</v>
      </c>
      <c r="E1089" s="5" t="s">
        <v>2056</v>
      </c>
      <c r="F1089" s="5" t="s">
        <v>1639</v>
      </c>
      <c r="G1089" s="5" t="s">
        <v>212</v>
      </c>
      <c r="H1089" s="5" t="s">
        <v>2058</v>
      </c>
      <c r="I1089" s="5" t="s">
        <v>58</v>
      </c>
      <c r="J1089" s="5">
        <v>2023</v>
      </c>
      <c r="K1089" s="5">
        <v>2</v>
      </c>
      <c r="L1089" s="5" t="s">
        <v>2057</v>
      </c>
      <c r="M1089" s="5" t="s">
        <v>2055</v>
      </c>
      <c r="N1089" s="5" t="s">
        <v>2798</v>
      </c>
      <c r="O1089" s="5" t="s">
        <v>2798</v>
      </c>
      <c r="P1089" s="5" t="s">
        <v>2799</v>
      </c>
      <c r="Q1089" s="5" t="s">
        <v>2799</v>
      </c>
      <c r="R1089" s="5" t="s">
        <v>2799</v>
      </c>
      <c r="S1089" s="5" t="s">
        <v>2799</v>
      </c>
      <c r="T1089" s="5" t="s">
        <v>2799</v>
      </c>
      <c r="U1089" s="5" t="s">
        <v>2799</v>
      </c>
      <c r="V1089" s="5" t="s">
        <v>2799</v>
      </c>
      <c r="W1089" s="5"/>
      <c r="X1089" s="5"/>
      <c r="Y1089" s="5"/>
      <c r="Z1089" s="5"/>
      <c r="AA1089" s="5"/>
    </row>
    <row r="1090" spans="1:27" ht="187" x14ac:dyDescent="0.2">
      <c r="A1090" s="37" t="s">
        <v>2799</v>
      </c>
      <c r="B1090" s="5" t="s">
        <v>2790</v>
      </c>
      <c r="C1090" s="5">
        <v>291</v>
      </c>
      <c r="D1090" s="5" t="s">
        <v>2059</v>
      </c>
      <c r="E1090" s="5" t="s">
        <v>2061</v>
      </c>
      <c r="F1090" s="5" t="s">
        <v>1639</v>
      </c>
      <c r="G1090" s="5" t="s">
        <v>212</v>
      </c>
      <c r="H1090" s="5" t="s">
        <v>2063</v>
      </c>
      <c r="I1090" s="5" t="s">
        <v>58</v>
      </c>
      <c r="J1090" s="5">
        <v>2021</v>
      </c>
      <c r="K1090" s="5">
        <v>5</v>
      </c>
      <c r="L1090" s="5" t="s">
        <v>2062</v>
      </c>
      <c r="M1090" s="5" t="s">
        <v>2060</v>
      </c>
      <c r="N1090" s="5" t="s">
        <v>2798</v>
      </c>
      <c r="O1090" s="5" t="s">
        <v>2798</v>
      </c>
      <c r="P1090" s="5" t="s">
        <v>2799</v>
      </c>
      <c r="Q1090" s="5" t="s">
        <v>2799</v>
      </c>
      <c r="R1090" s="5" t="s">
        <v>2799</v>
      </c>
      <c r="S1090" s="5" t="s">
        <v>2799</v>
      </c>
      <c r="T1090" s="5" t="s">
        <v>2799</v>
      </c>
      <c r="U1090" s="5" t="s">
        <v>2799</v>
      </c>
      <c r="V1090" s="5" t="s">
        <v>2799</v>
      </c>
      <c r="W1090" s="5"/>
      <c r="X1090" s="5"/>
      <c r="Y1090" s="5"/>
      <c r="Z1090" s="5"/>
      <c r="AA1090" s="5"/>
    </row>
    <row r="1091" spans="1:27" ht="221" x14ac:dyDescent="0.2">
      <c r="A1091" s="37" t="s">
        <v>2799</v>
      </c>
      <c r="B1091" s="5" t="s">
        <v>2790</v>
      </c>
      <c r="C1091" s="5">
        <v>292</v>
      </c>
      <c r="D1091" s="5" t="s">
        <v>2064</v>
      </c>
      <c r="E1091" s="5" t="s">
        <v>2066</v>
      </c>
      <c r="F1091" s="5" t="s">
        <v>2067</v>
      </c>
      <c r="G1091" s="5" t="s">
        <v>212</v>
      </c>
      <c r="H1091" s="5" t="s">
        <v>2069</v>
      </c>
      <c r="I1091" s="5" t="s">
        <v>58</v>
      </c>
      <c r="J1091" s="5">
        <v>2022</v>
      </c>
      <c r="K1091" s="5">
        <v>0</v>
      </c>
      <c r="L1091" s="5" t="s">
        <v>2068</v>
      </c>
      <c r="M1091" s="5" t="s">
        <v>2065</v>
      </c>
      <c r="N1091" s="5" t="s">
        <v>2798</v>
      </c>
      <c r="O1091" s="5" t="s">
        <v>2798</v>
      </c>
      <c r="P1091" s="5" t="s">
        <v>2799</v>
      </c>
      <c r="Q1091" s="5" t="s">
        <v>2799</v>
      </c>
      <c r="R1091" s="5" t="s">
        <v>2799</v>
      </c>
      <c r="S1091" s="5" t="s">
        <v>2799</v>
      </c>
      <c r="T1091" s="5" t="s">
        <v>2799</v>
      </c>
      <c r="U1091" s="5" t="s">
        <v>2799</v>
      </c>
      <c r="V1091" s="5" t="s">
        <v>2799</v>
      </c>
      <c r="W1091" s="5"/>
      <c r="X1091" s="5"/>
      <c r="Y1091" s="5"/>
      <c r="Z1091" s="5"/>
      <c r="AA1091" s="5"/>
    </row>
    <row r="1092" spans="1:27" ht="204" x14ac:dyDescent="0.2">
      <c r="A1092" s="37" t="s">
        <v>2799</v>
      </c>
      <c r="B1092" s="5" t="s">
        <v>2790</v>
      </c>
      <c r="C1092" s="5">
        <v>293</v>
      </c>
      <c r="D1092" s="5" t="s">
        <v>2070</v>
      </c>
      <c r="E1092" s="5" t="s">
        <v>2072</v>
      </c>
      <c r="F1092" s="5" t="s">
        <v>1639</v>
      </c>
      <c r="G1092" s="5" t="s">
        <v>212</v>
      </c>
      <c r="H1092" s="5" t="s">
        <v>2074</v>
      </c>
      <c r="I1092" s="5" t="s">
        <v>58</v>
      </c>
      <c r="J1092" s="5">
        <v>2021</v>
      </c>
      <c r="K1092" s="5">
        <v>27</v>
      </c>
      <c r="L1092" s="5" t="s">
        <v>2073</v>
      </c>
      <c r="M1092" s="5" t="s">
        <v>2071</v>
      </c>
      <c r="N1092" s="5" t="s">
        <v>2798</v>
      </c>
      <c r="O1092" s="5" t="s">
        <v>2798</v>
      </c>
      <c r="P1092" s="5" t="s">
        <v>2799</v>
      </c>
      <c r="Q1092" s="5" t="s">
        <v>2799</v>
      </c>
      <c r="R1092" s="5" t="s">
        <v>2799</v>
      </c>
      <c r="S1092" s="5" t="s">
        <v>2799</v>
      </c>
      <c r="T1092" s="5" t="s">
        <v>2799</v>
      </c>
      <c r="U1092" s="5" t="s">
        <v>2799</v>
      </c>
      <c r="V1092" s="5" t="s">
        <v>2799</v>
      </c>
      <c r="W1092" s="5"/>
      <c r="X1092" s="5"/>
      <c r="Y1092" s="5"/>
      <c r="Z1092" s="5"/>
      <c r="AA1092" s="5"/>
    </row>
    <row r="1093" spans="1:27" ht="372" x14ac:dyDescent="0.2">
      <c r="A1093" s="37" t="s">
        <v>2799</v>
      </c>
      <c r="B1093" s="5" t="s">
        <v>2790</v>
      </c>
      <c r="C1093" s="5">
        <v>294</v>
      </c>
      <c r="D1093" s="5" t="s">
        <v>2075</v>
      </c>
      <c r="E1093" s="5" t="s">
        <v>2077</v>
      </c>
      <c r="F1093" s="5" t="s">
        <v>2078</v>
      </c>
      <c r="G1093" s="5" t="s">
        <v>212</v>
      </c>
      <c r="H1093" s="5" t="s">
        <v>2080</v>
      </c>
      <c r="I1093" s="5" t="s">
        <v>58</v>
      </c>
      <c r="J1093" s="5">
        <v>2023</v>
      </c>
      <c r="K1093" s="5">
        <v>0</v>
      </c>
      <c r="L1093" s="5" t="s">
        <v>2079</v>
      </c>
      <c r="M1093" s="5" t="s">
        <v>2076</v>
      </c>
      <c r="N1093" s="5" t="s">
        <v>2798</v>
      </c>
      <c r="O1093" s="5" t="s">
        <v>2798</v>
      </c>
      <c r="P1093" s="5" t="s">
        <v>2799</v>
      </c>
      <c r="Q1093" s="5" t="s">
        <v>2799</v>
      </c>
      <c r="R1093" s="5" t="s">
        <v>2799</v>
      </c>
      <c r="S1093" s="5" t="s">
        <v>2799</v>
      </c>
      <c r="T1093" s="5" t="s">
        <v>2799</v>
      </c>
      <c r="U1093" s="5" t="s">
        <v>2799</v>
      </c>
      <c r="V1093" s="5" t="s">
        <v>2799</v>
      </c>
      <c r="W1093" s="5"/>
      <c r="X1093" s="5"/>
      <c r="Y1093" s="5"/>
      <c r="Z1093" s="5"/>
      <c r="AA1093" s="5"/>
    </row>
    <row r="1094" spans="1:27" ht="289" x14ac:dyDescent="0.2">
      <c r="A1094" s="37" t="s">
        <v>2799</v>
      </c>
      <c r="B1094" s="5" t="s">
        <v>2790</v>
      </c>
      <c r="C1094" s="5">
        <v>295</v>
      </c>
      <c r="D1094" s="5" t="s">
        <v>2081</v>
      </c>
      <c r="E1094" s="5" t="s">
        <v>2083</v>
      </c>
      <c r="F1094" s="5" t="s">
        <v>1138</v>
      </c>
      <c r="G1094" s="5" t="s">
        <v>212</v>
      </c>
      <c r="H1094" s="5" t="s">
        <v>2085</v>
      </c>
      <c r="I1094" s="5" t="s">
        <v>58</v>
      </c>
      <c r="J1094" s="5">
        <v>2022</v>
      </c>
      <c r="K1094" s="5">
        <v>0</v>
      </c>
      <c r="L1094" s="5" t="s">
        <v>2084</v>
      </c>
      <c r="M1094" s="5" t="s">
        <v>2082</v>
      </c>
      <c r="N1094" s="5" t="s">
        <v>2798</v>
      </c>
      <c r="O1094" s="5" t="s">
        <v>2798</v>
      </c>
      <c r="P1094" s="5" t="s">
        <v>2799</v>
      </c>
      <c r="Q1094" s="5" t="s">
        <v>2799</v>
      </c>
      <c r="R1094" s="5" t="s">
        <v>2799</v>
      </c>
      <c r="S1094" s="5" t="s">
        <v>2799</v>
      </c>
      <c r="T1094" s="5" t="s">
        <v>2799</v>
      </c>
      <c r="U1094" s="5" t="s">
        <v>2799</v>
      </c>
      <c r="V1094" s="5" t="s">
        <v>2799</v>
      </c>
      <c r="W1094" s="5"/>
      <c r="X1094" s="5"/>
      <c r="Y1094" s="5"/>
      <c r="Z1094" s="5"/>
      <c r="AA1094" s="5"/>
    </row>
    <row r="1095" spans="1:27" ht="221" x14ac:dyDescent="0.2">
      <c r="A1095" s="37" t="s">
        <v>2799</v>
      </c>
      <c r="B1095" s="5" t="s">
        <v>2790</v>
      </c>
      <c r="C1095" s="5">
        <v>296</v>
      </c>
      <c r="D1095" s="5" t="s">
        <v>2086</v>
      </c>
      <c r="E1095" s="5" t="s">
        <v>2088</v>
      </c>
      <c r="F1095" s="5" t="s">
        <v>1639</v>
      </c>
      <c r="G1095" s="5" t="s">
        <v>212</v>
      </c>
      <c r="H1095" s="5" t="s">
        <v>2090</v>
      </c>
      <c r="I1095" s="5" t="s">
        <v>58</v>
      </c>
      <c r="J1095" s="5">
        <v>2023</v>
      </c>
      <c r="K1095" s="5">
        <v>1</v>
      </c>
      <c r="L1095" s="5" t="s">
        <v>2089</v>
      </c>
      <c r="M1095" s="5" t="s">
        <v>2087</v>
      </c>
      <c r="N1095" s="5" t="s">
        <v>2798</v>
      </c>
      <c r="O1095" s="5" t="s">
        <v>2798</v>
      </c>
      <c r="P1095" s="5" t="s">
        <v>2799</v>
      </c>
      <c r="Q1095" s="5" t="s">
        <v>2799</v>
      </c>
      <c r="R1095" s="5" t="s">
        <v>2799</v>
      </c>
      <c r="S1095" s="5" t="s">
        <v>2799</v>
      </c>
      <c r="T1095" s="5" t="s">
        <v>2799</v>
      </c>
      <c r="U1095" s="5" t="s">
        <v>2799</v>
      </c>
      <c r="V1095" s="5" t="s">
        <v>2799</v>
      </c>
      <c r="W1095" s="5"/>
      <c r="X1095" s="5"/>
      <c r="Y1095" s="5"/>
      <c r="Z1095" s="5"/>
      <c r="AA1095" s="5"/>
    </row>
    <row r="1096" spans="1:27" ht="289" x14ac:dyDescent="0.2">
      <c r="A1096" s="37" t="s">
        <v>2799</v>
      </c>
      <c r="B1096" s="5" t="s">
        <v>2790</v>
      </c>
      <c r="C1096" s="5">
        <v>297</v>
      </c>
      <c r="D1096" s="5" t="s">
        <v>2091</v>
      </c>
      <c r="E1096" s="5" t="s">
        <v>2093</v>
      </c>
      <c r="F1096" s="5" t="s">
        <v>1211</v>
      </c>
      <c r="G1096" s="5" t="s">
        <v>212</v>
      </c>
      <c r="H1096" s="5" t="s">
        <v>2095</v>
      </c>
      <c r="I1096" s="5" t="s">
        <v>58</v>
      </c>
      <c r="J1096" s="5">
        <v>2023</v>
      </c>
      <c r="K1096" s="5">
        <v>0</v>
      </c>
      <c r="L1096" s="5" t="s">
        <v>2094</v>
      </c>
      <c r="M1096" s="5" t="s">
        <v>2092</v>
      </c>
      <c r="N1096" s="5" t="s">
        <v>2798</v>
      </c>
      <c r="O1096" s="5" t="s">
        <v>2798</v>
      </c>
      <c r="P1096" s="5" t="s">
        <v>2799</v>
      </c>
      <c r="Q1096" s="5" t="s">
        <v>2799</v>
      </c>
      <c r="R1096" s="5" t="s">
        <v>2799</v>
      </c>
      <c r="S1096" s="5" t="s">
        <v>2799</v>
      </c>
      <c r="T1096" s="5" t="s">
        <v>2799</v>
      </c>
      <c r="U1096" s="5" t="s">
        <v>2799</v>
      </c>
      <c r="V1096" s="5" t="s">
        <v>2799</v>
      </c>
      <c r="W1096" s="5"/>
      <c r="X1096" s="5"/>
      <c r="Y1096" s="5"/>
      <c r="Z1096" s="5"/>
      <c r="AA1096" s="5"/>
    </row>
    <row r="1097" spans="1:27" ht="136" x14ac:dyDescent="0.2">
      <c r="A1097" s="37" t="s">
        <v>2799</v>
      </c>
      <c r="B1097" s="5" t="s">
        <v>2790</v>
      </c>
      <c r="C1097" s="5">
        <v>298</v>
      </c>
      <c r="D1097" s="5" t="s">
        <v>2096</v>
      </c>
      <c r="E1097" s="5" t="s">
        <v>2098</v>
      </c>
      <c r="F1097" s="5" t="s">
        <v>1056</v>
      </c>
      <c r="G1097" s="5" t="s">
        <v>212</v>
      </c>
      <c r="H1097" s="5" t="s">
        <v>2100</v>
      </c>
      <c r="I1097" s="5" t="s">
        <v>58</v>
      </c>
      <c r="J1097" s="5">
        <v>2021</v>
      </c>
      <c r="K1097" s="5">
        <v>3</v>
      </c>
      <c r="L1097" s="5" t="s">
        <v>2099</v>
      </c>
      <c r="M1097" s="5" t="s">
        <v>2097</v>
      </c>
      <c r="N1097" s="5" t="s">
        <v>2798</v>
      </c>
      <c r="O1097" s="5" t="s">
        <v>2798</v>
      </c>
      <c r="P1097" s="5" t="s">
        <v>2799</v>
      </c>
      <c r="Q1097" s="5" t="s">
        <v>2799</v>
      </c>
      <c r="R1097" s="5" t="s">
        <v>2799</v>
      </c>
      <c r="S1097" s="5" t="s">
        <v>2799</v>
      </c>
      <c r="T1097" s="5" t="s">
        <v>2799</v>
      </c>
      <c r="U1097" s="5" t="s">
        <v>2799</v>
      </c>
      <c r="V1097" s="5" t="s">
        <v>2799</v>
      </c>
      <c r="W1097" s="5"/>
      <c r="X1097" s="5"/>
      <c r="Y1097" s="5"/>
      <c r="Z1097" s="5"/>
      <c r="AA1097" s="5"/>
    </row>
    <row r="1098" spans="1:27" ht="187" x14ac:dyDescent="0.2">
      <c r="A1098" s="37" t="s">
        <v>2799</v>
      </c>
      <c r="B1098" s="5" t="s">
        <v>2790</v>
      </c>
      <c r="C1098" s="5">
        <v>299</v>
      </c>
      <c r="D1098" s="5" t="s">
        <v>2101</v>
      </c>
      <c r="E1098" s="5" t="s">
        <v>2103</v>
      </c>
      <c r="F1098" s="5" t="s">
        <v>1639</v>
      </c>
      <c r="G1098" s="5" t="s">
        <v>212</v>
      </c>
      <c r="H1098" s="5" t="s">
        <v>2105</v>
      </c>
      <c r="I1098" s="5" t="s">
        <v>58</v>
      </c>
      <c r="J1098" s="5">
        <v>2023</v>
      </c>
      <c r="K1098" s="5">
        <v>1</v>
      </c>
      <c r="L1098" s="5" t="s">
        <v>2104</v>
      </c>
      <c r="M1098" s="5" t="s">
        <v>2102</v>
      </c>
      <c r="N1098" s="5" t="s">
        <v>2798</v>
      </c>
      <c r="O1098" s="5" t="s">
        <v>2798</v>
      </c>
      <c r="P1098" s="5" t="s">
        <v>2799</v>
      </c>
      <c r="Q1098" s="5" t="s">
        <v>2799</v>
      </c>
      <c r="R1098" s="5" t="s">
        <v>2799</v>
      </c>
      <c r="S1098" s="5" t="s">
        <v>2799</v>
      </c>
      <c r="T1098" s="5" t="s">
        <v>2799</v>
      </c>
      <c r="U1098" s="5" t="s">
        <v>2799</v>
      </c>
      <c r="V1098" s="5" t="s">
        <v>2799</v>
      </c>
      <c r="W1098" s="5"/>
      <c r="X1098" s="5"/>
      <c r="Y1098" s="5"/>
      <c r="Z1098" s="5"/>
      <c r="AA1098" s="5"/>
    </row>
    <row r="1099" spans="1:27" ht="187" x14ac:dyDescent="0.2">
      <c r="A1099" s="37" t="s">
        <v>2799</v>
      </c>
      <c r="B1099" s="5" t="s">
        <v>2790</v>
      </c>
      <c r="C1099" s="5">
        <v>300</v>
      </c>
      <c r="D1099" s="5" t="s">
        <v>2106</v>
      </c>
      <c r="E1099" s="5" t="s">
        <v>2108</v>
      </c>
      <c r="F1099" s="5" t="s">
        <v>2109</v>
      </c>
      <c r="G1099" s="5" t="s">
        <v>212</v>
      </c>
      <c r="H1099" s="5" t="s">
        <v>2111</v>
      </c>
      <c r="I1099" s="5" t="s">
        <v>58</v>
      </c>
      <c r="J1099" s="5">
        <v>2023</v>
      </c>
      <c r="K1099" s="5">
        <v>2</v>
      </c>
      <c r="L1099" s="5" t="s">
        <v>2110</v>
      </c>
      <c r="M1099" s="5" t="s">
        <v>2107</v>
      </c>
      <c r="N1099" s="5" t="s">
        <v>2798</v>
      </c>
      <c r="O1099" s="5" t="s">
        <v>2798</v>
      </c>
      <c r="P1099" s="5" t="s">
        <v>2799</v>
      </c>
      <c r="Q1099" s="5" t="s">
        <v>2799</v>
      </c>
      <c r="R1099" s="5" t="s">
        <v>2799</v>
      </c>
      <c r="S1099" s="5" t="s">
        <v>2799</v>
      </c>
      <c r="T1099" s="5" t="s">
        <v>2799</v>
      </c>
      <c r="U1099" s="5" t="s">
        <v>2799</v>
      </c>
      <c r="V1099" s="5" t="s">
        <v>2799</v>
      </c>
      <c r="W1099" s="5" t="s">
        <v>3151</v>
      </c>
      <c r="X1099" s="5" t="s">
        <v>2798</v>
      </c>
      <c r="Y1099" s="5" t="s">
        <v>2798</v>
      </c>
      <c r="Z1099" s="5" t="s">
        <v>3151</v>
      </c>
      <c r="AA1099" s="5">
        <f>IF(W1099="YES", 1.5,IF(W1099="PARTIALLY",1,0.5))+IF(X1099="YES", 1.5,IF(X1099="PARTIALLY",1,0.5))+IF(Y1099="YES", 1.5,IF(Y1099="PARTIALLY",1,0.5))+IF(Z1099="YES", 1.5,IF(Z1099="PARTIALLY",1,0.5))</f>
        <v>5</v>
      </c>
    </row>
    <row r="1100" spans="1:27" ht="221" x14ac:dyDescent="0.2">
      <c r="A1100" s="37" t="s">
        <v>2799</v>
      </c>
      <c r="B1100" s="5" t="s">
        <v>2790</v>
      </c>
      <c r="C1100" s="5">
        <v>301</v>
      </c>
      <c r="D1100" s="5" t="s">
        <v>2112</v>
      </c>
      <c r="E1100" s="5" t="s">
        <v>2114</v>
      </c>
      <c r="F1100" s="5" t="s">
        <v>1507</v>
      </c>
      <c r="G1100" s="5" t="s">
        <v>212</v>
      </c>
      <c r="H1100" s="5" t="s">
        <v>2116</v>
      </c>
      <c r="I1100" s="5" t="s">
        <v>58</v>
      </c>
      <c r="J1100" s="5">
        <v>2021</v>
      </c>
      <c r="K1100" s="5">
        <v>1</v>
      </c>
      <c r="L1100" s="5" t="s">
        <v>2115</v>
      </c>
      <c r="M1100" s="5" t="s">
        <v>2113</v>
      </c>
      <c r="N1100" s="5" t="s">
        <v>2798</v>
      </c>
      <c r="O1100" s="5" t="s">
        <v>2798</v>
      </c>
      <c r="P1100" s="5" t="s">
        <v>2799</v>
      </c>
      <c r="Q1100" s="5" t="s">
        <v>2799</v>
      </c>
      <c r="R1100" s="5" t="s">
        <v>2799</v>
      </c>
      <c r="S1100" s="5" t="s">
        <v>2799</v>
      </c>
      <c r="T1100" s="5" t="s">
        <v>2799</v>
      </c>
      <c r="U1100" s="5" t="s">
        <v>2799</v>
      </c>
      <c r="V1100" s="5" t="s">
        <v>2799</v>
      </c>
      <c r="W1100" s="5"/>
      <c r="X1100" s="5"/>
      <c r="Y1100" s="5"/>
      <c r="Z1100" s="5"/>
      <c r="AA1100" s="5"/>
    </row>
    <row r="1101" spans="1:27" ht="136" x14ac:dyDescent="0.2">
      <c r="A1101" s="37" t="s">
        <v>2799</v>
      </c>
      <c r="B1101" s="5" t="s">
        <v>2790</v>
      </c>
      <c r="C1101" s="5">
        <v>302</v>
      </c>
      <c r="D1101" s="5" t="s">
        <v>2117</v>
      </c>
      <c r="E1101" s="5" t="s">
        <v>2119</v>
      </c>
      <c r="F1101" s="5" t="s">
        <v>2120</v>
      </c>
      <c r="G1101" s="5" t="s">
        <v>212</v>
      </c>
      <c r="H1101" s="5" t="s">
        <v>2122</v>
      </c>
      <c r="I1101" s="5" t="s">
        <v>58</v>
      </c>
      <c r="J1101" s="5">
        <v>2021</v>
      </c>
      <c r="K1101" s="5">
        <v>1</v>
      </c>
      <c r="L1101" s="5" t="s">
        <v>2121</v>
      </c>
      <c r="M1101" s="5" t="s">
        <v>2118</v>
      </c>
      <c r="N1101" s="5" t="s">
        <v>2798</v>
      </c>
      <c r="O1101" s="5" t="s">
        <v>2798</v>
      </c>
      <c r="P1101" s="5" t="s">
        <v>2799</v>
      </c>
      <c r="Q1101" s="5" t="s">
        <v>2799</v>
      </c>
      <c r="R1101" s="5" t="s">
        <v>2799</v>
      </c>
      <c r="S1101" s="5" t="s">
        <v>2799</v>
      </c>
      <c r="T1101" s="5" t="s">
        <v>2799</v>
      </c>
      <c r="U1101" s="5" t="s">
        <v>2799</v>
      </c>
      <c r="V1101" s="5" t="s">
        <v>2799</v>
      </c>
      <c r="W1101" s="5"/>
      <c r="X1101" s="5"/>
      <c r="Y1101" s="5"/>
      <c r="Z1101" s="5"/>
      <c r="AA1101" s="5"/>
    </row>
    <row r="1102" spans="1:27" ht="238" x14ac:dyDescent="0.2">
      <c r="A1102" s="37" t="s">
        <v>2799</v>
      </c>
      <c r="B1102" s="5" t="s">
        <v>2790</v>
      </c>
      <c r="C1102" s="5">
        <v>303</v>
      </c>
      <c r="D1102" s="5" t="s">
        <v>2123</v>
      </c>
      <c r="E1102" s="5" t="s">
        <v>2125</v>
      </c>
      <c r="F1102" s="5" t="s">
        <v>1138</v>
      </c>
      <c r="G1102" s="5" t="s">
        <v>212</v>
      </c>
      <c r="H1102" s="5" t="s">
        <v>2127</v>
      </c>
      <c r="I1102" s="5" t="s">
        <v>58</v>
      </c>
      <c r="J1102" s="5">
        <v>2022</v>
      </c>
      <c r="K1102" s="5">
        <v>0</v>
      </c>
      <c r="L1102" s="5" t="s">
        <v>2126</v>
      </c>
      <c r="M1102" s="5" t="s">
        <v>2124</v>
      </c>
      <c r="N1102" s="5" t="s">
        <v>2798</v>
      </c>
      <c r="O1102" s="5" t="s">
        <v>2798</v>
      </c>
      <c r="P1102" s="5" t="s">
        <v>2799</v>
      </c>
      <c r="Q1102" s="5" t="s">
        <v>2799</v>
      </c>
      <c r="R1102" s="5" t="s">
        <v>2799</v>
      </c>
      <c r="S1102" s="5" t="s">
        <v>2799</v>
      </c>
      <c r="T1102" s="5" t="s">
        <v>2799</v>
      </c>
      <c r="U1102" s="5" t="s">
        <v>2799</v>
      </c>
      <c r="V1102" s="5" t="s">
        <v>2799</v>
      </c>
      <c r="W1102" s="5"/>
      <c r="X1102" s="5"/>
      <c r="Y1102" s="5"/>
      <c r="Z1102" s="5"/>
      <c r="AA1102" s="5"/>
    </row>
    <row r="1103" spans="1:27" ht="187" x14ac:dyDescent="0.2">
      <c r="A1103" s="37" t="s">
        <v>2799</v>
      </c>
      <c r="B1103" s="5" t="s">
        <v>2790</v>
      </c>
      <c r="C1103" s="5">
        <v>304</v>
      </c>
      <c r="D1103" s="5" t="s">
        <v>2128</v>
      </c>
      <c r="E1103" s="5" t="s">
        <v>2130</v>
      </c>
      <c r="F1103" s="5" t="s">
        <v>1507</v>
      </c>
      <c r="G1103" s="5" t="s">
        <v>212</v>
      </c>
      <c r="H1103" s="5" t="s">
        <v>2132</v>
      </c>
      <c r="I1103" s="5" t="s">
        <v>58</v>
      </c>
      <c r="J1103" s="5">
        <v>2022</v>
      </c>
      <c r="K1103" s="5">
        <v>2</v>
      </c>
      <c r="L1103" s="5" t="s">
        <v>2131</v>
      </c>
      <c r="M1103" s="5" t="s">
        <v>2129</v>
      </c>
      <c r="N1103" s="5" t="s">
        <v>2798</v>
      </c>
      <c r="O1103" s="5" t="s">
        <v>2798</v>
      </c>
      <c r="P1103" s="5" t="s">
        <v>2799</v>
      </c>
      <c r="Q1103" s="5" t="s">
        <v>2799</v>
      </c>
      <c r="R1103" s="5" t="s">
        <v>2799</v>
      </c>
      <c r="S1103" s="5" t="s">
        <v>2799</v>
      </c>
      <c r="T1103" s="5" t="s">
        <v>2799</v>
      </c>
      <c r="U1103" s="5" t="s">
        <v>2799</v>
      </c>
      <c r="V1103" s="5" t="s">
        <v>2799</v>
      </c>
      <c r="W1103" s="5"/>
      <c r="X1103" s="5"/>
      <c r="Y1103" s="5"/>
      <c r="Z1103" s="5"/>
      <c r="AA1103" s="5"/>
    </row>
    <row r="1104" spans="1:27" ht="187" x14ac:dyDescent="0.2">
      <c r="A1104" s="37" t="s">
        <v>2799</v>
      </c>
      <c r="B1104" s="5" t="s">
        <v>2790</v>
      </c>
      <c r="C1104" s="5">
        <v>305</v>
      </c>
      <c r="D1104" s="5" t="s">
        <v>2133</v>
      </c>
      <c r="E1104" s="5" t="s">
        <v>2135</v>
      </c>
      <c r="F1104" s="5" t="s">
        <v>1427</v>
      </c>
      <c r="G1104" s="5" t="s">
        <v>212</v>
      </c>
      <c r="H1104" s="5" t="s">
        <v>2137</v>
      </c>
      <c r="I1104" s="5" t="s">
        <v>58</v>
      </c>
      <c r="J1104" s="5">
        <v>2021</v>
      </c>
      <c r="K1104" s="5">
        <v>7</v>
      </c>
      <c r="L1104" s="5" t="s">
        <v>2136</v>
      </c>
      <c r="M1104" s="5" t="s">
        <v>2134</v>
      </c>
      <c r="N1104" s="5" t="s">
        <v>2798</v>
      </c>
      <c r="O1104" s="5" t="s">
        <v>2798</v>
      </c>
      <c r="P1104" s="5" t="s">
        <v>2799</v>
      </c>
      <c r="Q1104" s="5" t="s">
        <v>2799</v>
      </c>
      <c r="R1104" s="5" t="s">
        <v>2799</v>
      </c>
      <c r="S1104" s="5" t="s">
        <v>2799</v>
      </c>
      <c r="T1104" s="5" t="s">
        <v>2799</v>
      </c>
      <c r="U1104" s="5" t="s">
        <v>2799</v>
      </c>
      <c r="V1104" s="5" t="s">
        <v>2799</v>
      </c>
      <c r="W1104" s="5"/>
      <c r="X1104" s="5"/>
      <c r="Y1104" s="5"/>
      <c r="Z1104" s="5"/>
      <c r="AA1104" s="5"/>
    </row>
    <row r="1105" spans="1:27" ht="153" x14ac:dyDescent="0.2">
      <c r="A1105" s="37" t="s">
        <v>2799</v>
      </c>
      <c r="B1105" s="5" t="s">
        <v>2790</v>
      </c>
      <c r="C1105" s="5">
        <v>306</v>
      </c>
      <c r="D1105" s="5" t="s">
        <v>2138</v>
      </c>
      <c r="E1105" s="5" t="s">
        <v>2140</v>
      </c>
      <c r="F1105" s="5" t="s">
        <v>1617</v>
      </c>
      <c r="G1105" s="5" t="s">
        <v>212</v>
      </c>
      <c r="H1105" s="5" t="s">
        <v>487</v>
      </c>
      <c r="I1105" s="5" t="s">
        <v>58</v>
      </c>
      <c r="J1105" s="5">
        <v>2021</v>
      </c>
      <c r="K1105" s="5">
        <v>5</v>
      </c>
      <c r="L1105" s="5" t="s">
        <v>2141</v>
      </c>
      <c r="M1105" s="5" t="s">
        <v>2139</v>
      </c>
      <c r="N1105" s="5" t="s">
        <v>2798</v>
      </c>
      <c r="O1105" s="5" t="s">
        <v>2798</v>
      </c>
      <c r="P1105" s="5" t="s">
        <v>2799</v>
      </c>
      <c r="Q1105" s="5" t="s">
        <v>2799</v>
      </c>
      <c r="R1105" s="5" t="s">
        <v>2799</v>
      </c>
      <c r="S1105" s="5" t="s">
        <v>2799</v>
      </c>
      <c r="T1105" s="5" t="s">
        <v>2799</v>
      </c>
      <c r="U1105" s="5" t="s">
        <v>2799</v>
      </c>
      <c r="V1105" s="5" t="s">
        <v>2799</v>
      </c>
      <c r="W1105" s="5"/>
      <c r="X1105" s="5"/>
      <c r="Y1105" s="5"/>
      <c r="Z1105" s="5"/>
      <c r="AA1105" s="5"/>
    </row>
    <row r="1106" spans="1:27" ht="340" x14ac:dyDescent="0.2">
      <c r="A1106" s="37" t="s">
        <v>2799</v>
      </c>
      <c r="B1106" s="5" t="s">
        <v>2790</v>
      </c>
      <c r="C1106" s="5">
        <v>307</v>
      </c>
      <c r="D1106" s="5" t="s">
        <v>2142</v>
      </c>
      <c r="E1106" s="5" t="s">
        <v>2144</v>
      </c>
      <c r="F1106" s="5" t="s">
        <v>2145</v>
      </c>
      <c r="G1106" s="5" t="s">
        <v>212</v>
      </c>
      <c r="H1106" s="5" t="s">
        <v>2147</v>
      </c>
      <c r="I1106" s="5" t="s">
        <v>3044</v>
      </c>
      <c r="J1106" s="5">
        <v>2023</v>
      </c>
      <c r="K1106" s="5">
        <v>0</v>
      </c>
      <c r="L1106" s="5" t="s">
        <v>2146</v>
      </c>
      <c r="M1106" s="5" t="s">
        <v>2143</v>
      </c>
      <c r="N1106" s="5" t="s">
        <v>2798</v>
      </c>
      <c r="O1106" s="5" t="s">
        <v>2798</v>
      </c>
      <c r="P1106" s="5" t="s">
        <v>2798</v>
      </c>
      <c r="Q1106" s="5" t="s">
        <v>2799</v>
      </c>
      <c r="R1106" s="5" t="s">
        <v>2799</v>
      </c>
      <c r="S1106" s="5" t="s">
        <v>2799</v>
      </c>
      <c r="T1106" s="5" t="s">
        <v>2799</v>
      </c>
      <c r="U1106" s="5" t="s">
        <v>2799</v>
      </c>
      <c r="V1106" s="5" t="s">
        <v>2799</v>
      </c>
      <c r="W1106" s="5"/>
      <c r="X1106" s="5"/>
      <c r="Y1106" s="5"/>
      <c r="Z1106" s="5"/>
      <c r="AA1106" s="5"/>
    </row>
    <row r="1107" spans="1:27" ht="255" x14ac:dyDescent="0.2">
      <c r="A1107" s="37" t="s">
        <v>2799</v>
      </c>
      <c r="B1107" s="5" t="s">
        <v>2790</v>
      </c>
      <c r="C1107" s="5">
        <v>308</v>
      </c>
      <c r="D1107" s="5" t="s">
        <v>2148</v>
      </c>
      <c r="E1107" s="5" t="s">
        <v>2150</v>
      </c>
      <c r="F1107" s="5" t="s">
        <v>1546</v>
      </c>
      <c r="G1107" s="5" t="s">
        <v>212</v>
      </c>
      <c r="H1107" s="5" t="s">
        <v>2152</v>
      </c>
      <c r="I1107" s="5" t="s">
        <v>58</v>
      </c>
      <c r="J1107" s="5">
        <v>2023</v>
      </c>
      <c r="K1107" s="5">
        <v>1</v>
      </c>
      <c r="L1107" s="5" t="s">
        <v>2151</v>
      </c>
      <c r="M1107" s="5" t="s">
        <v>2149</v>
      </c>
      <c r="N1107" s="5" t="s">
        <v>2798</v>
      </c>
      <c r="O1107" s="5" t="s">
        <v>2798</v>
      </c>
      <c r="P1107" s="5" t="s">
        <v>2799</v>
      </c>
      <c r="Q1107" s="5" t="s">
        <v>2799</v>
      </c>
      <c r="R1107" s="5" t="s">
        <v>2799</v>
      </c>
      <c r="S1107" s="5" t="s">
        <v>2799</v>
      </c>
      <c r="T1107" s="5" t="s">
        <v>2799</v>
      </c>
      <c r="U1107" s="5" t="s">
        <v>2799</v>
      </c>
      <c r="V1107" s="5" t="s">
        <v>2799</v>
      </c>
      <c r="W1107" s="5"/>
      <c r="X1107" s="5"/>
      <c r="Y1107" s="5"/>
      <c r="Z1107" s="5"/>
      <c r="AA1107" s="5"/>
    </row>
    <row r="1108" spans="1:27" ht="153" x14ac:dyDescent="0.2">
      <c r="A1108" s="37" t="s">
        <v>2799</v>
      </c>
      <c r="B1108" s="5" t="s">
        <v>2790</v>
      </c>
      <c r="C1108" s="5">
        <v>309</v>
      </c>
      <c r="D1108" s="5" t="s">
        <v>2153</v>
      </c>
      <c r="E1108" s="5" t="s">
        <v>2155</v>
      </c>
      <c r="F1108" s="5" t="s">
        <v>2156</v>
      </c>
      <c r="G1108" s="5" t="s">
        <v>212</v>
      </c>
      <c r="H1108" s="5" t="s">
        <v>2158</v>
      </c>
      <c r="I1108" s="5" t="s">
        <v>58</v>
      </c>
      <c r="J1108" s="5">
        <v>2022</v>
      </c>
      <c r="K1108" s="5">
        <v>0</v>
      </c>
      <c r="L1108" s="5" t="s">
        <v>2157</v>
      </c>
      <c r="M1108" s="5" t="s">
        <v>2154</v>
      </c>
      <c r="N1108" s="5" t="s">
        <v>2798</v>
      </c>
      <c r="O1108" s="5" t="s">
        <v>2798</v>
      </c>
      <c r="P1108" s="5" t="s">
        <v>2799</v>
      </c>
      <c r="Q1108" s="5" t="s">
        <v>2799</v>
      </c>
      <c r="R1108" s="5" t="s">
        <v>2799</v>
      </c>
      <c r="S1108" s="5" t="s">
        <v>2799</v>
      </c>
      <c r="T1108" s="5" t="s">
        <v>2799</v>
      </c>
      <c r="U1108" s="5" t="s">
        <v>2799</v>
      </c>
      <c r="V1108" s="5" t="s">
        <v>2799</v>
      </c>
      <c r="W1108" s="5"/>
      <c r="X1108" s="5"/>
      <c r="Y1108" s="5"/>
      <c r="Z1108" s="5"/>
      <c r="AA1108" s="5"/>
    </row>
    <row r="1109" spans="1:27" ht="255" x14ac:dyDescent="0.2">
      <c r="A1109" s="37" t="s">
        <v>2799</v>
      </c>
      <c r="B1109" s="5" t="s">
        <v>2790</v>
      </c>
      <c r="C1109" s="5">
        <v>310</v>
      </c>
      <c r="D1109" s="5" t="s">
        <v>2159</v>
      </c>
      <c r="E1109" s="5" t="s">
        <v>2161</v>
      </c>
      <c r="F1109" s="5" t="s">
        <v>2162</v>
      </c>
      <c r="G1109" s="5" t="s">
        <v>212</v>
      </c>
      <c r="H1109" s="5" t="s">
        <v>2164</v>
      </c>
      <c r="I1109" s="5" t="s">
        <v>58</v>
      </c>
      <c r="J1109" s="5">
        <v>2023</v>
      </c>
      <c r="K1109" s="5">
        <v>0</v>
      </c>
      <c r="L1109" s="5" t="s">
        <v>2163</v>
      </c>
      <c r="M1109" s="5" t="s">
        <v>2160</v>
      </c>
      <c r="N1109" s="5" t="s">
        <v>2798</v>
      </c>
      <c r="O1109" s="5" t="s">
        <v>2798</v>
      </c>
      <c r="P1109" s="5" t="s">
        <v>2799</v>
      </c>
      <c r="Q1109" s="5" t="s">
        <v>2799</v>
      </c>
      <c r="R1109" s="5" t="s">
        <v>2799</v>
      </c>
      <c r="S1109" s="5" t="s">
        <v>2799</v>
      </c>
      <c r="T1109" s="5" t="s">
        <v>2799</v>
      </c>
      <c r="U1109" s="5" t="s">
        <v>2799</v>
      </c>
      <c r="V1109" s="5" t="s">
        <v>2799</v>
      </c>
      <c r="W1109" s="5"/>
      <c r="X1109" s="5"/>
      <c r="Y1109" s="5"/>
      <c r="Z1109" s="5"/>
      <c r="AA1109" s="5"/>
    </row>
    <row r="1110" spans="1:27" ht="255" x14ac:dyDescent="0.2">
      <c r="A1110" s="37" t="s">
        <v>2799</v>
      </c>
      <c r="B1110" s="5" t="s">
        <v>2790</v>
      </c>
      <c r="C1110" s="5">
        <v>311</v>
      </c>
      <c r="D1110" s="5" t="s">
        <v>2165</v>
      </c>
      <c r="E1110" s="5" t="s">
        <v>2167</v>
      </c>
      <c r="F1110" s="5" t="s">
        <v>2168</v>
      </c>
      <c r="G1110" s="5" t="s">
        <v>212</v>
      </c>
      <c r="H1110" s="5" t="s">
        <v>2170</v>
      </c>
      <c r="I1110" s="5" t="s">
        <v>58</v>
      </c>
      <c r="J1110" s="5">
        <v>2023</v>
      </c>
      <c r="K1110" s="5">
        <v>0</v>
      </c>
      <c r="L1110" s="5" t="s">
        <v>2169</v>
      </c>
      <c r="M1110" s="5" t="s">
        <v>2166</v>
      </c>
      <c r="N1110" s="5" t="s">
        <v>2798</v>
      </c>
      <c r="O1110" s="5" t="s">
        <v>2798</v>
      </c>
      <c r="P1110" s="5" t="s">
        <v>2799</v>
      </c>
      <c r="Q1110" s="5" t="s">
        <v>2799</v>
      </c>
      <c r="R1110" s="5" t="s">
        <v>2799</v>
      </c>
      <c r="S1110" s="5" t="s">
        <v>2799</v>
      </c>
      <c r="T1110" s="5" t="s">
        <v>2799</v>
      </c>
      <c r="U1110" s="5" t="s">
        <v>2799</v>
      </c>
      <c r="V1110" s="5" t="s">
        <v>2799</v>
      </c>
      <c r="W1110" s="5"/>
      <c r="X1110" s="5"/>
      <c r="Y1110" s="5"/>
      <c r="Z1110" s="5"/>
      <c r="AA1110" s="5"/>
    </row>
    <row r="1111" spans="1:27" ht="170" x14ac:dyDescent="0.2">
      <c r="A1111" s="37" t="s">
        <v>2799</v>
      </c>
      <c r="B1111" s="5" t="s">
        <v>2790</v>
      </c>
      <c r="C1111" s="5">
        <v>312</v>
      </c>
      <c r="D1111" s="5" t="s">
        <v>2171</v>
      </c>
      <c r="E1111" s="5" t="s">
        <v>2173</v>
      </c>
      <c r="F1111" s="5" t="s">
        <v>1138</v>
      </c>
      <c r="G1111" s="5" t="s">
        <v>212</v>
      </c>
      <c r="H1111" s="5" t="s">
        <v>2175</v>
      </c>
      <c r="I1111" s="5" t="s">
        <v>58</v>
      </c>
      <c r="J1111" s="5">
        <v>2021</v>
      </c>
      <c r="K1111" s="5">
        <v>4</v>
      </c>
      <c r="L1111" s="5" t="s">
        <v>2174</v>
      </c>
      <c r="M1111" s="5" t="s">
        <v>2172</v>
      </c>
      <c r="N1111" s="5" t="s">
        <v>2798</v>
      </c>
      <c r="O1111" s="5" t="s">
        <v>2798</v>
      </c>
      <c r="P1111" s="5" t="s">
        <v>2799</v>
      </c>
      <c r="Q1111" s="5" t="s">
        <v>2799</v>
      </c>
      <c r="R1111" s="5" t="s">
        <v>2799</v>
      </c>
      <c r="S1111" s="5" t="s">
        <v>2799</v>
      </c>
      <c r="T1111" s="5" t="s">
        <v>2799</v>
      </c>
      <c r="U1111" s="5" t="s">
        <v>2799</v>
      </c>
      <c r="V1111" s="5" t="s">
        <v>2799</v>
      </c>
      <c r="W1111" s="5"/>
      <c r="X1111" s="5"/>
      <c r="Y1111" s="5"/>
      <c r="Z1111" s="5"/>
      <c r="AA1111" s="5"/>
    </row>
    <row r="1112" spans="1:27" ht="238" x14ac:dyDescent="0.2">
      <c r="A1112" s="37" t="s">
        <v>2799</v>
      </c>
      <c r="B1112" s="5" t="s">
        <v>2790</v>
      </c>
      <c r="C1112" s="5">
        <v>313</v>
      </c>
      <c r="D1112" s="5" t="s">
        <v>2176</v>
      </c>
      <c r="E1112" s="5" t="s">
        <v>2178</v>
      </c>
      <c r="F1112" s="5" t="s">
        <v>1639</v>
      </c>
      <c r="G1112" s="5" t="s">
        <v>212</v>
      </c>
      <c r="H1112" s="5" t="s">
        <v>2180</v>
      </c>
      <c r="I1112" s="5" t="s">
        <v>58</v>
      </c>
      <c r="J1112" s="5">
        <v>2023</v>
      </c>
      <c r="K1112" s="5">
        <v>0</v>
      </c>
      <c r="L1112" s="5" t="s">
        <v>2179</v>
      </c>
      <c r="M1112" s="5" t="s">
        <v>2177</v>
      </c>
      <c r="N1112" s="5" t="s">
        <v>2798</v>
      </c>
      <c r="O1112" s="5" t="s">
        <v>2798</v>
      </c>
      <c r="P1112" s="5" t="s">
        <v>2799</v>
      </c>
      <c r="Q1112" s="5" t="s">
        <v>2799</v>
      </c>
      <c r="R1112" s="5" t="s">
        <v>2799</v>
      </c>
      <c r="S1112" s="5" t="s">
        <v>2799</v>
      </c>
      <c r="T1112" s="5" t="s">
        <v>2799</v>
      </c>
      <c r="U1112" s="5" t="s">
        <v>2799</v>
      </c>
      <c r="V1112" s="5" t="s">
        <v>2799</v>
      </c>
      <c r="W1112" s="5"/>
      <c r="X1112" s="5"/>
      <c r="Y1112" s="5"/>
      <c r="Z1112" s="5"/>
      <c r="AA1112" s="5"/>
    </row>
    <row r="1113" spans="1:27" ht="409.6" x14ac:dyDescent="0.2">
      <c r="A1113" s="37" t="s">
        <v>2799</v>
      </c>
      <c r="B1113" s="5" t="s">
        <v>2790</v>
      </c>
      <c r="C1113" s="5">
        <v>314</v>
      </c>
      <c r="D1113" s="5" t="s">
        <v>2181</v>
      </c>
      <c r="E1113" s="5" t="s">
        <v>2183</v>
      </c>
      <c r="F1113" s="5" t="s">
        <v>2184</v>
      </c>
      <c r="G1113" s="5" t="s">
        <v>212</v>
      </c>
      <c r="H1113" s="5" t="s">
        <v>2186</v>
      </c>
      <c r="I1113" s="5" t="s">
        <v>58</v>
      </c>
      <c r="J1113" s="5">
        <v>2023</v>
      </c>
      <c r="K1113" s="5">
        <v>0</v>
      </c>
      <c r="L1113" s="5" t="s">
        <v>2185</v>
      </c>
      <c r="M1113" s="5" t="s">
        <v>2182</v>
      </c>
      <c r="N1113" s="5" t="s">
        <v>2798</v>
      </c>
      <c r="O1113" s="5" t="s">
        <v>2798</v>
      </c>
      <c r="P1113" s="5" t="s">
        <v>2799</v>
      </c>
      <c r="Q1113" s="5" t="s">
        <v>2799</v>
      </c>
      <c r="R1113" s="5" t="s">
        <v>2799</v>
      </c>
      <c r="S1113" s="5" t="s">
        <v>2799</v>
      </c>
      <c r="T1113" s="5" t="s">
        <v>2799</v>
      </c>
      <c r="U1113" s="5" t="s">
        <v>2799</v>
      </c>
      <c r="V1113" s="5" t="s">
        <v>2799</v>
      </c>
      <c r="W1113" s="5"/>
      <c r="X1113" s="5"/>
      <c r="Y1113" s="5"/>
      <c r="Z1113" s="5"/>
      <c r="AA1113" s="5"/>
    </row>
    <row r="1114" spans="1:27" ht="221" x14ac:dyDescent="0.2">
      <c r="A1114" s="37" t="s">
        <v>2799</v>
      </c>
      <c r="B1114" s="5" t="s">
        <v>2790</v>
      </c>
      <c r="C1114" s="5">
        <v>315</v>
      </c>
      <c r="D1114" s="5" t="s">
        <v>2187</v>
      </c>
      <c r="E1114" s="5" t="s">
        <v>2189</v>
      </c>
      <c r="F1114" s="5" t="s">
        <v>1038</v>
      </c>
      <c r="G1114" s="5" t="s">
        <v>212</v>
      </c>
      <c r="H1114" s="5" t="s">
        <v>2191</v>
      </c>
      <c r="I1114" s="5" t="s">
        <v>58</v>
      </c>
      <c r="J1114" s="5">
        <v>2021</v>
      </c>
      <c r="K1114" s="5">
        <v>9</v>
      </c>
      <c r="L1114" s="5" t="s">
        <v>2190</v>
      </c>
      <c r="M1114" s="5" t="s">
        <v>2188</v>
      </c>
      <c r="N1114" s="5" t="s">
        <v>2798</v>
      </c>
      <c r="O1114" s="5" t="s">
        <v>2798</v>
      </c>
      <c r="P1114" s="5" t="s">
        <v>2799</v>
      </c>
      <c r="Q1114" s="5" t="s">
        <v>2799</v>
      </c>
      <c r="R1114" s="5" t="s">
        <v>2799</v>
      </c>
      <c r="S1114" s="5" t="s">
        <v>2799</v>
      </c>
      <c r="T1114" s="5" t="s">
        <v>2799</v>
      </c>
      <c r="U1114" s="5" t="s">
        <v>2799</v>
      </c>
      <c r="V1114" s="5" t="s">
        <v>2799</v>
      </c>
      <c r="W1114" s="5"/>
      <c r="X1114" s="5"/>
      <c r="Y1114" s="5"/>
      <c r="Z1114" s="5"/>
      <c r="AA1114" s="5"/>
    </row>
    <row r="1115" spans="1:27" ht="136" x14ac:dyDescent="0.2">
      <c r="A1115" s="37" t="s">
        <v>2799</v>
      </c>
      <c r="B1115" s="5" t="s">
        <v>2790</v>
      </c>
      <c r="C1115" s="5">
        <v>316</v>
      </c>
      <c r="D1115" s="5" t="s">
        <v>2192</v>
      </c>
      <c r="E1115" s="5" t="s">
        <v>2194</v>
      </c>
      <c r="F1115" s="5" t="s">
        <v>2195</v>
      </c>
      <c r="G1115" s="5" t="s">
        <v>212</v>
      </c>
      <c r="H1115" s="5" t="s">
        <v>2197</v>
      </c>
      <c r="I1115" s="5" t="s">
        <v>58</v>
      </c>
      <c r="J1115" s="5">
        <v>2022</v>
      </c>
      <c r="K1115" s="5">
        <v>0</v>
      </c>
      <c r="L1115" s="5" t="s">
        <v>2196</v>
      </c>
      <c r="M1115" s="5" t="s">
        <v>2193</v>
      </c>
      <c r="N1115" s="5" t="s">
        <v>2798</v>
      </c>
      <c r="O1115" s="5" t="s">
        <v>2798</v>
      </c>
      <c r="P1115" s="5" t="s">
        <v>2799</v>
      </c>
      <c r="Q1115" s="5" t="s">
        <v>2799</v>
      </c>
      <c r="R1115" s="5" t="s">
        <v>2799</v>
      </c>
      <c r="S1115" s="5" t="s">
        <v>2799</v>
      </c>
      <c r="T1115" s="5" t="s">
        <v>2799</v>
      </c>
      <c r="U1115" s="5" t="s">
        <v>2799</v>
      </c>
      <c r="V1115" s="5" t="s">
        <v>2799</v>
      </c>
      <c r="W1115" s="5"/>
      <c r="X1115" s="5"/>
      <c r="Y1115" s="5"/>
      <c r="Z1115" s="5"/>
      <c r="AA1115" s="5"/>
    </row>
    <row r="1116" spans="1:27" ht="272" x14ac:dyDescent="0.2">
      <c r="A1116" s="37" t="s">
        <v>2799</v>
      </c>
      <c r="B1116" s="5" t="s">
        <v>2790</v>
      </c>
      <c r="C1116" s="5">
        <v>317</v>
      </c>
      <c r="D1116" s="5" t="s">
        <v>2198</v>
      </c>
      <c r="E1116" s="5" t="s">
        <v>2200</v>
      </c>
      <c r="F1116" s="5" t="s">
        <v>1121</v>
      </c>
      <c r="G1116" s="5" t="s">
        <v>212</v>
      </c>
      <c r="H1116" s="5" t="s">
        <v>2202</v>
      </c>
      <c r="I1116" s="5" t="s">
        <v>58</v>
      </c>
      <c r="J1116" s="5">
        <v>2020</v>
      </c>
      <c r="K1116" s="5">
        <v>7</v>
      </c>
      <c r="L1116" s="5" t="s">
        <v>2201</v>
      </c>
      <c r="M1116" s="5" t="s">
        <v>2199</v>
      </c>
      <c r="N1116" s="5" t="s">
        <v>2798</v>
      </c>
      <c r="O1116" s="5" t="s">
        <v>2798</v>
      </c>
      <c r="P1116" s="5" t="s">
        <v>2799</v>
      </c>
      <c r="Q1116" s="5" t="s">
        <v>2799</v>
      </c>
      <c r="R1116" s="5" t="s">
        <v>2799</v>
      </c>
      <c r="S1116" s="5" t="s">
        <v>2799</v>
      </c>
      <c r="T1116" s="5" t="s">
        <v>2799</v>
      </c>
      <c r="U1116" s="5" t="s">
        <v>2799</v>
      </c>
      <c r="V1116" s="5" t="s">
        <v>2799</v>
      </c>
      <c r="W1116" s="5"/>
      <c r="X1116" s="5"/>
      <c r="Y1116" s="5"/>
      <c r="Z1116" s="5"/>
      <c r="AA1116" s="5"/>
    </row>
    <row r="1117" spans="1:27" ht="170" x14ac:dyDescent="0.2">
      <c r="A1117" s="37" t="s">
        <v>2799</v>
      </c>
      <c r="B1117" s="5" t="s">
        <v>2790</v>
      </c>
      <c r="C1117" s="5">
        <v>318</v>
      </c>
      <c r="D1117" s="5" t="s">
        <v>2203</v>
      </c>
      <c r="E1117" s="5" t="s">
        <v>2205</v>
      </c>
      <c r="F1117" s="5" t="s">
        <v>2206</v>
      </c>
      <c r="G1117" s="5" t="s">
        <v>212</v>
      </c>
      <c r="H1117" s="5" t="s">
        <v>2208</v>
      </c>
      <c r="I1117" s="5" t="s">
        <v>58</v>
      </c>
      <c r="J1117" s="5">
        <v>2019</v>
      </c>
      <c r="K1117" s="5">
        <v>9</v>
      </c>
      <c r="L1117" s="5" t="s">
        <v>2207</v>
      </c>
      <c r="M1117" s="5" t="s">
        <v>2204</v>
      </c>
      <c r="N1117" s="5" t="s">
        <v>2798</v>
      </c>
      <c r="O1117" s="5" t="s">
        <v>2798</v>
      </c>
      <c r="P1117" s="5" t="s">
        <v>2799</v>
      </c>
      <c r="Q1117" s="5" t="s">
        <v>2799</v>
      </c>
      <c r="R1117" s="5" t="s">
        <v>2799</v>
      </c>
      <c r="S1117" s="5" t="s">
        <v>2799</v>
      </c>
      <c r="T1117" s="5" t="s">
        <v>2799</v>
      </c>
      <c r="U1117" s="5" t="s">
        <v>2799</v>
      </c>
      <c r="V1117" s="5" t="s">
        <v>2799</v>
      </c>
      <c r="W1117" s="5"/>
      <c r="X1117" s="5"/>
      <c r="Y1117" s="5"/>
      <c r="Z1117" s="5"/>
      <c r="AA1117" s="5"/>
    </row>
    <row r="1118" spans="1:27" ht="289" x14ac:dyDescent="0.2">
      <c r="A1118" s="37" t="s">
        <v>2799</v>
      </c>
      <c r="B1118" s="5" t="s">
        <v>2790</v>
      </c>
      <c r="C1118" s="5">
        <v>319</v>
      </c>
      <c r="D1118" s="5" t="s">
        <v>2209</v>
      </c>
      <c r="E1118" s="5" t="s">
        <v>2211</v>
      </c>
      <c r="F1118" s="5" t="s">
        <v>1936</v>
      </c>
      <c r="G1118" s="5" t="s">
        <v>212</v>
      </c>
      <c r="H1118" s="5" t="s">
        <v>2213</v>
      </c>
      <c r="I1118" s="5" t="s">
        <v>58</v>
      </c>
      <c r="J1118" s="5">
        <v>2022</v>
      </c>
      <c r="K1118" s="5">
        <v>0</v>
      </c>
      <c r="L1118" s="5" t="s">
        <v>2212</v>
      </c>
      <c r="M1118" s="5" t="s">
        <v>2210</v>
      </c>
      <c r="N1118" s="5" t="s">
        <v>2798</v>
      </c>
      <c r="O1118" s="5" t="s">
        <v>2798</v>
      </c>
      <c r="P1118" s="5" t="s">
        <v>2799</v>
      </c>
      <c r="Q1118" s="5" t="s">
        <v>2799</v>
      </c>
      <c r="R1118" s="5" t="s">
        <v>2799</v>
      </c>
      <c r="S1118" s="5" t="s">
        <v>2799</v>
      </c>
      <c r="T1118" s="5" t="s">
        <v>2799</v>
      </c>
      <c r="U1118" s="5" t="s">
        <v>2799</v>
      </c>
      <c r="V1118" s="5" t="s">
        <v>2799</v>
      </c>
      <c r="W1118" s="5"/>
      <c r="X1118" s="5"/>
      <c r="Y1118" s="5"/>
      <c r="Z1118" s="5"/>
      <c r="AA1118" s="5"/>
    </row>
    <row r="1119" spans="1:27" ht="306" x14ac:dyDescent="0.2">
      <c r="A1119" s="37" t="s">
        <v>2799</v>
      </c>
      <c r="B1119" s="5" t="s">
        <v>2790</v>
      </c>
      <c r="C1119" s="5">
        <v>320</v>
      </c>
      <c r="D1119" s="5" t="s">
        <v>2214</v>
      </c>
      <c r="E1119" s="5" t="s">
        <v>2216</v>
      </c>
      <c r="F1119" s="5" t="s">
        <v>1851</v>
      </c>
      <c r="G1119" s="5" t="s">
        <v>212</v>
      </c>
      <c r="H1119" s="5" t="s">
        <v>2218</v>
      </c>
      <c r="I1119" s="5" t="s">
        <v>58</v>
      </c>
      <c r="J1119" s="5">
        <v>2023</v>
      </c>
      <c r="K1119" s="5">
        <v>0</v>
      </c>
      <c r="L1119" s="5" t="s">
        <v>2217</v>
      </c>
      <c r="M1119" s="5" t="s">
        <v>2215</v>
      </c>
      <c r="N1119" s="5" t="s">
        <v>2798</v>
      </c>
      <c r="O1119" s="5" t="s">
        <v>2798</v>
      </c>
      <c r="P1119" s="5" t="s">
        <v>2799</v>
      </c>
      <c r="Q1119" s="5" t="s">
        <v>2799</v>
      </c>
      <c r="R1119" s="5" t="s">
        <v>2799</v>
      </c>
      <c r="S1119" s="5" t="s">
        <v>2799</v>
      </c>
      <c r="T1119" s="5" t="s">
        <v>2799</v>
      </c>
      <c r="U1119" s="5" t="s">
        <v>2799</v>
      </c>
      <c r="V1119" s="5" t="s">
        <v>2799</v>
      </c>
      <c r="W1119" s="5"/>
      <c r="X1119" s="5"/>
      <c r="Y1119" s="5"/>
      <c r="Z1119" s="5"/>
      <c r="AA1119" s="5"/>
    </row>
    <row r="1120" spans="1:27" ht="204" x14ac:dyDescent="0.2">
      <c r="A1120" s="37" t="s">
        <v>2799</v>
      </c>
      <c r="B1120" s="5" t="s">
        <v>2790</v>
      </c>
      <c r="C1120" s="5">
        <v>321</v>
      </c>
      <c r="D1120" s="5" t="s">
        <v>2679</v>
      </c>
      <c r="E1120" s="5" t="s">
        <v>2681</v>
      </c>
      <c r="F1120" s="5" t="s">
        <v>2682</v>
      </c>
      <c r="G1120" s="5" t="s">
        <v>212</v>
      </c>
      <c r="H1120" s="5" t="s">
        <v>2684</v>
      </c>
      <c r="I1120" s="5" t="s">
        <v>59</v>
      </c>
      <c r="J1120" s="5">
        <v>2022</v>
      </c>
      <c r="K1120" s="5">
        <v>1</v>
      </c>
      <c r="L1120" s="5" t="s">
        <v>2683</v>
      </c>
      <c r="M1120" s="5" t="s">
        <v>2680</v>
      </c>
      <c r="N1120" s="5" t="s">
        <v>2798</v>
      </c>
      <c r="O1120" s="5" t="s">
        <v>2798</v>
      </c>
      <c r="P1120" s="5" t="s">
        <v>2799</v>
      </c>
      <c r="Q1120" s="5" t="s">
        <v>2799</v>
      </c>
      <c r="R1120" s="5" t="s">
        <v>2799</v>
      </c>
      <c r="S1120" s="5" t="s">
        <v>2799</v>
      </c>
      <c r="T1120" s="5" t="s">
        <v>2799</v>
      </c>
      <c r="U1120" s="5" t="s">
        <v>2799</v>
      </c>
      <c r="V1120" s="5" t="s">
        <v>2799</v>
      </c>
      <c r="W1120" s="5"/>
      <c r="X1120" s="5"/>
      <c r="Y1120" s="5"/>
      <c r="Z1120" s="5"/>
      <c r="AA1120" s="5"/>
    </row>
    <row r="1121" spans="1:27" ht="153" x14ac:dyDescent="0.2">
      <c r="A1121" s="37" t="s">
        <v>2799</v>
      </c>
      <c r="B1121" s="5" t="s">
        <v>2790</v>
      </c>
      <c r="C1121" s="5">
        <v>322</v>
      </c>
      <c r="D1121" s="5" t="s">
        <v>2685</v>
      </c>
      <c r="E1121" s="5" t="s">
        <v>2687</v>
      </c>
      <c r="F1121" s="5" t="s">
        <v>856</v>
      </c>
      <c r="G1121" s="5" t="s">
        <v>212</v>
      </c>
      <c r="H1121" s="5" t="s">
        <v>2689</v>
      </c>
      <c r="I1121" s="5" t="s">
        <v>59</v>
      </c>
      <c r="J1121" s="5">
        <v>2022</v>
      </c>
      <c r="K1121" s="5">
        <v>0</v>
      </c>
      <c r="L1121" s="5" t="s">
        <v>2688</v>
      </c>
      <c r="M1121" s="5" t="s">
        <v>2686</v>
      </c>
      <c r="N1121" s="5" t="s">
        <v>2798</v>
      </c>
      <c r="O1121" s="5" t="s">
        <v>2798</v>
      </c>
      <c r="P1121" s="5" t="s">
        <v>2799</v>
      </c>
      <c r="Q1121" s="5" t="s">
        <v>2799</v>
      </c>
      <c r="R1121" s="5" t="s">
        <v>2799</v>
      </c>
      <c r="S1121" s="5" t="s">
        <v>2799</v>
      </c>
      <c r="T1121" s="5" t="s">
        <v>2799</v>
      </c>
      <c r="U1121" s="5" t="s">
        <v>2799</v>
      </c>
      <c r="V1121" s="5" t="s">
        <v>2799</v>
      </c>
      <c r="W1121" s="5"/>
      <c r="X1121" s="5"/>
      <c r="Y1121" s="5"/>
      <c r="Z1121" s="5"/>
      <c r="AA1121" s="5"/>
    </row>
    <row r="1122" spans="1:27" ht="204" x14ac:dyDescent="0.2">
      <c r="A1122" s="37" t="s">
        <v>2799</v>
      </c>
      <c r="B1122" s="5" t="s">
        <v>2790</v>
      </c>
      <c r="C1122" s="5">
        <v>323</v>
      </c>
      <c r="D1122" s="5" t="s">
        <v>2690</v>
      </c>
      <c r="E1122" s="5" t="s">
        <v>2692</v>
      </c>
      <c r="F1122" s="5" t="s">
        <v>501</v>
      </c>
      <c r="G1122" s="5" t="s">
        <v>212</v>
      </c>
      <c r="H1122" s="5" t="s">
        <v>2694</v>
      </c>
      <c r="I1122" s="5" t="s">
        <v>59</v>
      </c>
      <c r="J1122" s="5">
        <v>2023</v>
      </c>
      <c r="K1122" s="5">
        <v>0</v>
      </c>
      <c r="L1122" s="5" t="s">
        <v>2693</v>
      </c>
      <c r="M1122" s="5" t="s">
        <v>2691</v>
      </c>
      <c r="N1122" s="5" t="s">
        <v>2798</v>
      </c>
      <c r="O1122" s="5" t="s">
        <v>2798</v>
      </c>
      <c r="P1122" s="5" t="s">
        <v>2799</v>
      </c>
      <c r="Q1122" s="5" t="s">
        <v>2799</v>
      </c>
      <c r="R1122" s="5" t="s">
        <v>2799</v>
      </c>
      <c r="S1122" s="5" t="s">
        <v>2799</v>
      </c>
      <c r="T1122" s="5" t="s">
        <v>2799</v>
      </c>
      <c r="U1122" s="5" t="s">
        <v>2799</v>
      </c>
      <c r="V1122" s="5" t="s">
        <v>2799</v>
      </c>
      <c r="W1122" s="5"/>
      <c r="X1122" s="5"/>
      <c r="Y1122" s="5"/>
      <c r="Z1122" s="5"/>
      <c r="AA1122" s="5"/>
    </row>
    <row r="1123" spans="1:27" ht="238" x14ac:dyDescent="0.2">
      <c r="A1123" s="37" t="s">
        <v>2799</v>
      </c>
      <c r="B1123" s="5" t="s">
        <v>2790</v>
      </c>
      <c r="C1123" s="4">
        <v>324</v>
      </c>
      <c r="D1123" s="4" t="s">
        <v>32</v>
      </c>
      <c r="E1123" s="4" t="s">
        <v>31</v>
      </c>
      <c r="F1123" s="5" t="s">
        <v>33</v>
      </c>
      <c r="G1123" s="5" t="s">
        <v>212</v>
      </c>
      <c r="H1123" s="5" t="s">
        <v>2696</v>
      </c>
      <c r="I1123" s="4" t="s">
        <v>59</v>
      </c>
      <c r="J1123" s="4">
        <v>2023</v>
      </c>
      <c r="K1123" s="4">
        <v>0</v>
      </c>
      <c r="L1123" s="5" t="s">
        <v>2695</v>
      </c>
      <c r="M1123" s="5" t="s">
        <v>30</v>
      </c>
      <c r="N1123" s="5"/>
      <c r="O1123" s="5"/>
      <c r="P1123" s="5"/>
      <c r="Q1123" s="5"/>
      <c r="R1123" s="5" t="s">
        <v>2798</v>
      </c>
      <c r="S1123" s="5"/>
      <c r="T1123" s="5"/>
      <c r="U1123" s="5"/>
      <c r="V1123" s="5"/>
      <c r="W1123" s="5"/>
      <c r="X1123" s="5"/>
      <c r="Y1123" s="5"/>
      <c r="Z1123" s="5"/>
      <c r="AA1123" s="5"/>
    </row>
    <row r="1124" spans="1:27" ht="153" x14ac:dyDescent="0.2">
      <c r="A1124" s="37" t="s">
        <v>2799</v>
      </c>
      <c r="B1124" s="5" t="s">
        <v>2790</v>
      </c>
      <c r="C1124" s="5">
        <v>325</v>
      </c>
      <c r="D1124" s="5" t="s">
        <v>2697</v>
      </c>
      <c r="E1124" s="5" t="s">
        <v>2699</v>
      </c>
      <c r="F1124" s="5" t="s">
        <v>2700</v>
      </c>
      <c r="G1124" s="5" t="s">
        <v>212</v>
      </c>
      <c r="H1124" s="5" t="s">
        <v>2702</v>
      </c>
      <c r="I1124" s="5" t="s">
        <v>59</v>
      </c>
      <c r="J1124" s="5">
        <v>2023</v>
      </c>
      <c r="K1124" s="5">
        <v>0</v>
      </c>
      <c r="L1124" s="5" t="s">
        <v>2701</v>
      </c>
      <c r="M1124" s="5" t="s">
        <v>2698</v>
      </c>
      <c r="N1124" s="5" t="s">
        <v>2798</v>
      </c>
      <c r="O1124" s="5" t="s">
        <v>2798</v>
      </c>
      <c r="P1124" s="5" t="s">
        <v>2799</v>
      </c>
      <c r="Q1124" s="5" t="s">
        <v>2799</v>
      </c>
      <c r="R1124" s="5" t="s">
        <v>2799</v>
      </c>
      <c r="S1124" s="5" t="s">
        <v>2799</v>
      </c>
      <c r="T1124" s="5" t="s">
        <v>2799</v>
      </c>
      <c r="U1124" s="5" t="s">
        <v>2799</v>
      </c>
      <c r="V1124" s="5" t="s">
        <v>2799</v>
      </c>
      <c r="W1124" s="5"/>
      <c r="X1124" s="5"/>
      <c r="Y1124" s="5"/>
      <c r="Z1124" s="5"/>
      <c r="AA1124" s="5"/>
    </row>
    <row r="1125" spans="1:27" ht="289" x14ac:dyDescent="0.2">
      <c r="A1125" s="37" t="s">
        <v>2799</v>
      </c>
      <c r="B1125" s="5" t="s">
        <v>2790</v>
      </c>
      <c r="C1125" s="5">
        <v>326</v>
      </c>
      <c r="D1125" s="5" t="s">
        <v>2703</v>
      </c>
      <c r="E1125" s="5" t="s">
        <v>2705</v>
      </c>
      <c r="F1125" s="5" t="s">
        <v>2706</v>
      </c>
      <c r="G1125" s="5" t="s">
        <v>212</v>
      </c>
      <c r="H1125" s="5" t="s">
        <v>2708</v>
      </c>
      <c r="I1125" s="5" t="s">
        <v>59</v>
      </c>
      <c r="J1125" s="5">
        <v>2022</v>
      </c>
      <c r="K1125" s="5">
        <v>0</v>
      </c>
      <c r="L1125" s="5" t="s">
        <v>2707</v>
      </c>
      <c r="M1125" s="5" t="s">
        <v>2704</v>
      </c>
      <c r="N1125" s="5" t="s">
        <v>2798</v>
      </c>
      <c r="O1125" s="5" t="s">
        <v>2798</v>
      </c>
      <c r="P1125" s="5" t="s">
        <v>2799</v>
      </c>
      <c r="Q1125" s="5" t="s">
        <v>2799</v>
      </c>
      <c r="R1125" s="5" t="s">
        <v>2799</v>
      </c>
      <c r="S1125" s="5" t="s">
        <v>2799</v>
      </c>
      <c r="T1125" s="5" t="s">
        <v>2799</v>
      </c>
      <c r="U1125" s="5" t="s">
        <v>2799</v>
      </c>
      <c r="V1125" s="5" t="s">
        <v>2799</v>
      </c>
      <c r="W1125" s="5"/>
      <c r="X1125" s="5"/>
      <c r="Y1125" s="5"/>
      <c r="Z1125" s="5"/>
      <c r="AA1125" s="5"/>
    </row>
    <row r="1126" spans="1:27" ht="238" x14ac:dyDescent="0.2">
      <c r="A1126" s="37" t="s">
        <v>2799</v>
      </c>
      <c r="B1126" s="5" t="s">
        <v>2790</v>
      </c>
      <c r="C1126" s="5">
        <v>327</v>
      </c>
      <c r="D1126" s="5" t="s">
        <v>2709</v>
      </c>
      <c r="E1126" s="5" t="s">
        <v>2711</v>
      </c>
      <c r="F1126" s="5" t="s">
        <v>2712</v>
      </c>
      <c r="G1126" s="5" t="s">
        <v>212</v>
      </c>
      <c r="H1126" s="5" t="s">
        <v>2714</v>
      </c>
      <c r="I1126" s="5" t="s">
        <v>59</v>
      </c>
      <c r="J1126" s="5">
        <v>2023</v>
      </c>
      <c r="K1126" s="5">
        <v>0</v>
      </c>
      <c r="L1126" s="5" t="s">
        <v>2713</v>
      </c>
      <c r="M1126" s="5" t="s">
        <v>2710</v>
      </c>
      <c r="N1126" s="5" t="s">
        <v>2798</v>
      </c>
      <c r="O1126" s="5" t="s">
        <v>2798</v>
      </c>
      <c r="P1126" s="5" t="s">
        <v>2799</v>
      </c>
      <c r="Q1126" s="5" t="s">
        <v>2799</v>
      </c>
      <c r="R1126" s="5" t="s">
        <v>2799</v>
      </c>
      <c r="S1126" s="5" t="s">
        <v>2799</v>
      </c>
      <c r="T1126" s="5" t="s">
        <v>2799</v>
      </c>
      <c r="U1126" s="5" t="s">
        <v>2799</v>
      </c>
      <c r="V1126" s="5" t="s">
        <v>2799</v>
      </c>
      <c r="W1126" s="5"/>
      <c r="X1126" s="5"/>
      <c r="Y1126" s="5"/>
      <c r="Z1126" s="5"/>
      <c r="AA1126" s="5"/>
    </row>
    <row r="1127" spans="1:27" ht="187" x14ac:dyDescent="0.2">
      <c r="A1127" s="37" t="s">
        <v>2799</v>
      </c>
      <c r="B1127" s="5" t="s">
        <v>2790</v>
      </c>
      <c r="C1127" s="5">
        <v>328</v>
      </c>
      <c r="D1127" s="5" t="s">
        <v>2715</v>
      </c>
      <c r="E1127" s="5" t="s">
        <v>2717</v>
      </c>
      <c r="F1127" s="5" t="s">
        <v>833</v>
      </c>
      <c r="G1127" s="5" t="s">
        <v>212</v>
      </c>
      <c r="H1127" s="5" t="s">
        <v>2719</v>
      </c>
      <c r="I1127" s="5" t="s">
        <v>59</v>
      </c>
      <c r="J1127" s="5">
        <v>2022</v>
      </c>
      <c r="K1127" s="5">
        <v>0</v>
      </c>
      <c r="L1127" s="5" t="s">
        <v>2718</v>
      </c>
      <c r="M1127" s="5" t="s">
        <v>2716</v>
      </c>
      <c r="N1127" s="5" t="s">
        <v>2798</v>
      </c>
      <c r="O1127" s="5" t="s">
        <v>2798</v>
      </c>
      <c r="P1127" s="5" t="s">
        <v>2799</v>
      </c>
      <c r="Q1127" s="5" t="s">
        <v>2799</v>
      </c>
      <c r="R1127" s="5" t="s">
        <v>2799</v>
      </c>
      <c r="S1127" s="5" t="s">
        <v>2799</v>
      </c>
      <c r="T1127" s="5" t="s">
        <v>2799</v>
      </c>
      <c r="U1127" s="5" t="s">
        <v>2799</v>
      </c>
      <c r="V1127" s="5" t="s">
        <v>2799</v>
      </c>
      <c r="W1127" s="5"/>
      <c r="X1127" s="5"/>
      <c r="Y1127" s="5"/>
      <c r="Z1127" s="5"/>
      <c r="AA1127" s="5"/>
    </row>
    <row r="1128" spans="1:27" ht="187" x14ac:dyDescent="0.2">
      <c r="A1128" s="37" t="s">
        <v>2799</v>
      </c>
      <c r="B1128" s="5" t="s">
        <v>2790</v>
      </c>
      <c r="C1128" s="5">
        <v>329</v>
      </c>
      <c r="D1128" s="5" t="s">
        <v>2720</v>
      </c>
      <c r="E1128" s="5" t="s">
        <v>2722</v>
      </c>
      <c r="F1128" s="5" t="s">
        <v>2723</v>
      </c>
      <c r="G1128" s="5" t="s">
        <v>212</v>
      </c>
      <c r="H1128" s="5" t="s">
        <v>2725</v>
      </c>
      <c r="I1128" s="5" t="s">
        <v>59</v>
      </c>
      <c r="J1128" s="5">
        <v>2023</v>
      </c>
      <c r="K1128" s="5">
        <v>0</v>
      </c>
      <c r="L1128" s="5" t="s">
        <v>2724</v>
      </c>
      <c r="M1128" s="5" t="s">
        <v>2721</v>
      </c>
      <c r="N1128" s="5" t="s">
        <v>2798</v>
      </c>
      <c r="O1128" s="5" t="s">
        <v>2798</v>
      </c>
      <c r="P1128" s="5" t="s">
        <v>2799</v>
      </c>
      <c r="Q1128" s="5" t="s">
        <v>2799</v>
      </c>
      <c r="R1128" s="5" t="s">
        <v>2799</v>
      </c>
      <c r="S1128" s="5" t="s">
        <v>2799</v>
      </c>
      <c r="T1128" s="5" t="s">
        <v>2799</v>
      </c>
      <c r="U1128" s="5" t="s">
        <v>2799</v>
      </c>
      <c r="V1128" s="5" t="s">
        <v>2799</v>
      </c>
      <c r="W1128" s="5"/>
      <c r="X1128" s="5"/>
      <c r="Y1128" s="5"/>
      <c r="Z1128" s="5"/>
      <c r="AA1128" s="5"/>
    </row>
    <row r="1129" spans="1:27" ht="170" x14ac:dyDescent="0.2">
      <c r="A1129" s="37" t="s">
        <v>2799</v>
      </c>
      <c r="B1129" s="5" t="s">
        <v>2790</v>
      </c>
      <c r="C1129" s="5">
        <v>330</v>
      </c>
      <c r="D1129" s="5" t="s">
        <v>2726</v>
      </c>
      <c r="E1129" s="5" t="s">
        <v>2728</v>
      </c>
      <c r="F1129" s="5" t="s">
        <v>2729</v>
      </c>
      <c r="G1129" s="5" t="s">
        <v>212</v>
      </c>
      <c r="H1129" s="5" t="s">
        <v>2731</v>
      </c>
      <c r="I1129" s="5" t="s">
        <v>59</v>
      </c>
      <c r="J1129" s="5">
        <v>2022</v>
      </c>
      <c r="K1129" s="5">
        <v>1</v>
      </c>
      <c r="L1129" s="5" t="s">
        <v>2730</v>
      </c>
      <c r="M1129" s="5" t="s">
        <v>2727</v>
      </c>
      <c r="N1129" s="5" t="s">
        <v>2798</v>
      </c>
      <c r="O1129" s="5" t="s">
        <v>2798</v>
      </c>
      <c r="P1129" s="5" t="s">
        <v>2799</v>
      </c>
      <c r="Q1129" s="5" t="s">
        <v>2799</v>
      </c>
      <c r="R1129" s="5" t="s">
        <v>2799</v>
      </c>
      <c r="S1129" s="5" t="s">
        <v>2799</v>
      </c>
      <c r="T1129" s="5" t="s">
        <v>2799</v>
      </c>
      <c r="U1129" s="5" t="s">
        <v>2799</v>
      </c>
      <c r="V1129" s="5" t="s">
        <v>2799</v>
      </c>
      <c r="W1129" s="5"/>
      <c r="X1129" s="5"/>
      <c r="Y1129" s="5"/>
      <c r="Z1129" s="5"/>
      <c r="AA1129" s="5"/>
    </row>
    <row r="1130" spans="1:27" ht="306" x14ac:dyDescent="0.2">
      <c r="A1130" s="37" t="s">
        <v>2799</v>
      </c>
      <c r="B1130" s="5" t="s">
        <v>2790</v>
      </c>
      <c r="C1130" s="5">
        <v>331</v>
      </c>
      <c r="D1130" s="5" t="s">
        <v>2732</v>
      </c>
      <c r="E1130" s="5" t="s">
        <v>2734</v>
      </c>
      <c r="F1130" s="5" t="s">
        <v>764</v>
      </c>
      <c r="G1130" s="5" t="s">
        <v>212</v>
      </c>
      <c r="H1130" s="5" t="s">
        <v>2736</v>
      </c>
      <c r="I1130" s="5" t="s">
        <v>59</v>
      </c>
      <c r="J1130" s="5">
        <v>2022</v>
      </c>
      <c r="K1130" s="5">
        <v>0</v>
      </c>
      <c r="L1130" s="5" t="s">
        <v>2735</v>
      </c>
      <c r="M1130" s="5" t="s">
        <v>2733</v>
      </c>
      <c r="N1130" s="5" t="s">
        <v>2798</v>
      </c>
      <c r="O1130" s="5" t="s">
        <v>2798</v>
      </c>
      <c r="P1130" s="5" t="s">
        <v>2799</v>
      </c>
      <c r="Q1130" s="5" t="s">
        <v>2799</v>
      </c>
      <c r="R1130" s="5" t="s">
        <v>2799</v>
      </c>
      <c r="S1130" s="5" t="s">
        <v>2799</v>
      </c>
      <c r="T1130" s="5" t="s">
        <v>2799</v>
      </c>
      <c r="U1130" s="5" t="s">
        <v>2799</v>
      </c>
      <c r="V1130" s="5" t="s">
        <v>2799</v>
      </c>
      <c r="W1130" s="5"/>
      <c r="X1130" s="5"/>
      <c r="Y1130" s="5"/>
      <c r="Z1130" s="5"/>
      <c r="AA1130" s="5"/>
    </row>
    <row r="1131" spans="1:27" ht="102" x14ac:dyDescent="0.2">
      <c r="A1131" s="37" t="s">
        <v>2799</v>
      </c>
      <c r="B1131" s="5" t="s">
        <v>2790</v>
      </c>
      <c r="C1131" s="5">
        <v>332</v>
      </c>
      <c r="D1131" s="5" t="s">
        <v>2737</v>
      </c>
      <c r="E1131" s="5" t="s">
        <v>2739</v>
      </c>
      <c r="F1131" s="5" t="s">
        <v>2740</v>
      </c>
      <c r="G1131" s="5" t="s">
        <v>212</v>
      </c>
      <c r="H1131" s="5" t="s">
        <v>2742</v>
      </c>
      <c r="I1131" s="5" t="s">
        <v>59</v>
      </c>
      <c r="J1131" s="5">
        <v>2021</v>
      </c>
      <c r="K1131" s="5">
        <v>0</v>
      </c>
      <c r="L1131" s="5" t="s">
        <v>2741</v>
      </c>
      <c r="M1131" s="5" t="s">
        <v>2738</v>
      </c>
      <c r="N1131" s="5" t="s">
        <v>2798</v>
      </c>
      <c r="O1131" s="5" t="s">
        <v>2798</v>
      </c>
      <c r="P1131" s="5" t="s">
        <v>2799</v>
      </c>
      <c r="Q1131" s="5" t="s">
        <v>2799</v>
      </c>
      <c r="R1131" s="5" t="s">
        <v>2799</v>
      </c>
      <c r="S1131" s="5" t="s">
        <v>2799</v>
      </c>
      <c r="T1131" s="5" t="s">
        <v>2799</v>
      </c>
      <c r="U1131" s="5" t="s">
        <v>2799</v>
      </c>
      <c r="V1131" s="5" t="s">
        <v>2799</v>
      </c>
      <c r="W1131" s="5"/>
      <c r="X1131" s="5"/>
      <c r="Y1131" s="5"/>
      <c r="Z1131" s="5"/>
      <c r="AA1131" s="5"/>
    </row>
    <row r="1132" spans="1:27" ht="238" x14ac:dyDescent="0.2">
      <c r="A1132" s="37" t="s">
        <v>2799</v>
      </c>
      <c r="B1132" s="5" t="s">
        <v>2790</v>
      </c>
      <c r="C1132" s="5">
        <v>333</v>
      </c>
      <c r="D1132" s="5" t="s">
        <v>2743</v>
      </c>
      <c r="E1132" s="5" t="s">
        <v>2745</v>
      </c>
      <c r="F1132" s="5" t="s">
        <v>2746</v>
      </c>
      <c r="G1132" s="5" t="s">
        <v>212</v>
      </c>
      <c r="H1132" s="5" t="s">
        <v>2748</v>
      </c>
      <c r="I1132" s="5" t="s">
        <v>59</v>
      </c>
      <c r="J1132" s="5">
        <v>2021</v>
      </c>
      <c r="K1132" s="5">
        <v>0</v>
      </c>
      <c r="L1132" s="5" t="s">
        <v>2747</v>
      </c>
      <c r="M1132" s="5" t="s">
        <v>2744</v>
      </c>
      <c r="N1132" s="5" t="s">
        <v>2798</v>
      </c>
      <c r="O1132" s="5" t="s">
        <v>2798</v>
      </c>
      <c r="P1132" s="5" t="s">
        <v>2799</v>
      </c>
      <c r="Q1132" s="5" t="s">
        <v>2799</v>
      </c>
      <c r="R1132" s="5" t="s">
        <v>2799</v>
      </c>
      <c r="S1132" s="5" t="s">
        <v>2799</v>
      </c>
      <c r="T1132" s="5" t="s">
        <v>2799</v>
      </c>
      <c r="U1132" s="5" t="s">
        <v>2799</v>
      </c>
      <c r="V1132" s="5" t="s">
        <v>2799</v>
      </c>
      <c r="W1132" s="5"/>
      <c r="X1132" s="5"/>
      <c r="Y1132" s="5"/>
      <c r="Z1132" s="5"/>
      <c r="AA1132" s="5"/>
    </row>
    <row r="1133" spans="1:27" ht="204" x14ac:dyDescent="0.2">
      <c r="A1133" s="37" t="s">
        <v>2799</v>
      </c>
      <c r="B1133" s="5" t="s">
        <v>2790</v>
      </c>
      <c r="C1133" s="5">
        <v>334</v>
      </c>
      <c r="D1133" s="5" t="s">
        <v>2749</v>
      </c>
      <c r="E1133" s="5" t="s">
        <v>2751</v>
      </c>
      <c r="F1133" s="5" t="s">
        <v>2752</v>
      </c>
      <c r="G1133" s="5" t="s">
        <v>212</v>
      </c>
      <c r="H1133" s="5" t="s">
        <v>2754</v>
      </c>
      <c r="I1133" s="5" t="s">
        <v>59</v>
      </c>
      <c r="J1133" s="5">
        <v>2022</v>
      </c>
      <c r="K1133" s="5">
        <v>0</v>
      </c>
      <c r="L1133" s="5" t="s">
        <v>2753</v>
      </c>
      <c r="M1133" s="5" t="s">
        <v>2750</v>
      </c>
      <c r="N1133" s="5" t="s">
        <v>2798</v>
      </c>
      <c r="O1133" s="5" t="s">
        <v>2798</v>
      </c>
      <c r="P1133" s="5" t="s">
        <v>2799</v>
      </c>
      <c r="Q1133" s="5" t="s">
        <v>2799</v>
      </c>
      <c r="R1133" s="5" t="s">
        <v>2799</v>
      </c>
      <c r="S1133" s="5" t="s">
        <v>2799</v>
      </c>
      <c r="T1133" s="5" t="s">
        <v>2799</v>
      </c>
      <c r="U1133" s="5" t="s">
        <v>2799</v>
      </c>
      <c r="V1133" s="5" t="s">
        <v>2799</v>
      </c>
      <c r="W1133" s="5"/>
      <c r="X1133" s="5"/>
      <c r="Y1133" s="5"/>
      <c r="Z1133" s="5"/>
      <c r="AA1133" s="5"/>
    </row>
    <row r="1134" spans="1:27" ht="289" x14ac:dyDescent="0.2">
      <c r="A1134" s="37" t="s">
        <v>2799</v>
      </c>
      <c r="B1134" s="5" t="s">
        <v>2790</v>
      </c>
      <c r="C1134" s="5">
        <v>335</v>
      </c>
      <c r="D1134" s="5" t="s">
        <v>2755</v>
      </c>
      <c r="E1134" s="5" t="s">
        <v>2757</v>
      </c>
      <c r="F1134" s="5" t="s">
        <v>2758</v>
      </c>
      <c r="G1134" s="5" t="s">
        <v>212</v>
      </c>
      <c r="H1134" s="5" t="s">
        <v>2760</v>
      </c>
      <c r="I1134" s="5" t="s">
        <v>59</v>
      </c>
      <c r="J1134" s="5">
        <v>2023</v>
      </c>
      <c r="K1134" s="5">
        <v>0</v>
      </c>
      <c r="L1134" s="5" t="s">
        <v>2759</v>
      </c>
      <c r="M1134" s="5" t="s">
        <v>2756</v>
      </c>
      <c r="N1134" s="5" t="s">
        <v>2798</v>
      </c>
      <c r="O1134" s="5" t="s">
        <v>2798</v>
      </c>
      <c r="P1134" s="5" t="s">
        <v>2799</v>
      </c>
      <c r="Q1134" s="5" t="s">
        <v>2799</v>
      </c>
      <c r="R1134" s="5" t="s">
        <v>2799</v>
      </c>
      <c r="S1134" s="5" t="s">
        <v>2799</v>
      </c>
      <c r="T1134" s="5" t="s">
        <v>2799</v>
      </c>
      <c r="U1134" s="5" t="s">
        <v>2799</v>
      </c>
      <c r="V1134" s="5" t="s">
        <v>2799</v>
      </c>
      <c r="W1134" s="5"/>
      <c r="X1134" s="5"/>
      <c r="Y1134" s="5"/>
      <c r="Z1134" s="5"/>
      <c r="AA1134" s="5"/>
    </row>
    <row r="1135" spans="1:27" ht="204" x14ac:dyDescent="0.2">
      <c r="A1135" s="37" t="s">
        <v>2799</v>
      </c>
      <c r="B1135" s="5" t="s">
        <v>2790</v>
      </c>
      <c r="C1135" s="5">
        <v>336</v>
      </c>
      <c r="D1135" s="5" t="s">
        <v>2761</v>
      </c>
      <c r="E1135" s="5" t="s">
        <v>2763</v>
      </c>
      <c r="F1135" s="5" t="s">
        <v>493</v>
      </c>
      <c r="G1135" s="5" t="s">
        <v>212</v>
      </c>
      <c r="H1135" s="5" t="s">
        <v>2765</v>
      </c>
      <c r="I1135" s="5" t="s">
        <v>59</v>
      </c>
      <c r="J1135" s="5">
        <v>2023</v>
      </c>
      <c r="K1135" s="5">
        <v>0</v>
      </c>
      <c r="L1135" s="5" t="s">
        <v>2764</v>
      </c>
      <c r="M1135" s="5" t="s">
        <v>2762</v>
      </c>
      <c r="N1135" s="5" t="s">
        <v>2798</v>
      </c>
      <c r="O1135" s="5" t="s">
        <v>2798</v>
      </c>
      <c r="P1135" s="5" t="s">
        <v>2799</v>
      </c>
      <c r="Q1135" s="5" t="s">
        <v>2799</v>
      </c>
      <c r="R1135" s="5" t="s">
        <v>2799</v>
      </c>
      <c r="S1135" s="5" t="s">
        <v>2799</v>
      </c>
      <c r="T1135" s="5" t="s">
        <v>2799</v>
      </c>
      <c r="U1135" s="5" t="s">
        <v>2799</v>
      </c>
      <c r="V1135" s="5" t="s">
        <v>2799</v>
      </c>
      <c r="W1135" s="5"/>
      <c r="X1135" s="5"/>
      <c r="Y1135" s="5"/>
      <c r="Z1135" s="5"/>
      <c r="AA1135" s="5"/>
    </row>
    <row r="1136" spans="1:27" ht="272" x14ac:dyDescent="0.2">
      <c r="A1136" s="37" t="s">
        <v>2799</v>
      </c>
      <c r="B1136" s="5" t="s">
        <v>2790</v>
      </c>
      <c r="C1136" s="4">
        <v>337</v>
      </c>
      <c r="D1136" s="4" t="s">
        <v>43</v>
      </c>
      <c r="E1136" s="4" t="s">
        <v>45</v>
      </c>
      <c r="F1136" s="5" t="s">
        <v>46</v>
      </c>
      <c r="G1136" s="5" t="s">
        <v>212</v>
      </c>
      <c r="H1136" s="5" t="s">
        <v>2766</v>
      </c>
      <c r="I1136" s="4" t="s">
        <v>59</v>
      </c>
      <c r="J1136" s="4">
        <v>2023</v>
      </c>
      <c r="K1136" s="4">
        <v>0</v>
      </c>
      <c r="L1136" s="5" t="s">
        <v>48</v>
      </c>
      <c r="M1136" s="5" t="s">
        <v>44</v>
      </c>
      <c r="N1136" s="5"/>
      <c r="O1136" s="5"/>
      <c r="P1136" s="5"/>
      <c r="Q1136" s="5"/>
      <c r="R1136" s="5" t="s">
        <v>2798</v>
      </c>
      <c r="S1136" s="5"/>
      <c r="T1136" s="5"/>
      <c r="U1136" s="5"/>
      <c r="V1136" s="5"/>
      <c r="W1136" s="5"/>
      <c r="X1136" s="5"/>
      <c r="Y1136" s="5"/>
      <c r="Z1136" s="5"/>
      <c r="AA1136" s="5"/>
    </row>
    <row r="1137" spans="1:27" ht="153" x14ac:dyDescent="0.2">
      <c r="A1137" s="37" t="s">
        <v>2799</v>
      </c>
      <c r="B1137" s="5" t="s">
        <v>2790</v>
      </c>
      <c r="C1137" s="5">
        <v>338</v>
      </c>
      <c r="D1137" s="5" t="s">
        <v>2767</v>
      </c>
      <c r="E1137" s="5" t="s">
        <v>2769</v>
      </c>
      <c r="F1137" s="5" t="s">
        <v>2770</v>
      </c>
      <c r="G1137" s="5" t="s">
        <v>212</v>
      </c>
      <c r="H1137" s="5" t="s">
        <v>2772</v>
      </c>
      <c r="I1137" s="5" t="s">
        <v>59</v>
      </c>
      <c r="J1137" s="5">
        <v>2022</v>
      </c>
      <c r="K1137" s="5">
        <v>0</v>
      </c>
      <c r="L1137" s="5" t="s">
        <v>2771</v>
      </c>
      <c r="M1137" s="5" t="s">
        <v>2768</v>
      </c>
      <c r="N1137" s="5" t="s">
        <v>2798</v>
      </c>
      <c r="O1137" s="5" t="s">
        <v>2798</v>
      </c>
      <c r="P1137" s="5" t="s">
        <v>2799</v>
      </c>
      <c r="Q1137" s="5" t="s">
        <v>2799</v>
      </c>
      <c r="R1137" s="5" t="s">
        <v>2799</v>
      </c>
      <c r="S1137" s="5" t="s">
        <v>2799</v>
      </c>
      <c r="T1137" s="5" t="s">
        <v>2799</v>
      </c>
      <c r="U1137" s="5" t="s">
        <v>2799</v>
      </c>
      <c r="V1137" s="5" t="s">
        <v>2799</v>
      </c>
      <c r="W1137" s="5"/>
      <c r="X1137" s="5"/>
      <c r="Y1137" s="5"/>
      <c r="Z1137" s="5"/>
      <c r="AA1137" s="5"/>
    </row>
    <row r="1138" spans="1:27" ht="170" x14ac:dyDescent="0.2">
      <c r="A1138" s="37" t="s">
        <v>2799</v>
      </c>
      <c r="B1138" s="5" t="s">
        <v>2790</v>
      </c>
      <c r="C1138" s="4">
        <v>339</v>
      </c>
      <c r="D1138" s="4" t="s">
        <v>2223</v>
      </c>
      <c r="E1138" s="4" t="s">
        <v>2225</v>
      </c>
      <c r="F1138" s="5" t="s">
        <v>2226</v>
      </c>
      <c r="G1138" s="5" t="s">
        <v>212</v>
      </c>
      <c r="H1138" s="5" t="s">
        <v>487</v>
      </c>
      <c r="I1138" s="4" t="s">
        <v>58</v>
      </c>
      <c r="J1138" s="4">
        <v>2023</v>
      </c>
      <c r="K1138" s="4">
        <v>0</v>
      </c>
      <c r="L1138" s="5" t="s">
        <v>2228</v>
      </c>
      <c r="M1138" s="5" t="s">
        <v>2224</v>
      </c>
      <c r="N1138" s="5"/>
      <c r="O1138" s="5"/>
      <c r="P1138" s="5"/>
      <c r="Q1138" s="5"/>
      <c r="R1138" s="5" t="s">
        <v>2798</v>
      </c>
      <c r="S1138" s="5"/>
      <c r="T1138" s="5"/>
      <c r="U1138" s="5"/>
      <c r="V1138" s="5"/>
      <c r="W1138" s="5"/>
      <c r="X1138" s="5"/>
      <c r="Y1138" s="5"/>
      <c r="Z1138" s="5"/>
      <c r="AA1138" s="5"/>
    </row>
    <row r="1139" spans="1:27" ht="388" x14ac:dyDescent="0.2">
      <c r="A1139" s="37" t="s">
        <v>2799</v>
      </c>
      <c r="B1139" s="5" t="s">
        <v>2790</v>
      </c>
      <c r="C1139" s="5">
        <v>340</v>
      </c>
      <c r="D1139" s="5" t="s">
        <v>2773</v>
      </c>
      <c r="E1139" s="5" t="s">
        <v>2775</v>
      </c>
      <c r="F1139" s="5" t="s">
        <v>2776</v>
      </c>
      <c r="G1139" s="5" t="s">
        <v>212</v>
      </c>
      <c r="H1139" s="5" t="s">
        <v>487</v>
      </c>
      <c r="I1139" s="5" t="s">
        <v>58</v>
      </c>
      <c r="J1139" s="5">
        <v>2023</v>
      </c>
      <c r="K1139" s="5">
        <v>0</v>
      </c>
      <c r="L1139" s="5" t="s">
        <v>2777</v>
      </c>
      <c r="M1139" s="5" t="s">
        <v>2774</v>
      </c>
      <c r="N1139" s="5" t="s">
        <v>2798</v>
      </c>
      <c r="O1139" s="5" t="s">
        <v>2798</v>
      </c>
      <c r="P1139" s="5" t="s">
        <v>2799</v>
      </c>
      <c r="Q1139" s="5" t="s">
        <v>2799</v>
      </c>
      <c r="R1139" s="5" t="s">
        <v>2799</v>
      </c>
      <c r="S1139" s="5" t="s">
        <v>2799</v>
      </c>
      <c r="T1139" s="5" t="s">
        <v>2799</v>
      </c>
      <c r="U1139" s="5" t="s">
        <v>2799</v>
      </c>
      <c r="V1139" s="5" t="s">
        <v>2799</v>
      </c>
      <c r="W1139" s="5"/>
      <c r="X1139" s="5"/>
      <c r="Y1139" s="5"/>
      <c r="Z1139" s="5"/>
      <c r="AA1139" s="5"/>
    </row>
    <row r="1140" spans="1:27" ht="323" x14ac:dyDescent="0.2">
      <c r="A1140" s="37" t="s">
        <v>2799</v>
      </c>
      <c r="B1140" s="5" t="s">
        <v>2790</v>
      </c>
      <c r="C1140" s="5">
        <v>341</v>
      </c>
      <c r="D1140" s="5" t="s">
        <v>2778</v>
      </c>
      <c r="E1140" s="5" t="s">
        <v>2780</v>
      </c>
      <c r="F1140" s="5" t="s">
        <v>1639</v>
      </c>
      <c r="G1140" s="5" t="s">
        <v>212</v>
      </c>
      <c r="H1140" s="5" t="s">
        <v>487</v>
      </c>
      <c r="I1140" s="5" t="s">
        <v>58</v>
      </c>
      <c r="J1140" s="5">
        <v>2023</v>
      </c>
      <c r="K1140" s="5">
        <v>0</v>
      </c>
      <c r="L1140" s="5" t="s">
        <v>2781</v>
      </c>
      <c r="M1140" s="5" t="s">
        <v>2779</v>
      </c>
      <c r="N1140" s="5" t="s">
        <v>2798</v>
      </c>
      <c r="O1140" s="5" t="s">
        <v>2798</v>
      </c>
      <c r="P1140" s="5" t="s">
        <v>2799</v>
      </c>
      <c r="Q1140" s="5" t="s">
        <v>2799</v>
      </c>
      <c r="R1140" s="5" t="s">
        <v>2799</v>
      </c>
      <c r="S1140" s="5" t="s">
        <v>2799</v>
      </c>
      <c r="T1140" s="5" t="s">
        <v>2799</v>
      </c>
      <c r="U1140" s="5" t="s">
        <v>2799</v>
      </c>
      <c r="V1140" s="5" t="s">
        <v>2799</v>
      </c>
      <c r="W1140" s="5"/>
      <c r="X1140" s="5"/>
      <c r="Y1140" s="5"/>
      <c r="Z1140" s="5"/>
      <c r="AA1140" s="5"/>
    </row>
    <row r="1141" spans="1:27" ht="187" x14ac:dyDescent="0.2">
      <c r="A1141" s="37" t="s">
        <v>2799</v>
      </c>
      <c r="B1141" s="5" t="s">
        <v>2790</v>
      </c>
      <c r="C1141" s="5">
        <v>342</v>
      </c>
      <c r="D1141" s="5" t="s">
        <v>2782</v>
      </c>
      <c r="E1141" s="5" t="s">
        <v>2784</v>
      </c>
      <c r="F1141" s="5" t="s">
        <v>2785</v>
      </c>
      <c r="G1141" s="5" t="s">
        <v>212</v>
      </c>
      <c r="H1141" s="5" t="s">
        <v>487</v>
      </c>
      <c r="I1141" s="5" t="s">
        <v>58</v>
      </c>
      <c r="J1141" s="5">
        <v>2020</v>
      </c>
      <c r="K1141" s="5">
        <v>46</v>
      </c>
      <c r="L1141" s="5" t="s">
        <v>2786</v>
      </c>
      <c r="M1141" s="5" t="s">
        <v>2783</v>
      </c>
      <c r="N1141" s="5" t="s">
        <v>2798</v>
      </c>
      <c r="O1141" s="5" t="s">
        <v>2798</v>
      </c>
      <c r="P1141" s="5" t="s">
        <v>2799</v>
      </c>
      <c r="Q1141" s="5" t="s">
        <v>2799</v>
      </c>
      <c r="R1141" s="5" t="s">
        <v>2799</v>
      </c>
      <c r="S1141" s="5" t="s">
        <v>2799</v>
      </c>
      <c r="T1141" s="5" t="s">
        <v>2799</v>
      </c>
      <c r="U1141" s="5" t="s">
        <v>2799</v>
      </c>
      <c r="V1141" s="5" t="s">
        <v>2799</v>
      </c>
      <c r="W1141" s="5"/>
      <c r="X1141" s="5"/>
      <c r="Y1141" s="5"/>
      <c r="Z1141" s="5"/>
      <c r="AA1141" s="5"/>
    </row>
    <row r="1142" spans="1:27" ht="34" x14ac:dyDescent="0.2">
      <c r="A1142" s="37" t="s">
        <v>2799</v>
      </c>
      <c r="B1142" s="5" t="s">
        <v>2790</v>
      </c>
      <c r="C1142" s="5">
        <v>343</v>
      </c>
      <c r="D1142" s="5" t="s">
        <v>3041</v>
      </c>
      <c r="E1142" s="5" t="s">
        <v>3043</v>
      </c>
      <c r="F1142" s="5" t="s">
        <v>1278</v>
      </c>
      <c r="G1142" s="5" t="s">
        <v>212</v>
      </c>
      <c r="H1142" s="5"/>
      <c r="I1142" s="5" t="s">
        <v>3044</v>
      </c>
      <c r="J1142" s="5">
        <v>2023</v>
      </c>
      <c r="K1142" s="5">
        <v>0</v>
      </c>
      <c r="L1142" s="5"/>
      <c r="M1142" s="5" t="s">
        <v>3042</v>
      </c>
      <c r="N1142" s="5" t="s">
        <v>2798</v>
      </c>
      <c r="O1142" s="5"/>
      <c r="P1142" s="5" t="s">
        <v>2798</v>
      </c>
      <c r="Q1142" s="5"/>
      <c r="R1142" s="5" t="s">
        <v>2799</v>
      </c>
      <c r="S1142" s="5"/>
      <c r="T1142" s="5"/>
      <c r="U1142" s="5"/>
      <c r="V1142" s="5"/>
      <c r="W1142" s="5"/>
      <c r="X1142" s="5"/>
      <c r="Y1142" s="5"/>
      <c r="Z1142" s="5"/>
      <c r="AA1142" s="5"/>
    </row>
    <row r="1143" spans="1:27" ht="68" x14ac:dyDescent="0.2">
      <c r="A1143" s="37" t="s">
        <v>2799</v>
      </c>
      <c r="B1143" s="5" t="s">
        <v>2790</v>
      </c>
      <c r="C1143" s="5">
        <v>344</v>
      </c>
      <c r="D1143" s="5" t="s">
        <v>3045</v>
      </c>
      <c r="E1143" s="5" t="s">
        <v>3047</v>
      </c>
      <c r="F1143" s="5" t="s">
        <v>1026</v>
      </c>
      <c r="G1143" s="5" t="s">
        <v>212</v>
      </c>
      <c r="H1143" s="5"/>
      <c r="I1143" s="5" t="s">
        <v>3044</v>
      </c>
      <c r="J1143" s="5">
        <v>2023</v>
      </c>
      <c r="K1143" s="5">
        <v>0</v>
      </c>
      <c r="L1143" s="5"/>
      <c r="M1143" s="5" t="s">
        <v>3046</v>
      </c>
      <c r="N1143" s="5" t="s">
        <v>2798</v>
      </c>
      <c r="O1143" s="5"/>
      <c r="P1143" s="5" t="s">
        <v>2798</v>
      </c>
      <c r="Q1143" s="5"/>
      <c r="R1143" s="5" t="s">
        <v>2799</v>
      </c>
      <c r="S1143" s="5"/>
      <c r="T1143" s="5"/>
      <c r="U1143" s="5"/>
      <c r="V1143" s="5"/>
      <c r="W1143" s="5"/>
      <c r="X1143" s="5"/>
      <c r="Y1143" s="5"/>
      <c r="Z1143" s="5"/>
      <c r="AA1143" s="5"/>
    </row>
    <row r="1144" spans="1:27" ht="51" x14ac:dyDescent="0.2">
      <c r="A1144" s="37" t="s">
        <v>2799</v>
      </c>
      <c r="B1144" s="5" t="s">
        <v>2790</v>
      </c>
      <c r="C1144" s="5">
        <v>345</v>
      </c>
      <c r="D1144" s="5" t="s">
        <v>3048</v>
      </c>
      <c r="E1144" s="5" t="s">
        <v>3050</v>
      </c>
      <c r="F1144" s="5" t="s">
        <v>1352</v>
      </c>
      <c r="G1144" s="5" t="s">
        <v>212</v>
      </c>
      <c r="H1144" s="5"/>
      <c r="I1144" s="5" t="s">
        <v>3044</v>
      </c>
      <c r="J1144" s="5">
        <v>2021</v>
      </c>
      <c r="K1144" s="5">
        <v>0</v>
      </c>
      <c r="L1144" s="5"/>
      <c r="M1144" s="5" t="s">
        <v>3049</v>
      </c>
      <c r="N1144" s="5" t="s">
        <v>2798</v>
      </c>
      <c r="O1144" s="5"/>
      <c r="P1144" s="5" t="s">
        <v>2798</v>
      </c>
      <c r="Q1144" s="5"/>
      <c r="R1144" s="5" t="s">
        <v>2799</v>
      </c>
      <c r="S1144" s="5"/>
      <c r="T1144" s="5"/>
      <c r="U1144" s="5"/>
      <c r="V1144" s="5"/>
      <c r="W1144" s="5"/>
      <c r="X1144" s="5"/>
      <c r="Y1144" s="5"/>
      <c r="Z1144" s="5"/>
      <c r="AA1144" s="5"/>
    </row>
    <row r="1145" spans="1:27" ht="68" x14ac:dyDescent="0.2">
      <c r="A1145" s="37" t="s">
        <v>2799</v>
      </c>
      <c r="B1145" s="5" t="s">
        <v>2790</v>
      </c>
      <c r="C1145" s="5">
        <v>346</v>
      </c>
      <c r="D1145" s="5" t="s">
        <v>3051</v>
      </c>
      <c r="E1145" s="5" t="s">
        <v>3053</v>
      </c>
      <c r="F1145" s="5" t="s">
        <v>3054</v>
      </c>
      <c r="G1145" s="5" t="s">
        <v>212</v>
      </c>
      <c r="H1145" s="5"/>
      <c r="I1145" s="5" t="s">
        <v>2872</v>
      </c>
      <c r="J1145" s="5">
        <v>2022</v>
      </c>
      <c r="K1145" s="5">
        <v>0</v>
      </c>
      <c r="L1145" s="5"/>
      <c r="M1145" s="5" t="s">
        <v>3052</v>
      </c>
      <c r="N1145" s="5" t="s">
        <v>2798</v>
      </c>
      <c r="O1145" s="5"/>
      <c r="P1145" s="5" t="s">
        <v>2798</v>
      </c>
      <c r="Q1145" s="5"/>
      <c r="R1145" s="5" t="s">
        <v>2799</v>
      </c>
      <c r="S1145" s="5"/>
      <c r="T1145" s="5"/>
      <c r="U1145" s="5"/>
      <c r="V1145" s="5"/>
      <c r="W1145" s="5"/>
      <c r="X1145" s="5"/>
      <c r="Y1145" s="5"/>
      <c r="Z1145" s="5"/>
      <c r="AA1145" s="5"/>
    </row>
    <row r="1146" spans="1:27" ht="51" x14ac:dyDescent="0.2">
      <c r="A1146" s="37" t="s">
        <v>2799</v>
      </c>
      <c r="B1146" s="5" t="s">
        <v>2790</v>
      </c>
      <c r="C1146" s="5">
        <v>347</v>
      </c>
      <c r="D1146" s="5" t="s">
        <v>3055</v>
      </c>
      <c r="E1146" s="5" t="s">
        <v>3057</v>
      </c>
      <c r="F1146" s="5" t="s">
        <v>3058</v>
      </c>
      <c r="G1146" s="5" t="s">
        <v>212</v>
      </c>
      <c r="H1146" s="5"/>
      <c r="I1146" s="5" t="s">
        <v>2872</v>
      </c>
      <c r="J1146" s="5">
        <v>2022</v>
      </c>
      <c r="K1146" s="5">
        <v>0</v>
      </c>
      <c r="L1146" s="5"/>
      <c r="M1146" s="5" t="s">
        <v>3056</v>
      </c>
      <c r="N1146" s="5" t="s">
        <v>2798</v>
      </c>
      <c r="O1146" s="5"/>
      <c r="P1146" s="5" t="s">
        <v>2798</v>
      </c>
      <c r="Q1146" s="5"/>
      <c r="R1146" s="5" t="s">
        <v>2799</v>
      </c>
      <c r="S1146" s="5"/>
      <c r="T1146" s="5"/>
      <c r="U1146" s="5"/>
      <c r="V1146" s="5"/>
      <c r="W1146" s="5"/>
      <c r="X1146" s="5"/>
      <c r="Y1146" s="5"/>
      <c r="Z1146" s="5"/>
      <c r="AA1146" s="5"/>
    </row>
    <row r="1147" spans="1:27" ht="34" x14ac:dyDescent="0.2">
      <c r="A1147" s="37" t="s">
        <v>2799</v>
      </c>
      <c r="B1147" s="5" t="s">
        <v>2790</v>
      </c>
      <c r="C1147" s="5">
        <v>348</v>
      </c>
      <c r="D1147" s="5" t="s">
        <v>3059</v>
      </c>
      <c r="E1147" s="5" t="s">
        <v>3061</v>
      </c>
      <c r="F1147" s="5" t="s">
        <v>3062</v>
      </c>
      <c r="G1147" s="5" t="s">
        <v>212</v>
      </c>
      <c r="H1147" s="5"/>
      <c r="I1147" s="5" t="s">
        <v>3044</v>
      </c>
      <c r="J1147" s="5">
        <v>2023</v>
      </c>
      <c r="K1147" s="5">
        <v>0</v>
      </c>
      <c r="L1147" s="5"/>
      <c r="M1147" s="5" t="s">
        <v>3060</v>
      </c>
      <c r="N1147" s="5" t="s">
        <v>2798</v>
      </c>
      <c r="O1147" s="5"/>
      <c r="P1147" s="5" t="s">
        <v>2798</v>
      </c>
      <c r="Q1147" s="5"/>
      <c r="R1147" s="5" t="s">
        <v>2799</v>
      </c>
      <c r="S1147" s="5"/>
      <c r="T1147" s="5"/>
      <c r="U1147" s="5"/>
      <c r="V1147" s="5"/>
      <c r="W1147" s="5"/>
      <c r="X1147" s="5"/>
      <c r="Y1147" s="5"/>
      <c r="Z1147" s="5"/>
      <c r="AA1147" s="5"/>
    </row>
    <row r="1148" spans="1:27" ht="85" x14ac:dyDescent="0.2">
      <c r="A1148" s="37" t="s">
        <v>2799</v>
      </c>
      <c r="B1148" s="5" t="s">
        <v>2790</v>
      </c>
      <c r="C1148" s="5">
        <v>349</v>
      </c>
      <c r="D1148" s="5" t="s">
        <v>3063</v>
      </c>
      <c r="E1148" s="5" t="s">
        <v>3065</v>
      </c>
      <c r="F1148" s="5" t="s">
        <v>3066</v>
      </c>
      <c r="G1148" s="5" t="s">
        <v>212</v>
      </c>
      <c r="H1148" s="5"/>
      <c r="I1148" s="5" t="s">
        <v>3044</v>
      </c>
      <c r="J1148" s="5">
        <v>2023</v>
      </c>
      <c r="K1148" s="5">
        <v>0</v>
      </c>
      <c r="L1148" s="5"/>
      <c r="M1148" s="5" t="s">
        <v>3064</v>
      </c>
      <c r="N1148" s="5" t="s">
        <v>2798</v>
      </c>
      <c r="O1148" s="5"/>
      <c r="P1148" s="5" t="s">
        <v>2798</v>
      </c>
      <c r="Q1148" s="5"/>
      <c r="R1148" s="5" t="s">
        <v>2799</v>
      </c>
      <c r="S1148" s="5"/>
      <c r="T1148" s="5"/>
      <c r="U1148" s="5"/>
      <c r="V1148" s="5"/>
      <c r="W1148" s="5"/>
      <c r="X1148" s="5"/>
      <c r="Y1148" s="5"/>
      <c r="Z1148" s="5"/>
      <c r="AA1148" s="5"/>
    </row>
    <row r="1149" spans="1:27" ht="34" x14ac:dyDescent="0.2">
      <c r="A1149" s="37" t="s">
        <v>2799</v>
      </c>
      <c r="B1149" s="5" t="s">
        <v>2790</v>
      </c>
      <c r="C1149" s="5">
        <v>350</v>
      </c>
      <c r="D1149" s="5" t="s">
        <v>3044</v>
      </c>
      <c r="E1149" s="5" t="s">
        <v>3069</v>
      </c>
      <c r="F1149" s="5" t="s">
        <v>3068</v>
      </c>
      <c r="G1149" s="5" t="s">
        <v>212</v>
      </c>
      <c r="H1149" s="5"/>
      <c r="I1149" s="5" t="s">
        <v>3044</v>
      </c>
      <c r="J1149" s="5">
        <v>2022</v>
      </c>
      <c r="K1149" s="5">
        <v>0</v>
      </c>
      <c r="L1149" s="5"/>
      <c r="M1149" s="5" t="s">
        <v>3067</v>
      </c>
      <c r="N1149" s="5" t="s">
        <v>2798</v>
      </c>
      <c r="O1149" s="5"/>
      <c r="P1149" s="5" t="s">
        <v>2798</v>
      </c>
      <c r="Q1149" s="5"/>
      <c r="R1149" s="5" t="s">
        <v>2799</v>
      </c>
      <c r="S1149" s="5"/>
      <c r="T1149" s="5"/>
      <c r="U1149" s="5"/>
      <c r="V1149" s="5"/>
      <c r="W1149" s="5"/>
      <c r="X1149" s="5"/>
      <c r="Y1149" s="5"/>
      <c r="Z1149" s="5"/>
      <c r="AA1149" s="5"/>
    </row>
    <row r="1150" spans="1:27" ht="85" x14ac:dyDescent="0.2">
      <c r="A1150" s="37" t="s">
        <v>2799</v>
      </c>
      <c r="B1150" s="5" t="s">
        <v>2790</v>
      </c>
      <c r="C1150" s="5">
        <v>351</v>
      </c>
      <c r="D1150" s="5" t="s">
        <v>3070</v>
      </c>
      <c r="E1150" s="5" t="s">
        <v>3072</v>
      </c>
      <c r="F1150" s="5" t="s">
        <v>3073</v>
      </c>
      <c r="G1150" s="5" t="s">
        <v>212</v>
      </c>
      <c r="H1150" s="5"/>
      <c r="I1150" s="5" t="s">
        <v>3074</v>
      </c>
      <c r="J1150" s="5">
        <v>2017</v>
      </c>
      <c r="K1150" s="5">
        <v>0</v>
      </c>
      <c r="L1150" s="5"/>
      <c r="M1150" s="5" t="s">
        <v>3071</v>
      </c>
      <c r="N1150" s="5" t="s">
        <v>2798</v>
      </c>
      <c r="O1150" s="5"/>
      <c r="P1150" s="5" t="s">
        <v>2798</v>
      </c>
      <c r="Q1150" s="5"/>
      <c r="R1150" s="5" t="s">
        <v>2799</v>
      </c>
      <c r="S1150" s="5"/>
      <c r="T1150" s="5"/>
      <c r="U1150" s="5"/>
      <c r="V1150" s="5"/>
      <c r="W1150" s="5"/>
      <c r="X1150" s="5"/>
      <c r="Y1150" s="5"/>
      <c r="Z1150" s="5"/>
      <c r="AA1150" s="5"/>
    </row>
    <row r="1151" spans="1:27" ht="85" x14ac:dyDescent="0.2">
      <c r="A1151" s="37" t="s">
        <v>2799</v>
      </c>
      <c r="B1151" s="5" t="s">
        <v>2790</v>
      </c>
      <c r="C1151" s="5">
        <v>352</v>
      </c>
      <c r="D1151" s="5" t="s">
        <v>3075</v>
      </c>
      <c r="E1151" s="5" t="s">
        <v>3077</v>
      </c>
      <c r="F1151" s="5" t="s">
        <v>3078</v>
      </c>
      <c r="G1151" s="5" t="s">
        <v>212</v>
      </c>
      <c r="H1151" s="5"/>
      <c r="I1151" s="5" t="s">
        <v>5</v>
      </c>
      <c r="J1151" s="5">
        <v>2020</v>
      </c>
      <c r="K1151" s="5">
        <v>0</v>
      </c>
      <c r="L1151" s="5"/>
      <c r="M1151" s="5" t="s">
        <v>3076</v>
      </c>
      <c r="N1151" s="5" t="s">
        <v>2798</v>
      </c>
      <c r="O1151" s="5"/>
      <c r="P1151" s="5" t="s">
        <v>2798</v>
      </c>
      <c r="Q1151" s="5"/>
      <c r="R1151" s="5" t="s">
        <v>2799</v>
      </c>
      <c r="S1151" s="5"/>
      <c r="T1151" s="5"/>
      <c r="U1151" s="5"/>
      <c r="V1151" s="5"/>
      <c r="W1151" s="5"/>
      <c r="X1151" s="5"/>
      <c r="Y1151" s="5"/>
      <c r="Z1151" s="5"/>
      <c r="AA1151" s="5"/>
    </row>
    <row r="1152" spans="1:27" ht="68" x14ac:dyDescent="0.2">
      <c r="A1152" s="37" t="s">
        <v>2799</v>
      </c>
      <c r="B1152" s="5" t="s">
        <v>2790</v>
      </c>
      <c r="C1152" s="5">
        <v>353</v>
      </c>
      <c r="D1152" s="5" t="s">
        <v>3079</v>
      </c>
      <c r="E1152" s="5" t="s">
        <v>3081</v>
      </c>
      <c r="F1152" s="5" t="s">
        <v>1038</v>
      </c>
      <c r="G1152" s="5" t="s">
        <v>212</v>
      </c>
      <c r="H1152" s="5"/>
      <c r="I1152" s="5" t="s">
        <v>3044</v>
      </c>
      <c r="J1152" s="5">
        <v>2023</v>
      </c>
      <c r="K1152" s="5">
        <v>0</v>
      </c>
      <c r="L1152" s="5"/>
      <c r="M1152" s="5" t="s">
        <v>3080</v>
      </c>
      <c r="N1152" s="5" t="s">
        <v>2798</v>
      </c>
      <c r="O1152" s="5"/>
      <c r="P1152" s="5" t="s">
        <v>2798</v>
      </c>
      <c r="Q1152" s="5"/>
      <c r="R1152" s="5" t="s">
        <v>2799</v>
      </c>
      <c r="S1152" s="5"/>
      <c r="T1152" s="5"/>
      <c r="U1152" s="5"/>
      <c r="V1152" s="5"/>
      <c r="W1152" s="5"/>
      <c r="X1152" s="5"/>
      <c r="Y1152" s="5"/>
      <c r="Z1152" s="5"/>
      <c r="AA1152" s="5"/>
    </row>
    <row r="1153" spans="1:27" ht="34" x14ac:dyDescent="0.2">
      <c r="A1153" s="37" t="s">
        <v>2799</v>
      </c>
      <c r="B1153" s="5" t="s">
        <v>2790</v>
      </c>
      <c r="C1153" s="5">
        <v>354</v>
      </c>
      <c r="D1153" s="5" t="s">
        <v>3082</v>
      </c>
      <c r="E1153" s="5" t="s">
        <v>3084</v>
      </c>
      <c r="F1153" s="5" t="s">
        <v>1526</v>
      </c>
      <c r="G1153" s="5" t="s">
        <v>212</v>
      </c>
      <c r="H1153" s="5"/>
      <c r="I1153" s="5" t="s">
        <v>3044</v>
      </c>
      <c r="J1153" s="5">
        <v>2022</v>
      </c>
      <c r="K1153" s="5">
        <v>0</v>
      </c>
      <c r="L1153" s="5"/>
      <c r="M1153" s="5" t="s">
        <v>3083</v>
      </c>
      <c r="N1153" s="5" t="s">
        <v>2798</v>
      </c>
      <c r="O1153" s="5"/>
      <c r="P1153" s="5" t="s">
        <v>2798</v>
      </c>
      <c r="Q1153" s="5"/>
      <c r="R1153" s="5" t="s">
        <v>2799</v>
      </c>
      <c r="S1153" s="5"/>
      <c r="T1153" s="5"/>
      <c r="U1153" s="5"/>
      <c r="V1153" s="5"/>
      <c r="W1153" s="5"/>
      <c r="X1153" s="5"/>
      <c r="Y1153" s="5"/>
      <c r="Z1153" s="5"/>
      <c r="AA1153" s="5"/>
    </row>
    <row r="1154" spans="1:27" ht="51" x14ac:dyDescent="0.2">
      <c r="A1154" s="37" t="s">
        <v>2799</v>
      </c>
      <c r="B1154" s="5" t="s">
        <v>2790</v>
      </c>
      <c r="C1154" s="5">
        <v>355</v>
      </c>
      <c r="D1154" s="5" t="s">
        <v>3085</v>
      </c>
      <c r="E1154" s="5" t="s">
        <v>3087</v>
      </c>
      <c r="F1154" s="5" t="s">
        <v>1942</v>
      </c>
      <c r="G1154" s="5" t="s">
        <v>212</v>
      </c>
      <c r="H1154" s="5"/>
      <c r="I1154" s="5" t="s">
        <v>3044</v>
      </c>
      <c r="J1154" s="5">
        <v>2022</v>
      </c>
      <c r="K1154" s="5">
        <v>0</v>
      </c>
      <c r="L1154" s="5"/>
      <c r="M1154" s="5" t="s">
        <v>3086</v>
      </c>
      <c r="N1154" s="5" t="s">
        <v>2798</v>
      </c>
      <c r="O1154" s="5"/>
      <c r="P1154" s="5" t="s">
        <v>2798</v>
      </c>
      <c r="Q1154" s="5"/>
      <c r="R1154" s="5" t="s">
        <v>2799</v>
      </c>
      <c r="S1154" s="5"/>
      <c r="T1154" s="5"/>
      <c r="U1154" s="5"/>
      <c r="V1154" s="5"/>
      <c r="W1154" s="5"/>
      <c r="X1154" s="5"/>
      <c r="Y1154" s="5"/>
      <c r="Z1154" s="5"/>
      <c r="AA1154" s="5"/>
    </row>
    <row r="1155" spans="1:27" ht="68" x14ac:dyDescent="0.2">
      <c r="A1155" s="37" t="s">
        <v>2799</v>
      </c>
      <c r="B1155" s="5" t="s">
        <v>2790</v>
      </c>
      <c r="C1155" s="5">
        <v>356</v>
      </c>
      <c r="D1155" s="5" t="s">
        <v>3088</v>
      </c>
      <c r="E1155" s="5" t="s">
        <v>3090</v>
      </c>
      <c r="F1155" s="5" t="s">
        <v>3091</v>
      </c>
      <c r="G1155" s="5" t="s">
        <v>212</v>
      </c>
      <c r="H1155" s="5"/>
      <c r="I1155" s="5" t="s">
        <v>5</v>
      </c>
      <c r="J1155" s="5">
        <v>2020</v>
      </c>
      <c r="K1155" s="5">
        <v>0</v>
      </c>
      <c r="L1155" s="5"/>
      <c r="M1155" s="5" t="s">
        <v>3089</v>
      </c>
      <c r="N1155" s="5" t="s">
        <v>2798</v>
      </c>
      <c r="O1155" s="5"/>
      <c r="P1155" s="5" t="s">
        <v>2798</v>
      </c>
      <c r="Q1155" s="5"/>
      <c r="R1155" s="5" t="s">
        <v>2799</v>
      </c>
      <c r="S1155" s="5"/>
      <c r="T1155" s="5"/>
      <c r="U1155" s="5"/>
      <c r="V1155" s="5"/>
      <c r="W1155" s="5"/>
      <c r="X1155" s="5"/>
      <c r="Y1155" s="5"/>
      <c r="Z1155" s="5"/>
      <c r="AA1155" s="5"/>
    </row>
    <row r="1156" spans="1:27" ht="68" x14ac:dyDescent="0.2">
      <c r="A1156" s="37" t="s">
        <v>2799</v>
      </c>
      <c r="B1156" s="5" t="s">
        <v>2790</v>
      </c>
      <c r="C1156" s="5">
        <v>357</v>
      </c>
      <c r="D1156" s="5" t="s">
        <v>3092</v>
      </c>
      <c r="E1156" s="5" t="s">
        <v>3094</v>
      </c>
      <c r="F1156" s="5" t="s">
        <v>1026</v>
      </c>
      <c r="G1156" s="5" t="s">
        <v>212</v>
      </c>
      <c r="H1156" s="5"/>
      <c r="I1156" s="5" t="s">
        <v>3044</v>
      </c>
      <c r="J1156" s="5">
        <v>2021</v>
      </c>
      <c r="K1156" s="5">
        <v>0</v>
      </c>
      <c r="L1156" s="5"/>
      <c r="M1156" s="5" t="s">
        <v>3093</v>
      </c>
      <c r="N1156" s="5" t="s">
        <v>2798</v>
      </c>
      <c r="O1156" s="5"/>
      <c r="P1156" s="5" t="s">
        <v>2798</v>
      </c>
      <c r="Q1156" s="5"/>
      <c r="R1156" s="5" t="s">
        <v>2799</v>
      </c>
      <c r="S1156" s="5"/>
      <c r="T1156" s="5"/>
      <c r="U1156" s="5"/>
      <c r="V1156" s="5"/>
      <c r="W1156" s="5"/>
      <c r="X1156" s="5"/>
      <c r="Y1156" s="5"/>
      <c r="Z1156" s="5"/>
      <c r="AA1156" s="5"/>
    </row>
    <row r="1157" spans="1:27" ht="51" x14ac:dyDescent="0.2">
      <c r="A1157" s="37" t="s">
        <v>2799</v>
      </c>
      <c r="B1157" s="5" t="s">
        <v>2790</v>
      </c>
      <c r="C1157" s="5">
        <v>358</v>
      </c>
      <c r="D1157" s="5" t="s">
        <v>3095</v>
      </c>
      <c r="E1157" s="5" t="s">
        <v>3097</v>
      </c>
      <c r="F1157" s="5" t="s">
        <v>2025</v>
      </c>
      <c r="G1157" s="5" t="s">
        <v>212</v>
      </c>
      <c r="H1157" s="5"/>
      <c r="I1157" s="5" t="s">
        <v>3044</v>
      </c>
      <c r="J1157" s="5">
        <v>2023</v>
      </c>
      <c r="K1157" s="5">
        <v>0</v>
      </c>
      <c r="L1157" s="5"/>
      <c r="M1157" s="5" t="s">
        <v>3096</v>
      </c>
      <c r="N1157" s="5" t="s">
        <v>2798</v>
      </c>
      <c r="O1157" s="5"/>
      <c r="P1157" s="5" t="s">
        <v>2798</v>
      </c>
      <c r="Q1157" s="5"/>
      <c r="R1157" s="5" t="s">
        <v>2799</v>
      </c>
      <c r="S1157" s="5"/>
      <c r="T1157" s="5"/>
      <c r="U1157" s="5"/>
      <c r="V1157" s="5"/>
      <c r="W1157" s="5"/>
      <c r="X1157" s="5"/>
      <c r="Y1157" s="5"/>
      <c r="Z1157" s="5"/>
      <c r="AA1157" s="5"/>
    </row>
    <row r="1158" spans="1:27" ht="153" x14ac:dyDescent="0.2">
      <c r="A1158" s="37" t="s">
        <v>2799</v>
      </c>
      <c r="B1158" s="5" t="s">
        <v>2790</v>
      </c>
      <c r="C1158" s="5">
        <v>359</v>
      </c>
      <c r="D1158" s="5" t="s">
        <v>3098</v>
      </c>
      <c r="E1158" s="5" t="s">
        <v>3101</v>
      </c>
      <c r="F1158" s="5" t="s">
        <v>3102</v>
      </c>
      <c r="G1158" s="5" t="s">
        <v>212</v>
      </c>
      <c r="H1158" s="5"/>
      <c r="I1158" s="5" t="s">
        <v>3100</v>
      </c>
      <c r="J1158" s="5">
        <v>2022</v>
      </c>
      <c r="K1158" s="5">
        <v>0</v>
      </c>
      <c r="L1158" s="5"/>
      <c r="M1158" s="5" t="s">
        <v>3099</v>
      </c>
      <c r="N1158" s="5" t="s">
        <v>2798</v>
      </c>
      <c r="O1158" s="5"/>
      <c r="P1158" s="5" t="s">
        <v>2798</v>
      </c>
      <c r="Q1158" s="5"/>
      <c r="R1158" s="5" t="s">
        <v>2799</v>
      </c>
      <c r="S1158" s="5"/>
      <c r="T1158" s="5"/>
      <c r="U1158" s="5"/>
      <c r="V1158" s="5"/>
      <c r="W1158" s="5"/>
      <c r="X1158" s="5"/>
      <c r="Y1158" s="5"/>
      <c r="Z1158" s="5"/>
      <c r="AA1158" s="5"/>
    </row>
    <row r="1159" spans="1:27" ht="51" x14ac:dyDescent="0.2">
      <c r="A1159" s="37" t="s">
        <v>2799</v>
      </c>
      <c r="B1159" s="5" t="s">
        <v>2790</v>
      </c>
      <c r="C1159" s="5">
        <v>360</v>
      </c>
      <c r="D1159" s="5" t="s">
        <v>3103</v>
      </c>
      <c r="E1159" s="5" t="s">
        <v>3105</v>
      </c>
      <c r="F1159" s="5" t="s">
        <v>1038</v>
      </c>
      <c r="G1159" s="5" t="s">
        <v>212</v>
      </c>
      <c r="H1159" s="5"/>
      <c r="I1159" s="5" t="s">
        <v>3044</v>
      </c>
      <c r="J1159" s="5">
        <v>2023</v>
      </c>
      <c r="K1159" s="5">
        <v>0</v>
      </c>
      <c r="L1159" s="5"/>
      <c r="M1159" s="5" t="s">
        <v>3104</v>
      </c>
      <c r="N1159" s="5" t="s">
        <v>2798</v>
      </c>
      <c r="O1159" s="5"/>
      <c r="P1159" s="5" t="s">
        <v>2798</v>
      </c>
      <c r="Q1159" s="5"/>
      <c r="R1159" s="5" t="s">
        <v>2799</v>
      </c>
      <c r="S1159" s="5"/>
      <c r="T1159" s="5"/>
      <c r="U1159" s="5"/>
      <c r="V1159" s="5"/>
      <c r="W1159" s="5"/>
      <c r="X1159" s="5"/>
      <c r="Y1159" s="5"/>
      <c r="Z1159" s="5"/>
      <c r="AA1159" s="5"/>
    </row>
    <row r="1160" spans="1:27" ht="34" x14ac:dyDescent="0.2">
      <c r="A1160" s="37" t="s">
        <v>2799</v>
      </c>
      <c r="B1160" s="5" t="s">
        <v>2790</v>
      </c>
      <c r="C1160" s="5">
        <v>361</v>
      </c>
      <c r="D1160" s="5" t="s">
        <v>3106</v>
      </c>
      <c r="E1160" s="5" t="s">
        <v>3108</v>
      </c>
      <c r="F1160" s="5" t="s">
        <v>3109</v>
      </c>
      <c r="G1160" s="5" t="s">
        <v>212</v>
      </c>
      <c r="H1160" s="5"/>
      <c r="I1160" s="5" t="s">
        <v>2863</v>
      </c>
      <c r="J1160" s="5">
        <v>2022</v>
      </c>
      <c r="K1160" s="5">
        <v>0</v>
      </c>
      <c r="L1160" s="5"/>
      <c r="M1160" s="5" t="s">
        <v>3107</v>
      </c>
      <c r="N1160" s="5" t="s">
        <v>2798</v>
      </c>
      <c r="O1160" s="5"/>
      <c r="P1160" s="5" t="s">
        <v>2798</v>
      </c>
      <c r="Q1160" s="5"/>
      <c r="R1160" s="5" t="s">
        <v>2799</v>
      </c>
      <c r="S1160" s="5"/>
      <c r="T1160" s="5"/>
      <c r="U1160" s="5"/>
      <c r="V1160" s="5"/>
      <c r="W1160" s="5"/>
      <c r="X1160" s="5"/>
      <c r="Y1160" s="5"/>
      <c r="Z1160" s="5"/>
      <c r="AA1160" s="5"/>
    </row>
    <row r="1161" spans="1:27" ht="51" x14ac:dyDescent="0.2">
      <c r="A1161" s="37" t="s">
        <v>2799</v>
      </c>
      <c r="B1161" s="5" t="s">
        <v>2790</v>
      </c>
      <c r="C1161" s="5">
        <v>362</v>
      </c>
      <c r="D1161" s="5" t="s">
        <v>3110</v>
      </c>
      <c r="E1161" s="5" t="s">
        <v>3112</v>
      </c>
      <c r="F1161" s="5" t="s">
        <v>1645</v>
      </c>
      <c r="G1161" s="5" t="s">
        <v>212</v>
      </c>
      <c r="H1161" s="5"/>
      <c r="I1161" s="5" t="s">
        <v>2863</v>
      </c>
      <c r="J1161" s="5">
        <v>2020</v>
      </c>
      <c r="K1161" s="5">
        <v>0</v>
      </c>
      <c r="L1161" s="5"/>
      <c r="M1161" s="5" t="s">
        <v>3111</v>
      </c>
      <c r="N1161" s="5" t="s">
        <v>2798</v>
      </c>
      <c r="O1161" s="5"/>
      <c r="P1161" s="5" t="s">
        <v>2798</v>
      </c>
      <c r="Q1161" s="5"/>
      <c r="R1161" s="5" t="s">
        <v>2799</v>
      </c>
      <c r="S1161" s="5"/>
      <c r="T1161" s="5"/>
      <c r="U1161" s="5"/>
      <c r="V1161" s="5"/>
      <c r="W1161" s="5"/>
      <c r="X1161" s="5"/>
      <c r="Y1161" s="5"/>
      <c r="Z1161" s="5"/>
      <c r="AA1161" s="5"/>
    </row>
    <row r="1162" spans="1:27" ht="68" x14ac:dyDescent="0.2">
      <c r="A1162" s="37" t="s">
        <v>2799</v>
      </c>
      <c r="B1162" s="5" t="s">
        <v>2790</v>
      </c>
      <c r="C1162" s="5">
        <v>363</v>
      </c>
      <c r="D1162" s="5" t="s">
        <v>3113</v>
      </c>
      <c r="E1162" s="5" t="s">
        <v>3115</v>
      </c>
      <c r="F1162" s="5" t="s">
        <v>3116</v>
      </c>
      <c r="G1162" s="5" t="s">
        <v>212</v>
      </c>
      <c r="H1162" s="5"/>
      <c r="I1162" s="5" t="s">
        <v>5</v>
      </c>
      <c r="J1162" s="5">
        <v>2022</v>
      </c>
      <c r="K1162" s="5">
        <v>0</v>
      </c>
      <c r="L1162" s="5"/>
      <c r="M1162" s="5" t="s">
        <v>3114</v>
      </c>
      <c r="N1162" s="5" t="s">
        <v>2798</v>
      </c>
      <c r="O1162" s="5"/>
      <c r="P1162" s="5" t="s">
        <v>2798</v>
      </c>
      <c r="Q1162" s="5"/>
      <c r="R1162" s="5" t="s">
        <v>2799</v>
      </c>
      <c r="S1162" s="5"/>
      <c r="T1162" s="5"/>
      <c r="U1162" s="5"/>
      <c r="V1162" s="5"/>
      <c r="W1162" s="5"/>
      <c r="X1162" s="5"/>
      <c r="Y1162" s="5"/>
      <c r="Z1162" s="5"/>
      <c r="AA1162" s="5"/>
    </row>
    <row r="1163" spans="1:27" ht="34" x14ac:dyDescent="0.2">
      <c r="A1163" s="37" t="s">
        <v>2799</v>
      </c>
      <c r="B1163" s="5" t="s">
        <v>2790</v>
      </c>
      <c r="C1163" s="5">
        <v>364</v>
      </c>
      <c r="D1163" s="5" t="s">
        <v>3117</v>
      </c>
      <c r="E1163" s="5" t="s">
        <v>3119</v>
      </c>
      <c r="F1163" s="5" t="s">
        <v>2067</v>
      </c>
      <c r="G1163" s="5" t="s">
        <v>212</v>
      </c>
      <c r="H1163" s="5"/>
      <c r="I1163" s="5" t="s">
        <v>3044</v>
      </c>
      <c r="J1163" s="5">
        <v>2021</v>
      </c>
      <c r="K1163" s="5">
        <v>0</v>
      </c>
      <c r="L1163" s="5"/>
      <c r="M1163" s="5" t="s">
        <v>3118</v>
      </c>
      <c r="N1163" s="5" t="s">
        <v>2798</v>
      </c>
      <c r="O1163" s="5"/>
      <c r="P1163" s="5" t="s">
        <v>2798</v>
      </c>
      <c r="Q1163" s="5"/>
      <c r="R1163" s="5" t="s">
        <v>2799</v>
      </c>
      <c r="S1163" s="5"/>
      <c r="T1163" s="5"/>
      <c r="U1163" s="5"/>
      <c r="V1163" s="5"/>
      <c r="W1163" s="5"/>
      <c r="X1163" s="5"/>
      <c r="Y1163" s="5"/>
      <c r="Z1163" s="5"/>
      <c r="AA1163" s="5"/>
    </row>
    <row r="1164" spans="1:27" ht="34" x14ac:dyDescent="0.2">
      <c r="A1164" s="37" t="s">
        <v>2799</v>
      </c>
      <c r="B1164" s="5" t="s">
        <v>2790</v>
      </c>
      <c r="C1164" s="5">
        <v>365</v>
      </c>
      <c r="D1164" s="5" t="s">
        <v>3120</v>
      </c>
      <c r="E1164" s="5" t="s">
        <v>3122</v>
      </c>
      <c r="F1164" s="5" t="s">
        <v>3123</v>
      </c>
      <c r="G1164" s="5" t="s">
        <v>212</v>
      </c>
      <c r="H1164" s="5"/>
      <c r="I1164" s="5" t="s">
        <v>5</v>
      </c>
      <c r="J1164" s="5">
        <v>2023</v>
      </c>
      <c r="K1164" s="5">
        <v>0</v>
      </c>
      <c r="L1164" s="5"/>
      <c r="M1164" s="5" t="s">
        <v>3121</v>
      </c>
      <c r="N1164" s="5" t="s">
        <v>2798</v>
      </c>
      <c r="O1164" s="5"/>
      <c r="P1164" s="5" t="s">
        <v>2798</v>
      </c>
      <c r="Q1164" s="5"/>
      <c r="R1164" s="5" t="s">
        <v>2799</v>
      </c>
      <c r="S1164" s="5"/>
      <c r="T1164" s="5"/>
      <c r="U1164" s="5"/>
      <c r="V1164" s="5"/>
      <c r="W1164" s="5"/>
      <c r="X1164" s="5"/>
      <c r="Y1164" s="5"/>
      <c r="Z1164" s="5"/>
      <c r="AA1164" s="5"/>
    </row>
    <row r="1165" spans="1:27" ht="68" x14ac:dyDescent="0.2">
      <c r="A1165" s="37" t="s">
        <v>2799</v>
      </c>
      <c r="B1165" s="5" t="s">
        <v>2790</v>
      </c>
      <c r="C1165" s="5">
        <v>366</v>
      </c>
      <c r="D1165" s="5" t="s">
        <v>3124</v>
      </c>
      <c r="E1165" s="5" t="s">
        <v>3126</v>
      </c>
      <c r="F1165" s="5"/>
      <c r="G1165" s="5" t="s">
        <v>212</v>
      </c>
      <c r="H1165" s="5"/>
      <c r="I1165" s="5" t="s">
        <v>2863</v>
      </c>
      <c r="J1165" s="5">
        <v>2019</v>
      </c>
      <c r="K1165" s="5">
        <v>0</v>
      </c>
      <c r="L1165" s="5"/>
      <c r="M1165" s="5" t="s">
        <v>3125</v>
      </c>
      <c r="N1165" s="5" t="s">
        <v>2798</v>
      </c>
      <c r="O1165" s="5"/>
      <c r="P1165" s="5" t="s">
        <v>2798</v>
      </c>
      <c r="Q1165" s="5"/>
      <c r="R1165" s="5" t="s">
        <v>2799</v>
      </c>
      <c r="S1165" s="5"/>
      <c r="T1165" s="5"/>
      <c r="U1165" s="5"/>
      <c r="V1165" s="5"/>
      <c r="W1165" s="5"/>
      <c r="X1165" s="5"/>
      <c r="Y1165" s="5"/>
      <c r="Z1165" s="5"/>
      <c r="AA1165" s="5"/>
    </row>
    <row r="1166" spans="1:27" ht="51" x14ac:dyDescent="0.2">
      <c r="A1166" s="37" t="s">
        <v>2799</v>
      </c>
      <c r="B1166" s="5" t="s">
        <v>2790</v>
      </c>
      <c r="C1166" s="5">
        <v>367</v>
      </c>
      <c r="D1166" s="5" t="s">
        <v>3127</v>
      </c>
      <c r="E1166" s="5"/>
      <c r="F1166" s="5" t="s">
        <v>3129</v>
      </c>
      <c r="G1166" s="5" t="s">
        <v>212</v>
      </c>
      <c r="H1166" s="5"/>
      <c r="I1166" s="5" t="s">
        <v>5</v>
      </c>
      <c r="J1166" s="5">
        <v>2021</v>
      </c>
      <c r="K1166" s="5">
        <v>0</v>
      </c>
      <c r="L1166" s="5"/>
      <c r="M1166" s="5" t="s">
        <v>3128</v>
      </c>
      <c r="N1166" s="5" t="s">
        <v>2798</v>
      </c>
      <c r="O1166" s="5"/>
      <c r="P1166" s="5" t="s">
        <v>2798</v>
      </c>
      <c r="Q1166" s="5"/>
      <c r="R1166" s="5" t="s">
        <v>2799</v>
      </c>
      <c r="S1166" s="5"/>
      <c r="T1166" s="5"/>
      <c r="U1166" s="5"/>
      <c r="V1166" s="5"/>
      <c r="W1166" s="5"/>
      <c r="X1166" s="5"/>
      <c r="Y1166" s="5"/>
      <c r="Z1166" s="5"/>
      <c r="AA1166" s="5"/>
    </row>
    <row r="1167" spans="1:27" ht="34" x14ac:dyDescent="0.2">
      <c r="A1167" s="37" t="s">
        <v>2799</v>
      </c>
      <c r="B1167" s="5" t="s">
        <v>2790</v>
      </c>
      <c r="C1167" s="5">
        <v>368</v>
      </c>
      <c r="D1167" s="5" t="s">
        <v>3130</v>
      </c>
      <c r="E1167" s="5"/>
      <c r="F1167" s="5" t="s">
        <v>3132</v>
      </c>
      <c r="G1167" s="5" t="s">
        <v>212</v>
      </c>
      <c r="H1167" s="5"/>
      <c r="I1167" s="5" t="s">
        <v>5</v>
      </c>
      <c r="J1167" s="5">
        <v>2019</v>
      </c>
      <c r="K1167" s="5">
        <v>0</v>
      </c>
      <c r="L1167" s="5"/>
      <c r="M1167" s="5" t="s">
        <v>3131</v>
      </c>
      <c r="N1167" s="5" t="s">
        <v>2798</v>
      </c>
      <c r="O1167" s="5"/>
      <c r="P1167" s="5" t="s">
        <v>2798</v>
      </c>
      <c r="Q1167" s="5"/>
      <c r="R1167" s="5" t="s">
        <v>2799</v>
      </c>
      <c r="S1167" s="5"/>
      <c r="T1167" s="5"/>
      <c r="U1167" s="5"/>
      <c r="V1167" s="5"/>
      <c r="W1167" s="5"/>
      <c r="X1167" s="5"/>
      <c r="Y1167" s="5"/>
      <c r="Z1167" s="5"/>
      <c r="AA1167" s="5"/>
    </row>
    <row r="1168" spans="1:27" ht="51" x14ac:dyDescent="0.2">
      <c r="A1168" s="37" t="s">
        <v>2799</v>
      </c>
      <c r="B1168" s="5" t="s">
        <v>2790</v>
      </c>
      <c r="C1168" s="5">
        <v>369</v>
      </c>
      <c r="D1168" s="5" t="s">
        <v>3133</v>
      </c>
      <c r="E1168" s="5" t="s">
        <v>3135</v>
      </c>
      <c r="F1168" s="5" t="s">
        <v>3136</v>
      </c>
      <c r="G1168" s="5" t="s">
        <v>212</v>
      </c>
      <c r="H1168" s="5"/>
      <c r="I1168" s="5" t="s">
        <v>3044</v>
      </c>
      <c r="J1168" s="5">
        <v>2023</v>
      </c>
      <c r="K1168" s="5">
        <v>0</v>
      </c>
      <c r="L1168" s="5"/>
      <c r="M1168" s="5" t="s">
        <v>3134</v>
      </c>
      <c r="N1168" s="5" t="s">
        <v>2798</v>
      </c>
      <c r="O1168" s="5"/>
      <c r="P1168" s="5" t="s">
        <v>2798</v>
      </c>
      <c r="Q1168" s="5"/>
      <c r="R1168" s="5" t="s">
        <v>2799</v>
      </c>
      <c r="S1168" s="5"/>
      <c r="T1168" s="5"/>
      <c r="U1168" s="5"/>
      <c r="V1168" s="5"/>
      <c r="W1168" s="5"/>
      <c r="X1168" s="5"/>
      <c r="Y1168" s="5"/>
      <c r="Z1168" s="5"/>
      <c r="AA1168" s="5"/>
    </row>
    <row r="1169" spans="1:28" ht="323" x14ac:dyDescent="0.2">
      <c r="A1169" s="37" t="s">
        <v>2799</v>
      </c>
      <c r="B1169" s="26" t="s">
        <v>2790</v>
      </c>
      <c r="C1169" s="4">
        <v>370</v>
      </c>
      <c r="D1169" s="5" t="s">
        <v>9249</v>
      </c>
      <c r="E1169" s="4" t="s">
        <v>9504</v>
      </c>
      <c r="F1169" s="5" t="s">
        <v>1233</v>
      </c>
      <c r="G1169" s="5" t="s">
        <v>2227</v>
      </c>
      <c r="H1169" s="4"/>
      <c r="I1169" s="4" t="s">
        <v>58</v>
      </c>
      <c r="J1169" s="4">
        <v>2023</v>
      </c>
      <c r="K1169" s="4"/>
      <c r="L1169" s="5" t="s">
        <v>9505</v>
      </c>
      <c r="M1169" s="5" t="s">
        <v>9503</v>
      </c>
      <c r="N1169" s="2"/>
      <c r="O1169" s="4" t="s">
        <v>2798</v>
      </c>
      <c r="P1169" s="4"/>
      <c r="Q1169" s="4"/>
      <c r="R1169" s="4"/>
      <c r="S1169" s="4"/>
      <c r="T1169" s="4"/>
      <c r="U1169" s="4"/>
      <c r="V1169" s="4"/>
      <c r="W1169" s="5"/>
      <c r="X1169" s="5"/>
      <c r="Y1169" s="5"/>
      <c r="Z1169" s="5"/>
      <c r="AA1169" s="5"/>
      <c r="AB1169" s="3" t="s">
        <v>10378</v>
      </c>
    </row>
    <row r="1170" spans="1:28" ht="102" x14ac:dyDescent="0.2">
      <c r="A1170" s="37" t="s">
        <v>2799</v>
      </c>
      <c r="B1170" s="5" t="s">
        <v>2790</v>
      </c>
      <c r="C1170" s="4">
        <v>371</v>
      </c>
      <c r="D1170" s="5" t="s">
        <v>9250</v>
      </c>
      <c r="E1170" s="4" t="s">
        <v>9507</v>
      </c>
      <c r="F1170" s="5" t="s">
        <v>1196</v>
      </c>
      <c r="G1170" s="5" t="s">
        <v>2227</v>
      </c>
      <c r="H1170" s="4"/>
      <c r="I1170" s="4" t="s">
        <v>58</v>
      </c>
      <c r="J1170" s="4">
        <v>2023</v>
      </c>
      <c r="K1170" s="4"/>
      <c r="L1170" s="5" t="s">
        <v>9508</v>
      </c>
      <c r="M1170" s="5" t="s">
        <v>9506</v>
      </c>
      <c r="N1170" s="2"/>
      <c r="O1170" s="4" t="s">
        <v>2798</v>
      </c>
      <c r="P1170" s="4"/>
      <c r="Q1170" s="4"/>
      <c r="R1170" s="4"/>
      <c r="S1170" s="4"/>
      <c r="T1170" s="4"/>
      <c r="U1170" s="4"/>
      <c r="V1170" s="4"/>
      <c r="W1170" s="5"/>
      <c r="X1170" s="5"/>
      <c r="Y1170" s="5"/>
      <c r="Z1170" s="5"/>
      <c r="AA1170" s="5"/>
      <c r="AB1170" s="3" t="s">
        <v>10378</v>
      </c>
    </row>
    <row r="1171" spans="1:28" ht="85" x14ac:dyDescent="0.2">
      <c r="A1171" s="37" t="s">
        <v>2799</v>
      </c>
      <c r="B1171" s="5" t="s">
        <v>2790</v>
      </c>
      <c r="C1171" s="4">
        <v>372</v>
      </c>
      <c r="D1171" s="5" t="s">
        <v>9251</v>
      </c>
      <c r="E1171" s="4" t="s">
        <v>9511</v>
      </c>
      <c r="F1171" s="5" t="s">
        <v>9510</v>
      </c>
      <c r="G1171" s="5" t="s">
        <v>2227</v>
      </c>
      <c r="H1171" s="4"/>
      <c r="I1171" s="4" t="s">
        <v>58</v>
      </c>
      <c r="J1171" s="4">
        <v>2023</v>
      </c>
      <c r="K1171" s="4"/>
      <c r="L1171" s="5" t="s">
        <v>9512</v>
      </c>
      <c r="M1171" s="5" t="s">
        <v>9509</v>
      </c>
      <c r="N1171" s="2"/>
      <c r="O1171" s="4" t="s">
        <v>2798</v>
      </c>
      <c r="P1171" s="4"/>
      <c r="Q1171" s="4"/>
      <c r="R1171" s="4"/>
      <c r="S1171" s="4"/>
      <c r="T1171" s="4"/>
      <c r="U1171" s="4"/>
      <c r="V1171" s="4"/>
      <c r="W1171" s="5"/>
      <c r="X1171" s="5"/>
      <c r="Y1171" s="5"/>
      <c r="Z1171" s="5"/>
      <c r="AA1171" s="5"/>
      <c r="AB1171" s="3" t="s">
        <v>10378</v>
      </c>
    </row>
    <row r="1172" spans="1:28" ht="136" x14ac:dyDescent="0.2">
      <c r="A1172" s="37" t="s">
        <v>2799</v>
      </c>
      <c r="B1172" s="5" t="s">
        <v>2790</v>
      </c>
      <c r="C1172" s="10">
        <v>373</v>
      </c>
      <c r="D1172" s="5" t="s">
        <v>9252</v>
      </c>
      <c r="E1172" s="10" t="s">
        <v>9514</v>
      </c>
      <c r="F1172" s="5" t="s">
        <v>1894</v>
      </c>
      <c r="G1172" s="5" t="s">
        <v>2227</v>
      </c>
      <c r="H1172" s="4"/>
      <c r="I1172" s="4" t="s">
        <v>58</v>
      </c>
      <c r="J1172" s="10">
        <v>2023</v>
      </c>
      <c r="K1172" s="4"/>
      <c r="L1172" s="5" t="s">
        <v>9515</v>
      </c>
      <c r="M1172" s="5" t="s">
        <v>9513</v>
      </c>
      <c r="N1172" s="2"/>
      <c r="O1172" s="4" t="s">
        <v>2798</v>
      </c>
      <c r="P1172" s="4"/>
      <c r="Q1172" s="4"/>
      <c r="R1172" s="4"/>
      <c r="S1172" s="4"/>
      <c r="T1172" s="4"/>
      <c r="U1172" s="4"/>
      <c r="V1172" s="4"/>
      <c r="W1172" s="5"/>
      <c r="X1172" s="5"/>
      <c r="Y1172" s="5"/>
      <c r="Z1172" s="5"/>
      <c r="AA1172" s="5"/>
      <c r="AB1172" s="3" t="s">
        <v>10378</v>
      </c>
    </row>
    <row r="1173" spans="1:28" ht="289" x14ac:dyDescent="0.2">
      <c r="A1173" s="37" t="s">
        <v>2799</v>
      </c>
      <c r="B1173" s="5" t="s">
        <v>2790</v>
      </c>
      <c r="C1173" s="10">
        <v>374</v>
      </c>
      <c r="D1173" s="5" t="s">
        <v>9253</v>
      </c>
      <c r="E1173" s="10" t="s">
        <v>9518</v>
      </c>
      <c r="F1173" s="5" t="s">
        <v>9517</v>
      </c>
      <c r="G1173" s="5" t="s">
        <v>2227</v>
      </c>
      <c r="H1173" s="4"/>
      <c r="I1173" s="4" t="s">
        <v>58</v>
      </c>
      <c r="J1173" s="10">
        <v>2023</v>
      </c>
      <c r="K1173" s="4"/>
      <c r="L1173" s="5" t="s">
        <v>9519</v>
      </c>
      <c r="M1173" s="5" t="s">
        <v>9516</v>
      </c>
      <c r="N1173" s="2"/>
      <c r="O1173" s="4" t="s">
        <v>2798</v>
      </c>
      <c r="P1173" s="4"/>
      <c r="Q1173" s="4"/>
      <c r="R1173" s="4"/>
      <c r="S1173" s="4"/>
      <c r="T1173" s="4"/>
      <c r="U1173" s="4"/>
      <c r="V1173" s="4"/>
      <c r="W1173" s="5"/>
      <c r="X1173" s="5"/>
      <c r="Y1173" s="5"/>
      <c r="Z1173" s="5"/>
      <c r="AA1173" s="5"/>
      <c r="AB1173" s="3" t="s">
        <v>10378</v>
      </c>
    </row>
    <row r="1174" spans="1:28" ht="221" x14ac:dyDescent="0.2">
      <c r="A1174" s="37" t="s">
        <v>2799</v>
      </c>
      <c r="B1174" s="5" t="s">
        <v>2790</v>
      </c>
      <c r="C1174" s="10">
        <v>375</v>
      </c>
      <c r="D1174" s="5" t="s">
        <v>9254</v>
      </c>
      <c r="E1174" s="10" t="s">
        <v>9522</v>
      </c>
      <c r="F1174" s="5" t="s">
        <v>9521</v>
      </c>
      <c r="G1174" s="5" t="s">
        <v>2227</v>
      </c>
      <c r="H1174" s="4"/>
      <c r="I1174" s="4" t="s">
        <v>58</v>
      </c>
      <c r="J1174" s="10">
        <v>2023</v>
      </c>
      <c r="K1174" s="4"/>
      <c r="L1174" s="5" t="s">
        <v>9523</v>
      </c>
      <c r="M1174" s="5" t="s">
        <v>9520</v>
      </c>
      <c r="N1174" s="2"/>
      <c r="O1174" s="4" t="s">
        <v>2798</v>
      </c>
      <c r="P1174" s="4"/>
      <c r="Q1174" s="4"/>
      <c r="R1174" s="4"/>
      <c r="S1174" s="4"/>
      <c r="T1174" s="4"/>
      <c r="U1174" s="4"/>
      <c r="V1174" s="4"/>
      <c r="W1174" s="5"/>
      <c r="X1174" s="5"/>
      <c r="Y1174" s="5"/>
      <c r="Z1174" s="5"/>
      <c r="AA1174" s="5"/>
      <c r="AB1174" s="3" t="s">
        <v>10378</v>
      </c>
    </row>
    <row r="1175" spans="1:28" ht="51" x14ac:dyDescent="0.2">
      <c r="A1175" s="37" t="s">
        <v>2799</v>
      </c>
      <c r="B1175" s="5" t="s">
        <v>2790</v>
      </c>
      <c r="C1175" s="10">
        <v>376</v>
      </c>
      <c r="D1175" s="5" t="s">
        <v>9255</v>
      </c>
      <c r="E1175" s="10" t="s">
        <v>9525</v>
      </c>
      <c r="F1175" s="5" t="s">
        <v>1523</v>
      </c>
      <c r="G1175" s="5" t="s">
        <v>2227</v>
      </c>
      <c r="H1175" s="4"/>
      <c r="I1175" s="4" t="s">
        <v>9526</v>
      </c>
      <c r="J1175" s="10">
        <v>2023</v>
      </c>
      <c r="K1175" s="4"/>
      <c r="L1175" s="4"/>
      <c r="M1175" s="5" t="s">
        <v>9524</v>
      </c>
      <c r="N1175" s="2"/>
      <c r="O1175" s="4"/>
      <c r="P1175" s="4"/>
      <c r="Q1175" s="4" t="s">
        <v>2798</v>
      </c>
      <c r="R1175" s="4"/>
      <c r="S1175" s="4"/>
      <c r="T1175" s="4"/>
      <c r="U1175" s="4"/>
      <c r="V1175" s="4"/>
      <c r="W1175" s="5"/>
      <c r="X1175" s="5"/>
      <c r="Y1175" s="5"/>
      <c r="Z1175" s="5"/>
      <c r="AA1175" s="5"/>
      <c r="AB1175" s="3" t="s">
        <v>10378</v>
      </c>
    </row>
    <row r="1176" spans="1:28" ht="187" x14ac:dyDescent="0.2">
      <c r="A1176" s="37" t="s">
        <v>2799</v>
      </c>
      <c r="B1176" s="5" t="s">
        <v>2790</v>
      </c>
      <c r="C1176" s="10">
        <v>377</v>
      </c>
      <c r="D1176" s="5" t="s">
        <v>9256</v>
      </c>
      <c r="E1176" s="10" t="s">
        <v>9528</v>
      </c>
      <c r="F1176" s="5" t="s">
        <v>1427</v>
      </c>
      <c r="G1176" s="5" t="s">
        <v>2227</v>
      </c>
      <c r="H1176" s="4"/>
      <c r="I1176" s="4" t="s">
        <v>58</v>
      </c>
      <c r="J1176" s="10">
        <v>2023</v>
      </c>
      <c r="K1176" s="4"/>
      <c r="L1176" s="5" t="s">
        <v>9529</v>
      </c>
      <c r="M1176" s="5" t="s">
        <v>9527</v>
      </c>
      <c r="N1176" s="2"/>
      <c r="O1176" s="4" t="s">
        <v>2798</v>
      </c>
      <c r="P1176" s="4"/>
      <c r="Q1176" s="4"/>
      <c r="R1176" s="4"/>
      <c r="S1176" s="4"/>
      <c r="T1176" s="4"/>
      <c r="U1176" s="4"/>
      <c r="V1176" s="4"/>
      <c r="W1176" s="5"/>
      <c r="X1176" s="5"/>
      <c r="Y1176" s="5"/>
      <c r="Z1176" s="5"/>
      <c r="AA1176" s="5"/>
      <c r="AB1176" s="3" t="s">
        <v>10378</v>
      </c>
    </row>
    <row r="1177" spans="1:28" ht="306" x14ac:dyDescent="0.2">
      <c r="A1177" s="37" t="s">
        <v>2799</v>
      </c>
      <c r="B1177" s="5" t="s">
        <v>2790</v>
      </c>
      <c r="C1177" s="10">
        <v>378</v>
      </c>
      <c r="D1177" s="5" t="s">
        <v>9257</v>
      </c>
      <c r="E1177" s="10" t="s">
        <v>9531</v>
      </c>
      <c r="F1177" s="5" t="s">
        <v>1233</v>
      </c>
      <c r="G1177" s="5" t="s">
        <v>2227</v>
      </c>
      <c r="H1177" s="4"/>
      <c r="I1177" s="4" t="s">
        <v>58</v>
      </c>
      <c r="J1177" s="10">
        <v>2023</v>
      </c>
      <c r="K1177" s="4"/>
      <c r="L1177" s="5" t="s">
        <v>9532</v>
      </c>
      <c r="M1177" s="5" t="s">
        <v>9530</v>
      </c>
      <c r="N1177" s="2"/>
      <c r="O1177" s="4" t="s">
        <v>2798</v>
      </c>
      <c r="P1177" s="4"/>
      <c r="Q1177" s="4"/>
      <c r="R1177" s="4"/>
      <c r="S1177" s="4"/>
      <c r="T1177" s="4"/>
      <c r="U1177" s="4"/>
      <c r="V1177" s="4"/>
      <c r="W1177" s="5"/>
      <c r="X1177" s="5"/>
      <c r="Y1177" s="5"/>
      <c r="Z1177" s="5"/>
      <c r="AA1177" s="5"/>
      <c r="AB1177" s="3" t="s">
        <v>10378</v>
      </c>
    </row>
    <row r="1178" spans="1:28" ht="289" x14ac:dyDescent="0.2">
      <c r="A1178" s="37" t="s">
        <v>2799</v>
      </c>
      <c r="B1178" s="5" t="s">
        <v>2790</v>
      </c>
      <c r="C1178" s="10">
        <v>379</v>
      </c>
      <c r="D1178" s="5" t="s">
        <v>9258</v>
      </c>
      <c r="E1178" s="10" t="s">
        <v>9535</v>
      </c>
      <c r="F1178" s="5" t="s">
        <v>9534</v>
      </c>
      <c r="G1178" s="5" t="s">
        <v>2227</v>
      </c>
      <c r="H1178" s="4"/>
      <c r="I1178" s="4" t="s">
        <v>58</v>
      </c>
      <c r="J1178" s="10">
        <v>2023</v>
      </c>
      <c r="K1178" s="4"/>
      <c r="L1178" s="5" t="s">
        <v>9536</v>
      </c>
      <c r="M1178" s="5" t="s">
        <v>9533</v>
      </c>
      <c r="N1178" s="2"/>
      <c r="O1178" s="4" t="s">
        <v>2798</v>
      </c>
      <c r="P1178" s="4"/>
      <c r="Q1178" s="4"/>
      <c r="R1178" s="4"/>
      <c r="S1178" s="4"/>
      <c r="T1178" s="4"/>
      <c r="U1178" s="4"/>
      <c r="V1178" s="4"/>
      <c r="W1178" s="5"/>
      <c r="X1178" s="5"/>
      <c r="Y1178" s="5"/>
      <c r="Z1178" s="5"/>
      <c r="AA1178" s="5"/>
      <c r="AB1178" s="3" t="s">
        <v>10378</v>
      </c>
    </row>
    <row r="1179" spans="1:28" ht="356" x14ac:dyDescent="0.2">
      <c r="A1179" s="37" t="s">
        <v>2799</v>
      </c>
      <c r="B1179" s="5" t="s">
        <v>2790</v>
      </c>
      <c r="C1179" s="10">
        <v>380</v>
      </c>
      <c r="D1179" s="5" t="s">
        <v>9259</v>
      </c>
      <c r="E1179" s="10" t="s">
        <v>9538</v>
      </c>
      <c r="F1179" s="5" t="s">
        <v>1121</v>
      </c>
      <c r="G1179" s="5" t="s">
        <v>2227</v>
      </c>
      <c r="H1179" s="4"/>
      <c r="I1179" s="4" t="s">
        <v>58</v>
      </c>
      <c r="J1179" s="10">
        <v>2023</v>
      </c>
      <c r="K1179" s="4"/>
      <c r="L1179" s="5" t="s">
        <v>9539</v>
      </c>
      <c r="M1179" s="5" t="s">
        <v>9537</v>
      </c>
      <c r="N1179" s="2"/>
      <c r="O1179" s="4" t="s">
        <v>2798</v>
      </c>
      <c r="P1179" s="4"/>
      <c r="Q1179" s="4"/>
      <c r="R1179" s="4"/>
      <c r="S1179" s="4"/>
      <c r="T1179" s="4"/>
      <c r="U1179" s="4"/>
      <c r="V1179" s="4"/>
      <c r="W1179" s="5"/>
      <c r="X1179" s="5"/>
      <c r="Y1179" s="5"/>
      <c r="Z1179" s="5"/>
      <c r="AA1179" s="5"/>
      <c r="AB1179" s="3" t="s">
        <v>10378</v>
      </c>
    </row>
    <row r="1180" spans="1:28" ht="238" x14ac:dyDescent="0.2">
      <c r="A1180" s="37" t="s">
        <v>2799</v>
      </c>
      <c r="B1180" s="5" t="s">
        <v>2790</v>
      </c>
      <c r="C1180" s="10">
        <v>381</v>
      </c>
      <c r="D1180" s="5" t="s">
        <v>9260</v>
      </c>
      <c r="E1180" s="10" t="s">
        <v>9542</v>
      </c>
      <c r="F1180" s="5" t="s">
        <v>9541</v>
      </c>
      <c r="G1180" s="5" t="s">
        <v>2227</v>
      </c>
      <c r="H1180" s="4"/>
      <c r="I1180" s="4" t="s">
        <v>58</v>
      </c>
      <c r="J1180" s="10">
        <v>2023</v>
      </c>
      <c r="K1180" s="4"/>
      <c r="L1180" s="5" t="s">
        <v>9543</v>
      </c>
      <c r="M1180" s="5" t="s">
        <v>9540</v>
      </c>
      <c r="N1180" s="2"/>
      <c r="O1180" s="4" t="s">
        <v>2798</v>
      </c>
      <c r="P1180" s="4"/>
      <c r="Q1180" s="4"/>
      <c r="R1180" s="4"/>
      <c r="S1180" s="4"/>
      <c r="T1180" s="4"/>
      <c r="U1180" s="4"/>
      <c r="V1180" s="4"/>
      <c r="W1180" s="5"/>
      <c r="X1180" s="5"/>
      <c r="Y1180" s="5"/>
      <c r="Z1180" s="5"/>
      <c r="AA1180" s="5"/>
      <c r="AB1180" s="3" t="s">
        <v>10378</v>
      </c>
    </row>
    <row r="1181" spans="1:28" ht="306" x14ac:dyDescent="0.2">
      <c r="A1181" s="37" t="s">
        <v>2799</v>
      </c>
      <c r="B1181" s="5" t="s">
        <v>2790</v>
      </c>
      <c r="C1181" s="10">
        <v>382</v>
      </c>
      <c r="D1181" s="5" t="s">
        <v>9261</v>
      </c>
      <c r="E1181" s="10" t="s">
        <v>9545</v>
      </c>
      <c r="F1181" s="5" t="s">
        <v>1244</v>
      </c>
      <c r="G1181" s="5" t="s">
        <v>2227</v>
      </c>
      <c r="H1181" s="4"/>
      <c r="I1181" s="4" t="s">
        <v>58</v>
      </c>
      <c r="J1181" s="10">
        <v>2023</v>
      </c>
      <c r="K1181" s="4"/>
      <c r="L1181" s="5" t="s">
        <v>9546</v>
      </c>
      <c r="M1181" s="5" t="s">
        <v>9544</v>
      </c>
      <c r="N1181" s="2"/>
      <c r="O1181" s="4" t="s">
        <v>2798</v>
      </c>
      <c r="P1181" s="4"/>
      <c r="Q1181" s="4"/>
      <c r="R1181" s="4"/>
      <c r="S1181" s="4"/>
      <c r="T1181" s="4"/>
      <c r="U1181" s="4"/>
      <c r="V1181" s="4"/>
      <c r="W1181" s="5"/>
      <c r="X1181" s="5"/>
      <c r="Y1181" s="5"/>
      <c r="Z1181" s="5"/>
      <c r="AA1181" s="5"/>
      <c r="AB1181" s="3" t="s">
        <v>10378</v>
      </c>
    </row>
    <row r="1182" spans="1:28" ht="51" x14ac:dyDescent="0.2">
      <c r="A1182" s="37" t="s">
        <v>2799</v>
      </c>
      <c r="B1182" s="5" t="s">
        <v>2790</v>
      </c>
      <c r="C1182" s="10">
        <v>383</v>
      </c>
      <c r="D1182" s="5" t="s">
        <v>9262</v>
      </c>
      <c r="E1182" s="10" t="s">
        <v>9548</v>
      </c>
      <c r="F1182" s="5" t="s">
        <v>1038</v>
      </c>
      <c r="G1182" s="5" t="s">
        <v>2227</v>
      </c>
      <c r="H1182" s="4"/>
      <c r="I1182" s="4" t="s">
        <v>9526</v>
      </c>
      <c r="J1182" s="10">
        <v>2023</v>
      </c>
      <c r="K1182" s="4"/>
      <c r="L1182" s="4"/>
      <c r="M1182" s="5" t="s">
        <v>9547</v>
      </c>
      <c r="N1182" s="2"/>
      <c r="O1182" s="4"/>
      <c r="P1182" s="4"/>
      <c r="Q1182" s="4" t="s">
        <v>2798</v>
      </c>
      <c r="R1182" s="4"/>
      <c r="S1182" s="4"/>
      <c r="T1182" s="4"/>
      <c r="U1182" s="4"/>
      <c r="V1182" s="4"/>
      <c r="W1182" s="5"/>
      <c r="X1182" s="5"/>
      <c r="Y1182" s="5"/>
      <c r="Z1182" s="5"/>
      <c r="AA1182" s="5"/>
      <c r="AB1182" s="3" t="s">
        <v>10378</v>
      </c>
    </row>
    <row r="1183" spans="1:28" ht="204" x14ac:dyDescent="0.2">
      <c r="A1183" s="37" t="s">
        <v>2799</v>
      </c>
      <c r="B1183" s="5" t="s">
        <v>2790</v>
      </c>
      <c r="C1183" s="10">
        <v>384</v>
      </c>
      <c r="D1183" s="5" t="s">
        <v>9263</v>
      </c>
      <c r="E1183" s="10" t="s">
        <v>9551</v>
      </c>
      <c r="F1183" s="5" t="s">
        <v>9550</v>
      </c>
      <c r="G1183" s="5" t="s">
        <v>2227</v>
      </c>
      <c r="H1183" s="4"/>
      <c r="I1183" s="4" t="s">
        <v>58</v>
      </c>
      <c r="J1183" s="10">
        <v>2023</v>
      </c>
      <c r="K1183" s="4"/>
      <c r="L1183" s="5" t="s">
        <v>9552</v>
      </c>
      <c r="M1183" s="5" t="s">
        <v>9549</v>
      </c>
      <c r="N1183" s="2"/>
      <c r="O1183" s="4" t="s">
        <v>2798</v>
      </c>
      <c r="P1183" s="4"/>
      <c r="Q1183" s="4"/>
      <c r="R1183" s="4"/>
      <c r="S1183" s="4"/>
      <c r="T1183" s="4"/>
      <c r="U1183" s="4"/>
      <c r="V1183" s="4"/>
      <c r="W1183" s="5"/>
      <c r="X1183" s="5"/>
      <c r="Y1183" s="5"/>
      <c r="Z1183" s="5"/>
      <c r="AA1183" s="5"/>
      <c r="AB1183" s="3" t="s">
        <v>10378</v>
      </c>
    </row>
    <row r="1184" spans="1:28" ht="255" x14ac:dyDescent="0.2">
      <c r="A1184" s="37" t="s">
        <v>2799</v>
      </c>
      <c r="B1184" s="5" t="s">
        <v>2790</v>
      </c>
      <c r="C1184" s="10">
        <v>385</v>
      </c>
      <c r="D1184" s="5" t="s">
        <v>9264</v>
      </c>
      <c r="E1184" s="10" t="s">
        <v>9554</v>
      </c>
      <c r="F1184" s="5" t="s">
        <v>1304</v>
      </c>
      <c r="G1184" s="5" t="s">
        <v>2227</v>
      </c>
      <c r="H1184" s="4"/>
      <c r="I1184" s="4" t="s">
        <v>58</v>
      </c>
      <c r="J1184" s="10">
        <v>2023</v>
      </c>
      <c r="K1184" s="4"/>
      <c r="L1184" s="5" t="s">
        <v>9555</v>
      </c>
      <c r="M1184" s="5" t="s">
        <v>9553</v>
      </c>
      <c r="N1184" s="2"/>
      <c r="O1184" s="4" t="s">
        <v>2798</v>
      </c>
      <c r="P1184" s="4"/>
      <c r="Q1184" s="4"/>
      <c r="R1184" s="4"/>
      <c r="S1184" s="4"/>
      <c r="T1184" s="4"/>
      <c r="U1184" s="4"/>
      <c r="V1184" s="4"/>
      <c r="W1184" s="5"/>
      <c r="X1184" s="5"/>
      <c r="Y1184" s="5"/>
      <c r="Z1184" s="5"/>
      <c r="AA1184" s="5"/>
      <c r="AB1184" s="3" t="s">
        <v>10378</v>
      </c>
    </row>
    <row r="1185" spans="1:28" ht="323" x14ac:dyDescent="0.2">
      <c r="A1185" s="37" t="s">
        <v>2799</v>
      </c>
      <c r="B1185" s="5" t="s">
        <v>2790</v>
      </c>
      <c r="C1185" s="10">
        <v>386</v>
      </c>
      <c r="D1185" s="5" t="s">
        <v>9265</v>
      </c>
      <c r="E1185" s="10" t="s">
        <v>9557</v>
      </c>
      <c r="F1185" s="5" t="s">
        <v>1523</v>
      </c>
      <c r="G1185" s="5" t="s">
        <v>2227</v>
      </c>
      <c r="H1185" s="4"/>
      <c r="I1185" s="4" t="s">
        <v>58</v>
      </c>
      <c r="J1185" s="10">
        <v>2023</v>
      </c>
      <c r="K1185" s="4"/>
      <c r="L1185" s="5" t="s">
        <v>9558</v>
      </c>
      <c r="M1185" s="5" t="s">
        <v>9556</v>
      </c>
      <c r="N1185" s="2"/>
      <c r="O1185" s="4" t="s">
        <v>2798</v>
      </c>
      <c r="P1185" s="4"/>
      <c r="Q1185" s="4"/>
      <c r="R1185" s="4"/>
      <c r="S1185" s="4"/>
      <c r="T1185" s="4"/>
      <c r="U1185" s="4"/>
      <c r="V1185" s="4"/>
      <c r="W1185" s="5"/>
      <c r="X1185" s="5"/>
      <c r="Y1185" s="5"/>
      <c r="Z1185" s="5"/>
      <c r="AA1185" s="5"/>
      <c r="AB1185" s="3" t="s">
        <v>10378</v>
      </c>
    </row>
    <row r="1186" spans="1:28" ht="238" x14ac:dyDescent="0.2">
      <c r="A1186" s="37" t="s">
        <v>2799</v>
      </c>
      <c r="B1186" s="5" t="s">
        <v>2790</v>
      </c>
      <c r="C1186" s="10">
        <v>387</v>
      </c>
      <c r="D1186" s="5" t="s">
        <v>9266</v>
      </c>
      <c r="E1186" s="10" t="s">
        <v>9560</v>
      </c>
      <c r="F1186" s="5" t="s">
        <v>3136</v>
      </c>
      <c r="G1186" s="5" t="s">
        <v>2227</v>
      </c>
      <c r="H1186" s="4"/>
      <c r="I1186" s="4" t="s">
        <v>58</v>
      </c>
      <c r="J1186" s="4">
        <v>2023</v>
      </c>
      <c r="K1186" s="4"/>
      <c r="L1186" s="5" t="s">
        <v>9561</v>
      </c>
      <c r="M1186" s="5" t="s">
        <v>9559</v>
      </c>
      <c r="N1186" s="2"/>
      <c r="O1186" s="4" t="s">
        <v>2798</v>
      </c>
      <c r="P1186" s="4"/>
      <c r="Q1186" s="4"/>
      <c r="R1186" s="4"/>
      <c r="S1186" s="4"/>
      <c r="T1186" s="4"/>
      <c r="U1186" s="4"/>
      <c r="V1186" s="4"/>
      <c r="W1186" s="5"/>
      <c r="X1186" s="5"/>
      <c r="Y1186" s="5"/>
      <c r="Z1186" s="5"/>
      <c r="AA1186" s="5"/>
      <c r="AB1186" s="3" t="s">
        <v>10378</v>
      </c>
    </row>
    <row r="1187" spans="1:28" ht="340" x14ac:dyDescent="0.2">
      <c r="A1187" s="37" t="s">
        <v>2799</v>
      </c>
      <c r="B1187" s="5" t="s">
        <v>2790</v>
      </c>
      <c r="C1187" s="10">
        <v>388</v>
      </c>
      <c r="D1187" s="5" t="s">
        <v>9267</v>
      </c>
      <c r="E1187" s="10" t="s">
        <v>9564</v>
      </c>
      <c r="F1187" s="5" t="s">
        <v>9563</v>
      </c>
      <c r="G1187" s="5" t="s">
        <v>2227</v>
      </c>
      <c r="H1187" s="4"/>
      <c r="I1187" s="4" t="s">
        <v>58</v>
      </c>
      <c r="J1187" s="4">
        <v>2023</v>
      </c>
      <c r="K1187" s="4"/>
      <c r="L1187" s="5" t="s">
        <v>9565</v>
      </c>
      <c r="M1187" s="5" t="s">
        <v>9562</v>
      </c>
      <c r="N1187" s="2"/>
      <c r="O1187" s="4" t="s">
        <v>2798</v>
      </c>
      <c r="P1187" s="4"/>
      <c r="Q1187" s="4"/>
      <c r="R1187" s="4"/>
      <c r="S1187" s="4"/>
      <c r="T1187" s="4"/>
      <c r="U1187" s="4"/>
      <c r="V1187" s="4"/>
      <c r="W1187" s="5"/>
      <c r="X1187" s="5"/>
      <c r="Y1187" s="5"/>
      <c r="Z1187" s="5"/>
      <c r="AA1187" s="5"/>
      <c r="AB1187" s="3" t="s">
        <v>10378</v>
      </c>
    </row>
    <row r="1188" spans="1:28" ht="272" x14ac:dyDescent="0.2">
      <c r="A1188" s="37" t="s">
        <v>2799</v>
      </c>
      <c r="B1188" s="5" t="s">
        <v>2790</v>
      </c>
      <c r="C1188" s="10">
        <v>389</v>
      </c>
      <c r="D1188" s="5" t="s">
        <v>9268</v>
      </c>
      <c r="E1188" s="10" t="s">
        <v>9567</v>
      </c>
      <c r="F1188" s="5" t="s">
        <v>1138</v>
      </c>
      <c r="G1188" s="5" t="s">
        <v>2227</v>
      </c>
      <c r="H1188" s="4"/>
      <c r="I1188" s="4" t="s">
        <v>58</v>
      </c>
      <c r="J1188" s="4">
        <v>2023</v>
      </c>
      <c r="K1188" s="4"/>
      <c r="L1188" s="5" t="s">
        <v>9568</v>
      </c>
      <c r="M1188" s="5" t="s">
        <v>9566</v>
      </c>
      <c r="N1188" s="2"/>
      <c r="O1188" s="4" t="s">
        <v>2798</v>
      </c>
      <c r="P1188" s="4"/>
      <c r="Q1188" s="4"/>
      <c r="R1188" s="4"/>
      <c r="S1188" s="4"/>
      <c r="T1188" s="4"/>
      <c r="U1188" s="4"/>
      <c r="V1188" s="4"/>
      <c r="W1188" s="5"/>
      <c r="X1188" s="5"/>
      <c r="Y1188" s="5"/>
      <c r="Z1188" s="5"/>
      <c r="AA1188" s="5"/>
      <c r="AB1188" s="3" t="s">
        <v>10378</v>
      </c>
    </row>
    <row r="1189" spans="1:28" ht="204" x14ac:dyDescent="0.2">
      <c r="A1189" s="37" t="s">
        <v>2799</v>
      </c>
      <c r="B1189" s="5" t="s">
        <v>2790</v>
      </c>
      <c r="C1189" s="10">
        <v>390</v>
      </c>
      <c r="D1189" s="5" t="s">
        <v>9269</v>
      </c>
      <c r="E1189" s="10" t="s">
        <v>9570</v>
      </c>
      <c r="F1189" s="5" t="s">
        <v>2078</v>
      </c>
      <c r="G1189" s="5" t="s">
        <v>2227</v>
      </c>
      <c r="H1189" s="4"/>
      <c r="I1189" s="4" t="s">
        <v>58</v>
      </c>
      <c r="J1189" s="4">
        <v>2023</v>
      </c>
      <c r="K1189" s="4"/>
      <c r="L1189" s="5" t="s">
        <v>9571</v>
      </c>
      <c r="M1189" s="5" t="s">
        <v>9569</v>
      </c>
      <c r="N1189" s="2"/>
      <c r="O1189" s="4" t="s">
        <v>2798</v>
      </c>
      <c r="P1189" s="4"/>
      <c r="Q1189" s="4"/>
      <c r="R1189" s="4"/>
      <c r="S1189" s="4"/>
      <c r="T1189" s="4"/>
      <c r="U1189" s="4"/>
      <c r="V1189" s="4"/>
      <c r="W1189" s="5"/>
      <c r="X1189" s="5"/>
      <c r="Y1189" s="5"/>
      <c r="Z1189" s="5"/>
      <c r="AA1189" s="5"/>
      <c r="AB1189" s="3" t="s">
        <v>10378</v>
      </c>
    </row>
    <row r="1190" spans="1:28" ht="255" x14ac:dyDescent="0.2">
      <c r="A1190" s="37" t="s">
        <v>2799</v>
      </c>
      <c r="B1190" s="5" t="s">
        <v>2790</v>
      </c>
      <c r="C1190" s="10">
        <v>391</v>
      </c>
      <c r="D1190" s="5" t="s">
        <v>9270</v>
      </c>
      <c r="E1190" s="10" t="s">
        <v>9574</v>
      </c>
      <c r="F1190" s="5" t="s">
        <v>9573</v>
      </c>
      <c r="G1190" s="5" t="s">
        <v>2227</v>
      </c>
      <c r="H1190" s="4"/>
      <c r="I1190" s="4" t="s">
        <v>58</v>
      </c>
      <c r="J1190" s="4">
        <v>2023</v>
      </c>
      <c r="K1190" s="4"/>
      <c r="L1190" s="5" t="s">
        <v>9575</v>
      </c>
      <c r="M1190" s="5" t="s">
        <v>9572</v>
      </c>
      <c r="N1190" s="2"/>
      <c r="O1190" s="4" t="s">
        <v>2799</v>
      </c>
      <c r="P1190" s="4" t="s">
        <v>2799</v>
      </c>
      <c r="Q1190" s="4" t="s">
        <v>2799</v>
      </c>
      <c r="R1190" s="4" t="s">
        <v>2799</v>
      </c>
      <c r="S1190" s="4" t="s">
        <v>2799</v>
      </c>
      <c r="T1190" s="4"/>
      <c r="U1190" s="4"/>
      <c r="V1190" s="4"/>
      <c r="W1190" s="5"/>
      <c r="X1190" s="5"/>
      <c r="Y1190" s="5"/>
      <c r="Z1190" s="5"/>
      <c r="AA1190" s="5"/>
      <c r="AB1190" s="3" t="s">
        <v>10378</v>
      </c>
    </row>
    <row r="1191" spans="1:28" ht="238" x14ac:dyDescent="0.2">
      <c r="A1191" s="37" t="s">
        <v>2799</v>
      </c>
      <c r="B1191" s="5" t="s">
        <v>2790</v>
      </c>
      <c r="C1191" s="10">
        <v>392</v>
      </c>
      <c r="D1191" s="5" t="s">
        <v>9271</v>
      </c>
      <c r="E1191" s="10" t="s">
        <v>9577</v>
      </c>
      <c r="F1191" s="5" t="s">
        <v>1138</v>
      </c>
      <c r="G1191" s="5" t="s">
        <v>2227</v>
      </c>
      <c r="H1191" s="4"/>
      <c r="I1191" s="4" t="s">
        <v>58</v>
      </c>
      <c r="J1191" s="4">
        <v>2023</v>
      </c>
      <c r="K1191" s="4"/>
      <c r="L1191" s="5" t="s">
        <v>9578</v>
      </c>
      <c r="M1191" s="5" t="s">
        <v>9576</v>
      </c>
      <c r="N1191" s="2"/>
      <c r="O1191" s="4" t="s">
        <v>2798</v>
      </c>
      <c r="P1191" s="4"/>
      <c r="Q1191" s="4"/>
      <c r="R1191" s="4"/>
      <c r="S1191" s="4"/>
      <c r="T1191" s="4"/>
      <c r="U1191" s="4"/>
      <c r="V1191" s="4"/>
      <c r="W1191" s="5"/>
      <c r="X1191" s="5"/>
      <c r="Y1191" s="5"/>
      <c r="Z1191" s="5"/>
      <c r="AA1191" s="5"/>
      <c r="AB1191" s="3" t="s">
        <v>10378</v>
      </c>
    </row>
    <row r="1192" spans="1:28" ht="272" x14ac:dyDescent="0.2">
      <c r="A1192" s="37" t="s">
        <v>2799</v>
      </c>
      <c r="B1192" s="5" t="s">
        <v>2790</v>
      </c>
      <c r="C1192" s="10">
        <v>393</v>
      </c>
      <c r="D1192" s="5" t="s">
        <v>9272</v>
      </c>
      <c r="E1192" s="10" t="s">
        <v>9580</v>
      </c>
      <c r="F1192" s="5" t="s">
        <v>1233</v>
      </c>
      <c r="G1192" s="5" t="s">
        <v>2227</v>
      </c>
      <c r="H1192" s="4"/>
      <c r="I1192" s="4" t="s">
        <v>58</v>
      </c>
      <c r="J1192" s="4">
        <v>2023</v>
      </c>
      <c r="K1192" s="4"/>
      <c r="L1192" s="5" t="s">
        <v>9581</v>
      </c>
      <c r="M1192" s="5" t="s">
        <v>9579</v>
      </c>
      <c r="N1192" s="2"/>
      <c r="O1192" s="4" t="s">
        <v>2798</v>
      </c>
      <c r="P1192" s="4"/>
      <c r="Q1192" s="4"/>
      <c r="R1192" s="4"/>
      <c r="S1192" s="4"/>
      <c r="T1192" s="4"/>
      <c r="U1192" s="4"/>
      <c r="V1192" s="4"/>
      <c r="W1192" s="5"/>
      <c r="X1192" s="5"/>
      <c r="Y1192" s="5"/>
      <c r="Z1192" s="5"/>
      <c r="AA1192" s="5"/>
      <c r="AB1192" s="3" t="s">
        <v>10378</v>
      </c>
    </row>
    <row r="1193" spans="1:28" ht="272" x14ac:dyDescent="0.2">
      <c r="A1193" s="37" t="s">
        <v>2799</v>
      </c>
      <c r="B1193" s="5" t="s">
        <v>2790</v>
      </c>
      <c r="C1193" s="10">
        <v>394</v>
      </c>
      <c r="D1193" s="5" t="s">
        <v>9273</v>
      </c>
      <c r="E1193" s="10" t="s">
        <v>9583</v>
      </c>
      <c r="F1193" s="5" t="s">
        <v>1352</v>
      </c>
      <c r="G1193" s="5" t="s">
        <v>2227</v>
      </c>
      <c r="H1193" s="4"/>
      <c r="I1193" s="4" t="s">
        <v>58</v>
      </c>
      <c r="J1193" s="4">
        <v>2023</v>
      </c>
      <c r="K1193" s="4"/>
      <c r="L1193" s="5" t="s">
        <v>9584</v>
      </c>
      <c r="M1193" s="5" t="s">
        <v>9582</v>
      </c>
      <c r="N1193" s="2"/>
      <c r="O1193" s="4" t="s">
        <v>2798</v>
      </c>
      <c r="P1193" s="4"/>
      <c r="Q1193" s="4"/>
      <c r="R1193" s="4"/>
      <c r="S1193" s="4"/>
      <c r="T1193" s="4"/>
      <c r="U1193" s="4"/>
      <c r="V1193" s="4"/>
      <c r="W1193" s="5"/>
      <c r="X1193" s="5"/>
      <c r="Y1193" s="5"/>
      <c r="Z1193" s="5"/>
      <c r="AA1193" s="5"/>
      <c r="AB1193" s="3" t="s">
        <v>10378</v>
      </c>
    </row>
    <row r="1194" spans="1:28" ht="238" x14ac:dyDescent="0.2">
      <c r="A1194" s="37" t="s">
        <v>2799</v>
      </c>
      <c r="B1194" s="5" t="s">
        <v>2790</v>
      </c>
      <c r="C1194" s="10">
        <v>395</v>
      </c>
      <c r="D1194" s="5" t="s">
        <v>9274</v>
      </c>
      <c r="E1194" s="10" t="s">
        <v>9587</v>
      </c>
      <c r="F1194" s="5" t="s">
        <v>9586</v>
      </c>
      <c r="G1194" s="5" t="s">
        <v>2227</v>
      </c>
      <c r="H1194" s="4"/>
      <c r="I1194" s="4" t="s">
        <v>58</v>
      </c>
      <c r="J1194" s="4">
        <v>2023</v>
      </c>
      <c r="K1194" s="4"/>
      <c r="L1194" s="5" t="s">
        <v>9588</v>
      </c>
      <c r="M1194" s="5" t="s">
        <v>9585</v>
      </c>
      <c r="N1194" s="2"/>
      <c r="O1194" s="4" t="s">
        <v>2798</v>
      </c>
      <c r="P1194" s="4"/>
      <c r="Q1194" s="4"/>
      <c r="R1194" s="4"/>
      <c r="S1194" s="4"/>
      <c r="T1194" s="4"/>
      <c r="U1194" s="4"/>
      <c r="V1194" s="4"/>
      <c r="W1194" s="5"/>
      <c r="X1194" s="5"/>
      <c r="Y1194" s="5"/>
      <c r="Z1194" s="5"/>
      <c r="AA1194" s="5"/>
      <c r="AB1194" s="3" t="s">
        <v>10378</v>
      </c>
    </row>
    <row r="1195" spans="1:28" ht="306" x14ac:dyDescent="0.2">
      <c r="A1195" s="37" t="s">
        <v>2799</v>
      </c>
      <c r="B1195" s="5" t="s">
        <v>2790</v>
      </c>
      <c r="C1195" s="10">
        <v>396</v>
      </c>
      <c r="D1195" s="5" t="s">
        <v>9275</v>
      </c>
      <c r="E1195" s="10" t="s">
        <v>9590</v>
      </c>
      <c r="F1195" s="5" t="s">
        <v>1138</v>
      </c>
      <c r="G1195" s="5" t="s">
        <v>2227</v>
      </c>
      <c r="H1195" s="4"/>
      <c r="I1195" s="4" t="s">
        <v>58</v>
      </c>
      <c r="J1195" s="4">
        <v>2023</v>
      </c>
      <c r="K1195" s="4"/>
      <c r="L1195" s="5" t="s">
        <v>9591</v>
      </c>
      <c r="M1195" s="5" t="s">
        <v>9589</v>
      </c>
      <c r="N1195" s="2"/>
      <c r="O1195" s="4" t="s">
        <v>2798</v>
      </c>
      <c r="P1195" s="4"/>
      <c r="Q1195" s="4"/>
      <c r="R1195" s="4"/>
      <c r="S1195" s="4"/>
      <c r="T1195" s="4"/>
      <c r="U1195" s="4"/>
      <c r="V1195" s="4"/>
      <c r="W1195" s="5"/>
      <c r="X1195" s="5"/>
      <c r="Y1195" s="5"/>
      <c r="Z1195" s="5"/>
      <c r="AA1195" s="5"/>
      <c r="AB1195" s="3" t="s">
        <v>10378</v>
      </c>
    </row>
    <row r="1196" spans="1:28" ht="153" x14ac:dyDescent="0.2">
      <c r="A1196" s="37" t="s">
        <v>2799</v>
      </c>
      <c r="B1196" s="5" t="s">
        <v>2790</v>
      </c>
      <c r="C1196" s="10">
        <v>397</v>
      </c>
      <c r="D1196" s="5" t="s">
        <v>9276</v>
      </c>
      <c r="E1196" s="10" t="s">
        <v>9594</v>
      </c>
      <c r="F1196" s="5" t="s">
        <v>9593</v>
      </c>
      <c r="G1196" s="5" t="s">
        <v>2227</v>
      </c>
      <c r="H1196" s="4"/>
      <c r="I1196" s="4" t="s">
        <v>58</v>
      </c>
      <c r="J1196" s="4">
        <v>2023</v>
      </c>
      <c r="K1196" s="4"/>
      <c r="L1196" s="5" t="s">
        <v>9595</v>
      </c>
      <c r="M1196" s="5" t="s">
        <v>9592</v>
      </c>
      <c r="N1196" s="2"/>
      <c r="O1196" s="4" t="s">
        <v>2798</v>
      </c>
      <c r="P1196" s="4"/>
      <c r="Q1196" s="4"/>
      <c r="R1196" s="4"/>
      <c r="S1196" s="4"/>
      <c r="T1196" s="4"/>
      <c r="U1196" s="4"/>
      <c r="V1196" s="4"/>
      <c r="W1196" s="5"/>
      <c r="X1196" s="5"/>
      <c r="Y1196" s="5"/>
      <c r="Z1196" s="5"/>
      <c r="AA1196" s="5"/>
      <c r="AB1196" s="3" t="s">
        <v>10378</v>
      </c>
    </row>
    <row r="1197" spans="1:28" ht="238" x14ac:dyDescent="0.2">
      <c r="A1197" s="37" t="s">
        <v>2799</v>
      </c>
      <c r="B1197" s="5" t="s">
        <v>2790</v>
      </c>
      <c r="C1197" s="10">
        <v>398</v>
      </c>
      <c r="D1197" s="5" t="s">
        <v>9277</v>
      </c>
      <c r="E1197" s="10" t="s">
        <v>9598</v>
      </c>
      <c r="F1197" s="5" t="s">
        <v>9597</v>
      </c>
      <c r="G1197" s="5" t="s">
        <v>2227</v>
      </c>
      <c r="H1197" s="4"/>
      <c r="I1197" s="4" t="s">
        <v>58</v>
      </c>
      <c r="J1197" s="4">
        <v>2023</v>
      </c>
      <c r="K1197" s="4"/>
      <c r="L1197" s="5" t="s">
        <v>9599</v>
      </c>
      <c r="M1197" s="5" t="s">
        <v>9596</v>
      </c>
      <c r="N1197" s="2"/>
      <c r="O1197" s="4" t="s">
        <v>2798</v>
      </c>
      <c r="P1197" s="4"/>
      <c r="Q1197" s="4"/>
      <c r="R1197" s="4"/>
      <c r="S1197" s="4"/>
      <c r="T1197" s="4"/>
      <c r="U1197" s="4"/>
      <c r="V1197" s="4"/>
      <c r="W1197" s="5"/>
      <c r="X1197" s="5"/>
      <c r="Y1197" s="5"/>
      <c r="Z1197" s="5"/>
      <c r="AA1197" s="5"/>
      <c r="AB1197" s="3" t="s">
        <v>10378</v>
      </c>
    </row>
    <row r="1198" spans="1:28" ht="170" x14ac:dyDescent="0.2">
      <c r="A1198" s="37" t="s">
        <v>2799</v>
      </c>
      <c r="B1198" s="5" t="s">
        <v>2790</v>
      </c>
      <c r="C1198" s="10">
        <v>399</v>
      </c>
      <c r="D1198" s="5" t="s">
        <v>9278</v>
      </c>
      <c r="E1198" s="10" t="s">
        <v>9601</v>
      </c>
      <c r="F1198" s="5" t="s">
        <v>1523</v>
      </c>
      <c r="G1198" s="5" t="s">
        <v>2227</v>
      </c>
      <c r="H1198" s="4"/>
      <c r="I1198" s="4" t="s">
        <v>58</v>
      </c>
      <c r="J1198" s="4">
        <v>2023</v>
      </c>
      <c r="K1198" s="4"/>
      <c r="L1198" s="5" t="s">
        <v>9602</v>
      </c>
      <c r="M1198" s="5" t="s">
        <v>9600</v>
      </c>
      <c r="N1198" s="2"/>
      <c r="O1198" s="4" t="s">
        <v>2798</v>
      </c>
      <c r="P1198" s="4"/>
      <c r="Q1198" s="4"/>
      <c r="R1198" s="4"/>
      <c r="S1198" s="4"/>
      <c r="T1198" s="4"/>
      <c r="U1198" s="4"/>
      <c r="V1198" s="4"/>
      <c r="W1198" s="5"/>
      <c r="X1198" s="5"/>
      <c r="Y1198" s="5"/>
      <c r="Z1198" s="5"/>
      <c r="AA1198" s="5"/>
      <c r="AB1198" s="3" t="s">
        <v>10378</v>
      </c>
    </row>
    <row r="1199" spans="1:28" ht="170" x14ac:dyDescent="0.2">
      <c r="A1199" s="37" t="s">
        <v>2799</v>
      </c>
      <c r="B1199" s="5" t="s">
        <v>2790</v>
      </c>
      <c r="C1199" s="10">
        <v>400</v>
      </c>
      <c r="D1199" s="5" t="s">
        <v>9279</v>
      </c>
      <c r="E1199" s="10" t="s">
        <v>9604</v>
      </c>
      <c r="F1199" s="5" t="s">
        <v>1121</v>
      </c>
      <c r="G1199" s="5" t="s">
        <v>2227</v>
      </c>
      <c r="H1199" s="4"/>
      <c r="I1199" s="4" t="s">
        <v>58</v>
      </c>
      <c r="J1199" s="4">
        <v>2023</v>
      </c>
      <c r="K1199" s="4"/>
      <c r="L1199" s="5" t="s">
        <v>9605</v>
      </c>
      <c r="M1199" s="5" t="s">
        <v>9603</v>
      </c>
      <c r="N1199" s="2"/>
      <c r="O1199" s="4" t="s">
        <v>2798</v>
      </c>
      <c r="P1199" s="4"/>
      <c r="Q1199" s="4"/>
      <c r="R1199" s="4"/>
      <c r="S1199" s="4"/>
      <c r="T1199" s="4"/>
      <c r="U1199" s="4"/>
      <c r="V1199" s="4"/>
      <c r="W1199" s="5"/>
      <c r="X1199" s="5"/>
      <c r="Y1199" s="5"/>
      <c r="Z1199" s="5"/>
      <c r="AA1199" s="5"/>
      <c r="AB1199" s="3" t="s">
        <v>10378</v>
      </c>
    </row>
    <row r="1200" spans="1:28" ht="272" x14ac:dyDescent="0.2">
      <c r="A1200" s="37" t="s">
        <v>2799</v>
      </c>
      <c r="B1200" s="5" t="s">
        <v>2790</v>
      </c>
      <c r="C1200" s="10">
        <v>401</v>
      </c>
      <c r="D1200" s="5" t="s">
        <v>9280</v>
      </c>
      <c r="E1200" s="10" t="s">
        <v>9608</v>
      </c>
      <c r="F1200" s="5" t="s">
        <v>9607</v>
      </c>
      <c r="G1200" s="5" t="s">
        <v>2227</v>
      </c>
      <c r="H1200" s="4"/>
      <c r="I1200" s="4" t="s">
        <v>58</v>
      </c>
      <c r="J1200" s="4">
        <v>2023</v>
      </c>
      <c r="K1200" s="4"/>
      <c r="L1200" s="5" t="s">
        <v>9609</v>
      </c>
      <c r="M1200" s="5" t="s">
        <v>9606</v>
      </c>
      <c r="N1200" s="2"/>
      <c r="O1200" s="4" t="s">
        <v>2798</v>
      </c>
      <c r="P1200" s="4"/>
      <c r="Q1200" s="4"/>
      <c r="R1200" s="4"/>
      <c r="S1200" s="4"/>
      <c r="T1200" s="4"/>
      <c r="U1200" s="4"/>
      <c r="V1200" s="4"/>
      <c r="W1200" s="5"/>
      <c r="X1200" s="5"/>
      <c r="Y1200" s="5"/>
      <c r="Z1200" s="5"/>
      <c r="AA1200" s="5"/>
      <c r="AB1200" s="3" t="s">
        <v>10378</v>
      </c>
    </row>
    <row r="1201" spans="1:28" ht="34" x14ac:dyDescent="0.2">
      <c r="A1201" s="37" t="s">
        <v>2799</v>
      </c>
      <c r="B1201" s="5" t="s">
        <v>2790</v>
      </c>
      <c r="C1201" s="10">
        <v>402</v>
      </c>
      <c r="D1201" s="7" t="s">
        <v>9281</v>
      </c>
      <c r="E1201" s="6"/>
      <c r="F1201" s="7"/>
      <c r="G1201" s="7" t="s">
        <v>2227</v>
      </c>
      <c r="H1201" s="6"/>
      <c r="I1201" s="4" t="s">
        <v>9526</v>
      </c>
      <c r="J1201" s="4">
        <v>2023</v>
      </c>
      <c r="K1201" s="6"/>
      <c r="L1201" s="6"/>
      <c r="M1201" s="7" t="s">
        <v>9610</v>
      </c>
      <c r="N1201"/>
      <c r="O1201" s="6"/>
      <c r="P1201" s="6"/>
      <c r="Q1201" s="6" t="s">
        <v>2798</v>
      </c>
      <c r="R1201" s="6"/>
      <c r="S1201" s="6"/>
      <c r="T1201" s="6"/>
      <c r="U1201" s="6"/>
      <c r="V1201" s="6"/>
      <c r="W1201" s="5"/>
      <c r="X1201" s="5"/>
      <c r="Y1201" s="5"/>
      <c r="Z1201" s="5"/>
      <c r="AA1201" s="5"/>
      <c r="AB1201" s="3" t="s">
        <v>10378</v>
      </c>
    </row>
    <row r="1202" spans="1:28" ht="255" x14ac:dyDescent="0.2">
      <c r="A1202" s="37" t="s">
        <v>2799</v>
      </c>
      <c r="B1202" s="5" t="s">
        <v>2790</v>
      </c>
      <c r="C1202" s="10">
        <v>403</v>
      </c>
      <c r="D1202" s="5" t="s">
        <v>9282</v>
      </c>
      <c r="E1202" s="10" t="s">
        <v>9613</v>
      </c>
      <c r="F1202" s="5" t="s">
        <v>9612</v>
      </c>
      <c r="G1202" s="5" t="s">
        <v>2227</v>
      </c>
      <c r="H1202" s="4"/>
      <c r="I1202" s="4" t="s">
        <v>58</v>
      </c>
      <c r="J1202" s="4">
        <v>2023</v>
      </c>
      <c r="K1202" s="4"/>
      <c r="L1202" s="5" t="s">
        <v>9614</v>
      </c>
      <c r="M1202" s="5" t="s">
        <v>9611</v>
      </c>
      <c r="N1202" s="2"/>
      <c r="O1202" s="4" t="s">
        <v>2798</v>
      </c>
      <c r="P1202" s="4"/>
      <c r="Q1202" s="4"/>
      <c r="R1202" s="4"/>
      <c r="S1202" s="4"/>
      <c r="T1202" s="4"/>
      <c r="U1202" s="4"/>
      <c r="V1202" s="4"/>
      <c r="W1202" s="5"/>
      <c r="X1202" s="5"/>
      <c r="Y1202" s="5"/>
      <c r="Z1202" s="5"/>
      <c r="AA1202" s="5"/>
      <c r="AB1202" s="3" t="s">
        <v>10378</v>
      </c>
    </row>
    <row r="1203" spans="1:28" ht="187" x14ac:dyDescent="0.2">
      <c r="A1203" s="37" t="s">
        <v>2799</v>
      </c>
      <c r="B1203" s="5" t="s">
        <v>2790</v>
      </c>
      <c r="C1203" s="10">
        <v>404</v>
      </c>
      <c r="D1203" s="5" t="s">
        <v>9283</v>
      </c>
      <c r="E1203" s="10" t="s">
        <v>9617</v>
      </c>
      <c r="F1203" s="5" t="s">
        <v>9616</v>
      </c>
      <c r="G1203" s="5" t="s">
        <v>2227</v>
      </c>
      <c r="H1203" s="4"/>
      <c r="I1203" s="4" t="s">
        <v>58</v>
      </c>
      <c r="J1203" s="4">
        <v>2023</v>
      </c>
      <c r="K1203" s="4"/>
      <c r="L1203" s="5" t="s">
        <v>9618</v>
      </c>
      <c r="M1203" s="5" t="s">
        <v>9615</v>
      </c>
      <c r="N1203" s="2"/>
      <c r="O1203" s="4" t="s">
        <v>2798</v>
      </c>
      <c r="P1203" s="4"/>
      <c r="Q1203" s="4"/>
      <c r="R1203" s="4"/>
      <c r="S1203" s="4"/>
      <c r="T1203" s="4"/>
      <c r="U1203" s="4"/>
      <c r="V1203" s="4"/>
      <c r="W1203" s="5"/>
      <c r="X1203" s="5"/>
      <c r="Y1203" s="5"/>
      <c r="Z1203" s="5"/>
      <c r="AA1203" s="5"/>
      <c r="AB1203" s="3" t="s">
        <v>10378</v>
      </c>
    </row>
    <row r="1204" spans="1:28" ht="221" x14ac:dyDescent="0.2">
      <c r="A1204" s="37" t="s">
        <v>2799</v>
      </c>
      <c r="B1204" s="5" t="s">
        <v>2790</v>
      </c>
      <c r="C1204" s="10">
        <v>405</v>
      </c>
      <c r="D1204" s="5" t="s">
        <v>9284</v>
      </c>
      <c r="E1204" s="10" t="s">
        <v>9620</v>
      </c>
      <c r="F1204" s="5" t="s">
        <v>1639</v>
      </c>
      <c r="G1204" s="5" t="s">
        <v>2227</v>
      </c>
      <c r="H1204" s="4"/>
      <c r="I1204" s="4" t="s">
        <v>58</v>
      </c>
      <c r="J1204" s="4">
        <v>2023</v>
      </c>
      <c r="K1204" s="4"/>
      <c r="L1204" s="5" t="s">
        <v>9621</v>
      </c>
      <c r="M1204" s="5" t="s">
        <v>9619</v>
      </c>
      <c r="N1204" s="2"/>
      <c r="O1204" s="4" t="s">
        <v>2798</v>
      </c>
      <c r="P1204" s="4"/>
      <c r="Q1204" s="4"/>
      <c r="R1204" s="4"/>
      <c r="S1204" s="4"/>
      <c r="T1204" s="4"/>
      <c r="U1204" s="4"/>
      <c r="V1204" s="4"/>
      <c r="W1204" s="5"/>
      <c r="X1204" s="5"/>
      <c r="Y1204" s="5"/>
      <c r="Z1204" s="5"/>
      <c r="AA1204" s="5"/>
      <c r="AB1204" s="3" t="s">
        <v>10378</v>
      </c>
    </row>
    <row r="1205" spans="1:28" ht="238" x14ac:dyDescent="0.2">
      <c r="A1205" s="37" t="s">
        <v>2799</v>
      </c>
      <c r="B1205" s="5" t="s">
        <v>2790</v>
      </c>
      <c r="C1205" s="10">
        <v>406</v>
      </c>
      <c r="D1205" s="5" t="s">
        <v>9285</v>
      </c>
      <c r="E1205" s="10" t="s">
        <v>9623</v>
      </c>
      <c r="F1205" s="5" t="s">
        <v>1138</v>
      </c>
      <c r="G1205" s="5" t="s">
        <v>2227</v>
      </c>
      <c r="H1205" s="4"/>
      <c r="I1205" s="4" t="s">
        <v>58</v>
      </c>
      <c r="J1205" s="4">
        <v>2023</v>
      </c>
      <c r="K1205" s="4"/>
      <c r="L1205" s="5" t="s">
        <v>9624</v>
      </c>
      <c r="M1205" s="5" t="s">
        <v>9622</v>
      </c>
      <c r="O1205" s="5" t="s">
        <v>2799</v>
      </c>
      <c r="P1205" s="5" t="s">
        <v>2799</v>
      </c>
      <c r="Q1205" s="5" t="s">
        <v>2799</v>
      </c>
      <c r="R1205" s="5" t="s">
        <v>2799</v>
      </c>
      <c r="S1205" s="5" t="s">
        <v>2799</v>
      </c>
      <c r="T1205" s="5"/>
      <c r="U1205" s="5"/>
      <c r="V1205" s="5"/>
      <c r="W1205" s="5"/>
      <c r="X1205" s="5"/>
      <c r="Y1205" s="5"/>
      <c r="Z1205" s="5"/>
      <c r="AA1205" s="5"/>
      <c r="AB1205" s="3" t="s">
        <v>10378</v>
      </c>
    </row>
    <row r="1206" spans="1:28" ht="204" x14ac:dyDescent="0.2">
      <c r="A1206" s="37" t="s">
        <v>2799</v>
      </c>
      <c r="B1206" s="5" t="s">
        <v>2790</v>
      </c>
      <c r="C1206" s="10">
        <v>407</v>
      </c>
      <c r="D1206" s="5" t="s">
        <v>9286</v>
      </c>
      <c r="E1206" s="10" t="s">
        <v>9626</v>
      </c>
      <c r="F1206" s="5" t="s">
        <v>1138</v>
      </c>
      <c r="G1206" s="5" t="s">
        <v>2227</v>
      </c>
      <c r="H1206" s="4"/>
      <c r="I1206" s="4" t="s">
        <v>58</v>
      </c>
      <c r="J1206" s="4">
        <v>2023</v>
      </c>
      <c r="K1206" s="4"/>
      <c r="L1206" s="5" t="s">
        <v>9627</v>
      </c>
      <c r="M1206" s="5" t="s">
        <v>9625</v>
      </c>
      <c r="O1206" s="5" t="s">
        <v>2798</v>
      </c>
      <c r="P1206" s="5"/>
      <c r="Q1206" s="5"/>
      <c r="R1206" s="5"/>
      <c r="S1206" s="5"/>
      <c r="T1206" s="5"/>
      <c r="U1206" s="5"/>
      <c r="V1206" s="5"/>
      <c r="W1206" s="5"/>
      <c r="X1206" s="5"/>
      <c r="Y1206" s="5"/>
      <c r="Z1206" s="5"/>
      <c r="AA1206" s="5"/>
      <c r="AB1206" s="3" t="s">
        <v>10378</v>
      </c>
    </row>
    <row r="1207" spans="1:28" ht="221" x14ac:dyDescent="0.2">
      <c r="A1207" s="37" t="s">
        <v>2799</v>
      </c>
      <c r="B1207" s="5" t="s">
        <v>2790</v>
      </c>
      <c r="C1207" s="10">
        <v>408</v>
      </c>
      <c r="D1207" s="5" t="s">
        <v>9287</v>
      </c>
      <c r="E1207" s="10" t="s">
        <v>9629</v>
      </c>
      <c r="F1207" s="5" t="s">
        <v>1121</v>
      </c>
      <c r="G1207" s="5" t="s">
        <v>2227</v>
      </c>
      <c r="H1207" s="4"/>
      <c r="I1207" s="4" t="s">
        <v>58</v>
      </c>
      <c r="J1207" s="4">
        <v>2023</v>
      </c>
      <c r="K1207" s="4"/>
      <c r="L1207" s="5" t="s">
        <v>9630</v>
      </c>
      <c r="M1207" s="5" t="s">
        <v>9628</v>
      </c>
      <c r="O1207" s="5" t="s">
        <v>2798</v>
      </c>
      <c r="P1207" s="5"/>
      <c r="Q1207" s="5"/>
      <c r="R1207" s="5"/>
      <c r="S1207" s="5"/>
      <c r="T1207" s="5"/>
      <c r="U1207" s="5"/>
      <c r="V1207" s="5"/>
      <c r="W1207" s="5"/>
      <c r="X1207" s="5"/>
      <c r="Y1207" s="5"/>
      <c r="Z1207" s="5"/>
      <c r="AA1207" s="5"/>
      <c r="AB1207" s="3" t="s">
        <v>10378</v>
      </c>
    </row>
    <row r="1208" spans="1:28" ht="187" x14ac:dyDescent="0.2">
      <c r="A1208" s="37" t="s">
        <v>2799</v>
      </c>
      <c r="B1208" s="5" t="s">
        <v>2790</v>
      </c>
      <c r="C1208" s="10">
        <v>409</v>
      </c>
      <c r="D1208" s="5" t="s">
        <v>9288</v>
      </c>
      <c r="E1208" s="10" t="s">
        <v>9633</v>
      </c>
      <c r="F1208" s="5" t="s">
        <v>9632</v>
      </c>
      <c r="G1208" s="5" t="s">
        <v>2227</v>
      </c>
      <c r="H1208" s="4"/>
      <c r="I1208" s="4" t="s">
        <v>58</v>
      </c>
      <c r="J1208" s="4">
        <v>2023</v>
      </c>
      <c r="K1208" s="4"/>
      <c r="L1208" s="5" t="s">
        <v>9634</v>
      </c>
      <c r="M1208" s="5" t="s">
        <v>9631</v>
      </c>
      <c r="O1208" s="5" t="s">
        <v>2798</v>
      </c>
      <c r="P1208" s="5"/>
      <c r="Q1208" s="5"/>
      <c r="R1208" s="5"/>
      <c r="S1208" s="5"/>
      <c r="T1208" s="5"/>
      <c r="U1208" s="5"/>
      <c r="V1208" s="5"/>
      <c r="W1208" s="5"/>
      <c r="X1208" s="5"/>
      <c r="Y1208" s="5"/>
      <c r="Z1208" s="5"/>
      <c r="AA1208" s="5"/>
      <c r="AB1208" s="3" t="s">
        <v>10378</v>
      </c>
    </row>
    <row r="1209" spans="1:28" ht="221" x14ac:dyDescent="0.2">
      <c r="A1209" s="37" t="s">
        <v>2799</v>
      </c>
      <c r="B1209" s="5" t="s">
        <v>2790</v>
      </c>
      <c r="C1209" s="10">
        <v>410</v>
      </c>
      <c r="D1209" s="5" t="s">
        <v>9289</v>
      </c>
      <c r="E1209" s="10" t="s">
        <v>9636</v>
      </c>
      <c r="F1209" s="5" t="s">
        <v>1244</v>
      </c>
      <c r="G1209" s="5" t="s">
        <v>2227</v>
      </c>
      <c r="H1209" s="4"/>
      <c r="I1209" s="4" t="s">
        <v>58</v>
      </c>
      <c r="J1209" s="4">
        <v>2023</v>
      </c>
      <c r="K1209" s="4"/>
      <c r="L1209" s="5" t="s">
        <v>9637</v>
      </c>
      <c r="M1209" s="5" t="s">
        <v>9635</v>
      </c>
      <c r="O1209" s="5" t="s">
        <v>2798</v>
      </c>
      <c r="P1209" s="5"/>
      <c r="Q1209" s="5"/>
      <c r="R1209" s="5"/>
      <c r="S1209" s="5"/>
      <c r="T1209" s="5"/>
      <c r="U1209" s="5"/>
      <c r="V1209" s="5"/>
      <c r="W1209" s="5"/>
      <c r="X1209" s="5"/>
      <c r="Y1209" s="5"/>
      <c r="Z1209" s="5"/>
      <c r="AA1209" s="5"/>
      <c r="AB1209" s="3" t="s">
        <v>10378</v>
      </c>
    </row>
    <row r="1210" spans="1:28" ht="289" x14ac:dyDescent="0.2">
      <c r="A1210" s="37" t="s">
        <v>2799</v>
      </c>
      <c r="B1210" s="5" t="s">
        <v>2790</v>
      </c>
      <c r="C1210" s="10">
        <v>411</v>
      </c>
      <c r="D1210" s="5" t="s">
        <v>9290</v>
      </c>
      <c r="E1210" s="10" t="s">
        <v>9639</v>
      </c>
      <c r="F1210" s="5" t="s">
        <v>1196</v>
      </c>
      <c r="G1210" s="5" t="s">
        <v>2227</v>
      </c>
      <c r="H1210" s="4"/>
      <c r="I1210" s="4" t="s">
        <v>58</v>
      </c>
      <c r="J1210" s="4">
        <v>2023</v>
      </c>
      <c r="K1210" s="4"/>
      <c r="L1210" s="5" t="s">
        <v>9640</v>
      </c>
      <c r="M1210" s="5" t="s">
        <v>9638</v>
      </c>
      <c r="O1210" s="5" t="s">
        <v>2798</v>
      </c>
      <c r="P1210" s="5"/>
      <c r="Q1210" s="5"/>
      <c r="R1210" s="5"/>
      <c r="S1210" s="5"/>
      <c r="T1210" s="5"/>
      <c r="U1210" s="5"/>
      <c r="V1210" s="5"/>
      <c r="W1210" s="5"/>
      <c r="X1210" s="5"/>
      <c r="Y1210" s="5"/>
      <c r="Z1210" s="5"/>
      <c r="AA1210" s="5"/>
      <c r="AB1210" s="3" t="s">
        <v>10378</v>
      </c>
    </row>
    <row r="1211" spans="1:28" ht="153" x14ac:dyDescent="0.2">
      <c r="A1211" s="37" t="s">
        <v>2799</v>
      </c>
      <c r="B1211" s="5" t="s">
        <v>2790</v>
      </c>
      <c r="C1211" s="10">
        <v>412</v>
      </c>
      <c r="D1211" s="5" t="s">
        <v>9291</v>
      </c>
      <c r="E1211" s="10" t="s">
        <v>9642</v>
      </c>
      <c r="F1211" s="5" t="s">
        <v>1526</v>
      </c>
      <c r="G1211" s="5" t="s">
        <v>2227</v>
      </c>
      <c r="H1211" s="4"/>
      <c r="I1211" s="4" t="s">
        <v>58</v>
      </c>
      <c r="J1211" s="4">
        <v>2023</v>
      </c>
      <c r="K1211" s="4"/>
      <c r="L1211" s="5" t="s">
        <v>9643</v>
      </c>
      <c r="M1211" s="5" t="s">
        <v>9641</v>
      </c>
      <c r="O1211" s="5" t="s">
        <v>2799</v>
      </c>
      <c r="P1211" s="5" t="s">
        <v>2799</v>
      </c>
      <c r="Q1211" s="5" t="s">
        <v>2799</v>
      </c>
      <c r="R1211" s="5" t="s">
        <v>2799</v>
      </c>
      <c r="S1211" s="5" t="s">
        <v>2799</v>
      </c>
      <c r="T1211" s="5"/>
      <c r="U1211" s="5"/>
      <c r="V1211" s="5"/>
      <c r="W1211" s="5"/>
      <c r="X1211" s="5"/>
      <c r="Y1211" s="5"/>
      <c r="Z1211" s="5"/>
      <c r="AA1211" s="5"/>
      <c r="AB1211" s="3" t="s">
        <v>10378</v>
      </c>
    </row>
    <row r="1212" spans="1:28" ht="136" x14ac:dyDescent="0.2">
      <c r="A1212" s="37" t="s">
        <v>2799</v>
      </c>
      <c r="B1212" s="5" t="s">
        <v>2790</v>
      </c>
      <c r="C1212" s="10">
        <v>413</v>
      </c>
      <c r="D1212" s="5" t="s">
        <v>9292</v>
      </c>
      <c r="E1212" s="10" t="s">
        <v>9645</v>
      </c>
      <c r="F1212" s="5" t="s">
        <v>1835</v>
      </c>
      <c r="G1212" s="5" t="s">
        <v>2227</v>
      </c>
      <c r="H1212" s="4"/>
      <c r="I1212" s="4" t="s">
        <v>58</v>
      </c>
      <c r="J1212" s="4">
        <v>2023</v>
      </c>
      <c r="K1212" s="4"/>
      <c r="L1212" s="5" t="s">
        <v>9646</v>
      </c>
      <c r="M1212" s="5" t="s">
        <v>9644</v>
      </c>
      <c r="O1212" s="5" t="s">
        <v>2798</v>
      </c>
      <c r="P1212" s="5"/>
      <c r="Q1212" s="5"/>
      <c r="R1212" s="5"/>
      <c r="S1212" s="5"/>
      <c r="T1212" s="5"/>
      <c r="U1212" s="5"/>
      <c r="V1212" s="5"/>
      <c r="W1212" s="5"/>
      <c r="X1212" s="5"/>
      <c r="Y1212" s="5"/>
      <c r="Z1212" s="5"/>
      <c r="AA1212" s="5"/>
      <c r="AB1212" s="3" t="s">
        <v>10378</v>
      </c>
    </row>
    <row r="1213" spans="1:28" ht="404" x14ac:dyDescent="0.2">
      <c r="A1213" s="37" t="s">
        <v>2799</v>
      </c>
      <c r="B1213" s="5" t="s">
        <v>2790</v>
      </c>
      <c r="C1213" s="10">
        <v>414</v>
      </c>
      <c r="D1213" s="5" t="s">
        <v>9293</v>
      </c>
      <c r="E1213" s="10" t="s">
        <v>9648</v>
      </c>
      <c r="F1213" s="5" t="s">
        <v>1233</v>
      </c>
      <c r="G1213" s="5" t="s">
        <v>2227</v>
      </c>
      <c r="H1213" s="4"/>
      <c r="I1213" s="4" t="s">
        <v>58</v>
      </c>
      <c r="J1213" s="4">
        <v>2024</v>
      </c>
      <c r="K1213" s="4"/>
      <c r="L1213" s="5" t="s">
        <v>9649</v>
      </c>
      <c r="M1213" s="5" t="s">
        <v>9647</v>
      </c>
      <c r="O1213" s="5" t="s">
        <v>2798</v>
      </c>
      <c r="P1213" s="5"/>
      <c r="Q1213" s="5"/>
      <c r="R1213" s="5"/>
      <c r="S1213" s="5"/>
      <c r="T1213" s="5"/>
      <c r="U1213" s="5"/>
      <c r="V1213" s="5"/>
      <c r="W1213" s="5"/>
      <c r="X1213" s="5"/>
      <c r="Y1213" s="5"/>
      <c r="Z1213" s="5"/>
      <c r="AA1213" s="5"/>
      <c r="AB1213" s="3" t="s">
        <v>10378</v>
      </c>
    </row>
    <row r="1214" spans="1:28" ht="170" x14ac:dyDescent="0.2">
      <c r="A1214" s="37" t="s">
        <v>2799</v>
      </c>
      <c r="B1214" s="5" t="s">
        <v>2790</v>
      </c>
      <c r="C1214" s="10">
        <v>415</v>
      </c>
      <c r="D1214" s="5" t="s">
        <v>9294</v>
      </c>
      <c r="E1214" s="10" t="s">
        <v>9652</v>
      </c>
      <c r="F1214" s="5" t="s">
        <v>9651</v>
      </c>
      <c r="G1214" s="5" t="s">
        <v>2227</v>
      </c>
      <c r="H1214" s="4"/>
      <c r="I1214" s="4" t="s">
        <v>58</v>
      </c>
      <c r="J1214" s="4">
        <v>2023</v>
      </c>
      <c r="K1214" s="4"/>
      <c r="L1214" s="5" t="s">
        <v>9653</v>
      </c>
      <c r="M1214" s="5" t="s">
        <v>9650</v>
      </c>
      <c r="O1214" s="5" t="s">
        <v>2798</v>
      </c>
      <c r="P1214" s="5"/>
      <c r="Q1214" s="5"/>
      <c r="R1214" s="5"/>
      <c r="S1214" s="5"/>
      <c r="T1214" s="5"/>
      <c r="U1214" s="5"/>
      <c r="V1214" s="5"/>
      <c r="W1214" s="5"/>
      <c r="X1214" s="5"/>
      <c r="Y1214" s="5"/>
      <c r="Z1214" s="5"/>
      <c r="AA1214" s="5"/>
      <c r="AB1214" s="3" t="s">
        <v>10378</v>
      </c>
    </row>
    <row r="1215" spans="1:28" ht="340" x14ac:dyDescent="0.2">
      <c r="A1215" s="37" t="s">
        <v>2799</v>
      </c>
      <c r="B1215" s="5" t="s">
        <v>2790</v>
      </c>
      <c r="C1215" s="10">
        <v>416</v>
      </c>
      <c r="D1215" s="5" t="s">
        <v>9295</v>
      </c>
      <c r="E1215" s="10" t="s">
        <v>9656</v>
      </c>
      <c r="F1215" s="5" t="s">
        <v>9655</v>
      </c>
      <c r="G1215" s="5" t="s">
        <v>2227</v>
      </c>
      <c r="H1215" s="4"/>
      <c r="I1215" s="4" t="s">
        <v>58</v>
      </c>
      <c r="J1215" s="4">
        <v>2023</v>
      </c>
      <c r="K1215" s="4"/>
      <c r="L1215" s="5" t="s">
        <v>9657</v>
      </c>
      <c r="M1215" s="5" t="s">
        <v>9654</v>
      </c>
      <c r="O1215" s="5" t="s">
        <v>2799</v>
      </c>
      <c r="P1215" s="5" t="s">
        <v>2799</v>
      </c>
      <c r="Q1215" s="5" t="s">
        <v>2799</v>
      </c>
      <c r="R1215" s="5" t="s">
        <v>2799</v>
      </c>
      <c r="S1215" s="5" t="s">
        <v>2799</v>
      </c>
      <c r="T1215" s="5"/>
      <c r="U1215" s="5"/>
      <c r="V1215" s="5"/>
      <c r="W1215" s="5"/>
      <c r="X1215" s="5"/>
      <c r="Y1215" s="5"/>
      <c r="Z1215" s="5"/>
      <c r="AA1215" s="5"/>
      <c r="AB1215" s="3" t="s">
        <v>10378</v>
      </c>
    </row>
    <row r="1216" spans="1:28" ht="187" x14ac:dyDescent="0.2">
      <c r="A1216" s="37" t="s">
        <v>2799</v>
      </c>
      <c r="B1216" s="5" t="s">
        <v>2790</v>
      </c>
      <c r="C1216" s="10">
        <v>417</v>
      </c>
      <c r="D1216" s="5" t="s">
        <v>9296</v>
      </c>
      <c r="E1216" s="10" t="s">
        <v>9507</v>
      </c>
      <c r="F1216" s="5" t="s">
        <v>1196</v>
      </c>
      <c r="G1216" s="5" t="s">
        <v>2227</v>
      </c>
      <c r="H1216" s="4"/>
      <c r="I1216" s="4" t="s">
        <v>58</v>
      </c>
      <c r="J1216" s="4">
        <v>2023</v>
      </c>
      <c r="K1216" s="4"/>
      <c r="L1216" s="5" t="s">
        <v>9659</v>
      </c>
      <c r="M1216" s="5" t="s">
        <v>9658</v>
      </c>
      <c r="O1216" s="5" t="s">
        <v>2798</v>
      </c>
      <c r="P1216" s="5"/>
      <c r="Q1216" s="5"/>
      <c r="R1216" s="5"/>
      <c r="S1216" s="5"/>
      <c r="T1216" s="5"/>
      <c r="U1216" s="5"/>
      <c r="V1216" s="5"/>
      <c r="W1216" s="5"/>
      <c r="X1216" s="5"/>
      <c r="Y1216" s="5"/>
      <c r="Z1216" s="5"/>
      <c r="AA1216" s="5"/>
      <c r="AB1216" s="3" t="s">
        <v>10378</v>
      </c>
    </row>
    <row r="1217" spans="1:28" ht="272" x14ac:dyDescent="0.2">
      <c r="A1217" s="37" t="s">
        <v>2799</v>
      </c>
      <c r="B1217" s="5" t="s">
        <v>2790</v>
      </c>
      <c r="C1217" s="10">
        <v>418</v>
      </c>
      <c r="D1217" s="5" t="s">
        <v>9297</v>
      </c>
      <c r="E1217" s="10" t="s">
        <v>9661</v>
      </c>
      <c r="F1217" s="5" t="s">
        <v>2078</v>
      </c>
      <c r="G1217" s="5" t="s">
        <v>2227</v>
      </c>
      <c r="H1217" s="4"/>
      <c r="I1217" s="4" t="s">
        <v>58</v>
      </c>
      <c r="J1217" s="4">
        <v>2023</v>
      </c>
      <c r="K1217" s="4"/>
      <c r="L1217" s="5" t="s">
        <v>9662</v>
      </c>
      <c r="M1217" s="5" t="s">
        <v>9660</v>
      </c>
      <c r="O1217" s="5" t="s">
        <v>2799</v>
      </c>
      <c r="P1217" s="5" t="s">
        <v>2799</v>
      </c>
      <c r="Q1217" s="5" t="s">
        <v>2799</v>
      </c>
      <c r="R1217" s="5" t="s">
        <v>2799</v>
      </c>
      <c r="S1217" s="5" t="s">
        <v>2798</v>
      </c>
      <c r="T1217" s="22" t="s">
        <v>2799</v>
      </c>
      <c r="U1217" s="5"/>
      <c r="V1217" s="5"/>
      <c r="W1217" s="5"/>
      <c r="X1217" s="5"/>
      <c r="Y1217" s="5"/>
      <c r="Z1217" s="5"/>
      <c r="AA1217" s="5"/>
      <c r="AB1217" s="3" t="s">
        <v>10378</v>
      </c>
    </row>
    <row r="1218" spans="1:28" ht="204" x14ac:dyDescent="0.2">
      <c r="A1218" s="37" t="s">
        <v>2799</v>
      </c>
      <c r="B1218" s="5" t="s">
        <v>2790</v>
      </c>
      <c r="C1218" s="10">
        <v>419</v>
      </c>
      <c r="D1218" s="5" t="s">
        <v>9298</v>
      </c>
      <c r="E1218" s="10" t="s">
        <v>9665</v>
      </c>
      <c r="F1218" s="5" t="s">
        <v>9664</v>
      </c>
      <c r="G1218" s="5" t="s">
        <v>2227</v>
      </c>
      <c r="H1218" s="4"/>
      <c r="I1218" s="4" t="s">
        <v>58</v>
      </c>
      <c r="J1218" s="4">
        <v>2024</v>
      </c>
      <c r="K1218" s="4"/>
      <c r="L1218" s="5" t="s">
        <v>9666</v>
      </c>
      <c r="M1218" s="5" t="s">
        <v>9663</v>
      </c>
      <c r="O1218" s="5" t="s">
        <v>2798</v>
      </c>
      <c r="P1218" s="5"/>
      <c r="Q1218" s="5"/>
      <c r="R1218" s="5"/>
      <c r="S1218" s="5"/>
      <c r="T1218" s="5"/>
      <c r="U1218" s="5"/>
      <c r="V1218" s="5"/>
      <c r="W1218" s="5"/>
      <c r="X1218" s="5"/>
      <c r="Y1218" s="5"/>
      <c r="Z1218" s="5"/>
      <c r="AA1218" s="5"/>
      <c r="AB1218" s="3" t="s">
        <v>10378</v>
      </c>
    </row>
    <row r="1219" spans="1:28" ht="221" x14ac:dyDescent="0.2">
      <c r="A1219" s="37" t="s">
        <v>2799</v>
      </c>
      <c r="B1219" s="5" t="s">
        <v>2790</v>
      </c>
      <c r="C1219" s="10">
        <v>420</v>
      </c>
      <c r="D1219" s="5" t="s">
        <v>9299</v>
      </c>
      <c r="E1219" s="10" t="s">
        <v>9668</v>
      </c>
      <c r="F1219" s="5" t="s">
        <v>1523</v>
      </c>
      <c r="G1219" s="5" t="s">
        <v>2227</v>
      </c>
      <c r="H1219" s="4"/>
      <c r="I1219" s="4" t="s">
        <v>58</v>
      </c>
      <c r="J1219" s="4">
        <v>2023</v>
      </c>
      <c r="K1219" s="4"/>
      <c r="L1219" s="5" t="s">
        <v>9669</v>
      </c>
      <c r="M1219" s="5" t="s">
        <v>9667</v>
      </c>
      <c r="O1219" s="5" t="s">
        <v>2798</v>
      </c>
      <c r="P1219" s="5"/>
      <c r="Q1219" s="5"/>
      <c r="R1219" s="5"/>
      <c r="S1219" s="5"/>
      <c r="T1219" s="5"/>
      <c r="U1219" s="5"/>
      <c r="V1219" s="5"/>
      <c r="W1219" s="5"/>
      <c r="X1219" s="5"/>
      <c r="Y1219" s="5"/>
      <c r="Z1219" s="5"/>
      <c r="AA1219" s="5"/>
      <c r="AB1219" s="3" t="s">
        <v>10378</v>
      </c>
    </row>
    <row r="1220" spans="1:28" ht="170" x14ac:dyDescent="0.2">
      <c r="A1220" s="37" t="s">
        <v>2799</v>
      </c>
      <c r="B1220" s="5" t="s">
        <v>2790</v>
      </c>
      <c r="C1220" s="10">
        <v>421</v>
      </c>
      <c r="D1220" s="5" t="s">
        <v>9300</v>
      </c>
      <c r="E1220" s="10" t="s">
        <v>9671</v>
      </c>
      <c r="F1220" s="5" t="s">
        <v>1138</v>
      </c>
      <c r="G1220" s="5" t="s">
        <v>2227</v>
      </c>
      <c r="H1220" s="4"/>
      <c r="I1220" s="4" t="s">
        <v>58</v>
      </c>
      <c r="J1220" s="4">
        <v>2023</v>
      </c>
      <c r="K1220" s="4"/>
      <c r="L1220" s="5" t="s">
        <v>9672</v>
      </c>
      <c r="M1220" s="5" t="s">
        <v>9670</v>
      </c>
      <c r="O1220" s="5" t="s">
        <v>2798</v>
      </c>
      <c r="P1220" s="5"/>
      <c r="Q1220" s="5"/>
      <c r="R1220" s="5"/>
      <c r="S1220" s="5"/>
      <c r="T1220" s="5"/>
      <c r="U1220" s="5"/>
      <c r="V1220" s="5"/>
      <c r="W1220" s="5"/>
      <c r="X1220" s="5"/>
      <c r="Y1220" s="5"/>
      <c r="Z1220" s="5"/>
      <c r="AA1220" s="5"/>
      <c r="AB1220" s="3" t="s">
        <v>10378</v>
      </c>
    </row>
    <row r="1221" spans="1:28" ht="221" x14ac:dyDescent="0.2">
      <c r="A1221" s="37" t="s">
        <v>2799</v>
      </c>
      <c r="B1221" s="5" t="s">
        <v>2790</v>
      </c>
      <c r="C1221" s="10">
        <v>422</v>
      </c>
      <c r="D1221" s="5" t="s">
        <v>9301</v>
      </c>
      <c r="E1221" s="10" t="s">
        <v>9674</v>
      </c>
      <c r="F1221" s="5" t="s">
        <v>9664</v>
      </c>
      <c r="G1221" s="5" t="s">
        <v>2227</v>
      </c>
      <c r="H1221" s="4"/>
      <c r="I1221" s="4" t="s">
        <v>58</v>
      </c>
      <c r="J1221" s="4">
        <v>2024</v>
      </c>
      <c r="K1221" s="4"/>
      <c r="L1221" s="5" t="s">
        <v>9675</v>
      </c>
      <c r="M1221" s="5" t="s">
        <v>9673</v>
      </c>
      <c r="O1221" s="5" t="s">
        <v>2798</v>
      </c>
      <c r="P1221" s="5"/>
      <c r="Q1221" s="5"/>
      <c r="R1221" s="5"/>
      <c r="S1221" s="5"/>
      <c r="T1221" s="5"/>
      <c r="U1221" s="5"/>
      <c r="V1221" s="5"/>
      <c r="W1221" s="5"/>
      <c r="X1221" s="5"/>
      <c r="Y1221" s="5"/>
      <c r="Z1221" s="5"/>
      <c r="AA1221" s="5"/>
      <c r="AB1221" s="3" t="s">
        <v>10378</v>
      </c>
    </row>
    <row r="1222" spans="1:28" ht="340" x14ac:dyDescent="0.2">
      <c r="A1222" s="37" t="s">
        <v>2799</v>
      </c>
      <c r="B1222" s="5" t="s">
        <v>2790</v>
      </c>
      <c r="C1222" s="10">
        <v>423</v>
      </c>
      <c r="D1222" s="5" t="s">
        <v>9302</v>
      </c>
      <c r="E1222" s="10" t="s">
        <v>9678</v>
      </c>
      <c r="F1222" s="5" t="s">
        <v>9677</v>
      </c>
      <c r="G1222" s="5" t="s">
        <v>2227</v>
      </c>
      <c r="H1222" s="4"/>
      <c r="I1222" s="4" t="s">
        <v>58</v>
      </c>
      <c r="J1222" s="4">
        <v>2023</v>
      </c>
      <c r="K1222" s="4"/>
      <c r="L1222" s="5" t="s">
        <v>9679</v>
      </c>
      <c r="M1222" s="5" t="s">
        <v>9676</v>
      </c>
      <c r="O1222" s="5" t="s">
        <v>2799</v>
      </c>
      <c r="P1222" s="5" t="s">
        <v>2799</v>
      </c>
      <c r="Q1222" s="5" t="s">
        <v>2799</v>
      </c>
      <c r="R1222" s="5" t="s">
        <v>2799</v>
      </c>
      <c r="S1222" s="5" t="s">
        <v>2798</v>
      </c>
      <c r="T1222" s="22" t="s">
        <v>2799</v>
      </c>
      <c r="U1222" s="5"/>
      <c r="V1222" s="5"/>
      <c r="W1222" s="5"/>
      <c r="X1222" s="5"/>
      <c r="Y1222" s="5"/>
      <c r="Z1222" s="5"/>
      <c r="AA1222" s="5"/>
      <c r="AB1222" s="3" t="s">
        <v>10378</v>
      </c>
    </row>
    <row r="1223" spans="1:28" ht="238" x14ac:dyDescent="0.2">
      <c r="A1223" s="37" t="s">
        <v>2799</v>
      </c>
      <c r="B1223" s="5" t="s">
        <v>2790</v>
      </c>
      <c r="C1223" s="10">
        <v>424</v>
      </c>
      <c r="D1223" s="5" t="s">
        <v>9303</v>
      </c>
      <c r="E1223" s="10" t="s">
        <v>9681</v>
      </c>
      <c r="F1223" s="5" t="s">
        <v>1121</v>
      </c>
      <c r="G1223" s="5" t="s">
        <v>2227</v>
      </c>
      <c r="H1223" s="4"/>
      <c r="I1223" s="4" t="s">
        <v>58</v>
      </c>
      <c r="J1223" s="4">
        <v>2023</v>
      </c>
      <c r="K1223" s="4"/>
      <c r="L1223" s="5" t="s">
        <v>9682</v>
      </c>
      <c r="M1223" s="5" t="s">
        <v>9680</v>
      </c>
      <c r="O1223" s="5" t="s">
        <v>2799</v>
      </c>
      <c r="P1223" s="5" t="s">
        <v>2799</v>
      </c>
      <c r="Q1223" s="5" t="s">
        <v>2799</v>
      </c>
      <c r="R1223" s="5" t="s">
        <v>2799</v>
      </c>
      <c r="S1223" s="5" t="s">
        <v>2798</v>
      </c>
      <c r="T1223" s="22" t="s">
        <v>2799</v>
      </c>
      <c r="U1223" s="5"/>
      <c r="V1223" s="5"/>
      <c r="W1223" s="5"/>
      <c r="X1223" s="5"/>
      <c r="Y1223" s="5"/>
      <c r="Z1223" s="5"/>
      <c r="AA1223" s="5"/>
      <c r="AB1223" s="3" t="s">
        <v>10378</v>
      </c>
    </row>
    <row r="1224" spans="1:28" ht="136" x14ac:dyDescent="0.2">
      <c r="A1224" s="37" t="s">
        <v>2799</v>
      </c>
      <c r="B1224" s="5" t="s">
        <v>2790</v>
      </c>
      <c r="C1224" s="10">
        <v>425</v>
      </c>
      <c r="D1224" s="5" t="s">
        <v>9304</v>
      </c>
      <c r="E1224" s="10" t="s">
        <v>9684</v>
      </c>
      <c r="F1224" s="5" t="s">
        <v>3136</v>
      </c>
      <c r="G1224" s="5" t="s">
        <v>2227</v>
      </c>
      <c r="H1224" s="4"/>
      <c r="I1224" s="4" t="s">
        <v>58</v>
      </c>
      <c r="J1224" s="4">
        <v>2023</v>
      </c>
      <c r="K1224" s="4"/>
      <c r="L1224" s="5" t="s">
        <v>9685</v>
      </c>
      <c r="M1224" s="5" t="s">
        <v>9683</v>
      </c>
      <c r="O1224" s="5" t="s">
        <v>2798</v>
      </c>
      <c r="P1224" s="5"/>
      <c r="Q1224" s="5"/>
      <c r="R1224" s="5"/>
      <c r="S1224" s="5"/>
      <c r="T1224" s="5"/>
      <c r="U1224" s="5"/>
      <c r="V1224" s="5"/>
      <c r="W1224" s="5"/>
      <c r="X1224" s="5"/>
      <c r="Y1224" s="5"/>
      <c r="Z1224" s="5"/>
      <c r="AA1224" s="5"/>
      <c r="AB1224" s="3" t="s">
        <v>10378</v>
      </c>
    </row>
    <row r="1225" spans="1:28" ht="272" x14ac:dyDescent="0.2">
      <c r="A1225" s="37" t="s">
        <v>2799</v>
      </c>
      <c r="B1225" s="5" t="s">
        <v>2790</v>
      </c>
      <c r="C1225" s="10">
        <v>426</v>
      </c>
      <c r="D1225" s="5" t="s">
        <v>9305</v>
      </c>
      <c r="E1225" s="10" t="s">
        <v>9687</v>
      </c>
      <c r="F1225" s="5" t="s">
        <v>1639</v>
      </c>
      <c r="G1225" s="5" t="s">
        <v>2227</v>
      </c>
      <c r="H1225" s="4"/>
      <c r="I1225" s="4" t="s">
        <v>58</v>
      </c>
      <c r="J1225" s="4">
        <v>2023</v>
      </c>
      <c r="K1225" s="4"/>
      <c r="L1225" s="5" t="s">
        <v>9688</v>
      </c>
      <c r="M1225" s="5" t="s">
        <v>9686</v>
      </c>
      <c r="O1225" s="5" t="s">
        <v>2798</v>
      </c>
      <c r="P1225" s="5"/>
      <c r="Q1225" s="5"/>
      <c r="R1225" s="5"/>
      <c r="S1225" s="5"/>
      <c r="T1225" s="5"/>
      <c r="U1225" s="5"/>
      <c r="V1225" s="5"/>
      <c r="W1225" s="5"/>
      <c r="X1225" s="5"/>
      <c r="Y1225" s="5"/>
      <c r="Z1225" s="5"/>
      <c r="AA1225" s="5"/>
      <c r="AB1225" s="3" t="s">
        <v>10378</v>
      </c>
    </row>
    <row r="1226" spans="1:28" ht="255" x14ac:dyDescent="0.2">
      <c r="A1226" s="37" t="s">
        <v>2799</v>
      </c>
      <c r="B1226" s="5" t="s">
        <v>2790</v>
      </c>
      <c r="C1226" s="10">
        <v>427</v>
      </c>
      <c r="D1226" s="5" t="s">
        <v>9306</v>
      </c>
      <c r="E1226" s="10" t="s">
        <v>9690</v>
      </c>
      <c r="F1226" s="5" t="s">
        <v>1639</v>
      </c>
      <c r="G1226" s="5" t="s">
        <v>2227</v>
      </c>
      <c r="H1226" s="4"/>
      <c r="I1226" s="4" t="s">
        <v>58</v>
      </c>
      <c r="J1226" s="4">
        <v>2023</v>
      </c>
      <c r="K1226" s="4"/>
      <c r="L1226" s="5" t="s">
        <v>9691</v>
      </c>
      <c r="M1226" s="5" t="s">
        <v>9689</v>
      </c>
      <c r="O1226" s="5" t="s">
        <v>2798</v>
      </c>
      <c r="P1226" s="5"/>
      <c r="Q1226" s="5"/>
      <c r="R1226" s="5"/>
      <c r="S1226" s="5"/>
      <c r="T1226" s="5"/>
      <c r="U1226" s="5"/>
      <c r="V1226" s="5"/>
      <c r="W1226" s="5"/>
      <c r="X1226" s="5"/>
      <c r="Y1226" s="5"/>
      <c r="Z1226" s="5"/>
      <c r="AA1226" s="5"/>
      <c r="AB1226" s="3" t="s">
        <v>10378</v>
      </c>
    </row>
    <row r="1227" spans="1:28" ht="204" x14ac:dyDescent="0.2">
      <c r="A1227" s="37" t="s">
        <v>2799</v>
      </c>
      <c r="B1227" s="5" t="s">
        <v>2790</v>
      </c>
      <c r="C1227" s="10">
        <v>428</v>
      </c>
      <c r="D1227" s="5" t="s">
        <v>9307</v>
      </c>
      <c r="E1227" s="10" t="s">
        <v>9694</v>
      </c>
      <c r="F1227" s="5" t="s">
        <v>9693</v>
      </c>
      <c r="G1227" s="5" t="s">
        <v>2227</v>
      </c>
      <c r="H1227" s="4"/>
      <c r="I1227" s="4" t="s">
        <v>58</v>
      </c>
      <c r="J1227" s="4">
        <v>2023</v>
      </c>
      <c r="K1227" s="4"/>
      <c r="L1227" s="5" t="s">
        <v>9695</v>
      </c>
      <c r="M1227" s="5" t="s">
        <v>9692</v>
      </c>
      <c r="O1227" s="5" t="s">
        <v>2798</v>
      </c>
      <c r="P1227" s="5"/>
      <c r="Q1227" s="5"/>
      <c r="R1227" s="5"/>
      <c r="S1227" s="5"/>
      <c r="T1227" s="5"/>
      <c r="U1227" s="5"/>
      <c r="V1227" s="5"/>
      <c r="W1227" s="5"/>
      <c r="X1227" s="5"/>
      <c r="Y1227" s="5"/>
      <c r="Z1227" s="5"/>
      <c r="AA1227" s="5"/>
      <c r="AB1227" s="3" t="s">
        <v>10378</v>
      </c>
    </row>
    <row r="1228" spans="1:28" ht="204" x14ac:dyDescent="0.2">
      <c r="A1228" s="37" t="s">
        <v>2799</v>
      </c>
      <c r="B1228" s="5" t="s">
        <v>2790</v>
      </c>
      <c r="C1228" s="10">
        <v>429</v>
      </c>
      <c r="D1228" s="5" t="s">
        <v>9308</v>
      </c>
      <c r="E1228" s="10" t="s">
        <v>9697</v>
      </c>
      <c r="F1228" s="5" t="s">
        <v>1639</v>
      </c>
      <c r="G1228" s="5" t="s">
        <v>2227</v>
      </c>
      <c r="H1228" s="4"/>
      <c r="I1228" s="4" t="s">
        <v>58</v>
      </c>
      <c r="J1228" s="4">
        <v>2023</v>
      </c>
      <c r="K1228" s="4"/>
      <c r="L1228" s="5" t="s">
        <v>9698</v>
      </c>
      <c r="M1228" s="5" t="s">
        <v>9696</v>
      </c>
      <c r="O1228" s="5" t="s">
        <v>2798</v>
      </c>
      <c r="P1228" s="5"/>
      <c r="Q1228" s="5"/>
      <c r="R1228" s="5"/>
      <c r="S1228" s="5"/>
      <c r="T1228" s="5"/>
      <c r="U1228" s="5"/>
      <c r="V1228" s="5"/>
      <c r="W1228" s="5"/>
      <c r="X1228" s="5"/>
      <c r="Y1228" s="5"/>
      <c r="Z1228" s="5"/>
      <c r="AA1228" s="5"/>
      <c r="AB1228" s="3" t="s">
        <v>10378</v>
      </c>
    </row>
    <row r="1229" spans="1:28" ht="238" x14ac:dyDescent="0.2">
      <c r="A1229" s="37" t="s">
        <v>2799</v>
      </c>
      <c r="B1229" s="5" t="s">
        <v>2790</v>
      </c>
      <c r="C1229" s="10">
        <v>430</v>
      </c>
      <c r="D1229" s="5" t="s">
        <v>9309</v>
      </c>
      <c r="E1229" s="10" t="s">
        <v>9701</v>
      </c>
      <c r="F1229" s="5" t="s">
        <v>9700</v>
      </c>
      <c r="G1229" s="5" t="s">
        <v>2227</v>
      </c>
      <c r="H1229" s="4"/>
      <c r="I1229" s="4" t="s">
        <v>58</v>
      </c>
      <c r="J1229" s="4">
        <v>2023</v>
      </c>
      <c r="K1229" s="4"/>
      <c r="L1229" s="5" t="s">
        <v>9702</v>
      </c>
      <c r="M1229" s="5" t="s">
        <v>9699</v>
      </c>
      <c r="O1229" s="5" t="s">
        <v>2798</v>
      </c>
      <c r="P1229" s="5"/>
      <c r="Q1229" s="5"/>
      <c r="R1229" s="5"/>
      <c r="S1229" s="5"/>
      <c r="T1229" s="5"/>
      <c r="U1229" s="5"/>
      <c r="V1229" s="5"/>
      <c r="W1229" s="5"/>
      <c r="X1229" s="5"/>
      <c r="Y1229" s="5"/>
      <c r="Z1229" s="5"/>
      <c r="AA1229" s="5"/>
      <c r="AB1229" s="3" t="s">
        <v>10378</v>
      </c>
    </row>
    <row r="1230" spans="1:28" ht="238" x14ac:dyDescent="0.2">
      <c r="A1230" s="37" t="s">
        <v>2799</v>
      </c>
      <c r="B1230" s="5" t="s">
        <v>2790</v>
      </c>
      <c r="C1230" s="10">
        <v>431</v>
      </c>
      <c r="D1230" s="5" t="s">
        <v>9310</v>
      </c>
      <c r="E1230" s="10" t="s">
        <v>9704</v>
      </c>
      <c r="F1230" s="5" t="s">
        <v>1639</v>
      </c>
      <c r="G1230" s="5" t="s">
        <v>2227</v>
      </c>
      <c r="H1230" s="4"/>
      <c r="I1230" s="4" t="s">
        <v>58</v>
      </c>
      <c r="J1230" s="4">
        <v>2023</v>
      </c>
      <c r="K1230" s="4"/>
      <c r="L1230" s="5" t="s">
        <v>9705</v>
      </c>
      <c r="M1230" s="5" t="s">
        <v>9703</v>
      </c>
      <c r="O1230" s="5" t="s">
        <v>2798</v>
      </c>
      <c r="P1230" s="5"/>
      <c r="Q1230" s="5"/>
      <c r="R1230" s="5"/>
      <c r="S1230" s="5"/>
      <c r="T1230" s="5"/>
      <c r="U1230" s="5"/>
      <c r="V1230" s="5"/>
      <c r="W1230" s="5"/>
      <c r="X1230" s="5"/>
      <c r="Y1230" s="5"/>
      <c r="Z1230" s="5"/>
      <c r="AA1230" s="5"/>
      <c r="AB1230" s="3" t="s">
        <v>10378</v>
      </c>
    </row>
    <row r="1231" spans="1:28" ht="119" x14ac:dyDescent="0.2">
      <c r="A1231" s="37" t="s">
        <v>2799</v>
      </c>
      <c r="B1231" s="5" t="s">
        <v>2790</v>
      </c>
      <c r="C1231" s="10">
        <v>432</v>
      </c>
      <c r="D1231" s="5" t="s">
        <v>9311</v>
      </c>
      <c r="E1231" s="10" t="s">
        <v>9708</v>
      </c>
      <c r="F1231" s="5" t="s">
        <v>9707</v>
      </c>
      <c r="G1231" s="5" t="s">
        <v>2227</v>
      </c>
      <c r="H1231" s="4"/>
      <c r="I1231" s="4" t="s">
        <v>58</v>
      </c>
      <c r="J1231" s="4">
        <v>2023</v>
      </c>
      <c r="K1231" s="4"/>
      <c r="L1231" s="5" t="s">
        <v>9709</v>
      </c>
      <c r="M1231" s="5" t="s">
        <v>9706</v>
      </c>
      <c r="O1231" s="5" t="s">
        <v>2798</v>
      </c>
      <c r="P1231" s="5"/>
      <c r="Q1231" s="5"/>
      <c r="R1231" s="5"/>
      <c r="S1231" s="5"/>
      <c r="T1231" s="5"/>
      <c r="U1231" s="5"/>
      <c r="V1231" s="5"/>
      <c r="W1231" s="5"/>
      <c r="X1231" s="5"/>
      <c r="Y1231" s="5"/>
      <c r="Z1231" s="5"/>
      <c r="AA1231" s="5"/>
      <c r="AB1231" s="3" t="s">
        <v>10378</v>
      </c>
    </row>
    <row r="1232" spans="1:28" ht="187" x14ac:dyDescent="0.2">
      <c r="A1232" s="37" t="s">
        <v>2799</v>
      </c>
      <c r="B1232" s="5" t="s">
        <v>2790</v>
      </c>
      <c r="C1232" s="10">
        <v>433</v>
      </c>
      <c r="D1232" s="5" t="s">
        <v>9312</v>
      </c>
      <c r="E1232" s="10" t="s">
        <v>9712</v>
      </c>
      <c r="F1232" s="5" t="s">
        <v>9711</v>
      </c>
      <c r="G1232" s="5" t="s">
        <v>2227</v>
      </c>
      <c r="H1232" s="4"/>
      <c r="I1232" s="4" t="s">
        <v>58</v>
      </c>
      <c r="J1232" s="4">
        <v>2023</v>
      </c>
      <c r="K1232" s="4"/>
      <c r="L1232" s="5" t="s">
        <v>9713</v>
      </c>
      <c r="M1232" s="5" t="s">
        <v>9710</v>
      </c>
      <c r="O1232" s="5" t="s">
        <v>2798</v>
      </c>
      <c r="P1232" s="5"/>
      <c r="Q1232" s="5"/>
      <c r="R1232" s="5"/>
      <c r="S1232" s="5"/>
      <c r="T1232" s="5"/>
      <c r="U1232" s="5"/>
      <c r="V1232" s="5"/>
      <c r="W1232" s="5"/>
      <c r="X1232" s="5"/>
      <c r="Y1232" s="5"/>
      <c r="Z1232" s="5"/>
      <c r="AA1232" s="5"/>
      <c r="AB1232" s="3" t="s">
        <v>10378</v>
      </c>
    </row>
    <row r="1233" spans="1:28" ht="289" x14ac:dyDescent="0.2">
      <c r="A1233" s="37" t="s">
        <v>2799</v>
      </c>
      <c r="B1233" s="5" t="s">
        <v>2790</v>
      </c>
      <c r="C1233" s="10">
        <v>444</v>
      </c>
      <c r="D1233" s="5" t="s">
        <v>9313</v>
      </c>
      <c r="E1233" s="10" t="s">
        <v>9715</v>
      </c>
      <c r="F1233" s="5" t="s">
        <v>1196</v>
      </c>
      <c r="G1233" s="5" t="s">
        <v>2227</v>
      </c>
      <c r="H1233" s="4"/>
      <c r="I1233" s="4" t="s">
        <v>58</v>
      </c>
      <c r="J1233" s="4">
        <v>2023</v>
      </c>
      <c r="K1233" s="4"/>
      <c r="L1233" s="5" t="s">
        <v>9716</v>
      </c>
      <c r="M1233" s="5" t="s">
        <v>9714</v>
      </c>
      <c r="O1233" s="5" t="s">
        <v>2798</v>
      </c>
      <c r="P1233" s="5"/>
      <c r="Q1233" s="5"/>
      <c r="R1233" s="5"/>
      <c r="S1233" s="5"/>
      <c r="T1233" s="5"/>
      <c r="U1233" s="5"/>
      <c r="V1233" s="5"/>
      <c r="W1233" s="5"/>
      <c r="X1233" s="5"/>
      <c r="Y1233" s="5"/>
      <c r="Z1233" s="5"/>
      <c r="AA1233" s="5"/>
      <c r="AB1233" s="3" t="s">
        <v>10378</v>
      </c>
    </row>
    <row r="1234" spans="1:28" ht="153" x14ac:dyDescent="0.2">
      <c r="A1234" s="37" t="s">
        <v>2799</v>
      </c>
      <c r="B1234" s="5" t="s">
        <v>2790</v>
      </c>
      <c r="C1234" s="10">
        <v>445</v>
      </c>
      <c r="D1234" s="5" t="s">
        <v>9314</v>
      </c>
      <c r="E1234" s="10" t="s">
        <v>9719</v>
      </c>
      <c r="F1234" s="5" t="s">
        <v>9718</v>
      </c>
      <c r="G1234" s="5" t="s">
        <v>2227</v>
      </c>
      <c r="H1234" s="4"/>
      <c r="I1234" s="4" t="s">
        <v>58</v>
      </c>
      <c r="J1234" s="4">
        <v>2023</v>
      </c>
      <c r="K1234" s="4"/>
      <c r="L1234" s="5" t="s">
        <v>9720</v>
      </c>
      <c r="M1234" s="5" t="s">
        <v>9717</v>
      </c>
      <c r="O1234" s="5" t="s">
        <v>2798</v>
      </c>
      <c r="P1234" s="5"/>
      <c r="Q1234" s="5"/>
      <c r="R1234" s="5"/>
      <c r="S1234" s="5"/>
      <c r="T1234" s="5"/>
      <c r="U1234" s="5"/>
      <c r="V1234" s="5"/>
      <c r="W1234" s="5"/>
      <c r="X1234" s="5"/>
      <c r="Y1234" s="5"/>
      <c r="Z1234" s="5"/>
      <c r="AA1234" s="5"/>
      <c r="AB1234" s="3" t="s">
        <v>10378</v>
      </c>
    </row>
    <row r="1235" spans="1:28" ht="187" x14ac:dyDescent="0.2">
      <c r="A1235" s="37" t="s">
        <v>2799</v>
      </c>
      <c r="B1235" s="5" t="s">
        <v>2790</v>
      </c>
      <c r="C1235" s="10">
        <v>446</v>
      </c>
      <c r="D1235" s="5" t="s">
        <v>9315</v>
      </c>
      <c r="E1235" s="4"/>
      <c r="F1235" s="5" t="s">
        <v>1211</v>
      </c>
      <c r="G1235" s="5" t="s">
        <v>2227</v>
      </c>
      <c r="H1235" s="4"/>
      <c r="I1235" s="4" t="s">
        <v>58</v>
      </c>
      <c r="J1235" s="4">
        <v>2023</v>
      </c>
      <c r="K1235" s="4"/>
      <c r="L1235" s="5" t="s">
        <v>9722</v>
      </c>
      <c r="M1235" s="5" t="s">
        <v>9721</v>
      </c>
      <c r="O1235" s="5" t="s">
        <v>2798</v>
      </c>
      <c r="P1235" s="5"/>
      <c r="Q1235" s="5"/>
      <c r="R1235" s="5"/>
      <c r="S1235" s="5"/>
      <c r="T1235" s="5"/>
      <c r="U1235" s="5"/>
      <c r="V1235" s="5"/>
      <c r="W1235" s="5"/>
      <c r="X1235" s="5"/>
      <c r="Y1235" s="5"/>
      <c r="Z1235" s="5"/>
      <c r="AA1235" s="5"/>
      <c r="AB1235" s="3" t="s">
        <v>10378</v>
      </c>
    </row>
    <row r="1236" spans="1:28" ht="409.6" x14ac:dyDescent="0.2">
      <c r="A1236" s="37" t="s">
        <v>2799</v>
      </c>
      <c r="B1236" s="5" t="s">
        <v>2790</v>
      </c>
      <c r="C1236" s="10">
        <v>447</v>
      </c>
      <c r="D1236" s="5" t="s">
        <v>9316</v>
      </c>
      <c r="E1236" s="4" t="s">
        <v>9724</v>
      </c>
      <c r="F1236" s="5" t="s">
        <v>1507</v>
      </c>
      <c r="G1236" s="5" t="s">
        <v>2227</v>
      </c>
      <c r="H1236" s="4"/>
      <c r="I1236" s="4" t="s">
        <v>58</v>
      </c>
      <c r="J1236" s="4">
        <v>2023</v>
      </c>
      <c r="K1236" s="4"/>
      <c r="L1236" s="5" t="s">
        <v>9725</v>
      </c>
      <c r="M1236" s="5" t="s">
        <v>9723</v>
      </c>
      <c r="O1236" s="5" t="s">
        <v>2798</v>
      </c>
      <c r="P1236" s="5"/>
      <c r="Q1236" s="5"/>
      <c r="R1236" s="5"/>
      <c r="S1236" s="5"/>
      <c r="T1236" s="5"/>
      <c r="U1236" s="5"/>
      <c r="V1236" s="5"/>
      <c r="W1236" s="5"/>
      <c r="X1236" s="5"/>
      <c r="Y1236" s="5"/>
      <c r="Z1236" s="5"/>
      <c r="AA1236" s="5"/>
      <c r="AB1236" s="3" t="s">
        <v>10378</v>
      </c>
    </row>
    <row r="1237" spans="1:28" ht="204" x14ac:dyDescent="0.2">
      <c r="A1237" s="37" t="s">
        <v>2799</v>
      </c>
      <c r="B1237" s="5" t="s">
        <v>2790</v>
      </c>
      <c r="C1237" s="10">
        <v>448</v>
      </c>
      <c r="D1237" s="5" t="s">
        <v>9317</v>
      </c>
      <c r="E1237" s="4" t="s">
        <v>9727</v>
      </c>
      <c r="F1237" s="5" t="s">
        <v>1138</v>
      </c>
      <c r="G1237" s="5" t="s">
        <v>2227</v>
      </c>
      <c r="H1237" s="4"/>
      <c r="I1237" s="4" t="s">
        <v>58</v>
      </c>
      <c r="J1237" s="4">
        <v>2023</v>
      </c>
      <c r="K1237" s="4"/>
      <c r="L1237" s="5" t="s">
        <v>9728</v>
      </c>
      <c r="M1237" s="5" t="s">
        <v>9726</v>
      </c>
      <c r="O1237" s="5" t="s">
        <v>2798</v>
      </c>
      <c r="P1237" s="5"/>
      <c r="Q1237" s="5"/>
      <c r="R1237" s="5"/>
      <c r="S1237" s="5"/>
      <c r="T1237" s="5"/>
      <c r="U1237" s="5"/>
      <c r="V1237" s="5"/>
      <c r="W1237" s="5"/>
      <c r="X1237" s="5"/>
      <c r="Y1237" s="5"/>
      <c r="Z1237" s="5"/>
      <c r="AA1237" s="5"/>
      <c r="AB1237" s="3" t="s">
        <v>10378</v>
      </c>
    </row>
    <row r="1238" spans="1:28" ht="238" x14ac:dyDescent="0.2">
      <c r="A1238" s="37" t="s">
        <v>2799</v>
      </c>
      <c r="B1238" s="5" t="s">
        <v>2790</v>
      </c>
      <c r="C1238" s="10">
        <v>449</v>
      </c>
      <c r="D1238" s="5" t="s">
        <v>9318</v>
      </c>
      <c r="E1238" s="4" t="s">
        <v>9730</v>
      </c>
      <c r="F1238" s="5" t="s">
        <v>1110</v>
      </c>
      <c r="G1238" s="5" t="s">
        <v>2227</v>
      </c>
      <c r="H1238" s="4"/>
      <c r="I1238" s="4" t="s">
        <v>58</v>
      </c>
      <c r="J1238" s="4">
        <v>2023</v>
      </c>
      <c r="K1238" s="4"/>
      <c r="L1238" s="5" t="s">
        <v>9731</v>
      </c>
      <c r="M1238" s="5" t="s">
        <v>9729</v>
      </c>
      <c r="O1238" s="5" t="s">
        <v>2798</v>
      </c>
      <c r="P1238" s="5"/>
      <c r="Q1238" s="5"/>
      <c r="R1238" s="5"/>
      <c r="S1238" s="5"/>
      <c r="T1238" s="5"/>
      <c r="U1238" s="5"/>
      <c r="V1238" s="5"/>
      <c r="W1238" s="5"/>
      <c r="X1238" s="5"/>
      <c r="Y1238" s="5"/>
      <c r="Z1238" s="5"/>
      <c r="AA1238" s="5"/>
      <c r="AB1238" s="3" t="s">
        <v>10378</v>
      </c>
    </row>
    <row r="1239" spans="1:28" ht="289" x14ac:dyDescent="0.2">
      <c r="A1239" s="37" t="s">
        <v>2799</v>
      </c>
      <c r="B1239" s="5" t="s">
        <v>2790</v>
      </c>
      <c r="C1239" s="10">
        <v>450</v>
      </c>
      <c r="D1239" s="5" t="s">
        <v>9319</v>
      </c>
      <c r="E1239" s="4" t="s">
        <v>9733</v>
      </c>
      <c r="F1239" s="5" t="s">
        <v>1138</v>
      </c>
      <c r="G1239" s="5" t="s">
        <v>2227</v>
      </c>
      <c r="H1239" s="4"/>
      <c r="I1239" s="4" t="s">
        <v>58</v>
      </c>
      <c r="J1239" s="4">
        <v>2023</v>
      </c>
      <c r="K1239" s="4"/>
      <c r="L1239" s="5" t="s">
        <v>9734</v>
      </c>
      <c r="M1239" s="5" t="s">
        <v>9732</v>
      </c>
      <c r="O1239" s="5" t="s">
        <v>2798</v>
      </c>
      <c r="P1239" s="5"/>
      <c r="Q1239" s="5"/>
      <c r="R1239" s="5"/>
      <c r="S1239" s="5"/>
      <c r="T1239" s="5"/>
      <c r="U1239" s="5"/>
      <c r="V1239" s="5"/>
      <c r="W1239" s="5"/>
      <c r="X1239" s="5"/>
      <c r="Y1239" s="5"/>
      <c r="Z1239" s="5"/>
      <c r="AA1239" s="5"/>
      <c r="AB1239" s="3" t="s">
        <v>10378</v>
      </c>
    </row>
    <row r="1240" spans="1:28" ht="204" x14ac:dyDescent="0.2">
      <c r="A1240" s="37" t="s">
        <v>2799</v>
      </c>
      <c r="B1240" s="5" t="s">
        <v>2790</v>
      </c>
      <c r="C1240" s="10">
        <v>451</v>
      </c>
      <c r="D1240" s="5" t="s">
        <v>9320</v>
      </c>
      <c r="E1240" s="4" t="s">
        <v>9736</v>
      </c>
      <c r="F1240" s="5" t="s">
        <v>1044</v>
      </c>
      <c r="G1240" s="5" t="s">
        <v>2227</v>
      </c>
      <c r="H1240" s="4"/>
      <c r="I1240" s="4" t="s">
        <v>58</v>
      </c>
      <c r="J1240" s="4">
        <v>2023</v>
      </c>
      <c r="K1240" s="4"/>
      <c r="L1240" s="5" t="s">
        <v>9737</v>
      </c>
      <c r="M1240" s="5" t="s">
        <v>9735</v>
      </c>
      <c r="O1240" s="5" t="s">
        <v>2799</v>
      </c>
      <c r="P1240" s="5" t="s">
        <v>2799</v>
      </c>
      <c r="Q1240" s="5" t="s">
        <v>2799</v>
      </c>
      <c r="R1240" s="5" t="s">
        <v>2799</v>
      </c>
      <c r="S1240" s="5" t="s">
        <v>2799</v>
      </c>
      <c r="T1240" s="5"/>
      <c r="U1240" s="5"/>
      <c r="V1240" s="5"/>
      <c r="W1240" s="5"/>
      <c r="X1240" s="5"/>
      <c r="Y1240" s="5"/>
      <c r="Z1240" s="5"/>
      <c r="AA1240" s="5"/>
      <c r="AB1240" s="3" t="s">
        <v>10378</v>
      </c>
    </row>
    <row r="1241" spans="1:28" ht="204" x14ac:dyDescent="0.2">
      <c r="A1241" s="37" t="s">
        <v>2799</v>
      </c>
      <c r="B1241" s="5" t="s">
        <v>2790</v>
      </c>
      <c r="C1241" s="10">
        <v>452</v>
      </c>
      <c r="D1241" s="5" t="s">
        <v>9321</v>
      </c>
      <c r="E1241" s="4" t="s">
        <v>9739</v>
      </c>
      <c r="F1241" s="5" t="s">
        <v>1645</v>
      </c>
      <c r="G1241" s="5" t="s">
        <v>2227</v>
      </c>
      <c r="H1241" s="4"/>
      <c r="I1241" s="4" t="s">
        <v>58</v>
      </c>
      <c r="J1241" s="4">
        <v>2023</v>
      </c>
      <c r="K1241" s="4"/>
      <c r="L1241" s="5" t="s">
        <v>9740</v>
      </c>
      <c r="M1241" s="5" t="s">
        <v>9738</v>
      </c>
      <c r="O1241" s="5" t="s">
        <v>2798</v>
      </c>
      <c r="P1241" s="5"/>
      <c r="Q1241" s="5"/>
      <c r="R1241" s="5"/>
      <c r="S1241" s="5"/>
      <c r="T1241" s="5"/>
      <c r="U1241" s="5"/>
      <c r="V1241" s="5"/>
      <c r="W1241" s="5"/>
      <c r="X1241" s="5"/>
      <c r="Y1241" s="5"/>
      <c r="Z1241" s="5"/>
      <c r="AA1241" s="5"/>
      <c r="AB1241" s="3" t="s">
        <v>10378</v>
      </c>
    </row>
    <row r="1242" spans="1:28" ht="170" x14ac:dyDescent="0.2">
      <c r="A1242" s="37" t="s">
        <v>2799</v>
      </c>
      <c r="B1242" s="5" t="s">
        <v>2790</v>
      </c>
      <c r="C1242" s="10">
        <v>453</v>
      </c>
      <c r="D1242" s="5" t="s">
        <v>9322</v>
      </c>
      <c r="E1242" s="4" t="s">
        <v>9742</v>
      </c>
      <c r="F1242" s="5" t="s">
        <v>1026</v>
      </c>
      <c r="G1242" s="5" t="s">
        <v>2227</v>
      </c>
      <c r="H1242" s="4"/>
      <c r="I1242" s="4" t="s">
        <v>58</v>
      </c>
      <c r="J1242" s="4">
        <v>2023</v>
      </c>
      <c r="K1242" s="4"/>
      <c r="L1242" s="5" t="s">
        <v>9743</v>
      </c>
      <c r="M1242" s="5" t="s">
        <v>9741</v>
      </c>
      <c r="O1242" s="5" t="s">
        <v>2798</v>
      </c>
      <c r="P1242" s="5"/>
      <c r="Q1242" s="5"/>
      <c r="R1242" s="5"/>
      <c r="S1242" s="5"/>
      <c r="T1242" s="5"/>
      <c r="U1242" s="5"/>
      <c r="V1242" s="5"/>
      <c r="W1242" s="5"/>
      <c r="X1242" s="5"/>
      <c r="Y1242" s="5"/>
      <c r="Z1242" s="5"/>
      <c r="AA1242" s="5"/>
      <c r="AB1242" s="3" t="s">
        <v>10378</v>
      </c>
    </row>
    <row r="1243" spans="1:28" ht="238" x14ac:dyDescent="0.2">
      <c r="A1243" s="35" t="s">
        <v>2799</v>
      </c>
      <c r="B1243" s="5" t="s">
        <v>2790</v>
      </c>
      <c r="C1243" s="10">
        <v>454</v>
      </c>
      <c r="D1243" s="5" t="s">
        <v>6643</v>
      </c>
      <c r="E1243" s="4" t="s">
        <v>9745</v>
      </c>
      <c r="F1243" s="5" t="s">
        <v>9744</v>
      </c>
      <c r="G1243" s="5" t="s">
        <v>2227</v>
      </c>
      <c r="H1243" s="4"/>
      <c r="I1243" s="4" t="s">
        <v>59</v>
      </c>
      <c r="J1243" s="4">
        <v>2023</v>
      </c>
      <c r="K1243" s="4"/>
      <c r="L1243" s="5" t="s">
        <v>9746</v>
      </c>
      <c r="M1243" s="5" t="s">
        <v>6739</v>
      </c>
      <c r="O1243" s="5" t="s">
        <v>2799</v>
      </c>
      <c r="P1243" s="5" t="s">
        <v>2799</v>
      </c>
      <c r="Q1243" s="5" t="s">
        <v>2799</v>
      </c>
      <c r="R1243" s="5" t="s">
        <v>2798</v>
      </c>
      <c r="S1243" s="5"/>
      <c r="T1243" s="5"/>
      <c r="U1243" s="5"/>
      <c r="V1243" s="5"/>
      <c r="W1243" s="5"/>
      <c r="X1243" s="5"/>
      <c r="Y1243" s="5"/>
      <c r="Z1243" s="5"/>
      <c r="AA1243" s="5"/>
      <c r="AB1243" s="3" t="s">
        <v>10378</v>
      </c>
    </row>
    <row r="1244" spans="1:28" ht="272" x14ac:dyDescent="0.2">
      <c r="A1244" s="37" t="s">
        <v>2799</v>
      </c>
      <c r="B1244" s="5" t="s">
        <v>2790</v>
      </c>
      <c r="C1244" s="14">
        <v>455</v>
      </c>
      <c r="D1244" s="16" t="s">
        <v>9323</v>
      </c>
      <c r="E1244" s="4" t="s">
        <v>9749</v>
      </c>
      <c r="F1244" s="5" t="s">
        <v>9748</v>
      </c>
      <c r="G1244" s="5" t="s">
        <v>2227</v>
      </c>
      <c r="H1244" s="4"/>
      <c r="I1244" s="4" t="s">
        <v>59</v>
      </c>
      <c r="J1244" s="4">
        <v>2023</v>
      </c>
      <c r="K1244" s="4"/>
      <c r="L1244" s="5" t="s">
        <v>9750</v>
      </c>
      <c r="M1244" s="5" t="s">
        <v>9747</v>
      </c>
      <c r="O1244" s="5"/>
      <c r="P1244" s="5"/>
      <c r="Q1244" s="5" t="s">
        <v>2798</v>
      </c>
      <c r="R1244" s="5"/>
      <c r="S1244" s="5"/>
      <c r="T1244" s="5"/>
      <c r="U1244" s="5"/>
      <c r="V1244" s="5"/>
      <c r="W1244" s="5"/>
      <c r="X1244" s="5"/>
      <c r="Y1244" s="5"/>
      <c r="Z1244" s="5"/>
      <c r="AA1244" s="5"/>
      <c r="AB1244" s="3" t="s">
        <v>10378</v>
      </c>
    </row>
    <row r="1245" spans="1:28" ht="85" x14ac:dyDescent="0.2">
      <c r="A1245" s="37" t="s">
        <v>2799</v>
      </c>
      <c r="B1245" s="5" t="s">
        <v>2790</v>
      </c>
      <c r="C1245" s="14">
        <v>456</v>
      </c>
      <c r="D1245" s="16" t="s">
        <v>9324</v>
      </c>
      <c r="E1245" s="4" t="s">
        <v>9753</v>
      </c>
      <c r="F1245" s="5" t="s">
        <v>9752</v>
      </c>
      <c r="G1245" s="5" t="s">
        <v>2227</v>
      </c>
      <c r="H1245" s="4"/>
      <c r="I1245" s="4" t="s">
        <v>59</v>
      </c>
      <c r="J1245" s="4">
        <v>2024</v>
      </c>
      <c r="K1245" s="4"/>
      <c r="L1245" s="4" t="s">
        <v>9754</v>
      </c>
      <c r="M1245" s="5" t="s">
        <v>9751</v>
      </c>
      <c r="O1245" s="5"/>
      <c r="P1245" s="5"/>
      <c r="Q1245" s="5" t="s">
        <v>2798</v>
      </c>
      <c r="R1245" s="5"/>
      <c r="S1245" s="5"/>
      <c r="T1245" s="5"/>
      <c r="U1245" s="5"/>
      <c r="V1245" s="5"/>
      <c r="W1245" s="5"/>
      <c r="X1245" s="5"/>
      <c r="Y1245" s="5"/>
      <c r="Z1245" s="5"/>
      <c r="AA1245" s="5"/>
      <c r="AB1245" s="3" t="s">
        <v>10378</v>
      </c>
    </row>
    <row r="1246" spans="1:28" ht="153" x14ac:dyDescent="0.2">
      <c r="A1246" s="37" t="s">
        <v>2799</v>
      </c>
      <c r="B1246" s="5" t="s">
        <v>2790</v>
      </c>
      <c r="C1246" s="14">
        <v>457</v>
      </c>
      <c r="D1246" s="16" t="s">
        <v>9325</v>
      </c>
      <c r="E1246" s="4" t="s">
        <v>9757</v>
      </c>
      <c r="F1246" s="5" t="s">
        <v>9756</v>
      </c>
      <c r="G1246" s="5" t="s">
        <v>2227</v>
      </c>
      <c r="H1246" s="4"/>
      <c r="I1246" s="4" t="s">
        <v>58</v>
      </c>
      <c r="J1246" s="4">
        <v>2023</v>
      </c>
      <c r="K1246" s="4"/>
      <c r="L1246" s="5" t="s">
        <v>9758</v>
      </c>
      <c r="M1246" s="5" t="s">
        <v>9755</v>
      </c>
      <c r="O1246" s="5"/>
      <c r="P1246" s="5"/>
      <c r="Q1246" s="5" t="s">
        <v>2798</v>
      </c>
      <c r="R1246" s="5"/>
      <c r="S1246" s="5"/>
      <c r="T1246" s="5"/>
      <c r="U1246" s="5"/>
      <c r="V1246" s="5"/>
      <c r="W1246" s="5"/>
      <c r="X1246" s="5"/>
      <c r="Y1246" s="5"/>
      <c r="Z1246" s="5"/>
      <c r="AA1246" s="5"/>
      <c r="AB1246" s="3" t="s">
        <v>10378</v>
      </c>
    </row>
    <row r="1247" spans="1:28" ht="102" x14ac:dyDescent="0.2">
      <c r="A1247" s="37" t="s">
        <v>2799</v>
      </c>
      <c r="B1247" s="5" t="s">
        <v>2790</v>
      </c>
      <c r="C1247" s="10">
        <v>458</v>
      </c>
      <c r="D1247" s="5" t="s">
        <v>9326</v>
      </c>
      <c r="E1247" s="4" t="s">
        <v>9761</v>
      </c>
      <c r="F1247" s="5" t="s">
        <v>9760</v>
      </c>
      <c r="G1247" s="5" t="s">
        <v>2227</v>
      </c>
      <c r="H1247" s="4"/>
      <c r="I1247" s="4" t="s">
        <v>58</v>
      </c>
      <c r="J1247" s="4">
        <v>2024</v>
      </c>
      <c r="K1247" s="4"/>
      <c r="L1247" s="5" t="s">
        <v>9762</v>
      </c>
      <c r="M1247" s="5" t="s">
        <v>9759</v>
      </c>
      <c r="O1247" s="5" t="s">
        <v>2798</v>
      </c>
      <c r="P1247" s="5"/>
      <c r="Q1247" s="5"/>
      <c r="R1247" s="5"/>
      <c r="S1247" s="5"/>
      <c r="T1247" s="5"/>
      <c r="U1247" s="5"/>
      <c r="V1247" s="5"/>
      <c r="W1247" s="5"/>
      <c r="X1247" s="5"/>
      <c r="Y1247" s="5"/>
      <c r="Z1247" s="5"/>
      <c r="AA1247" s="5"/>
      <c r="AB1247" s="3" t="s">
        <v>10378</v>
      </c>
    </row>
    <row r="1248" spans="1:28" ht="255" x14ac:dyDescent="0.2">
      <c r="A1248" s="37" t="s">
        <v>2799</v>
      </c>
      <c r="B1248" s="5" t="s">
        <v>2790</v>
      </c>
      <c r="C1248" s="14">
        <v>459</v>
      </c>
      <c r="D1248" s="16" t="s">
        <v>9327</v>
      </c>
      <c r="E1248" s="4" t="s">
        <v>9765</v>
      </c>
      <c r="F1248" s="5" t="s">
        <v>9764</v>
      </c>
      <c r="G1248" s="5" t="s">
        <v>2227</v>
      </c>
      <c r="H1248" s="4"/>
      <c r="I1248" s="4" t="s">
        <v>58</v>
      </c>
      <c r="J1248" s="4">
        <v>2023</v>
      </c>
      <c r="K1248" s="4"/>
      <c r="L1248" s="5" t="s">
        <v>9766</v>
      </c>
      <c r="M1248" s="5" t="s">
        <v>9763</v>
      </c>
      <c r="O1248" s="5"/>
      <c r="P1248" s="5"/>
      <c r="Q1248" s="5" t="s">
        <v>2798</v>
      </c>
      <c r="R1248" s="5"/>
      <c r="S1248" s="5"/>
      <c r="T1248" s="5"/>
      <c r="U1248" s="5"/>
      <c r="V1248" s="5"/>
      <c r="W1248" s="5"/>
      <c r="X1248" s="5"/>
      <c r="Y1248" s="5"/>
      <c r="Z1248" s="5"/>
      <c r="AA1248" s="5"/>
      <c r="AB1248" s="3" t="s">
        <v>10378</v>
      </c>
    </row>
    <row r="1249" spans="1:28" ht="255" x14ac:dyDescent="0.2">
      <c r="A1249" s="37" t="s">
        <v>2799</v>
      </c>
      <c r="B1249" s="5" t="s">
        <v>2790</v>
      </c>
      <c r="C1249" s="10">
        <v>460</v>
      </c>
      <c r="D1249" s="5" t="s">
        <v>9328</v>
      </c>
      <c r="E1249" s="4" t="s">
        <v>9768</v>
      </c>
      <c r="F1249" s="5" t="s">
        <v>775</v>
      </c>
      <c r="G1249" s="5" t="s">
        <v>2227</v>
      </c>
      <c r="H1249" s="4"/>
      <c r="I1249" s="4" t="s">
        <v>59</v>
      </c>
      <c r="J1249" s="4">
        <v>2023</v>
      </c>
      <c r="K1249" s="4"/>
      <c r="L1249" s="5" t="s">
        <v>9769</v>
      </c>
      <c r="M1249" s="5" t="s">
        <v>9767</v>
      </c>
      <c r="O1249" s="5" t="s">
        <v>2798</v>
      </c>
      <c r="P1249" s="5"/>
      <c r="Q1249" s="5"/>
      <c r="R1249" s="5"/>
      <c r="S1249" s="5"/>
      <c r="T1249" s="5"/>
      <c r="U1249" s="5"/>
      <c r="V1249" s="5"/>
      <c r="W1249" s="5"/>
      <c r="X1249" s="5"/>
      <c r="Y1249" s="5"/>
      <c r="Z1249" s="5"/>
      <c r="AA1249" s="5"/>
      <c r="AB1249" s="3" t="s">
        <v>10378</v>
      </c>
    </row>
    <row r="1250" spans="1:28" ht="272" x14ac:dyDescent="0.2">
      <c r="A1250" s="37" t="s">
        <v>2799</v>
      </c>
      <c r="B1250" s="5" t="s">
        <v>2790</v>
      </c>
      <c r="C1250" s="10">
        <v>461</v>
      </c>
      <c r="D1250" s="5" t="s">
        <v>9329</v>
      </c>
      <c r="E1250" s="4" t="s">
        <v>9771</v>
      </c>
      <c r="F1250" s="5" t="s">
        <v>1639</v>
      </c>
      <c r="G1250" s="5" t="s">
        <v>2227</v>
      </c>
      <c r="H1250" s="4"/>
      <c r="I1250" s="4" t="s">
        <v>58</v>
      </c>
      <c r="J1250" s="4">
        <v>2024</v>
      </c>
      <c r="K1250" s="4"/>
      <c r="L1250" s="5" t="s">
        <v>9772</v>
      </c>
      <c r="M1250" s="5" t="s">
        <v>9770</v>
      </c>
      <c r="O1250" s="5" t="s">
        <v>2798</v>
      </c>
      <c r="P1250" s="5"/>
      <c r="Q1250" s="5"/>
      <c r="R1250" s="5"/>
      <c r="S1250" s="5"/>
      <c r="T1250" s="5"/>
      <c r="U1250" s="5"/>
      <c r="V1250" s="5"/>
      <c r="W1250" s="5"/>
      <c r="X1250" s="5"/>
      <c r="Y1250" s="5"/>
      <c r="Z1250" s="5"/>
      <c r="AA1250" s="5"/>
      <c r="AB1250" s="3" t="s">
        <v>10378</v>
      </c>
    </row>
    <row r="1251" spans="1:28" ht="204" x14ac:dyDescent="0.2">
      <c r="A1251" s="37" t="s">
        <v>2799</v>
      </c>
      <c r="B1251" s="5" t="s">
        <v>2790</v>
      </c>
      <c r="C1251" s="14">
        <v>462</v>
      </c>
      <c r="D1251" s="16" t="s">
        <v>9330</v>
      </c>
      <c r="E1251" s="4" t="s">
        <v>9775</v>
      </c>
      <c r="F1251" s="5" t="s">
        <v>9774</v>
      </c>
      <c r="G1251" s="5" t="s">
        <v>2227</v>
      </c>
      <c r="H1251" s="4"/>
      <c r="I1251" s="4" t="s">
        <v>59</v>
      </c>
      <c r="J1251" s="4">
        <v>2023</v>
      </c>
      <c r="K1251" s="4"/>
      <c r="L1251" s="5" t="s">
        <v>9776</v>
      </c>
      <c r="M1251" s="5" t="s">
        <v>9773</v>
      </c>
      <c r="O1251" s="5"/>
      <c r="P1251" s="5"/>
      <c r="Q1251" s="5" t="s">
        <v>2798</v>
      </c>
      <c r="R1251" s="5"/>
      <c r="S1251" s="5"/>
      <c r="T1251" s="5"/>
      <c r="U1251" s="5"/>
      <c r="V1251" s="5"/>
      <c r="W1251" s="5"/>
      <c r="X1251" s="5"/>
      <c r="Y1251" s="5"/>
      <c r="Z1251" s="5"/>
      <c r="AA1251" s="5"/>
      <c r="AB1251" s="3" t="s">
        <v>10378</v>
      </c>
    </row>
    <row r="1252" spans="1:28" ht="356" x14ac:dyDescent="0.2">
      <c r="A1252" s="37" t="s">
        <v>2799</v>
      </c>
      <c r="B1252" s="5" t="s">
        <v>2790</v>
      </c>
      <c r="C1252" s="10">
        <v>463</v>
      </c>
      <c r="D1252" s="5" t="s">
        <v>9331</v>
      </c>
      <c r="E1252" s="4" t="s">
        <v>9779</v>
      </c>
      <c r="F1252" s="5" t="s">
        <v>9778</v>
      </c>
      <c r="G1252" s="5" t="s">
        <v>2227</v>
      </c>
      <c r="H1252" s="4"/>
      <c r="I1252" s="4" t="s">
        <v>59</v>
      </c>
      <c r="J1252" s="4">
        <v>2023</v>
      </c>
      <c r="K1252" s="4"/>
      <c r="L1252" s="5" t="s">
        <v>9780</v>
      </c>
      <c r="M1252" s="5" t="s">
        <v>9777</v>
      </c>
      <c r="O1252" s="5" t="s">
        <v>2799</v>
      </c>
      <c r="P1252" s="5" t="s">
        <v>2799</v>
      </c>
      <c r="Q1252" s="5" t="s">
        <v>2799</v>
      </c>
      <c r="R1252" s="5" t="s">
        <v>2799</v>
      </c>
      <c r="S1252" s="5" t="s">
        <v>2799</v>
      </c>
      <c r="T1252" s="5"/>
      <c r="U1252" s="5"/>
      <c r="V1252" s="5"/>
      <c r="W1252" s="5"/>
      <c r="X1252" s="5"/>
      <c r="Y1252" s="5"/>
      <c r="Z1252" s="5"/>
      <c r="AA1252" s="5"/>
      <c r="AB1252" s="3" t="s">
        <v>10378</v>
      </c>
    </row>
    <row r="1253" spans="1:28" ht="255" x14ac:dyDescent="0.2">
      <c r="A1253" s="37" t="s">
        <v>2799</v>
      </c>
      <c r="B1253" s="5" t="s">
        <v>2790</v>
      </c>
      <c r="C1253" s="14">
        <v>464</v>
      </c>
      <c r="D1253" s="16" t="s">
        <v>9332</v>
      </c>
      <c r="E1253" s="4" t="s">
        <v>9783</v>
      </c>
      <c r="F1253" s="5" t="s">
        <v>9782</v>
      </c>
      <c r="G1253" s="5" t="s">
        <v>2227</v>
      </c>
      <c r="H1253" s="4"/>
      <c r="I1253" s="4" t="s">
        <v>59</v>
      </c>
      <c r="J1253" s="4">
        <v>2024</v>
      </c>
      <c r="K1253" s="4"/>
      <c r="L1253" s="5" t="s">
        <v>9784</v>
      </c>
      <c r="M1253" s="5" t="s">
        <v>9781</v>
      </c>
      <c r="O1253" s="5"/>
      <c r="P1253" s="5"/>
      <c r="Q1253" s="5" t="s">
        <v>2798</v>
      </c>
      <c r="R1253" s="5"/>
      <c r="S1253" s="5"/>
      <c r="T1253" s="5"/>
      <c r="U1253" s="5"/>
      <c r="V1253" s="5"/>
      <c r="W1253" s="5"/>
      <c r="X1253" s="5"/>
      <c r="Y1253" s="5"/>
      <c r="Z1253" s="5"/>
      <c r="AA1253" s="5"/>
      <c r="AB1253" s="3" t="s">
        <v>10378</v>
      </c>
    </row>
    <row r="1254" spans="1:28" ht="153" x14ac:dyDescent="0.2">
      <c r="A1254" s="37" t="s">
        <v>2799</v>
      </c>
      <c r="B1254" s="5" t="s">
        <v>2790</v>
      </c>
      <c r="C1254" s="10">
        <v>465</v>
      </c>
      <c r="D1254" s="5" t="s">
        <v>6644</v>
      </c>
      <c r="E1254" s="4" t="s">
        <v>6746</v>
      </c>
      <c r="F1254" s="5" t="s">
        <v>6745</v>
      </c>
      <c r="G1254" s="5" t="s">
        <v>2227</v>
      </c>
      <c r="H1254" s="4"/>
      <c r="I1254" s="4" t="s">
        <v>59</v>
      </c>
      <c r="J1254" s="4">
        <v>2023</v>
      </c>
      <c r="K1254" s="4">
        <v>1</v>
      </c>
      <c r="L1254" s="5" t="s">
        <v>9785</v>
      </c>
      <c r="M1254" s="5" t="s">
        <v>6744</v>
      </c>
      <c r="O1254" s="5"/>
      <c r="P1254" s="5"/>
      <c r="Q1254" s="5"/>
      <c r="R1254" s="5" t="s">
        <v>2798</v>
      </c>
      <c r="S1254" s="5"/>
      <c r="T1254" s="5"/>
      <c r="U1254" s="5"/>
      <c r="V1254" s="5"/>
      <c r="W1254" s="5"/>
      <c r="X1254" s="5"/>
      <c r="Y1254" s="5"/>
      <c r="Z1254" s="5"/>
      <c r="AA1254" s="5"/>
      <c r="AB1254" s="3" t="s">
        <v>10378</v>
      </c>
    </row>
    <row r="1255" spans="1:28" ht="187" x14ac:dyDescent="0.2">
      <c r="A1255" s="37" t="s">
        <v>2799</v>
      </c>
      <c r="B1255" s="5" t="s">
        <v>2790</v>
      </c>
      <c r="C1255" s="14">
        <v>466</v>
      </c>
      <c r="D1255" s="16" t="s">
        <v>9333</v>
      </c>
      <c r="E1255" s="4" t="s">
        <v>9788</v>
      </c>
      <c r="F1255" s="5" t="s">
        <v>9787</v>
      </c>
      <c r="G1255" s="5" t="s">
        <v>2227</v>
      </c>
      <c r="H1255" s="4"/>
      <c r="I1255" s="4" t="s">
        <v>59</v>
      </c>
      <c r="J1255" s="4">
        <v>2023</v>
      </c>
      <c r="K1255" s="4"/>
      <c r="L1255" s="5" t="s">
        <v>9789</v>
      </c>
      <c r="M1255" s="5" t="s">
        <v>9786</v>
      </c>
      <c r="O1255" s="5"/>
      <c r="P1255" s="5"/>
      <c r="Q1255" s="5" t="s">
        <v>2798</v>
      </c>
      <c r="R1255" s="5"/>
      <c r="S1255" s="5"/>
      <c r="T1255" s="5"/>
      <c r="U1255" s="5"/>
      <c r="V1255" s="5"/>
      <c r="W1255" s="5"/>
      <c r="X1255" s="5"/>
      <c r="Y1255" s="5"/>
      <c r="Z1255" s="5"/>
      <c r="AA1255" s="5"/>
      <c r="AB1255" s="3" t="s">
        <v>10378</v>
      </c>
    </row>
    <row r="1256" spans="1:28" ht="238" x14ac:dyDescent="0.2">
      <c r="A1256" s="37" t="s">
        <v>2799</v>
      </c>
      <c r="B1256" s="5" t="s">
        <v>2790</v>
      </c>
      <c r="C1256" s="14">
        <v>467</v>
      </c>
      <c r="D1256" s="16" t="s">
        <v>9334</v>
      </c>
      <c r="E1256" s="4" t="s">
        <v>9791</v>
      </c>
      <c r="F1256" s="5" t="s">
        <v>690</v>
      </c>
      <c r="G1256" s="5" t="s">
        <v>2227</v>
      </c>
      <c r="H1256" s="4"/>
      <c r="I1256" s="4" t="s">
        <v>59</v>
      </c>
      <c r="J1256" s="4">
        <v>2023</v>
      </c>
      <c r="K1256" s="4"/>
      <c r="L1256" s="5" t="s">
        <v>9792</v>
      </c>
      <c r="M1256" s="5" t="s">
        <v>9790</v>
      </c>
      <c r="O1256" s="5"/>
      <c r="P1256" s="5"/>
      <c r="Q1256" s="5" t="s">
        <v>2798</v>
      </c>
      <c r="R1256" s="5"/>
      <c r="S1256" s="5"/>
      <c r="T1256" s="5"/>
      <c r="U1256" s="5"/>
      <c r="V1256" s="5"/>
      <c r="W1256" s="5"/>
      <c r="X1256" s="5"/>
      <c r="Y1256" s="5"/>
      <c r="Z1256" s="5"/>
      <c r="AA1256" s="5"/>
      <c r="AB1256" s="3" t="s">
        <v>10378</v>
      </c>
    </row>
    <row r="1257" spans="1:28" ht="221" x14ac:dyDescent="0.2">
      <c r="A1257" s="37" t="s">
        <v>2799</v>
      </c>
      <c r="B1257" s="5" t="s">
        <v>2790</v>
      </c>
      <c r="C1257" s="10">
        <v>468</v>
      </c>
      <c r="D1257" s="5" t="s">
        <v>9335</v>
      </c>
      <c r="E1257" s="4" t="s">
        <v>9794</v>
      </c>
      <c r="F1257" s="5" t="s">
        <v>9612</v>
      </c>
      <c r="G1257" s="5" t="s">
        <v>2227</v>
      </c>
      <c r="H1257" s="4"/>
      <c r="I1257" s="4" t="s">
        <v>58</v>
      </c>
      <c r="J1257" s="4">
        <v>2023</v>
      </c>
      <c r="K1257" s="4"/>
      <c r="L1257" s="5" t="s">
        <v>9795</v>
      </c>
      <c r="M1257" s="5" t="s">
        <v>9793</v>
      </c>
      <c r="O1257" s="5" t="s">
        <v>2799</v>
      </c>
      <c r="P1257" s="5" t="s">
        <v>2799</v>
      </c>
      <c r="Q1257" s="5" t="s">
        <v>2799</v>
      </c>
      <c r="R1257" s="5" t="s">
        <v>2799</v>
      </c>
      <c r="S1257" s="5" t="s">
        <v>2798</v>
      </c>
      <c r="T1257" s="22" t="s">
        <v>2799</v>
      </c>
      <c r="U1257" s="5"/>
      <c r="V1257" s="5"/>
      <c r="W1257" s="5"/>
      <c r="X1257" s="5"/>
      <c r="Y1257" s="5"/>
      <c r="Z1257" s="5"/>
      <c r="AA1257" s="5"/>
      <c r="AB1257" s="3" t="s">
        <v>10378</v>
      </c>
    </row>
    <row r="1258" spans="1:28" ht="221" x14ac:dyDescent="0.2">
      <c r="A1258" s="37" t="s">
        <v>2799</v>
      </c>
      <c r="B1258" s="5" t="s">
        <v>2790</v>
      </c>
      <c r="C1258" s="10">
        <v>469</v>
      </c>
      <c r="D1258" s="5" t="s">
        <v>9336</v>
      </c>
      <c r="E1258" s="4" t="s">
        <v>9797</v>
      </c>
      <c r="F1258" s="5" t="s">
        <v>6745</v>
      </c>
      <c r="G1258" s="5" t="s">
        <v>2227</v>
      </c>
      <c r="H1258" s="4"/>
      <c r="I1258" s="4" t="s">
        <v>59</v>
      </c>
      <c r="J1258" s="4">
        <v>2023</v>
      </c>
      <c r="K1258" s="4"/>
      <c r="L1258" s="5" t="s">
        <v>9798</v>
      </c>
      <c r="M1258" s="5" t="s">
        <v>9796</v>
      </c>
      <c r="O1258" s="5" t="s">
        <v>2799</v>
      </c>
      <c r="P1258" s="5" t="s">
        <v>2799</v>
      </c>
      <c r="Q1258" s="5" t="s">
        <v>2799</v>
      </c>
      <c r="R1258" s="5" t="s">
        <v>2799</v>
      </c>
      <c r="S1258" s="5" t="s">
        <v>2799</v>
      </c>
      <c r="T1258" s="5"/>
      <c r="U1258" s="5"/>
      <c r="V1258" s="5"/>
      <c r="W1258" s="5"/>
      <c r="X1258" s="5"/>
      <c r="Y1258" s="5"/>
      <c r="Z1258" s="5"/>
      <c r="AA1258" s="5"/>
      <c r="AB1258" s="3" t="s">
        <v>10378</v>
      </c>
    </row>
    <row r="1259" spans="1:28" ht="170" x14ac:dyDescent="0.2">
      <c r="A1259" s="37" t="s">
        <v>2799</v>
      </c>
      <c r="B1259" s="5" t="s">
        <v>2790</v>
      </c>
      <c r="C1259" s="14">
        <v>470</v>
      </c>
      <c r="D1259" s="16" t="s">
        <v>9337</v>
      </c>
      <c r="E1259" s="4" t="s">
        <v>9801</v>
      </c>
      <c r="F1259" s="5" t="s">
        <v>9800</v>
      </c>
      <c r="G1259" s="5" t="s">
        <v>2227</v>
      </c>
      <c r="H1259" s="4"/>
      <c r="I1259" s="4" t="s">
        <v>59</v>
      </c>
      <c r="J1259" s="4">
        <v>2023</v>
      </c>
      <c r="K1259" s="4"/>
      <c r="L1259" s="5" t="s">
        <v>9802</v>
      </c>
      <c r="M1259" s="5" t="s">
        <v>9799</v>
      </c>
      <c r="O1259" s="5"/>
      <c r="P1259" s="5"/>
      <c r="Q1259" s="5" t="s">
        <v>2798</v>
      </c>
      <c r="R1259" s="5"/>
      <c r="S1259" s="5"/>
      <c r="T1259" s="5"/>
      <c r="U1259" s="5"/>
      <c r="V1259" s="5"/>
      <c r="W1259" s="5"/>
      <c r="X1259" s="5"/>
      <c r="Y1259" s="5"/>
      <c r="Z1259" s="5"/>
      <c r="AA1259" s="5"/>
      <c r="AB1259" s="3" t="s">
        <v>10378</v>
      </c>
    </row>
    <row r="1260" spans="1:28" ht="187" x14ac:dyDescent="0.2">
      <c r="A1260" s="37" t="s">
        <v>2799</v>
      </c>
      <c r="B1260" s="5" t="s">
        <v>2790</v>
      </c>
      <c r="C1260" s="14">
        <v>471</v>
      </c>
      <c r="D1260" s="16" t="s">
        <v>9338</v>
      </c>
      <c r="E1260" s="4" t="s">
        <v>9805</v>
      </c>
      <c r="F1260" s="5" t="s">
        <v>9804</v>
      </c>
      <c r="G1260" s="5" t="s">
        <v>2227</v>
      </c>
      <c r="H1260" s="4"/>
      <c r="I1260" s="4" t="s">
        <v>59</v>
      </c>
      <c r="J1260" s="4">
        <v>2023</v>
      </c>
      <c r="K1260" s="4"/>
      <c r="L1260" s="5" t="s">
        <v>9806</v>
      </c>
      <c r="M1260" s="5" t="s">
        <v>9803</v>
      </c>
      <c r="O1260" s="5"/>
      <c r="P1260" s="5"/>
      <c r="Q1260" s="5" t="s">
        <v>2798</v>
      </c>
      <c r="R1260" s="5"/>
      <c r="S1260" s="5"/>
      <c r="T1260" s="5"/>
      <c r="U1260" s="5"/>
      <c r="V1260" s="5"/>
      <c r="W1260" s="5"/>
      <c r="X1260" s="5"/>
      <c r="Y1260" s="5"/>
      <c r="Z1260" s="5"/>
      <c r="AA1260" s="5"/>
      <c r="AB1260" s="3" t="s">
        <v>10378</v>
      </c>
    </row>
    <row r="1261" spans="1:28" ht="170" x14ac:dyDescent="0.2">
      <c r="A1261" s="37" t="s">
        <v>2799</v>
      </c>
      <c r="B1261" s="5" t="s">
        <v>2790</v>
      </c>
      <c r="C1261" s="14">
        <v>472</v>
      </c>
      <c r="D1261" s="16" t="s">
        <v>9339</v>
      </c>
      <c r="E1261" s="4" t="s">
        <v>9809</v>
      </c>
      <c r="F1261" s="5" t="s">
        <v>9808</v>
      </c>
      <c r="G1261" s="5" t="s">
        <v>2227</v>
      </c>
      <c r="H1261" s="4"/>
      <c r="I1261" s="4" t="s">
        <v>59</v>
      </c>
      <c r="J1261" s="4">
        <v>2023</v>
      </c>
      <c r="K1261" s="4"/>
      <c r="L1261" s="5" t="s">
        <v>9810</v>
      </c>
      <c r="M1261" s="5" t="s">
        <v>9807</v>
      </c>
      <c r="O1261" s="5"/>
      <c r="P1261" s="5"/>
      <c r="Q1261" s="5" t="s">
        <v>2798</v>
      </c>
      <c r="R1261" s="5"/>
      <c r="S1261" s="5"/>
      <c r="T1261" s="5"/>
      <c r="U1261" s="5"/>
      <c r="V1261" s="5"/>
      <c r="W1261" s="5"/>
      <c r="X1261" s="5"/>
      <c r="Y1261" s="5"/>
      <c r="Z1261" s="5"/>
      <c r="AA1261" s="5"/>
      <c r="AB1261" s="3" t="s">
        <v>10378</v>
      </c>
    </row>
    <row r="1262" spans="1:28" ht="204" x14ac:dyDescent="0.2">
      <c r="A1262" s="37" t="s">
        <v>2799</v>
      </c>
      <c r="B1262" s="5" t="s">
        <v>2790</v>
      </c>
      <c r="C1262" s="14">
        <v>473</v>
      </c>
      <c r="D1262" s="16" t="s">
        <v>9340</v>
      </c>
      <c r="E1262" s="4" t="s">
        <v>9813</v>
      </c>
      <c r="F1262" s="5" t="s">
        <v>9812</v>
      </c>
      <c r="G1262" s="5" t="s">
        <v>2227</v>
      </c>
      <c r="H1262" s="4"/>
      <c r="I1262" s="4" t="s">
        <v>59</v>
      </c>
      <c r="J1262" s="4">
        <v>2023</v>
      </c>
      <c r="K1262" s="4"/>
      <c r="L1262" s="5" t="s">
        <v>9814</v>
      </c>
      <c r="M1262" s="5" t="s">
        <v>9811</v>
      </c>
      <c r="O1262" s="5"/>
      <c r="P1262" s="5"/>
      <c r="Q1262" s="5" t="s">
        <v>2798</v>
      </c>
      <c r="R1262" s="5"/>
      <c r="S1262" s="5"/>
      <c r="T1262" s="5"/>
      <c r="U1262" s="5"/>
      <c r="V1262" s="5"/>
      <c r="W1262" s="5"/>
      <c r="X1262" s="5"/>
      <c r="Y1262" s="5"/>
      <c r="Z1262" s="5"/>
      <c r="AA1262" s="5"/>
      <c r="AB1262" s="3" t="s">
        <v>10378</v>
      </c>
    </row>
    <row r="1263" spans="1:28" ht="170" x14ac:dyDescent="0.2">
      <c r="A1263" s="37" t="s">
        <v>2799</v>
      </c>
      <c r="B1263" s="5" t="s">
        <v>2790</v>
      </c>
      <c r="C1263" s="10">
        <v>474</v>
      </c>
      <c r="D1263" s="5" t="s">
        <v>9341</v>
      </c>
      <c r="E1263" s="4" t="s">
        <v>9817</v>
      </c>
      <c r="F1263" s="5" t="s">
        <v>9816</v>
      </c>
      <c r="G1263" s="5" t="s">
        <v>2227</v>
      </c>
      <c r="H1263" s="4"/>
      <c r="I1263" s="4" t="s">
        <v>59</v>
      </c>
      <c r="J1263" s="4">
        <v>2023</v>
      </c>
      <c r="K1263" s="4"/>
      <c r="L1263" s="5" t="s">
        <v>9818</v>
      </c>
      <c r="M1263" s="5" t="s">
        <v>9815</v>
      </c>
      <c r="O1263" s="5" t="s">
        <v>2798</v>
      </c>
      <c r="P1263" s="5"/>
      <c r="Q1263" s="5"/>
      <c r="R1263" s="5"/>
      <c r="S1263" s="5"/>
      <c r="T1263" s="5"/>
      <c r="U1263" s="5"/>
      <c r="V1263" s="5"/>
      <c r="W1263" s="5"/>
      <c r="X1263" s="5"/>
      <c r="Y1263" s="5"/>
      <c r="Z1263" s="5"/>
      <c r="AA1263" s="5"/>
      <c r="AB1263" s="3" t="s">
        <v>10378</v>
      </c>
    </row>
    <row r="1264" spans="1:28" ht="187" x14ac:dyDescent="0.2">
      <c r="A1264" s="37" t="s">
        <v>2799</v>
      </c>
      <c r="B1264" s="5" t="s">
        <v>2790</v>
      </c>
      <c r="C1264" s="10">
        <v>475</v>
      </c>
      <c r="D1264" s="5" t="s">
        <v>9342</v>
      </c>
      <c r="E1264" s="4" t="s">
        <v>9821</v>
      </c>
      <c r="F1264" s="5" t="s">
        <v>9820</v>
      </c>
      <c r="G1264" s="5" t="s">
        <v>2227</v>
      </c>
      <c r="H1264" s="4"/>
      <c r="I1264" s="4" t="s">
        <v>59</v>
      </c>
      <c r="J1264" s="4">
        <v>2023</v>
      </c>
      <c r="K1264" s="4"/>
      <c r="L1264" s="5" t="s">
        <v>9822</v>
      </c>
      <c r="M1264" s="5" t="s">
        <v>9819</v>
      </c>
      <c r="O1264" s="5" t="s">
        <v>2798</v>
      </c>
      <c r="P1264" s="5"/>
      <c r="Q1264" s="5"/>
      <c r="R1264" s="5"/>
      <c r="S1264" s="5"/>
      <c r="T1264" s="5"/>
      <c r="U1264" s="5"/>
      <c r="V1264" s="5"/>
      <c r="W1264" s="5"/>
      <c r="X1264" s="5"/>
      <c r="Y1264" s="5"/>
      <c r="Z1264" s="5"/>
      <c r="AA1264" s="5"/>
      <c r="AB1264" s="3" t="s">
        <v>10378</v>
      </c>
    </row>
    <row r="1265" spans="1:28" ht="204" x14ac:dyDescent="0.2">
      <c r="A1265" s="37" t="s">
        <v>2799</v>
      </c>
      <c r="B1265" s="5" t="s">
        <v>2790</v>
      </c>
      <c r="C1265" s="10">
        <v>476</v>
      </c>
      <c r="D1265" s="5" t="s">
        <v>9343</v>
      </c>
      <c r="E1265" s="4" t="s">
        <v>9825</v>
      </c>
      <c r="F1265" s="5" t="s">
        <v>9824</v>
      </c>
      <c r="G1265" s="5" t="s">
        <v>2227</v>
      </c>
      <c r="H1265" s="4"/>
      <c r="I1265" s="4" t="s">
        <v>59</v>
      </c>
      <c r="J1265" s="4">
        <v>2023</v>
      </c>
      <c r="K1265" s="4"/>
      <c r="L1265" s="5" t="s">
        <v>9826</v>
      </c>
      <c r="M1265" s="5" t="s">
        <v>9823</v>
      </c>
      <c r="O1265" s="5" t="s">
        <v>2799</v>
      </c>
      <c r="P1265" s="5" t="s">
        <v>2799</v>
      </c>
      <c r="Q1265" s="5" t="s">
        <v>2799</v>
      </c>
      <c r="R1265" s="5" t="s">
        <v>2799</v>
      </c>
      <c r="S1265" s="5" t="s">
        <v>2799</v>
      </c>
      <c r="T1265" s="5"/>
      <c r="U1265" s="5"/>
      <c r="V1265" s="5"/>
      <c r="W1265" s="5"/>
      <c r="X1265" s="5"/>
      <c r="Y1265" s="5"/>
      <c r="Z1265" s="5"/>
      <c r="AA1265" s="5"/>
      <c r="AB1265" s="3" t="s">
        <v>10378</v>
      </c>
    </row>
    <row r="1266" spans="1:28" ht="136" x14ac:dyDescent="0.2">
      <c r="A1266" s="37" t="s">
        <v>2799</v>
      </c>
      <c r="B1266" s="5" t="s">
        <v>2790</v>
      </c>
      <c r="C1266" s="10">
        <v>477</v>
      </c>
      <c r="D1266" s="5" t="s">
        <v>9344</v>
      </c>
      <c r="E1266" s="4" t="s">
        <v>9828</v>
      </c>
      <c r="F1266" s="5" t="s">
        <v>501</v>
      </c>
      <c r="G1266" s="5" t="s">
        <v>2227</v>
      </c>
      <c r="H1266" s="4"/>
      <c r="I1266" s="4" t="s">
        <v>59</v>
      </c>
      <c r="J1266" s="4">
        <v>2023</v>
      </c>
      <c r="K1266" s="4"/>
      <c r="L1266" s="5" t="s">
        <v>9829</v>
      </c>
      <c r="M1266" s="5" t="s">
        <v>9827</v>
      </c>
      <c r="O1266" s="5" t="s">
        <v>2798</v>
      </c>
      <c r="P1266" s="5"/>
      <c r="Q1266" s="5"/>
      <c r="R1266" s="5"/>
      <c r="S1266" s="5"/>
      <c r="T1266" s="5"/>
      <c r="U1266" s="5"/>
      <c r="V1266" s="5"/>
      <c r="W1266" s="5"/>
      <c r="X1266" s="5"/>
      <c r="Y1266" s="5"/>
      <c r="Z1266" s="5"/>
      <c r="AA1266" s="5"/>
      <c r="AB1266" s="3" t="s">
        <v>10378</v>
      </c>
    </row>
    <row r="1267" spans="1:28" ht="170" x14ac:dyDescent="0.2">
      <c r="A1267" s="37" t="s">
        <v>2799</v>
      </c>
      <c r="B1267" s="5" t="s">
        <v>2790</v>
      </c>
      <c r="C1267" s="10">
        <v>478</v>
      </c>
      <c r="D1267" s="5" t="s">
        <v>9345</v>
      </c>
      <c r="E1267" s="4" t="s">
        <v>9832</v>
      </c>
      <c r="F1267" s="5" t="s">
        <v>9831</v>
      </c>
      <c r="G1267" s="5" t="s">
        <v>2227</v>
      </c>
      <c r="H1267" s="4"/>
      <c r="I1267" s="4" t="s">
        <v>59</v>
      </c>
      <c r="J1267" s="4">
        <v>2023</v>
      </c>
      <c r="K1267" s="4"/>
      <c r="L1267" s="5" t="s">
        <v>9833</v>
      </c>
      <c r="M1267" s="5" t="s">
        <v>9830</v>
      </c>
      <c r="O1267" s="5" t="s">
        <v>2798</v>
      </c>
      <c r="P1267" s="5"/>
      <c r="Q1267" s="5"/>
      <c r="R1267" s="5"/>
      <c r="S1267" s="5"/>
      <c r="T1267" s="5"/>
      <c r="U1267" s="5"/>
      <c r="V1267" s="5"/>
      <c r="W1267" s="5"/>
      <c r="X1267" s="5"/>
      <c r="Y1267" s="5"/>
      <c r="Z1267" s="5"/>
      <c r="AA1267" s="5"/>
      <c r="AB1267" s="3" t="s">
        <v>10378</v>
      </c>
    </row>
    <row r="1268" spans="1:28" ht="170" x14ac:dyDescent="0.2">
      <c r="A1268" s="37" t="s">
        <v>2799</v>
      </c>
      <c r="B1268" s="5" t="s">
        <v>2790</v>
      </c>
      <c r="C1268" s="10">
        <v>479</v>
      </c>
      <c r="D1268" s="5" t="s">
        <v>9346</v>
      </c>
      <c r="E1268" s="4" t="s">
        <v>9836</v>
      </c>
      <c r="F1268" s="5" t="s">
        <v>9835</v>
      </c>
      <c r="G1268" s="5" t="s">
        <v>2227</v>
      </c>
      <c r="H1268" s="4"/>
      <c r="I1268" s="4" t="s">
        <v>59</v>
      </c>
      <c r="J1268" s="4">
        <v>2023</v>
      </c>
      <c r="K1268" s="4"/>
      <c r="L1268" s="5" t="s">
        <v>9837</v>
      </c>
      <c r="M1268" s="5" t="s">
        <v>9834</v>
      </c>
      <c r="O1268" s="5" t="s">
        <v>2798</v>
      </c>
      <c r="P1268" s="5"/>
      <c r="Q1268" s="5"/>
      <c r="R1268" s="5"/>
      <c r="S1268" s="5"/>
      <c r="T1268" s="5"/>
      <c r="U1268" s="5"/>
      <c r="V1268" s="5"/>
      <c r="W1268" s="5"/>
      <c r="X1268" s="5"/>
      <c r="Y1268" s="5"/>
      <c r="Z1268" s="5"/>
      <c r="AA1268" s="5"/>
      <c r="AB1268" s="3" t="s">
        <v>10378</v>
      </c>
    </row>
    <row r="1269" spans="1:28" ht="255" x14ac:dyDescent="0.2">
      <c r="A1269" s="37" t="s">
        <v>2799</v>
      </c>
      <c r="B1269" s="5" t="s">
        <v>2790</v>
      </c>
      <c r="C1269" s="14">
        <v>480</v>
      </c>
      <c r="D1269" s="16" t="s">
        <v>9347</v>
      </c>
      <c r="E1269" s="4" t="s">
        <v>9839</v>
      </c>
      <c r="F1269" s="5" t="s">
        <v>9764</v>
      </c>
      <c r="G1269" s="5" t="s">
        <v>2227</v>
      </c>
      <c r="H1269" s="4"/>
      <c r="I1269" s="4" t="s">
        <v>58</v>
      </c>
      <c r="J1269" s="4">
        <v>2023</v>
      </c>
      <c r="K1269" s="4"/>
      <c r="L1269" s="5" t="s">
        <v>9840</v>
      </c>
      <c r="M1269" s="5" t="s">
        <v>9838</v>
      </c>
      <c r="O1269" s="5"/>
      <c r="P1269" s="5"/>
      <c r="Q1269" s="5" t="s">
        <v>2798</v>
      </c>
      <c r="R1269" s="5"/>
      <c r="S1269" s="5"/>
      <c r="T1269" s="5"/>
      <c r="U1269" s="5"/>
      <c r="V1269" s="5"/>
      <c r="W1269" s="5"/>
      <c r="X1269" s="5"/>
      <c r="Y1269" s="5"/>
      <c r="Z1269" s="5"/>
      <c r="AA1269" s="5"/>
      <c r="AB1269" s="3" t="s">
        <v>10378</v>
      </c>
    </row>
    <row r="1270" spans="1:28" ht="306" x14ac:dyDescent="0.2">
      <c r="A1270" s="37" t="s">
        <v>2799</v>
      </c>
      <c r="B1270" s="5" t="s">
        <v>2790</v>
      </c>
      <c r="C1270" s="10">
        <v>481</v>
      </c>
      <c r="D1270" s="5" t="s">
        <v>9348</v>
      </c>
      <c r="E1270" s="4" t="s">
        <v>9843</v>
      </c>
      <c r="F1270" s="5" t="s">
        <v>9842</v>
      </c>
      <c r="G1270" s="5" t="s">
        <v>2227</v>
      </c>
      <c r="H1270" s="4"/>
      <c r="I1270" s="4" t="s">
        <v>59</v>
      </c>
      <c r="J1270" s="4">
        <v>2023</v>
      </c>
      <c r="K1270" s="4"/>
      <c r="L1270" s="5" t="s">
        <v>9844</v>
      </c>
      <c r="M1270" s="5" t="s">
        <v>9841</v>
      </c>
      <c r="O1270" s="5" t="s">
        <v>2798</v>
      </c>
      <c r="P1270" s="5"/>
      <c r="Q1270" s="5"/>
      <c r="R1270" s="5"/>
      <c r="S1270" s="5"/>
      <c r="T1270" s="5"/>
      <c r="U1270" s="5"/>
      <c r="V1270" s="5"/>
      <c r="W1270" s="5"/>
      <c r="X1270" s="5"/>
      <c r="Y1270" s="5"/>
      <c r="Z1270" s="5"/>
      <c r="AA1270" s="5"/>
      <c r="AB1270" s="3" t="s">
        <v>10378</v>
      </c>
    </row>
    <row r="1271" spans="1:28" ht="170" x14ac:dyDescent="0.2">
      <c r="A1271" s="37" t="s">
        <v>2799</v>
      </c>
      <c r="B1271" s="5" t="s">
        <v>2790</v>
      </c>
      <c r="C1271" s="14">
        <v>482</v>
      </c>
      <c r="D1271" s="16" t="s">
        <v>9349</v>
      </c>
      <c r="E1271" s="4" t="s">
        <v>9847</v>
      </c>
      <c r="F1271" s="5" t="s">
        <v>9846</v>
      </c>
      <c r="G1271" s="5" t="s">
        <v>2227</v>
      </c>
      <c r="H1271" s="4"/>
      <c r="I1271" s="4" t="s">
        <v>59</v>
      </c>
      <c r="J1271" s="4">
        <v>2023</v>
      </c>
      <c r="K1271" s="4"/>
      <c r="L1271" s="5" t="s">
        <v>9848</v>
      </c>
      <c r="M1271" s="5" t="s">
        <v>9845</v>
      </c>
      <c r="O1271" s="5"/>
      <c r="P1271" s="5"/>
      <c r="Q1271" s="5" t="s">
        <v>2798</v>
      </c>
      <c r="R1271" s="5"/>
      <c r="S1271" s="5"/>
      <c r="T1271" s="5"/>
      <c r="U1271" s="5"/>
      <c r="V1271" s="5"/>
      <c r="W1271" s="5"/>
      <c r="X1271" s="5"/>
      <c r="Y1271" s="5"/>
      <c r="Z1271" s="5"/>
      <c r="AA1271" s="5"/>
      <c r="AB1271" s="3" t="s">
        <v>10378</v>
      </c>
    </row>
    <row r="1272" spans="1:28" ht="119" x14ac:dyDescent="0.2">
      <c r="A1272" s="37" t="s">
        <v>2799</v>
      </c>
      <c r="B1272" s="5" t="s">
        <v>2790</v>
      </c>
      <c r="C1272" s="10">
        <v>483</v>
      </c>
      <c r="D1272" s="5" t="s">
        <v>9350</v>
      </c>
      <c r="E1272" s="4" t="s">
        <v>9850</v>
      </c>
      <c r="F1272" s="5" t="s">
        <v>9816</v>
      </c>
      <c r="G1272" s="5" t="s">
        <v>2227</v>
      </c>
      <c r="H1272" s="4"/>
      <c r="I1272" s="4" t="s">
        <v>59</v>
      </c>
      <c r="J1272" s="4">
        <v>2023</v>
      </c>
      <c r="K1272" s="4"/>
      <c r="L1272" s="5" t="s">
        <v>9851</v>
      </c>
      <c r="M1272" s="5" t="s">
        <v>9849</v>
      </c>
      <c r="O1272" s="5" t="s">
        <v>2798</v>
      </c>
      <c r="P1272" s="5"/>
      <c r="Q1272" s="5"/>
      <c r="R1272" s="5"/>
      <c r="S1272" s="5"/>
      <c r="T1272" s="5"/>
      <c r="U1272" s="5"/>
      <c r="V1272" s="5"/>
      <c r="W1272" s="5"/>
      <c r="X1272" s="5"/>
      <c r="Y1272" s="5"/>
      <c r="Z1272" s="5"/>
      <c r="AA1272" s="5"/>
      <c r="AB1272" s="3" t="s">
        <v>10378</v>
      </c>
    </row>
    <row r="1273" spans="1:28" ht="272" x14ac:dyDescent="0.2">
      <c r="A1273" s="37" t="s">
        <v>2799</v>
      </c>
      <c r="B1273" s="5" t="s">
        <v>2790</v>
      </c>
      <c r="C1273" s="14">
        <v>484</v>
      </c>
      <c r="D1273" s="16" t="s">
        <v>9351</v>
      </c>
      <c r="E1273" s="4" t="s">
        <v>9854</v>
      </c>
      <c r="F1273" s="5" t="s">
        <v>9853</v>
      </c>
      <c r="G1273" s="5" t="s">
        <v>2227</v>
      </c>
      <c r="H1273" s="4"/>
      <c r="I1273" s="4" t="s">
        <v>58</v>
      </c>
      <c r="J1273" s="4">
        <v>2023</v>
      </c>
      <c r="K1273" s="4"/>
      <c r="L1273" s="5" t="s">
        <v>9855</v>
      </c>
      <c r="M1273" s="5" t="s">
        <v>9852</v>
      </c>
      <c r="O1273" s="5"/>
      <c r="P1273" s="5"/>
      <c r="Q1273" s="5" t="s">
        <v>2798</v>
      </c>
      <c r="R1273" s="5"/>
      <c r="S1273" s="5"/>
      <c r="T1273" s="5"/>
      <c r="U1273" s="5"/>
      <c r="V1273" s="5"/>
      <c r="W1273" s="5"/>
      <c r="X1273" s="5"/>
      <c r="Y1273" s="5"/>
      <c r="Z1273" s="5"/>
      <c r="AA1273" s="5"/>
      <c r="AB1273" s="3" t="s">
        <v>10378</v>
      </c>
    </row>
    <row r="1274" spans="1:28" ht="136" x14ac:dyDescent="0.2">
      <c r="A1274" s="37" t="s">
        <v>2799</v>
      </c>
      <c r="B1274" s="5" t="s">
        <v>2790</v>
      </c>
      <c r="C1274" s="10">
        <v>485</v>
      </c>
      <c r="D1274" s="5" t="s">
        <v>9352</v>
      </c>
      <c r="E1274" s="4" t="s">
        <v>9857</v>
      </c>
      <c r="F1274" s="5" t="s">
        <v>6740</v>
      </c>
      <c r="G1274" s="5" t="s">
        <v>2227</v>
      </c>
      <c r="H1274" s="4"/>
      <c r="I1274" s="4" t="s">
        <v>59</v>
      </c>
      <c r="J1274" s="4">
        <v>2023</v>
      </c>
      <c r="K1274" s="4"/>
      <c r="L1274" s="5" t="s">
        <v>9858</v>
      </c>
      <c r="M1274" s="5" t="s">
        <v>9856</v>
      </c>
      <c r="O1274" s="5" t="s">
        <v>2798</v>
      </c>
      <c r="P1274" s="5"/>
      <c r="Q1274" s="5"/>
      <c r="R1274" s="5"/>
      <c r="S1274" s="5"/>
      <c r="T1274" s="5"/>
      <c r="U1274" s="5"/>
      <c r="V1274" s="5"/>
      <c r="W1274" s="5"/>
      <c r="X1274" s="5"/>
      <c r="Y1274" s="5"/>
      <c r="Z1274" s="5"/>
      <c r="AA1274" s="5"/>
      <c r="AB1274" s="3" t="s">
        <v>10378</v>
      </c>
    </row>
    <row r="1275" spans="1:28" ht="170" x14ac:dyDescent="0.2">
      <c r="A1275" s="37" t="s">
        <v>2799</v>
      </c>
      <c r="B1275" s="5" t="s">
        <v>2790</v>
      </c>
      <c r="C1275" s="10">
        <v>486</v>
      </c>
      <c r="D1275" s="5" t="s">
        <v>9353</v>
      </c>
      <c r="E1275" s="4" t="s">
        <v>9861</v>
      </c>
      <c r="F1275" s="5" t="s">
        <v>9860</v>
      </c>
      <c r="G1275" s="5" t="s">
        <v>2227</v>
      </c>
      <c r="H1275" s="4"/>
      <c r="I1275" s="4" t="s">
        <v>58</v>
      </c>
      <c r="J1275" s="4">
        <v>2024</v>
      </c>
      <c r="K1275" s="4"/>
      <c r="L1275" s="5" t="s">
        <v>9862</v>
      </c>
      <c r="M1275" s="5" t="s">
        <v>9859</v>
      </c>
      <c r="O1275" s="5" t="s">
        <v>2798</v>
      </c>
      <c r="P1275" s="5"/>
      <c r="Q1275" s="5"/>
      <c r="R1275" s="5"/>
      <c r="S1275" s="5"/>
      <c r="T1275" s="5"/>
      <c r="U1275" s="5"/>
      <c r="V1275" s="5"/>
      <c r="W1275" s="5"/>
      <c r="X1275" s="5"/>
      <c r="Y1275" s="5"/>
      <c r="Z1275" s="5"/>
      <c r="AA1275" s="5"/>
      <c r="AB1275" s="3" t="s">
        <v>10378</v>
      </c>
    </row>
    <row r="1276" spans="1:28" ht="119" x14ac:dyDescent="0.2">
      <c r="A1276" s="37" t="s">
        <v>2799</v>
      </c>
      <c r="B1276" s="5" t="s">
        <v>2790</v>
      </c>
      <c r="C1276" s="10">
        <v>487</v>
      </c>
      <c r="D1276" s="5" t="s">
        <v>9354</v>
      </c>
      <c r="E1276" s="4" t="s">
        <v>9865</v>
      </c>
      <c r="F1276" s="5" t="s">
        <v>9864</v>
      </c>
      <c r="G1276" s="5" t="s">
        <v>2227</v>
      </c>
      <c r="H1276" s="4"/>
      <c r="I1276" s="4" t="s">
        <v>59</v>
      </c>
      <c r="J1276" s="4">
        <v>2023</v>
      </c>
      <c r="K1276" s="4"/>
      <c r="L1276" s="5" t="s">
        <v>9866</v>
      </c>
      <c r="M1276" s="5" t="s">
        <v>9863</v>
      </c>
      <c r="O1276" s="5" t="s">
        <v>2799</v>
      </c>
      <c r="P1276" s="5" t="s">
        <v>2799</v>
      </c>
      <c r="Q1276" s="5" t="s">
        <v>2799</v>
      </c>
      <c r="R1276" s="5" t="s">
        <v>2799</v>
      </c>
      <c r="S1276" s="5" t="s">
        <v>2799</v>
      </c>
      <c r="T1276" s="5"/>
      <c r="U1276" s="5"/>
      <c r="V1276" s="5"/>
      <c r="W1276" s="5"/>
      <c r="X1276" s="5"/>
      <c r="Y1276" s="5"/>
      <c r="Z1276" s="5"/>
      <c r="AA1276" s="5"/>
      <c r="AB1276" s="3" t="s">
        <v>10378</v>
      </c>
    </row>
    <row r="1277" spans="1:28" ht="238" x14ac:dyDescent="0.2">
      <c r="A1277" s="37" t="s">
        <v>2799</v>
      </c>
      <c r="B1277" s="5" t="s">
        <v>2790</v>
      </c>
      <c r="C1277" s="14">
        <v>488</v>
      </c>
      <c r="D1277" s="16" t="s">
        <v>9355</v>
      </c>
      <c r="E1277" s="4" t="s">
        <v>9869</v>
      </c>
      <c r="F1277" s="5" t="s">
        <v>9868</v>
      </c>
      <c r="G1277" s="5" t="s">
        <v>2227</v>
      </c>
      <c r="H1277" s="4"/>
      <c r="I1277" s="4" t="s">
        <v>59</v>
      </c>
      <c r="J1277" s="4">
        <v>2023</v>
      </c>
      <c r="K1277" s="4"/>
      <c r="L1277" s="5" t="s">
        <v>9870</v>
      </c>
      <c r="M1277" s="5" t="s">
        <v>9867</v>
      </c>
      <c r="O1277" s="5"/>
      <c r="P1277" s="5"/>
      <c r="Q1277" s="5" t="s">
        <v>2798</v>
      </c>
      <c r="R1277" s="5"/>
      <c r="S1277" s="5"/>
      <c r="T1277" s="5"/>
      <c r="U1277" s="5"/>
      <c r="V1277" s="5"/>
      <c r="W1277" s="5"/>
      <c r="X1277" s="5"/>
      <c r="Y1277" s="5"/>
      <c r="Z1277" s="5"/>
      <c r="AA1277" s="5"/>
      <c r="AB1277" s="3" t="s">
        <v>10378</v>
      </c>
    </row>
    <row r="1278" spans="1:28" ht="136" x14ac:dyDescent="0.2">
      <c r="A1278" s="37" t="s">
        <v>2799</v>
      </c>
      <c r="B1278" s="5" t="s">
        <v>2790</v>
      </c>
      <c r="C1278" s="14">
        <v>489</v>
      </c>
      <c r="D1278" s="16" t="s">
        <v>9356</v>
      </c>
      <c r="E1278" s="4" t="s">
        <v>9873</v>
      </c>
      <c r="F1278" s="5" t="s">
        <v>9872</v>
      </c>
      <c r="G1278" s="5" t="s">
        <v>2227</v>
      </c>
      <c r="H1278" s="4"/>
      <c r="I1278" s="4" t="s">
        <v>59</v>
      </c>
      <c r="J1278" s="4">
        <v>2024</v>
      </c>
      <c r="K1278" s="4"/>
      <c r="L1278" s="5" t="s">
        <v>9874</v>
      </c>
      <c r="M1278" s="5" t="s">
        <v>9871</v>
      </c>
      <c r="O1278" s="5"/>
      <c r="P1278" s="5"/>
      <c r="Q1278" s="5" t="s">
        <v>2798</v>
      </c>
      <c r="R1278" s="5"/>
      <c r="S1278" s="5"/>
      <c r="T1278" s="5"/>
      <c r="U1278" s="5"/>
      <c r="V1278" s="5"/>
      <c r="W1278" s="5"/>
      <c r="X1278" s="5"/>
      <c r="Y1278" s="5"/>
      <c r="Z1278" s="5"/>
      <c r="AA1278" s="5"/>
      <c r="AB1278" s="3" t="s">
        <v>10378</v>
      </c>
    </row>
    <row r="1279" spans="1:28" ht="170" x14ac:dyDescent="0.2">
      <c r="A1279" s="37" t="s">
        <v>2799</v>
      </c>
      <c r="B1279" s="5" t="s">
        <v>2790</v>
      </c>
      <c r="C1279" s="10">
        <v>490</v>
      </c>
      <c r="D1279" s="5" t="s">
        <v>9357</v>
      </c>
      <c r="E1279" s="4" t="s">
        <v>9877</v>
      </c>
      <c r="F1279" s="5" t="s">
        <v>9876</v>
      </c>
      <c r="G1279" s="5" t="s">
        <v>2227</v>
      </c>
      <c r="H1279" s="4"/>
      <c r="I1279" s="4" t="s">
        <v>59</v>
      </c>
      <c r="J1279" s="4">
        <v>2023</v>
      </c>
      <c r="K1279" s="4"/>
      <c r="L1279" s="5" t="s">
        <v>9878</v>
      </c>
      <c r="M1279" s="5" t="s">
        <v>9875</v>
      </c>
      <c r="O1279" s="5" t="s">
        <v>2798</v>
      </c>
      <c r="P1279" s="5"/>
      <c r="Q1279" s="5"/>
      <c r="R1279" s="5"/>
      <c r="S1279" s="5"/>
      <c r="T1279" s="5"/>
      <c r="U1279" s="5"/>
      <c r="V1279" s="5"/>
      <c r="W1279" s="5"/>
      <c r="X1279" s="5"/>
      <c r="Y1279" s="5"/>
      <c r="Z1279" s="5"/>
      <c r="AA1279" s="5"/>
      <c r="AB1279" s="3" t="s">
        <v>10378</v>
      </c>
    </row>
    <row r="1280" spans="1:28" ht="272" x14ac:dyDescent="0.2">
      <c r="A1280" s="37" t="s">
        <v>2799</v>
      </c>
      <c r="B1280" s="5" t="s">
        <v>2790</v>
      </c>
      <c r="C1280" s="14">
        <v>491</v>
      </c>
      <c r="D1280" s="16" t="s">
        <v>9358</v>
      </c>
      <c r="E1280" s="4" t="s">
        <v>9881</v>
      </c>
      <c r="F1280" s="5" t="s">
        <v>9880</v>
      </c>
      <c r="G1280" s="5" t="s">
        <v>2227</v>
      </c>
      <c r="H1280" s="4"/>
      <c r="I1280" s="4" t="s">
        <v>59</v>
      </c>
      <c r="J1280" s="4">
        <v>2023</v>
      </c>
      <c r="K1280" s="4"/>
      <c r="L1280" s="5" t="s">
        <v>9882</v>
      </c>
      <c r="M1280" s="5" t="s">
        <v>9879</v>
      </c>
      <c r="O1280" s="5"/>
      <c r="P1280" s="5"/>
      <c r="Q1280" s="5" t="s">
        <v>2798</v>
      </c>
      <c r="R1280" s="5"/>
      <c r="S1280" s="5"/>
      <c r="T1280" s="5"/>
      <c r="U1280" s="5"/>
      <c r="V1280" s="5"/>
      <c r="W1280" s="5"/>
      <c r="X1280" s="5"/>
      <c r="Y1280" s="5"/>
      <c r="Z1280" s="5"/>
      <c r="AA1280" s="5"/>
      <c r="AB1280" s="3" t="s">
        <v>10378</v>
      </c>
    </row>
    <row r="1281" spans="1:28" ht="170" x14ac:dyDescent="0.2">
      <c r="A1281" s="37" t="s">
        <v>2799</v>
      </c>
      <c r="B1281" s="5" t="s">
        <v>2790</v>
      </c>
      <c r="C1281" s="10">
        <v>492</v>
      </c>
      <c r="D1281" s="5" t="s">
        <v>9359</v>
      </c>
      <c r="E1281" s="4" t="s">
        <v>9885</v>
      </c>
      <c r="F1281" s="5" t="s">
        <v>9884</v>
      </c>
      <c r="G1281" s="5" t="s">
        <v>2227</v>
      </c>
      <c r="H1281" s="4"/>
      <c r="I1281" s="4" t="s">
        <v>59</v>
      </c>
      <c r="J1281" s="4">
        <v>2024</v>
      </c>
      <c r="K1281" s="4"/>
      <c r="L1281" s="5" t="s">
        <v>9886</v>
      </c>
      <c r="M1281" s="5" t="s">
        <v>9883</v>
      </c>
      <c r="O1281" s="5" t="s">
        <v>2798</v>
      </c>
      <c r="P1281" s="5"/>
      <c r="Q1281" s="5"/>
      <c r="R1281" s="5"/>
      <c r="S1281" s="5"/>
      <c r="T1281" s="5"/>
      <c r="U1281" s="5"/>
      <c r="V1281" s="5"/>
      <c r="W1281" s="5"/>
      <c r="X1281" s="5"/>
      <c r="Y1281" s="5"/>
      <c r="Z1281" s="5"/>
      <c r="AA1281" s="5"/>
      <c r="AB1281" s="3" t="s">
        <v>10378</v>
      </c>
    </row>
    <row r="1282" spans="1:28" ht="289" x14ac:dyDescent="0.2">
      <c r="A1282" s="37" t="s">
        <v>2799</v>
      </c>
      <c r="B1282" s="5" t="s">
        <v>2790</v>
      </c>
      <c r="C1282" s="10">
        <v>493</v>
      </c>
      <c r="D1282" s="5" t="s">
        <v>9360</v>
      </c>
      <c r="E1282" s="4" t="s">
        <v>9889</v>
      </c>
      <c r="F1282" s="5" t="s">
        <v>9888</v>
      </c>
      <c r="G1282" s="5" t="s">
        <v>2227</v>
      </c>
      <c r="H1282" s="4"/>
      <c r="I1282" s="4" t="s">
        <v>58</v>
      </c>
      <c r="J1282" s="4">
        <v>2024</v>
      </c>
      <c r="K1282" s="4"/>
      <c r="L1282" s="5" t="s">
        <v>9890</v>
      </c>
      <c r="M1282" s="5" t="s">
        <v>9887</v>
      </c>
      <c r="O1282" s="5" t="s">
        <v>2798</v>
      </c>
      <c r="P1282" s="5"/>
      <c r="Q1282" s="5"/>
      <c r="R1282" s="5"/>
      <c r="S1282" s="5"/>
      <c r="T1282" s="5"/>
      <c r="U1282" s="5"/>
      <c r="V1282" s="5"/>
      <c r="W1282" s="5"/>
      <c r="X1282" s="5"/>
      <c r="Y1282" s="5"/>
      <c r="Z1282" s="5"/>
      <c r="AA1282" s="5"/>
      <c r="AB1282" s="3" t="s">
        <v>10378</v>
      </c>
    </row>
    <row r="1283" spans="1:28" ht="204" x14ac:dyDescent="0.2">
      <c r="A1283" s="37" t="s">
        <v>2799</v>
      </c>
      <c r="B1283" s="5" t="s">
        <v>2790</v>
      </c>
      <c r="C1283" s="14">
        <v>494</v>
      </c>
      <c r="D1283" s="16" t="s">
        <v>9361</v>
      </c>
      <c r="E1283" s="4" t="s">
        <v>9893</v>
      </c>
      <c r="F1283" s="5" t="s">
        <v>9892</v>
      </c>
      <c r="G1283" s="5" t="s">
        <v>2227</v>
      </c>
      <c r="H1283" s="4"/>
      <c r="I1283" s="4" t="s">
        <v>59</v>
      </c>
      <c r="J1283" s="4">
        <v>2023</v>
      </c>
      <c r="K1283" s="4"/>
      <c r="L1283" s="5" t="s">
        <v>9894</v>
      </c>
      <c r="M1283" s="5" t="s">
        <v>9891</v>
      </c>
      <c r="O1283" s="5"/>
      <c r="P1283" s="5"/>
      <c r="Q1283" s="5" t="s">
        <v>2798</v>
      </c>
      <c r="R1283" s="5"/>
      <c r="S1283" s="5"/>
      <c r="T1283" s="5"/>
      <c r="U1283" s="5"/>
      <c r="V1283" s="5"/>
      <c r="W1283" s="5"/>
      <c r="X1283" s="5"/>
      <c r="Y1283" s="5"/>
      <c r="Z1283" s="5"/>
      <c r="AA1283" s="5"/>
      <c r="AB1283" s="3" t="s">
        <v>10378</v>
      </c>
    </row>
    <row r="1284" spans="1:28" ht="187" x14ac:dyDescent="0.2">
      <c r="A1284" s="37" t="s">
        <v>2799</v>
      </c>
      <c r="B1284" s="5" t="s">
        <v>2790</v>
      </c>
      <c r="C1284" s="14">
        <v>495</v>
      </c>
      <c r="D1284" s="16" t="s">
        <v>9362</v>
      </c>
      <c r="E1284" s="4" t="s">
        <v>9897</v>
      </c>
      <c r="F1284" s="5" t="s">
        <v>9896</v>
      </c>
      <c r="G1284" s="5" t="s">
        <v>2227</v>
      </c>
      <c r="H1284" s="4"/>
      <c r="I1284" s="4" t="s">
        <v>59</v>
      </c>
      <c r="J1284" s="4">
        <v>2023</v>
      </c>
      <c r="K1284" s="4"/>
      <c r="L1284" s="5" t="s">
        <v>9898</v>
      </c>
      <c r="M1284" s="5" t="s">
        <v>9895</v>
      </c>
      <c r="O1284" s="5"/>
      <c r="P1284" s="5"/>
      <c r="Q1284" s="5" t="s">
        <v>2798</v>
      </c>
      <c r="R1284" s="5"/>
      <c r="S1284" s="5"/>
      <c r="T1284" s="5"/>
      <c r="U1284" s="5"/>
      <c r="V1284" s="5"/>
      <c r="W1284" s="5"/>
      <c r="X1284" s="5"/>
      <c r="Y1284" s="5"/>
      <c r="Z1284" s="5"/>
      <c r="AA1284" s="5"/>
      <c r="AB1284" s="3" t="s">
        <v>10378</v>
      </c>
    </row>
    <row r="1285" spans="1:28" ht="289" x14ac:dyDescent="0.2">
      <c r="A1285" s="37" t="s">
        <v>2799</v>
      </c>
      <c r="B1285" s="5" t="s">
        <v>2790</v>
      </c>
      <c r="C1285" s="10">
        <v>496</v>
      </c>
      <c r="D1285" s="5" t="s">
        <v>9363</v>
      </c>
      <c r="E1285" s="4" t="s">
        <v>9900</v>
      </c>
      <c r="F1285" s="5" t="s">
        <v>690</v>
      </c>
      <c r="G1285" s="5" t="s">
        <v>2227</v>
      </c>
      <c r="H1285" s="4"/>
      <c r="I1285" s="4" t="s">
        <v>59</v>
      </c>
      <c r="J1285" s="4">
        <v>2023</v>
      </c>
      <c r="K1285" s="4"/>
      <c r="L1285" s="5" t="s">
        <v>9901</v>
      </c>
      <c r="M1285" s="5" t="s">
        <v>9899</v>
      </c>
      <c r="O1285" s="5"/>
      <c r="P1285" s="5"/>
      <c r="Q1285" s="5" t="s">
        <v>2798</v>
      </c>
      <c r="R1285" s="5"/>
      <c r="S1285" s="5"/>
      <c r="T1285" s="5"/>
      <c r="U1285" s="5"/>
      <c r="V1285" s="5"/>
      <c r="W1285" s="5"/>
      <c r="X1285" s="5"/>
      <c r="Y1285" s="5"/>
      <c r="Z1285" s="5"/>
      <c r="AA1285" s="5"/>
      <c r="AB1285" s="3" t="s">
        <v>10378</v>
      </c>
    </row>
    <row r="1286" spans="1:28" ht="204" x14ac:dyDescent="0.2">
      <c r="A1286" s="37" t="s">
        <v>2799</v>
      </c>
      <c r="B1286" s="5" t="s">
        <v>2790</v>
      </c>
      <c r="C1286" s="10">
        <v>497</v>
      </c>
      <c r="D1286" s="5" t="s">
        <v>9364</v>
      </c>
      <c r="E1286" s="4" t="s">
        <v>9904</v>
      </c>
      <c r="F1286" s="5" t="s">
        <v>9903</v>
      </c>
      <c r="G1286" s="5" t="s">
        <v>2227</v>
      </c>
      <c r="H1286" s="4"/>
      <c r="I1286" s="4" t="s">
        <v>59</v>
      </c>
      <c r="J1286" s="4">
        <v>2023</v>
      </c>
      <c r="K1286" s="4"/>
      <c r="L1286" s="5" t="s">
        <v>9905</v>
      </c>
      <c r="M1286" s="5" t="s">
        <v>9902</v>
      </c>
      <c r="O1286" s="5" t="s">
        <v>2798</v>
      </c>
      <c r="P1286" s="5"/>
      <c r="Q1286" s="5"/>
      <c r="R1286" s="5"/>
      <c r="S1286" s="5"/>
      <c r="T1286" s="5"/>
      <c r="U1286" s="5"/>
      <c r="V1286" s="5"/>
      <c r="W1286" s="5"/>
      <c r="X1286" s="5"/>
      <c r="Y1286" s="5"/>
      <c r="Z1286" s="5"/>
      <c r="AA1286" s="5"/>
      <c r="AB1286" s="3" t="s">
        <v>10378</v>
      </c>
    </row>
    <row r="1287" spans="1:28" ht="238" x14ac:dyDescent="0.2">
      <c r="A1287" s="37" t="s">
        <v>2799</v>
      </c>
      <c r="B1287" s="5" t="s">
        <v>2790</v>
      </c>
      <c r="C1287" s="10">
        <v>498</v>
      </c>
      <c r="D1287" s="5" t="s">
        <v>9365</v>
      </c>
      <c r="E1287" s="4" t="s">
        <v>9908</v>
      </c>
      <c r="F1287" s="5" t="s">
        <v>9907</v>
      </c>
      <c r="G1287" s="5" t="s">
        <v>2227</v>
      </c>
      <c r="H1287" s="4"/>
      <c r="I1287" s="4" t="s">
        <v>59</v>
      </c>
      <c r="J1287" s="4">
        <v>2023</v>
      </c>
      <c r="K1287" s="4"/>
      <c r="L1287" s="5" t="s">
        <v>9909</v>
      </c>
      <c r="M1287" s="5" t="s">
        <v>9906</v>
      </c>
      <c r="O1287" s="5"/>
      <c r="P1287" s="5"/>
      <c r="Q1287" s="5" t="s">
        <v>2798</v>
      </c>
      <c r="R1287" s="5"/>
      <c r="S1287" s="5"/>
      <c r="T1287" s="5"/>
      <c r="U1287" s="5"/>
      <c r="V1287" s="5"/>
      <c r="W1287" s="5"/>
      <c r="X1287" s="5"/>
      <c r="Y1287" s="5"/>
      <c r="Z1287" s="5"/>
      <c r="AA1287" s="5"/>
      <c r="AB1287" s="3" t="s">
        <v>10378</v>
      </c>
    </row>
    <row r="1288" spans="1:28" ht="238" x14ac:dyDescent="0.2">
      <c r="A1288" s="37" t="s">
        <v>2799</v>
      </c>
      <c r="B1288" s="5" t="s">
        <v>2790</v>
      </c>
      <c r="C1288" s="14">
        <v>499</v>
      </c>
      <c r="D1288" s="16" t="s">
        <v>9366</v>
      </c>
      <c r="E1288" s="4" t="s">
        <v>9912</v>
      </c>
      <c r="F1288" s="5" t="s">
        <v>9911</v>
      </c>
      <c r="G1288" s="5" t="s">
        <v>2227</v>
      </c>
      <c r="H1288" s="4"/>
      <c r="I1288" s="4" t="s">
        <v>59</v>
      </c>
      <c r="J1288" s="4">
        <v>2024</v>
      </c>
      <c r="K1288" s="4"/>
      <c r="L1288" s="5" t="s">
        <v>9913</v>
      </c>
      <c r="M1288" s="5" t="s">
        <v>9910</v>
      </c>
      <c r="O1288" s="5"/>
      <c r="P1288" s="5"/>
      <c r="Q1288" s="5" t="s">
        <v>2798</v>
      </c>
      <c r="R1288" s="5"/>
      <c r="S1288" s="5"/>
      <c r="T1288" s="5"/>
      <c r="U1288" s="5"/>
      <c r="V1288" s="5"/>
      <c r="W1288" s="5"/>
      <c r="X1288" s="5"/>
      <c r="Y1288" s="5"/>
      <c r="Z1288" s="5"/>
      <c r="AA1288" s="5"/>
      <c r="AB1288" s="3" t="s">
        <v>10378</v>
      </c>
    </row>
    <row r="1289" spans="1:28" ht="272" x14ac:dyDescent="0.2">
      <c r="A1289" s="37" t="s">
        <v>2799</v>
      </c>
      <c r="B1289" s="5" t="s">
        <v>2790</v>
      </c>
      <c r="C1289" s="10">
        <v>500</v>
      </c>
      <c r="D1289" s="5" t="s">
        <v>9367</v>
      </c>
      <c r="E1289" s="4" t="s">
        <v>9916</v>
      </c>
      <c r="F1289" s="5" t="s">
        <v>9915</v>
      </c>
      <c r="G1289" s="5" t="s">
        <v>2227</v>
      </c>
      <c r="H1289" s="4"/>
      <c r="I1289" s="4" t="s">
        <v>59</v>
      </c>
      <c r="J1289" s="4">
        <v>2023</v>
      </c>
      <c r="K1289" s="4"/>
      <c r="L1289" s="5" t="s">
        <v>9917</v>
      </c>
      <c r="M1289" s="5" t="s">
        <v>9914</v>
      </c>
      <c r="O1289" s="5" t="s">
        <v>2798</v>
      </c>
      <c r="P1289" s="5"/>
      <c r="Q1289" s="5"/>
      <c r="R1289" s="5"/>
      <c r="S1289" s="5"/>
      <c r="T1289" s="5"/>
      <c r="U1289" s="5"/>
      <c r="V1289" s="5"/>
      <c r="W1289" s="5"/>
      <c r="X1289" s="5"/>
      <c r="Y1289" s="5"/>
      <c r="Z1289" s="5"/>
      <c r="AA1289" s="5"/>
      <c r="AB1289" s="3" t="s">
        <v>10378</v>
      </c>
    </row>
    <row r="1290" spans="1:28" ht="255" x14ac:dyDescent="0.2">
      <c r="A1290" s="37" t="s">
        <v>2799</v>
      </c>
      <c r="B1290" s="5" t="s">
        <v>2790</v>
      </c>
      <c r="C1290" s="14">
        <v>501</v>
      </c>
      <c r="D1290" s="16" t="s">
        <v>9368</v>
      </c>
      <c r="E1290" s="4" t="s">
        <v>9920</v>
      </c>
      <c r="F1290" s="5" t="s">
        <v>9919</v>
      </c>
      <c r="G1290" s="5" t="s">
        <v>2227</v>
      </c>
      <c r="H1290" s="4"/>
      <c r="I1290" s="4" t="s">
        <v>59</v>
      </c>
      <c r="J1290" s="4">
        <v>2023</v>
      </c>
      <c r="K1290" s="4"/>
      <c r="L1290" s="5" t="s">
        <v>9921</v>
      </c>
      <c r="M1290" s="5" t="s">
        <v>9918</v>
      </c>
      <c r="O1290" s="5"/>
      <c r="P1290" s="5"/>
      <c r="Q1290" s="5" t="s">
        <v>2798</v>
      </c>
      <c r="R1290" s="5"/>
      <c r="S1290" s="5"/>
      <c r="T1290" s="5"/>
      <c r="U1290" s="5"/>
      <c r="V1290" s="5"/>
      <c r="W1290" s="5"/>
      <c r="X1290" s="5"/>
      <c r="Y1290" s="5"/>
      <c r="Z1290" s="5"/>
      <c r="AA1290" s="5"/>
      <c r="AB1290" s="3" t="s">
        <v>10378</v>
      </c>
    </row>
    <row r="1291" spans="1:28" ht="170" x14ac:dyDescent="0.2">
      <c r="A1291" s="37" t="s">
        <v>2799</v>
      </c>
      <c r="B1291" s="5" t="s">
        <v>2790</v>
      </c>
      <c r="C1291" s="10">
        <v>502</v>
      </c>
      <c r="D1291" s="5" t="s">
        <v>9369</v>
      </c>
      <c r="E1291" s="4" t="s">
        <v>9923</v>
      </c>
      <c r="F1291" s="5" t="s">
        <v>1530</v>
      </c>
      <c r="G1291" s="5" t="s">
        <v>2227</v>
      </c>
      <c r="H1291" s="4"/>
      <c r="I1291" s="4" t="s">
        <v>58</v>
      </c>
      <c r="J1291" s="4">
        <v>2024</v>
      </c>
      <c r="K1291" s="4"/>
      <c r="L1291" s="5" t="s">
        <v>9924</v>
      </c>
      <c r="M1291" s="5" t="s">
        <v>9922</v>
      </c>
      <c r="O1291" s="5" t="s">
        <v>2798</v>
      </c>
      <c r="P1291" s="5"/>
      <c r="Q1291" s="5"/>
      <c r="R1291" s="5"/>
      <c r="S1291" s="5"/>
      <c r="T1291" s="5"/>
      <c r="U1291" s="5"/>
      <c r="V1291" s="5"/>
      <c r="W1291" s="5"/>
      <c r="X1291" s="5"/>
      <c r="Y1291" s="5"/>
      <c r="Z1291" s="5"/>
      <c r="AA1291" s="5"/>
      <c r="AB1291" s="3" t="s">
        <v>10378</v>
      </c>
    </row>
    <row r="1292" spans="1:28" ht="153" x14ac:dyDescent="0.2">
      <c r="A1292" s="37" t="s">
        <v>2799</v>
      </c>
      <c r="B1292" s="5" t="s">
        <v>2790</v>
      </c>
      <c r="C1292" s="14">
        <v>503</v>
      </c>
      <c r="D1292" s="16" t="s">
        <v>9370</v>
      </c>
      <c r="E1292" s="4" t="s">
        <v>9927</v>
      </c>
      <c r="F1292" s="5" t="s">
        <v>9926</v>
      </c>
      <c r="G1292" s="5" t="s">
        <v>2227</v>
      </c>
      <c r="H1292" s="4"/>
      <c r="I1292" s="4" t="s">
        <v>59</v>
      </c>
      <c r="J1292" s="4">
        <v>2023</v>
      </c>
      <c r="K1292" s="4"/>
      <c r="L1292" s="5" t="s">
        <v>9928</v>
      </c>
      <c r="M1292" s="5" t="s">
        <v>9925</v>
      </c>
      <c r="O1292" s="5"/>
      <c r="P1292" s="5"/>
      <c r="Q1292" s="5" t="s">
        <v>2798</v>
      </c>
      <c r="R1292" s="5"/>
      <c r="S1292" s="5"/>
      <c r="T1292" s="5"/>
      <c r="U1292" s="5"/>
      <c r="V1292" s="5"/>
      <c r="W1292" s="5"/>
      <c r="X1292" s="5"/>
      <c r="Y1292" s="5"/>
      <c r="Z1292" s="5"/>
      <c r="AA1292" s="5"/>
      <c r="AB1292" s="3" t="s">
        <v>10378</v>
      </c>
    </row>
    <row r="1293" spans="1:28" ht="238" x14ac:dyDescent="0.2">
      <c r="A1293" s="37" t="s">
        <v>2799</v>
      </c>
      <c r="B1293" s="5" t="s">
        <v>2790</v>
      </c>
      <c r="C1293" s="14">
        <v>504</v>
      </c>
      <c r="D1293" s="16" t="s">
        <v>9371</v>
      </c>
      <c r="E1293" s="4" t="s">
        <v>9931</v>
      </c>
      <c r="F1293" s="5" t="s">
        <v>9930</v>
      </c>
      <c r="G1293" s="5" t="s">
        <v>2227</v>
      </c>
      <c r="H1293" s="4"/>
      <c r="I1293" s="4" t="s">
        <v>59</v>
      </c>
      <c r="J1293" s="4">
        <v>2023</v>
      </c>
      <c r="K1293" s="4"/>
      <c r="L1293" s="5" t="s">
        <v>9932</v>
      </c>
      <c r="M1293" s="5" t="s">
        <v>9929</v>
      </c>
      <c r="O1293" s="5"/>
      <c r="P1293" s="5"/>
      <c r="Q1293" s="5" t="s">
        <v>2798</v>
      </c>
      <c r="R1293" s="5"/>
      <c r="S1293" s="5"/>
      <c r="T1293" s="5"/>
      <c r="U1293" s="5"/>
      <c r="V1293" s="5"/>
      <c r="W1293" s="5"/>
      <c r="X1293" s="5"/>
      <c r="Y1293" s="5"/>
      <c r="Z1293" s="5"/>
      <c r="AA1293" s="5"/>
      <c r="AB1293" s="3" t="s">
        <v>10378</v>
      </c>
    </row>
    <row r="1294" spans="1:28" ht="187" x14ac:dyDescent="0.2">
      <c r="A1294" s="37" t="s">
        <v>2799</v>
      </c>
      <c r="B1294" s="5" t="s">
        <v>2790</v>
      </c>
      <c r="C1294" s="10">
        <v>505</v>
      </c>
      <c r="D1294" s="5" t="s">
        <v>9372</v>
      </c>
      <c r="E1294" s="4" t="s">
        <v>9935</v>
      </c>
      <c r="F1294" s="5" t="s">
        <v>9934</v>
      </c>
      <c r="G1294" s="5" t="s">
        <v>2227</v>
      </c>
      <c r="H1294" s="4"/>
      <c r="I1294" s="4" t="s">
        <v>59</v>
      </c>
      <c r="J1294" s="4">
        <v>2023</v>
      </c>
      <c r="K1294" s="4"/>
      <c r="L1294" s="5" t="s">
        <v>9936</v>
      </c>
      <c r="M1294" s="5" t="s">
        <v>9933</v>
      </c>
      <c r="O1294" s="5" t="s">
        <v>2798</v>
      </c>
      <c r="P1294" s="5"/>
      <c r="Q1294" s="5"/>
      <c r="R1294" s="5"/>
      <c r="S1294" s="5"/>
      <c r="T1294" s="5"/>
      <c r="U1294" s="5"/>
      <c r="V1294" s="5"/>
      <c r="W1294" s="5"/>
      <c r="X1294" s="5"/>
      <c r="Y1294" s="5"/>
      <c r="Z1294" s="5"/>
      <c r="AA1294" s="5"/>
      <c r="AB1294" s="3" t="s">
        <v>10378</v>
      </c>
    </row>
    <row r="1295" spans="1:28" ht="204" x14ac:dyDescent="0.2">
      <c r="A1295" s="37" t="s">
        <v>2799</v>
      </c>
      <c r="B1295" s="5" t="s">
        <v>2790</v>
      </c>
      <c r="C1295" s="10">
        <v>506</v>
      </c>
      <c r="D1295" s="5" t="s">
        <v>9373</v>
      </c>
      <c r="E1295" s="4" t="s">
        <v>9939</v>
      </c>
      <c r="F1295" s="5" t="s">
        <v>9938</v>
      </c>
      <c r="G1295" s="5" t="s">
        <v>2227</v>
      </c>
      <c r="H1295" s="4"/>
      <c r="I1295" s="4" t="s">
        <v>59</v>
      </c>
      <c r="J1295" s="4">
        <v>2023</v>
      </c>
      <c r="K1295" s="4"/>
      <c r="L1295" s="5" t="s">
        <v>9940</v>
      </c>
      <c r="M1295" s="5" t="s">
        <v>9937</v>
      </c>
      <c r="O1295" s="5" t="s">
        <v>2798</v>
      </c>
      <c r="P1295" s="5"/>
      <c r="Q1295" s="5"/>
      <c r="R1295" s="5"/>
      <c r="S1295" s="5"/>
      <c r="T1295" s="5"/>
      <c r="U1295" s="5"/>
      <c r="V1295" s="5"/>
      <c r="W1295" s="5"/>
      <c r="X1295" s="5"/>
      <c r="Y1295" s="5"/>
      <c r="Z1295" s="5"/>
      <c r="AA1295" s="5"/>
      <c r="AB1295" s="3" t="s">
        <v>10378</v>
      </c>
    </row>
    <row r="1296" spans="1:28" ht="221" x14ac:dyDescent="0.2">
      <c r="A1296" s="37" t="s">
        <v>2799</v>
      </c>
      <c r="B1296" s="5" t="s">
        <v>2790</v>
      </c>
      <c r="C1296" s="10">
        <v>507</v>
      </c>
      <c r="D1296" s="5" t="s">
        <v>9374</v>
      </c>
      <c r="E1296" s="4" t="s">
        <v>9942</v>
      </c>
      <c r="F1296" s="5" t="s">
        <v>1110</v>
      </c>
      <c r="G1296" s="5" t="s">
        <v>2227</v>
      </c>
      <c r="H1296" s="4"/>
      <c r="I1296" s="4" t="s">
        <v>58</v>
      </c>
      <c r="J1296" s="4">
        <v>2024</v>
      </c>
      <c r="K1296" s="4"/>
      <c r="L1296" s="5" t="s">
        <v>9943</v>
      </c>
      <c r="M1296" s="5" t="s">
        <v>9941</v>
      </c>
      <c r="O1296" s="5" t="s">
        <v>2799</v>
      </c>
      <c r="P1296" s="5" t="s">
        <v>2799</v>
      </c>
      <c r="Q1296" s="5" t="s">
        <v>2799</v>
      </c>
      <c r="R1296" s="5" t="s">
        <v>2799</v>
      </c>
      <c r="S1296" s="5" t="s">
        <v>2799</v>
      </c>
      <c r="T1296" s="5"/>
      <c r="U1296" s="5"/>
      <c r="V1296" s="5"/>
      <c r="W1296" s="5"/>
      <c r="X1296" s="5"/>
      <c r="Y1296" s="5"/>
      <c r="Z1296" s="5"/>
      <c r="AA1296" s="5"/>
      <c r="AB1296" s="3" t="s">
        <v>10378</v>
      </c>
    </row>
    <row r="1297" spans="1:28" ht="221" x14ac:dyDescent="0.2">
      <c r="A1297" s="37" t="s">
        <v>2799</v>
      </c>
      <c r="B1297" s="5" t="s">
        <v>2790</v>
      </c>
      <c r="C1297" s="10">
        <v>508</v>
      </c>
      <c r="D1297" s="5" t="s">
        <v>9375</v>
      </c>
      <c r="E1297" s="4" t="s">
        <v>9946</v>
      </c>
      <c r="F1297" s="5" t="s">
        <v>9945</v>
      </c>
      <c r="G1297" s="5" t="s">
        <v>2227</v>
      </c>
      <c r="H1297" s="4"/>
      <c r="I1297" s="4" t="s">
        <v>59</v>
      </c>
      <c r="J1297" s="4">
        <v>2023</v>
      </c>
      <c r="K1297" s="4"/>
      <c r="L1297" s="5" t="s">
        <v>9947</v>
      </c>
      <c r="M1297" s="5" t="s">
        <v>9944</v>
      </c>
      <c r="O1297" s="5" t="s">
        <v>2798</v>
      </c>
      <c r="P1297" s="5"/>
      <c r="Q1297" s="5"/>
      <c r="R1297" s="5"/>
      <c r="S1297" s="5"/>
      <c r="T1297" s="5"/>
      <c r="U1297" s="5"/>
      <c r="V1297" s="5"/>
      <c r="W1297" s="5"/>
      <c r="X1297" s="5"/>
      <c r="Y1297" s="5"/>
      <c r="Z1297" s="5"/>
      <c r="AA1297" s="5"/>
      <c r="AB1297" s="3" t="s">
        <v>10378</v>
      </c>
    </row>
    <row r="1298" spans="1:28" ht="136" x14ac:dyDescent="0.2">
      <c r="A1298" s="37" t="s">
        <v>2799</v>
      </c>
      <c r="B1298" s="5" t="s">
        <v>2790</v>
      </c>
      <c r="C1298" s="14">
        <v>509</v>
      </c>
      <c r="D1298" s="16" t="s">
        <v>9376</v>
      </c>
      <c r="E1298" s="4" t="s">
        <v>9950</v>
      </c>
      <c r="F1298" s="5" t="s">
        <v>9949</v>
      </c>
      <c r="G1298" s="5" t="s">
        <v>2227</v>
      </c>
      <c r="H1298" s="4"/>
      <c r="I1298" s="4" t="s">
        <v>59</v>
      </c>
      <c r="J1298" s="4">
        <v>2023</v>
      </c>
      <c r="K1298" s="4"/>
      <c r="L1298" s="5" t="s">
        <v>9951</v>
      </c>
      <c r="M1298" s="5" t="s">
        <v>9948</v>
      </c>
      <c r="O1298" s="5"/>
      <c r="P1298" s="5"/>
      <c r="Q1298" s="5" t="s">
        <v>2798</v>
      </c>
      <c r="R1298" s="5"/>
      <c r="S1298" s="5"/>
      <c r="T1298" s="5"/>
      <c r="U1298" s="5"/>
      <c r="V1298" s="5"/>
      <c r="W1298" s="5"/>
      <c r="X1298" s="5"/>
      <c r="Y1298" s="5"/>
      <c r="Z1298" s="5"/>
      <c r="AA1298" s="5"/>
      <c r="AB1298" s="3" t="s">
        <v>10378</v>
      </c>
    </row>
    <row r="1299" spans="1:28" ht="204" x14ac:dyDescent="0.2">
      <c r="A1299" s="37" t="s">
        <v>2799</v>
      </c>
      <c r="B1299" s="5" t="s">
        <v>2790</v>
      </c>
      <c r="C1299" s="10">
        <v>510</v>
      </c>
      <c r="D1299" s="5" t="s">
        <v>9377</v>
      </c>
      <c r="E1299" s="4" t="s">
        <v>9954</v>
      </c>
      <c r="F1299" s="5" t="s">
        <v>9953</v>
      </c>
      <c r="G1299" s="5" t="s">
        <v>2227</v>
      </c>
      <c r="H1299" s="4"/>
      <c r="I1299" s="4" t="s">
        <v>58</v>
      </c>
      <c r="J1299" s="4">
        <v>2024</v>
      </c>
      <c r="K1299" s="4"/>
      <c r="L1299" s="5" t="s">
        <v>9955</v>
      </c>
      <c r="M1299" s="5" t="s">
        <v>9952</v>
      </c>
      <c r="O1299" s="5" t="s">
        <v>2798</v>
      </c>
      <c r="P1299" s="5"/>
      <c r="Q1299" s="5"/>
      <c r="R1299" s="5"/>
      <c r="S1299" s="5"/>
      <c r="T1299" s="5"/>
      <c r="U1299" s="5"/>
      <c r="V1299" s="5"/>
      <c r="W1299" s="5"/>
      <c r="X1299" s="5"/>
      <c r="Y1299" s="5"/>
      <c r="Z1299" s="5"/>
      <c r="AA1299" s="5"/>
      <c r="AB1299" s="3" t="s">
        <v>10378</v>
      </c>
    </row>
    <row r="1300" spans="1:28" ht="289" x14ac:dyDescent="0.2">
      <c r="A1300" s="37" t="s">
        <v>2799</v>
      </c>
      <c r="B1300" s="5" t="s">
        <v>2790</v>
      </c>
      <c r="C1300" s="14">
        <v>511</v>
      </c>
      <c r="D1300" s="16" t="s">
        <v>9378</v>
      </c>
      <c r="E1300" s="4" t="s">
        <v>9957</v>
      </c>
      <c r="F1300" s="5" t="s">
        <v>9868</v>
      </c>
      <c r="G1300" s="5" t="s">
        <v>2227</v>
      </c>
      <c r="H1300" s="4"/>
      <c r="I1300" s="4" t="s">
        <v>59</v>
      </c>
      <c r="J1300" s="4">
        <v>2024</v>
      </c>
      <c r="K1300" s="4"/>
      <c r="L1300" s="5" t="s">
        <v>9958</v>
      </c>
      <c r="M1300" s="5" t="s">
        <v>9956</v>
      </c>
      <c r="O1300" s="5"/>
      <c r="P1300" s="5"/>
      <c r="Q1300" s="5" t="s">
        <v>2798</v>
      </c>
      <c r="R1300" s="5"/>
      <c r="S1300" s="5"/>
      <c r="T1300" s="5"/>
      <c r="U1300" s="5"/>
      <c r="V1300" s="5"/>
      <c r="W1300" s="5"/>
      <c r="X1300" s="5"/>
      <c r="Y1300" s="5"/>
      <c r="Z1300" s="5"/>
      <c r="AA1300" s="5"/>
      <c r="AB1300" s="3" t="s">
        <v>10378</v>
      </c>
    </row>
    <row r="1301" spans="1:28" ht="255" x14ac:dyDescent="0.2">
      <c r="A1301" s="37" t="s">
        <v>2799</v>
      </c>
      <c r="B1301" s="5" t="s">
        <v>2790</v>
      </c>
      <c r="C1301" s="14">
        <v>512</v>
      </c>
      <c r="D1301" s="16" t="s">
        <v>9379</v>
      </c>
      <c r="E1301" s="4" t="s">
        <v>9961</v>
      </c>
      <c r="F1301" s="5" t="s">
        <v>9960</v>
      </c>
      <c r="G1301" s="5" t="s">
        <v>2227</v>
      </c>
      <c r="H1301" s="4"/>
      <c r="I1301" s="4" t="s">
        <v>59</v>
      </c>
      <c r="J1301" s="4">
        <v>2024</v>
      </c>
      <c r="K1301" s="4"/>
      <c r="L1301" s="5" t="s">
        <v>9962</v>
      </c>
      <c r="M1301" s="5" t="s">
        <v>9959</v>
      </c>
      <c r="O1301" s="5"/>
      <c r="P1301" s="5"/>
      <c r="Q1301" s="5" t="s">
        <v>2798</v>
      </c>
      <c r="R1301" s="5"/>
      <c r="S1301" s="5"/>
      <c r="T1301" s="5"/>
      <c r="U1301" s="5"/>
      <c r="V1301" s="5"/>
      <c r="W1301" s="5"/>
      <c r="X1301" s="5"/>
      <c r="Y1301" s="5"/>
      <c r="Z1301" s="5"/>
      <c r="AA1301" s="5"/>
      <c r="AB1301" s="3" t="s">
        <v>10378</v>
      </c>
    </row>
    <row r="1302" spans="1:28" ht="136" x14ac:dyDescent="0.2">
      <c r="A1302" s="37" t="s">
        <v>2799</v>
      </c>
      <c r="B1302" s="5" t="s">
        <v>2790</v>
      </c>
      <c r="C1302" s="14">
        <v>513</v>
      </c>
      <c r="D1302" s="16" t="s">
        <v>9380</v>
      </c>
      <c r="E1302" s="4" t="s">
        <v>9964</v>
      </c>
      <c r="F1302" s="5" t="s">
        <v>9756</v>
      </c>
      <c r="G1302" s="5" t="s">
        <v>2227</v>
      </c>
      <c r="H1302" s="4"/>
      <c r="I1302" s="4" t="s">
        <v>58</v>
      </c>
      <c r="J1302" s="4">
        <v>2023</v>
      </c>
      <c r="K1302" s="4"/>
      <c r="L1302" s="5" t="s">
        <v>9965</v>
      </c>
      <c r="M1302" s="5" t="s">
        <v>9963</v>
      </c>
      <c r="O1302" s="5"/>
      <c r="P1302" s="5"/>
      <c r="Q1302" s="5" t="s">
        <v>2798</v>
      </c>
      <c r="R1302" s="5"/>
      <c r="S1302" s="5"/>
      <c r="T1302" s="5"/>
      <c r="U1302" s="5"/>
      <c r="V1302" s="5"/>
      <c r="W1302" s="5"/>
      <c r="X1302" s="5"/>
      <c r="Y1302" s="5"/>
      <c r="Z1302" s="5"/>
      <c r="AA1302" s="5"/>
      <c r="AB1302" s="3" t="s">
        <v>10378</v>
      </c>
    </row>
    <row r="1303" spans="1:28" ht="187" x14ac:dyDescent="0.2">
      <c r="A1303" s="37" t="s">
        <v>2799</v>
      </c>
      <c r="B1303" s="5" t="s">
        <v>2790</v>
      </c>
      <c r="C1303" s="14">
        <v>514</v>
      </c>
      <c r="D1303" s="16" t="s">
        <v>9381</v>
      </c>
      <c r="E1303" s="4" t="s">
        <v>9967</v>
      </c>
      <c r="F1303" s="5" t="s">
        <v>9868</v>
      </c>
      <c r="G1303" s="5" t="s">
        <v>2227</v>
      </c>
      <c r="H1303" s="4"/>
      <c r="I1303" s="4" t="s">
        <v>59</v>
      </c>
      <c r="J1303" s="4">
        <v>2023</v>
      </c>
      <c r="K1303" s="4"/>
      <c r="L1303" s="5" t="s">
        <v>9968</v>
      </c>
      <c r="M1303" s="5" t="s">
        <v>9966</v>
      </c>
      <c r="O1303" s="5"/>
      <c r="P1303" s="5"/>
      <c r="Q1303" s="5" t="s">
        <v>2798</v>
      </c>
      <c r="R1303" s="5"/>
      <c r="S1303" s="5"/>
      <c r="T1303" s="5"/>
      <c r="U1303" s="5"/>
      <c r="V1303" s="5"/>
      <c r="W1303" s="5"/>
      <c r="X1303" s="5"/>
      <c r="Y1303" s="5"/>
      <c r="Z1303" s="5"/>
      <c r="AA1303" s="5"/>
      <c r="AB1303" s="3" t="s">
        <v>10378</v>
      </c>
    </row>
    <row r="1304" spans="1:28" ht="136" x14ac:dyDescent="0.2">
      <c r="A1304" s="37" t="s">
        <v>2799</v>
      </c>
      <c r="B1304" s="5" t="s">
        <v>2790</v>
      </c>
      <c r="C1304" s="14">
        <v>515</v>
      </c>
      <c r="D1304" s="16" t="s">
        <v>9382</v>
      </c>
      <c r="E1304" s="4" t="s">
        <v>9972</v>
      </c>
      <c r="F1304" s="5" t="s">
        <v>9971</v>
      </c>
      <c r="G1304" s="5" t="s">
        <v>2227</v>
      </c>
      <c r="H1304" s="4"/>
      <c r="I1304" s="4" t="s">
        <v>58</v>
      </c>
      <c r="J1304" s="4">
        <v>2024</v>
      </c>
      <c r="K1304" s="4"/>
      <c r="L1304" s="5" t="s">
        <v>9969</v>
      </c>
      <c r="M1304" s="5" t="s">
        <v>9970</v>
      </c>
      <c r="O1304" s="5"/>
      <c r="P1304" s="5"/>
      <c r="Q1304" s="5" t="s">
        <v>2798</v>
      </c>
      <c r="R1304" s="5"/>
      <c r="S1304" s="5"/>
      <c r="T1304" s="5"/>
      <c r="U1304" s="5"/>
      <c r="V1304" s="5"/>
      <c r="W1304" s="5"/>
      <c r="X1304" s="5"/>
      <c r="Y1304" s="5"/>
      <c r="Z1304" s="5"/>
      <c r="AA1304" s="5"/>
      <c r="AB1304" s="3" t="s">
        <v>10378</v>
      </c>
    </row>
    <row r="1305" spans="1:28" ht="187" x14ac:dyDescent="0.2">
      <c r="A1305" s="37" t="s">
        <v>2799</v>
      </c>
      <c r="B1305" s="5" t="s">
        <v>2790</v>
      </c>
      <c r="C1305" s="14">
        <v>516</v>
      </c>
      <c r="D1305" s="16" t="s">
        <v>9383</v>
      </c>
      <c r="E1305" s="4" t="s">
        <v>9975</v>
      </c>
      <c r="F1305" s="5" t="s">
        <v>9974</v>
      </c>
      <c r="G1305" s="5" t="s">
        <v>2227</v>
      </c>
      <c r="H1305" s="4"/>
      <c r="I1305" s="4" t="s">
        <v>59</v>
      </c>
      <c r="J1305" s="4">
        <v>2024</v>
      </c>
      <c r="K1305" s="4"/>
      <c r="L1305" s="5" t="s">
        <v>9976</v>
      </c>
      <c r="M1305" s="5" t="s">
        <v>9973</v>
      </c>
      <c r="O1305" s="5"/>
      <c r="P1305" s="5"/>
      <c r="Q1305" s="5" t="s">
        <v>2798</v>
      </c>
      <c r="R1305" s="5"/>
      <c r="S1305" s="5"/>
      <c r="T1305" s="5"/>
      <c r="U1305" s="5"/>
      <c r="V1305" s="5"/>
      <c r="W1305" s="5"/>
      <c r="X1305" s="5"/>
      <c r="Y1305" s="5"/>
      <c r="Z1305" s="5"/>
      <c r="AA1305" s="5"/>
      <c r="AB1305" s="3" t="s">
        <v>10378</v>
      </c>
    </row>
    <row r="1306" spans="1:28" ht="187" x14ac:dyDescent="0.2">
      <c r="A1306" s="37" t="s">
        <v>2799</v>
      </c>
      <c r="B1306" s="5" t="s">
        <v>2790</v>
      </c>
      <c r="C1306" s="14">
        <v>518</v>
      </c>
      <c r="D1306" s="16" t="s">
        <v>9384</v>
      </c>
      <c r="E1306" s="4" t="s">
        <v>9979</v>
      </c>
      <c r="F1306" s="5" t="s">
        <v>9978</v>
      </c>
      <c r="G1306" s="5" t="s">
        <v>2227</v>
      </c>
      <c r="H1306" s="4"/>
      <c r="I1306" s="4" t="s">
        <v>59</v>
      </c>
      <c r="J1306" s="4">
        <v>2024</v>
      </c>
      <c r="K1306" s="4"/>
      <c r="L1306" s="5" t="s">
        <v>9980</v>
      </c>
      <c r="M1306" s="5" t="s">
        <v>9977</v>
      </c>
      <c r="O1306" s="5"/>
      <c r="P1306" s="5"/>
      <c r="Q1306" s="5" t="s">
        <v>2798</v>
      </c>
      <c r="R1306" s="5"/>
      <c r="S1306" s="5"/>
      <c r="T1306" s="5"/>
      <c r="U1306" s="5"/>
      <c r="V1306" s="5"/>
      <c r="W1306" s="5"/>
      <c r="X1306" s="5"/>
      <c r="Y1306" s="5"/>
      <c r="Z1306" s="5"/>
      <c r="AA1306" s="5"/>
      <c r="AB1306" s="3" t="s">
        <v>10378</v>
      </c>
    </row>
    <row r="1307" spans="1:28" ht="221" x14ac:dyDescent="0.2">
      <c r="A1307" s="37" t="s">
        <v>2799</v>
      </c>
      <c r="B1307" s="5" t="s">
        <v>2790</v>
      </c>
      <c r="C1307" s="14">
        <v>519</v>
      </c>
      <c r="D1307" s="16" t="s">
        <v>9385</v>
      </c>
      <c r="E1307" s="4" t="s">
        <v>9982</v>
      </c>
      <c r="F1307" s="5" t="s">
        <v>9764</v>
      </c>
      <c r="G1307" s="5" t="s">
        <v>2227</v>
      </c>
      <c r="H1307" s="4"/>
      <c r="I1307" s="4" t="s">
        <v>58</v>
      </c>
      <c r="J1307" s="4">
        <v>2023</v>
      </c>
      <c r="K1307" s="4"/>
      <c r="L1307" s="5" t="s">
        <v>9983</v>
      </c>
      <c r="M1307" s="5" t="s">
        <v>9981</v>
      </c>
      <c r="O1307" s="5" t="s">
        <v>2798</v>
      </c>
      <c r="P1307" s="5"/>
      <c r="Q1307" s="5"/>
      <c r="R1307" s="5"/>
      <c r="S1307" s="5"/>
      <c r="T1307" s="5"/>
      <c r="U1307" s="5"/>
      <c r="V1307" s="5"/>
      <c r="W1307" s="5"/>
      <c r="X1307" s="5"/>
      <c r="Y1307" s="5"/>
      <c r="Z1307" s="5"/>
      <c r="AA1307" s="5"/>
      <c r="AB1307" s="3" t="s">
        <v>10378</v>
      </c>
    </row>
    <row r="1308" spans="1:28" ht="136" x14ac:dyDescent="0.2">
      <c r="A1308" s="37" t="s">
        <v>2799</v>
      </c>
      <c r="B1308" s="5" t="s">
        <v>2790</v>
      </c>
      <c r="C1308" s="14">
        <v>520</v>
      </c>
      <c r="D1308" s="16" t="s">
        <v>9386</v>
      </c>
      <c r="E1308" s="4" t="s">
        <v>9985</v>
      </c>
      <c r="F1308" s="5" t="s">
        <v>9960</v>
      </c>
      <c r="G1308" s="5" t="s">
        <v>2227</v>
      </c>
      <c r="H1308" s="4"/>
      <c r="I1308" s="4" t="s">
        <v>59</v>
      </c>
      <c r="J1308" s="4">
        <v>2024</v>
      </c>
      <c r="K1308" s="4"/>
      <c r="L1308" s="5" t="s">
        <v>9986</v>
      </c>
      <c r="M1308" s="5" t="s">
        <v>9984</v>
      </c>
      <c r="O1308" s="5"/>
      <c r="P1308" s="5"/>
      <c r="Q1308" s="5" t="s">
        <v>2798</v>
      </c>
      <c r="R1308" s="5"/>
      <c r="S1308" s="5"/>
      <c r="T1308" s="5"/>
      <c r="U1308" s="5"/>
      <c r="V1308" s="5"/>
      <c r="W1308" s="5"/>
      <c r="X1308" s="5"/>
      <c r="Y1308" s="5"/>
      <c r="Z1308" s="5"/>
      <c r="AA1308" s="5"/>
      <c r="AB1308" s="3" t="s">
        <v>10378</v>
      </c>
    </row>
    <row r="1309" spans="1:28" ht="255" x14ac:dyDescent="0.2">
      <c r="A1309" s="37" t="s">
        <v>2799</v>
      </c>
      <c r="B1309" s="5" t="s">
        <v>2790</v>
      </c>
      <c r="C1309" s="14">
        <v>521</v>
      </c>
      <c r="D1309" s="16" t="s">
        <v>9387</v>
      </c>
      <c r="E1309" s="4" t="s">
        <v>9988</v>
      </c>
      <c r="F1309" s="5" t="s">
        <v>9930</v>
      </c>
      <c r="G1309" s="5" t="s">
        <v>2227</v>
      </c>
      <c r="H1309" s="4"/>
      <c r="I1309" s="4" t="s">
        <v>59</v>
      </c>
      <c r="J1309" s="4">
        <v>2023</v>
      </c>
      <c r="K1309" s="4"/>
      <c r="L1309" s="5" t="s">
        <v>9989</v>
      </c>
      <c r="M1309" s="5" t="s">
        <v>9987</v>
      </c>
      <c r="O1309" s="5"/>
      <c r="P1309" s="5"/>
      <c r="Q1309" s="5" t="s">
        <v>2798</v>
      </c>
      <c r="R1309" s="5"/>
      <c r="S1309" s="5"/>
      <c r="T1309" s="5"/>
      <c r="U1309" s="5"/>
      <c r="V1309" s="5"/>
      <c r="W1309" s="5"/>
      <c r="X1309" s="5"/>
      <c r="Y1309" s="5"/>
      <c r="Z1309" s="5"/>
      <c r="AA1309" s="5"/>
      <c r="AB1309" s="3" t="s">
        <v>10378</v>
      </c>
    </row>
    <row r="1310" spans="1:28" ht="153" x14ac:dyDescent="0.2">
      <c r="A1310" s="37" t="s">
        <v>2799</v>
      </c>
      <c r="B1310" s="5" t="s">
        <v>2790</v>
      </c>
      <c r="C1310" s="14">
        <v>522</v>
      </c>
      <c r="D1310" s="16" t="s">
        <v>9388</v>
      </c>
      <c r="E1310" s="4" t="s">
        <v>9991</v>
      </c>
      <c r="F1310" s="5" t="s">
        <v>690</v>
      </c>
      <c r="G1310" s="5" t="s">
        <v>2227</v>
      </c>
      <c r="H1310" s="4"/>
      <c r="I1310" s="4" t="s">
        <v>59</v>
      </c>
      <c r="J1310" s="4">
        <v>2023</v>
      </c>
      <c r="K1310" s="4"/>
      <c r="L1310" s="5" t="s">
        <v>9992</v>
      </c>
      <c r="M1310" s="5" t="s">
        <v>9990</v>
      </c>
      <c r="O1310" s="5"/>
      <c r="P1310" s="5"/>
      <c r="Q1310" s="5" t="s">
        <v>2798</v>
      </c>
      <c r="R1310" s="5"/>
      <c r="S1310" s="5"/>
      <c r="T1310" s="5"/>
      <c r="U1310" s="5"/>
      <c r="V1310" s="5"/>
      <c r="W1310" s="5"/>
      <c r="X1310" s="5"/>
      <c r="Y1310" s="5"/>
      <c r="Z1310" s="5"/>
      <c r="AA1310" s="5"/>
      <c r="AB1310" s="3" t="s">
        <v>10378</v>
      </c>
    </row>
    <row r="1311" spans="1:28" ht="153" x14ac:dyDescent="0.2">
      <c r="A1311" s="37" t="s">
        <v>2799</v>
      </c>
      <c r="B1311" s="5" t="s">
        <v>2790</v>
      </c>
      <c r="C1311" s="14">
        <v>523</v>
      </c>
      <c r="D1311" s="16" t="s">
        <v>9389</v>
      </c>
      <c r="E1311" s="4" t="s">
        <v>9994</v>
      </c>
      <c r="F1311" s="5" t="s">
        <v>690</v>
      </c>
      <c r="G1311" s="5" t="s">
        <v>2227</v>
      </c>
      <c r="H1311" s="4"/>
      <c r="I1311" s="4" t="s">
        <v>59</v>
      </c>
      <c r="J1311" s="4">
        <v>2023</v>
      </c>
      <c r="K1311" s="4"/>
      <c r="L1311" s="5" t="s">
        <v>9995</v>
      </c>
      <c r="M1311" s="5" t="s">
        <v>9993</v>
      </c>
      <c r="O1311" s="5"/>
      <c r="P1311" s="5"/>
      <c r="Q1311" s="5" t="s">
        <v>2798</v>
      </c>
      <c r="R1311" s="5"/>
      <c r="S1311" s="5"/>
      <c r="T1311" s="5"/>
      <c r="U1311" s="5"/>
      <c r="V1311" s="5"/>
      <c r="W1311" s="5"/>
      <c r="X1311" s="5"/>
      <c r="Y1311" s="5"/>
      <c r="Z1311" s="5"/>
      <c r="AA1311" s="5"/>
      <c r="AB1311" s="3" t="s">
        <v>10378</v>
      </c>
    </row>
    <row r="1312" spans="1:28" ht="238" x14ac:dyDescent="0.2">
      <c r="A1312" s="37" t="s">
        <v>2799</v>
      </c>
      <c r="B1312" s="5" t="s">
        <v>2790</v>
      </c>
      <c r="C1312" s="10">
        <v>524</v>
      </c>
      <c r="D1312" s="5" t="s">
        <v>9390</v>
      </c>
      <c r="E1312" s="4" t="s">
        <v>9998</v>
      </c>
      <c r="F1312" s="5" t="s">
        <v>9997</v>
      </c>
      <c r="G1312" s="5" t="s">
        <v>2227</v>
      </c>
      <c r="H1312" s="4"/>
      <c r="I1312" s="4" t="s">
        <v>59</v>
      </c>
      <c r="J1312" s="4">
        <v>2023</v>
      </c>
      <c r="K1312" s="4"/>
      <c r="L1312" s="5" t="s">
        <v>9999</v>
      </c>
      <c r="M1312" s="5" t="s">
        <v>9996</v>
      </c>
      <c r="O1312" s="5" t="s">
        <v>2798</v>
      </c>
      <c r="P1312" s="5"/>
      <c r="Q1312" s="5"/>
      <c r="R1312" s="5"/>
      <c r="S1312" s="5"/>
      <c r="T1312" s="5"/>
      <c r="U1312" s="5"/>
      <c r="V1312" s="5"/>
      <c r="W1312" s="5"/>
      <c r="X1312" s="5"/>
      <c r="Y1312" s="5"/>
      <c r="Z1312" s="5"/>
      <c r="AA1312" s="5"/>
      <c r="AB1312" s="3" t="s">
        <v>10378</v>
      </c>
    </row>
    <row r="1313" spans="1:28" ht="102" x14ac:dyDescent="0.2">
      <c r="A1313" s="37" t="s">
        <v>2799</v>
      </c>
      <c r="B1313" s="5" t="s">
        <v>2790</v>
      </c>
      <c r="C1313" s="14">
        <v>525</v>
      </c>
      <c r="D1313" s="16" t="s">
        <v>9391</v>
      </c>
      <c r="E1313" s="4" t="s">
        <v>10002</v>
      </c>
      <c r="F1313" s="5" t="s">
        <v>10001</v>
      </c>
      <c r="G1313" s="5" t="s">
        <v>2227</v>
      </c>
      <c r="H1313" s="4"/>
      <c r="I1313" s="4" t="s">
        <v>59</v>
      </c>
      <c r="J1313" s="4">
        <v>2023</v>
      </c>
      <c r="K1313" s="4"/>
      <c r="L1313" s="5" t="s">
        <v>10003</v>
      </c>
      <c r="M1313" s="5" t="s">
        <v>10000</v>
      </c>
      <c r="O1313" s="5"/>
      <c r="P1313" s="5"/>
      <c r="Q1313" s="5" t="s">
        <v>2798</v>
      </c>
      <c r="R1313" s="5"/>
      <c r="S1313" s="5"/>
      <c r="T1313" s="5"/>
      <c r="U1313" s="5"/>
      <c r="V1313" s="5"/>
      <c r="W1313" s="5"/>
      <c r="X1313" s="5"/>
      <c r="Y1313" s="5"/>
      <c r="Z1313" s="5"/>
      <c r="AA1313" s="5"/>
      <c r="AB1313" s="3" t="s">
        <v>10378</v>
      </c>
    </row>
    <row r="1314" spans="1:28" ht="136" x14ac:dyDescent="0.2">
      <c r="A1314" s="37" t="s">
        <v>2799</v>
      </c>
      <c r="B1314" s="5" t="s">
        <v>2790</v>
      </c>
      <c r="C1314" s="10">
        <v>526</v>
      </c>
      <c r="D1314" s="5" t="s">
        <v>9392</v>
      </c>
      <c r="E1314" s="4" t="s">
        <v>10005</v>
      </c>
      <c r="F1314" s="5" t="s">
        <v>1639</v>
      </c>
      <c r="G1314" s="5" t="s">
        <v>2227</v>
      </c>
      <c r="H1314" s="4"/>
      <c r="I1314" s="4" t="s">
        <v>58</v>
      </c>
      <c r="J1314" s="4">
        <v>2024</v>
      </c>
      <c r="K1314" s="4"/>
      <c r="L1314" s="5" t="s">
        <v>10006</v>
      </c>
      <c r="M1314" s="5" t="s">
        <v>10004</v>
      </c>
      <c r="O1314" s="5" t="s">
        <v>2798</v>
      </c>
      <c r="P1314" s="5"/>
      <c r="Q1314" s="5"/>
      <c r="R1314" s="5"/>
      <c r="S1314" s="5"/>
      <c r="T1314" s="5"/>
      <c r="U1314" s="5"/>
      <c r="V1314" s="5"/>
      <c r="W1314" s="5"/>
      <c r="X1314" s="5"/>
      <c r="Y1314" s="5"/>
      <c r="Z1314" s="5"/>
      <c r="AA1314" s="5"/>
      <c r="AB1314" s="3" t="s">
        <v>10378</v>
      </c>
    </row>
    <row r="1315" spans="1:28" ht="255" x14ac:dyDescent="0.2">
      <c r="A1315" s="37" t="s">
        <v>2799</v>
      </c>
      <c r="B1315" s="5" t="s">
        <v>2790</v>
      </c>
      <c r="C1315" s="14">
        <v>527</v>
      </c>
      <c r="D1315" s="16" t="s">
        <v>9393</v>
      </c>
      <c r="E1315" s="4" t="s">
        <v>10008</v>
      </c>
      <c r="F1315" s="5" t="s">
        <v>690</v>
      </c>
      <c r="G1315" s="5" t="s">
        <v>2227</v>
      </c>
      <c r="H1315" s="4"/>
      <c r="I1315" s="4" t="s">
        <v>59</v>
      </c>
      <c r="J1315" s="4">
        <v>2023</v>
      </c>
      <c r="K1315" s="4"/>
      <c r="L1315" s="5" t="s">
        <v>10009</v>
      </c>
      <c r="M1315" s="5" t="s">
        <v>10007</v>
      </c>
      <c r="O1315" s="5"/>
      <c r="P1315" s="5"/>
      <c r="Q1315" s="5" t="s">
        <v>2798</v>
      </c>
      <c r="R1315" s="5"/>
      <c r="S1315" s="5"/>
      <c r="T1315" s="5"/>
      <c r="U1315" s="5"/>
      <c r="V1315" s="5"/>
      <c r="W1315" s="5"/>
      <c r="X1315" s="5"/>
      <c r="Y1315" s="5"/>
      <c r="Z1315" s="5"/>
      <c r="AA1315" s="5"/>
      <c r="AB1315" s="3" t="s">
        <v>10378</v>
      </c>
    </row>
    <row r="1316" spans="1:28" ht="153" x14ac:dyDescent="0.2">
      <c r="A1316" s="37" t="s">
        <v>2799</v>
      </c>
      <c r="B1316" s="5" t="s">
        <v>2790</v>
      </c>
      <c r="C1316" s="14">
        <v>528</v>
      </c>
      <c r="D1316" s="16" t="s">
        <v>9394</v>
      </c>
      <c r="E1316" s="4" t="s">
        <v>10011</v>
      </c>
      <c r="F1316" s="5" t="s">
        <v>9892</v>
      </c>
      <c r="G1316" s="5" t="s">
        <v>2227</v>
      </c>
      <c r="H1316" s="4"/>
      <c r="I1316" s="4" t="s">
        <v>59</v>
      </c>
      <c r="J1316" s="4">
        <v>2023</v>
      </c>
      <c r="K1316" s="4"/>
      <c r="L1316" s="5" t="s">
        <v>10012</v>
      </c>
      <c r="M1316" s="5" t="s">
        <v>10010</v>
      </c>
      <c r="O1316" s="5"/>
      <c r="P1316" s="5"/>
      <c r="Q1316" s="5" t="s">
        <v>2798</v>
      </c>
      <c r="R1316" s="5"/>
      <c r="S1316" s="5"/>
      <c r="T1316" s="5"/>
      <c r="U1316" s="5"/>
      <c r="V1316" s="5"/>
      <c r="W1316" s="5"/>
      <c r="X1316" s="5"/>
      <c r="Y1316" s="5"/>
      <c r="Z1316" s="5"/>
      <c r="AA1316" s="5"/>
      <c r="AB1316" s="3" t="s">
        <v>10378</v>
      </c>
    </row>
    <row r="1317" spans="1:28" ht="221" x14ac:dyDescent="0.2">
      <c r="A1317" s="37" t="s">
        <v>2799</v>
      </c>
      <c r="B1317" s="5" t="s">
        <v>2790</v>
      </c>
      <c r="C1317" s="14">
        <v>529</v>
      </c>
      <c r="D1317" s="16" t="s">
        <v>9395</v>
      </c>
      <c r="E1317" s="4" t="s">
        <v>10014</v>
      </c>
      <c r="F1317" s="5" t="s">
        <v>9868</v>
      </c>
      <c r="G1317" s="5" t="s">
        <v>2227</v>
      </c>
      <c r="H1317" s="4"/>
      <c r="I1317" s="4" t="s">
        <v>59</v>
      </c>
      <c r="J1317" s="4">
        <v>2023</v>
      </c>
      <c r="K1317" s="4"/>
      <c r="L1317" s="5" t="s">
        <v>10015</v>
      </c>
      <c r="M1317" s="5" t="s">
        <v>10013</v>
      </c>
      <c r="O1317" s="5"/>
      <c r="P1317" s="5"/>
      <c r="Q1317" s="5" t="s">
        <v>2798</v>
      </c>
      <c r="R1317" s="5"/>
      <c r="S1317" s="5"/>
      <c r="T1317" s="5"/>
      <c r="U1317" s="5"/>
      <c r="V1317" s="5"/>
      <c r="W1317" s="5"/>
      <c r="X1317" s="5"/>
      <c r="Y1317" s="5"/>
      <c r="Z1317" s="5"/>
      <c r="AA1317" s="5"/>
      <c r="AB1317" s="3" t="s">
        <v>10378</v>
      </c>
    </row>
    <row r="1318" spans="1:28" ht="221" x14ac:dyDescent="0.2">
      <c r="A1318" s="37" t="s">
        <v>2799</v>
      </c>
      <c r="B1318" s="5" t="s">
        <v>2790</v>
      </c>
      <c r="C1318" s="14">
        <v>530</v>
      </c>
      <c r="D1318" s="16" t="s">
        <v>9396</v>
      </c>
      <c r="E1318" s="4" t="s">
        <v>10017</v>
      </c>
      <c r="F1318" s="5" t="s">
        <v>9868</v>
      </c>
      <c r="G1318" s="5" t="s">
        <v>2227</v>
      </c>
      <c r="H1318" s="4"/>
      <c r="I1318" s="4" t="s">
        <v>59</v>
      </c>
      <c r="J1318" s="4">
        <v>2023</v>
      </c>
      <c r="K1318" s="4"/>
      <c r="L1318" s="5" t="s">
        <v>10018</v>
      </c>
      <c r="M1318" s="5" t="s">
        <v>10016</v>
      </c>
      <c r="O1318" s="5"/>
      <c r="P1318" s="5"/>
      <c r="Q1318" s="5" t="s">
        <v>2798</v>
      </c>
      <c r="R1318" s="5"/>
      <c r="S1318" s="5"/>
      <c r="T1318" s="5"/>
      <c r="U1318" s="5"/>
      <c r="V1318" s="5"/>
      <c r="W1318" s="5"/>
      <c r="X1318" s="5"/>
      <c r="Y1318" s="5"/>
      <c r="Z1318" s="5"/>
      <c r="AA1318" s="5"/>
      <c r="AB1318" s="3" t="s">
        <v>10378</v>
      </c>
    </row>
    <row r="1319" spans="1:28" ht="187" x14ac:dyDescent="0.2">
      <c r="A1319" s="37" t="s">
        <v>2799</v>
      </c>
      <c r="B1319" s="5" t="s">
        <v>2790</v>
      </c>
      <c r="C1319" s="10">
        <v>531</v>
      </c>
      <c r="D1319" s="5" t="s">
        <v>9397</v>
      </c>
      <c r="E1319" s="4" t="s">
        <v>10020</v>
      </c>
      <c r="F1319" s="5" t="s">
        <v>548</v>
      </c>
      <c r="G1319" s="5" t="s">
        <v>2227</v>
      </c>
      <c r="H1319" s="4"/>
      <c r="I1319" s="4" t="s">
        <v>59</v>
      </c>
      <c r="J1319" s="4">
        <v>2023</v>
      </c>
      <c r="K1319" s="4"/>
      <c r="L1319" s="5" t="s">
        <v>10021</v>
      </c>
      <c r="M1319" s="5" t="s">
        <v>10019</v>
      </c>
      <c r="O1319" s="5" t="s">
        <v>2798</v>
      </c>
      <c r="P1319" s="5"/>
      <c r="Q1319" s="5"/>
      <c r="R1319" s="5"/>
      <c r="S1319" s="5"/>
      <c r="T1319" s="5"/>
      <c r="U1319" s="5"/>
      <c r="V1319" s="5"/>
      <c r="W1319" s="5"/>
      <c r="X1319" s="5"/>
      <c r="Y1319" s="5"/>
      <c r="Z1319" s="5"/>
      <c r="AA1319" s="5"/>
      <c r="AB1319" s="3" t="s">
        <v>10378</v>
      </c>
    </row>
    <row r="1320" spans="1:28" ht="221" x14ac:dyDescent="0.2">
      <c r="A1320" s="37" t="s">
        <v>2799</v>
      </c>
      <c r="B1320" s="5" t="s">
        <v>2790</v>
      </c>
      <c r="C1320" s="10">
        <v>532</v>
      </c>
      <c r="D1320" s="5" t="s">
        <v>9398</v>
      </c>
      <c r="E1320" s="4" t="s">
        <v>10023</v>
      </c>
      <c r="F1320" s="5" t="s">
        <v>9884</v>
      </c>
      <c r="G1320" s="5" t="s">
        <v>2227</v>
      </c>
      <c r="H1320" s="4"/>
      <c r="I1320" s="4" t="s">
        <v>59</v>
      </c>
      <c r="J1320" s="4">
        <v>2023</v>
      </c>
      <c r="K1320" s="4"/>
      <c r="L1320" s="5" t="s">
        <v>10024</v>
      </c>
      <c r="M1320" s="5" t="s">
        <v>10022</v>
      </c>
      <c r="O1320" s="5" t="s">
        <v>2798</v>
      </c>
      <c r="P1320" s="5"/>
      <c r="Q1320" s="5"/>
      <c r="R1320" s="5"/>
      <c r="S1320" s="5"/>
      <c r="T1320" s="5"/>
      <c r="U1320" s="5"/>
      <c r="V1320" s="5"/>
      <c r="W1320" s="5"/>
      <c r="X1320" s="5"/>
      <c r="Y1320" s="5"/>
      <c r="Z1320" s="5"/>
      <c r="AA1320" s="5"/>
      <c r="AB1320" s="3" t="s">
        <v>10378</v>
      </c>
    </row>
    <row r="1321" spans="1:28" ht="187" x14ac:dyDescent="0.2">
      <c r="A1321" s="37" t="s">
        <v>2799</v>
      </c>
      <c r="B1321" s="5" t="s">
        <v>2790</v>
      </c>
      <c r="C1321" s="14">
        <v>533</v>
      </c>
      <c r="D1321" s="16" t="s">
        <v>9399</v>
      </c>
      <c r="E1321" s="4" t="s">
        <v>10026</v>
      </c>
      <c r="F1321" s="5" t="s">
        <v>1010</v>
      </c>
      <c r="G1321" s="5" t="s">
        <v>2227</v>
      </c>
      <c r="H1321" s="4"/>
      <c r="I1321" s="4" t="s">
        <v>59</v>
      </c>
      <c r="J1321" s="4">
        <v>2023</v>
      </c>
      <c r="K1321" s="4"/>
      <c r="L1321" s="5" t="s">
        <v>10027</v>
      </c>
      <c r="M1321" s="5" t="s">
        <v>10025</v>
      </c>
      <c r="O1321" s="5"/>
      <c r="P1321" s="5"/>
      <c r="Q1321" s="5" t="s">
        <v>2798</v>
      </c>
      <c r="R1321" s="5"/>
      <c r="S1321" s="5"/>
      <c r="T1321" s="5"/>
      <c r="U1321" s="5"/>
      <c r="V1321" s="5"/>
      <c r="W1321" s="5"/>
      <c r="X1321" s="5"/>
      <c r="Y1321" s="5"/>
      <c r="Z1321" s="5"/>
      <c r="AA1321" s="5"/>
      <c r="AB1321" s="3" t="s">
        <v>10378</v>
      </c>
    </row>
    <row r="1322" spans="1:28" ht="255" x14ac:dyDescent="0.2">
      <c r="A1322" s="37" t="s">
        <v>2799</v>
      </c>
      <c r="B1322" s="5" t="s">
        <v>2790</v>
      </c>
      <c r="C1322" s="14">
        <v>534</v>
      </c>
      <c r="D1322" s="16" t="s">
        <v>9400</v>
      </c>
      <c r="E1322" s="4" t="s">
        <v>10030</v>
      </c>
      <c r="F1322" s="5" t="s">
        <v>10029</v>
      </c>
      <c r="G1322" s="5" t="s">
        <v>2227</v>
      </c>
      <c r="H1322" s="4"/>
      <c r="I1322" s="4" t="s">
        <v>59</v>
      </c>
      <c r="J1322" s="4">
        <v>2023</v>
      </c>
      <c r="K1322" s="4"/>
      <c r="L1322" s="5" t="s">
        <v>10031</v>
      </c>
      <c r="M1322" s="5" t="s">
        <v>10028</v>
      </c>
      <c r="O1322" s="5"/>
      <c r="P1322" s="5"/>
      <c r="Q1322" s="5" t="s">
        <v>2798</v>
      </c>
      <c r="R1322" s="5"/>
      <c r="S1322" s="5"/>
      <c r="T1322" s="5"/>
      <c r="U1322" s="5"/>
      <c r="V1322" s="5"/>
      <c r="W1322" s="5"/>
      <c r="X1322" s="5"/>
      <c r="Y1322" s="5"/>
      <c r="Z1322" s="5"/>
      <c r="AA1322" s="5"/>
      <c r="AB1322" s="3" t="s">
        <v>10378</v>
      </c>
    </row>
    <row r="1323" spans="1:28" ht="136" x14ac:dyDescent="0.2">
      <c r="A1323" s="37" t="s">
        <v>2799</v>
      </c>
      <c r="B1323" s="5" t="s">
        <v>2790</v>
      </c>
      <c r="C1323" s="14">
        <v>535</v>
      </c>
      <c r="D1323" s="16" t="s">
        <v>9401</v>
      </c>
      <c r="E1323" s="4" t="s">
        <v>10033</v>
      </c>
      <c r="F1323" s="5" t="s">
        <v>9896</v>
      </c>
      <c r="G1323" s="5" t="s">
        <v>2227</v>
      </c>
      <c r="H1323" s="4"/>
      <c r="I1323" s="4" t="s">
        <v>59</v>
      </c>
      <c r="J1323" s="4">
        <v>2023</v>
      </c>
      <c r="K1323" s="4"/>
      <c r="L1323" s="5" t="s">
        <v>10034</v>
      </c>
      <c r="M1323" s="5" t="s">
        <v>10032</v>
      </c>
      <c r="O1323" s="5"/>
      <c r="P1323" s="5"/>
      <c r="Q1323" s="5" t="s">
        <v>2798</v>
      </c>
      <c r="R1323" s="5"/>
      <c r="S1323" s="5"/>
      <c r="T1323" s="5"/>
      <c r="U1323" s="5"/>
      <c r="V1323" s="5"/>
      <c r="W1323" s="5"/>
      <c r="X1323" s="5"/>
      <c r="Y1323" s="5"/>
      <c r="Z1323" s="5"/>
      <c r="AA1323" s="5"/>
      <c r="AB1323" s="3" t="s">
        <v>10378</v>
      </c>
    </row>
    <row r="1324" spans="1:28" ht="170" x14ac:dyDescent="0.2">
      <c r="A1324" s="37" t="s">
        <v>2799</v>
      </c>
      <c r="B1324" s="5" t="s">
        <v>2790</v>
      </c>
      <c r="C1324" s="14">
        <v>536</v>
      </c>
      <c r="D1324" s="16" t="s">
        <v>9402</v>
      </c>
      <c r="E1324" s="4" t="s">
        <v>10037</v>
      </c>
      <c r="F1324" s="5" t="s">
        <v>10036</v>
      </c>
      <c r="G1324" s="5" t="s">
        <v>2227</v>
      </c>
      <c r="H1324" s="4"/>
      <c r="I1324" s="4" t="s">
        <v>59</v>
      </c>
      <c r="J1324" s="4">
        <v>2024</v>
      </c>
      <c r="K1324" s="4"/>
      <c r="L1324" s="5" t="s">
        <v>10038</v>
      </c>
      <c r="M1324" s="5" t="s">
        <v>10035</v>
      </c>
      <c r="O1324" s="5"/>
      <c r="P1324" s="5"/>
      <c r="Q1324" s="5" t="s">
        <v>2798</v>
      </c>
      <c r="R1324" s="5"/>
      <c r="S1324" s="5"/>
      <c r="T1324" s="5"/>
      <c r="U1324" s="5"/>
      <c r="V1324" s="5"/>
      <c r="W1324" s="5"/>
      <c r="X1324" s="5"/>
      <c r="Y1324" s="5"/>
      <c r="Z1324" s="5"/>
      <c r="AA1324" s="5"/>
      <c r="AB1324" s="3" t="s">
        <v>10378</v>
      </c>
    </row>
    <row r="1325" spans="1:28" ht="204" x14ac:dyDescent="0.2">
      <c r="A1325" s="37" t="s">
        <v>2799</v>
      </c>
      <c r="B1325" s="5" t="s">
        <v>2790</v>
      </c>
      <c r="C1325" s="14">
        <v>537</v>
      </c>
      <c r="D1325" s="16" t="s">
        <v>9403</v>
      </c>
      <c r="E1325" s="4" t="s">
        <v>10040</v>
      </c>
      <c r="F1325" s="5" t="s">
        <v>9764</v>
      </c>
      <c r="G1325" s="5" t="s">
        <v>2227</v>
      </c>
      <c r="H1325" s="4"/>
      <c r="I1325" s="4" t="s">
        <v>58</v>
      </c>
      <c r="J1325" s="4">
        <v>2023</v>
      </c>
      <c r="K1325" s="4"/>
      <c r="L1325" s="5" t="s">
        <v>10041</v>
      </c>
      <c r="M1325" s="5" t="s">
        <v>10039</v>
      </c>
      <c r="O1325" s="5"/>
      <c r="P1325" s="5"/>
      <c r="Q1325" s="5" t="s">
        <v>2798</v>
      </c>
      <c r="R1325" s="5"/>
      <c r="S1325" s="5"/>
      <c r="T1325" s="5"/>
      <c r="U1325" s="5"/>
      <c r="V1325" s="5"/>
      <c r="W1325" s="5"/>
      <c r="X1325" s="5"/>
      <c r="Y1325" s="5"/>
      <c r="Z1325" s="5"/>
      <c r="AA1325" s="5"/>
      <c r="AB1325" s="3" t="s">
        <v>10378</v>
      </c>
    </row>
    <row r="1326" spans="1:28" ht="255" x14ac:dyDescent="0.2">
      <c r="A1326" s="37" t="s">
        <v>2799</v>
      </c>
      <c r="B1326" s="5" t="s">
        <v>2790</v>
      </c>
      <c r="C1326" s="14">
        <v>538</v>
      </c>
      <c r="D1326" s="16" t="s">
        <v>9404</v>
      </c>
      <c r="E1326" s="4" t="s">
        <v>10044</v>
      </c>
      <c r="F1326" s="5" t="s">
        <v>10043</v>
      </c>
      <c r="G1326" s="5" t="s">
        <v>2227</v>
      </c>
      <c r="H1326" s="4"/>
      <c r="I1326" s="4" t="s">
        <v>59</v>
      </c>
      <c r="J1326" s="4">
        <v>2024</v>
      </c>
      <c r="K1326" s="4"/>
      <c r="L1326" s="5" t="s">
        <v>10045</v>
      </c>
      <c r="M1326" s="5" t="s">
        <v>10042</v>
      </c>
      <c r="O1326" s="5"/>
      <c r="P1326" s="5"/>
      <c r="Q1326" s="5" t="s">
        <v>2798</v>
      </c>
      <c r="R1326" s="5"/>
      <c r="S1326" s="5"/>
      <c r="T1326" s="5"/>
      <c r="U1326" s="5"/>
      <c r="V1326" s="5"/>
      <c r="W1326" s="5"/>
      <c r="X1326" s="5"/>
      <c r="Y1326" s="5"/>
      <c r="Z1326" s="5"/>
      <c r="AA1326" s="5"/>
      <c r="AB1326" s="3" t="s">
        <v>10378</v>
      </c>
    </row>
    <row r="1327" spans="1:28" ht="102" x14ac:dyDescent="0.2">
      <c r="A1327" s="37" t="s">
        <v>2799</v>
      </c>
      <c r="B1327" s="5" t="s">
        <v>2790</v>
      </c>
      <c r="C1327" s="14">
        <v>540</v>
      </c>
      <c r="D1327" s="16" t="s">
        <v>9405</v>
      </c>
      <c r="E1327" s="4" t="s">
        <v>10047</v>
      </c>
      <c r="F1327" s="5" t="s">
        <v>690</v>
      </c>
      <c r="G1327" s="5" t="s">
        <v>2227</v>
      </c>
      <c r="H1327" s="4"/>
      <c r="I1327" s="4" t="s">
        <v>59</v>
      </c>
      <c r="J1327" s="4">
        <v>2023</v>
      </c>
      <c r="K1327" s="4"/>
      <c r="L1327" s="5" t="s">
        <v>10048</v>
      </c>
      <c r="M1327" s="5" t="s">
        <v>10046</v>
      </c>
      <c r="O1327" s="5"/>
      <c r="P1327" s="5"/>
      <c r="Q1327" s="5" t="s">
        <v>2798</v>
      </c>
      <c r="R1327" s="5"/>
      <c r="S1327" s="5"/>
      <c r="T1327" s="5"/>
      <c r="U1327" s="5"/>
      <c r="V1327" s="5"/>
      <c r="W1327" s="5"/>
      <c r="X1327" s="5"/>
      <c r="Y1327" s="5"/>
      <c r="Z1327" s="5"/>
      <c r="AA1327" s="5"/>
      <c r="AB1327" s="3" t="s">
        <v>10378</v>
      </c>
    </row>
    <row r="1328" spans="1:28" ht="170" x14ac:dyDescent="0.2">
      <c r="A1328" s="37" t="s">
        <v>2799</v>
      </c>
      <c r="B1328" s="5" t="s">
        <v>2790</v>
      </c>
      <c r="C1328" s="14">
        <v>541</v>
      </c>
      <c r="D1328" s="16" t="s">
        <v>9406</v>
      </c>
      <c r="E1328" s="4" t="s">
        <v>10051</v>
      </c>
      <c r="F1328" s="5" t="s">
        <v>10050</v>
      </c>
      <c r="G1328" s="5" t="s">
        <v>2227</v>
      </c>
      <c r="H1328" s="4"/>
      <c r="I1328" s="4" t="s">
        <v>59</v>
      </c>
      <c r="J1328" s="4">
        <v>2023</v>
      </c>
      <c r="K1328" s="4"/>
      <c r="L1328" s="5" t="s">
        <v>10052</v>
      </c>
      <c r="M1328" s="5" t="s">
        <v>10049</v>
      </c>
      <c r="O1328" s="5"/>
      <c r="P1328" s="5"/>
      <c r="Q1328" s="5" t="s">
        <v>2798</v>
      </c>
      <c r="R1328" s="5"/>
      <c r="S1328" s="5"/>
      <c r="T1328" s="5"/>
      <c r="U1328" s="5"/>
      <c r="V1328" s="5"/>
      <c r="W1328" s="5"/>
      <c r="X1328" s="5"/>
      <c r="Y1328" s="5"/>
      <c r="Z1328" s="5"/>
      <c r="AA1328" s="5"/>
      <c r="AB1328" s="3" t="s">
        <v>10378</v>
      </c>
    </row>
    <row r="1329" spans="1:28" ht="289" x14ac:dyDescent="0.2">
      <c r="A1329" s="37" t="s">
        <v>2799</v>
      </c>
      <c r="B1329" s="5" t="s">
        <v>2790</v>
      </c>
      <c r="C1329" s="10">
        <v>542</v>
      </c>
      <c r="D1329" s="5" t="s">
        <v>9407</v>
      </c>
      <c r="E1329" s="4" t="s">
        <v>10055</v>
      </c>
      <c r="F1329" s="5" t="s">
        <v>10054</v>
      </c>
      <c r="G1329" s="5" t="s">
        <v>2227</v>
      </c>
      <c r="H1329" s="4"/>
      <c r="I1329" s="4" t="s">
        <v>58</v>
      </c>
      <c r="J1329" s="4">
        <v>2024</v>
      </c>
      <c r="K1329" s="4"/>
      <c r="L1329" s="5" t="s">
        <v>10056</v>
      </c>
      <c r="M1329" s="5" t="s">
        <v>10053</v>
      </c>
      <c r="O1329" s="5" t="s">
        <v>2798</v>
      </c>
      <c r="P1329" s="5"/>
      <c r="Q1329" s="5"/>
      <c r="R1329" s="5"/>
      <c r="S1329" s="5"/>
      <c r="T1329" s="5"/>
      <c r="U1329" s="5"/>
      <c r="V1329" s="5"/>
      <c r="W1329" s="5"/>
      <c r="X1329" s="5"/>
      <c r="Y1329" s="5"/>
      <c r="Z1329" s="5"/>
      <c r="AA1329" s="5"/>
      <c r="AB1329" s="3" t="s">
        <v>10378</v>
      </c>
    </row>
    <row r="1330" spans="1:28" ht="170" x14ac:dyDescent="0.2">
      <c r="A1330" s="37" t="s">
        <v>2799</v>
      </c>
      <c r="B1330" s="5" t="s">
        <v>2790</v>
      </c>
      <c r="C1330" s="14">
        <v>543</v>
      </c>
      <c r="D1330" s="16" t="s">
        <v>9408</v>
      </c>
      <c r="E1330" s="4" t="s">
        <v>10058</v>
      </c>
      <c r="F1330" s="5" t="s">
        <v>9974</v>
      </c>
      <c r="G1330" s="5" t="s">
        <v>2227</v>
      </c>
      <c r="H1330" s="4"/>
      <c r="I1330" s="4" t="s">
        <v>59</v>
      </c>
      <c r="J1330" s="4">
        <v>2024</v>
      </c>
      <c r="K1330" s="4"/>
      <c r="L1330" s="5" t="s">
        <v>10059</v>
      </c>
      <c r="M1330" s="5" t="s">
        <v>10057</v>
      </c>
      <c r="O1330" s="5"/>
      <c r="P1330" s="5"/>
      <c r="Q1330" s="5" t="s">
        <v>2798</v>
      </c>
      <c r="R1330" s="5"/>
      <c r="S1330" s="5"/>
      <c r="T1330" s="5"/>
      <c r="U1330" s="5"/>
      <c r="V1330" s="5"/>
      <c r="W1330" s="5"/>
      <c r="X1330" s="5"/>
      <c r="Y1330" s="5"/>
      <c r="Z1330" s="5"/>
      <c r="AA1330" s="5"/>
      <c r="AB1330" s="3" t="s">
        <v>10378</v>
      </c>
    </row>
    <row r="1331" spans="1:28" ht="170" x14ac:dyDescent="0.2">
      <c r="A1331" s="37" t="s">
        <v>2799</v>
      </c>
      <c r="B1331" s="5" t="s">
        <v>2790</v>
      </c>
      <c r="C1331" s="14">
        <v>544</v>
      </c>
      <c r="D1331" s="16" t="s">
        <v>9409</v>
      </c>
      <c r="E1331" s="4" t="s">
        <v>10062</v>
      </c>
      <c r="F1331" s="5" t="s">
        <v>10061</v>
      </c>
      <c r="G1331" s="5" t="s">
        <v>2227</v>
      </c>
      <c r="H1331" s="4"/>
      <c r="I1331" s="4" t="s">
        <v>59</v>
      </c>
      <c r="J1331" s="4">
        <v>2023</v>
      </c>
      <c r="K1331" s="4"/>
      <c r="L1331" s="5" t="s">
        <v>10063</v>
      </c>
      <c r="M1331" s="5" t="s">
        <v>10060</v>
      </c>
      <c r="O1331" s="5"/>
      <c r="P1331" s="5"/>
      <c r="Q1331" s="5" t="s">
        <v>2798</v>
      </c>
      <c r="R1331" s="5"/>
      <c r="S1331" s="5"/>
      <c r="T1331" s="5"/>
      <c r="U1331" s="5"/>
      <c r="V1331" s="5"/>
      <c r="W1331" s="5"/>
      <c r="X1331" s="5"/>
      <c r="Y1331" s="5"/>
      <c r="Z1331" s="5"/>
      <c r="AA1331" s="5"/>
      <c r="AB1331" s="3" t="s">
        <v>10378</v>
      </c>
    </row>
    <row r="1332" spans="1:28" ht="404" x14ac:dyDescent="0.2">
      <c r="A1332" s="37" t="s">
        <v>2799</v>
      </c>
      <c r="B1332" s="5" t="s">
        <v>2790</v>
      </c>
      <c r="C1332" s="10">
        <v>545</v>
      </c>
      <c r="D1332" s="5" t="s">
        <v>9410</v>
      </c>
      <c r="E1332" s="4" t="s">
        <v>10065</v>
      </c>
      <c r="F1332" s="5" t="s">
        <v>1369</v>
      </c>
      <c r="G1332" s="5" t="s">
        <v>2227</v>
      </c>
      <c r="H1332" s="4"/>
      <c r="I1332" s="4" t="s">
        <v>58</v>
      </c>
      <c r="J1332" s="4">
        <v>2024</v>
      </c>
      <c r="K1332" s="4"/>
      <c r="L1332" s="5" t="s">
        <v>10066</v>
      </c>
      <c r="M1332" s="5" t="s">
        <v>10064</v>
      </c>
      <c r="O1332" s="5" t="s">
        <v>2798</v>
      </c>
      <c r="P1332" s="5"/>
      <c r="Q1332" s="5"/>
      <c r="R1332" s="5"/>
      <c r="S1332" s="5"/>
      <c r="T1332" s="5"/>
      <c r="U1332" s="5"/>
      <c r="V1332" s="5"/>
      <c r="W1332" s="5"/>
      <c r="X1332" s="5"/>
      <c r="Y1332" s="5"/>
      <c r="Z1332" s="5"/>
      <c r="AA1332" s="5"/>
      <c r="AB1332" s="3" t="s">
        <v>10378</v>
      </c>
    </row>
    <row r="1333" spans="1:28" ht="153" x14ac:dyDescent="0.2">
      <c r="A1333" s="37" t="s">
        <v>2799</v>
      </c>
      <c r="B1333" s="5" t="s">
        <v>2790</v>
      </c>
      <c r="C1333" s="10">
        <v>546</v>
      </c>
      <c r="D1333" s="5" t="s">
        <v>9411</v>
      </c>
      <c r="E1333" s="4" t="s">
        <v>10069</v>
      </c>
      <c r="F1333" s="5" t="s">
        <v>10068</v>
      </c>
      <c r="G1333" s="5" t="s">
        <v>2227</v>
      </c>
      <c r="H1333" s="4"/>
      <c r="I1333" s="4" t="s">
        <v>58</v>
      </c>
      <c r="J1333" s="4">
        <v>2024</v>
      </c>
      <c r="K1333" s="4"/>
      <c r="L1333" s="5" t="s">
        <v>10070</v>
      </c>
      <c r="M1333" s="5" t="s">
        <v>10067</v>
      </c>
      <c r="O1333" s="5" t="s">
        <v>2798</v>
      </c>
      <c r="P1333" s="5"/>
      <c r="Q1333" s="5"/>
      <c r="R1333" s="5"/>
      <c r="S1333" s="5"/>
      <c r="T1333" s="5"/>
      <c r="U1333" s="5"/>
      <c r="V1333" s="5"/>
      <c r="W1333" s="5"/>
      <c r="X1333" s="5"/>
      <c r="Y1333" s="5"/>
      <c r="Z1333" s="5"/>
      <c r="AA1333" s="5"/>
      <c r="AB1333" s="3" t="s">
        <v>10378</v>
      </c>
    </row>
    <row r="1334" spans="1:28" ht="272" x14ac:dyDescent="0.2">
      <c r="A1334" s="37" t="s">
        <v>2799</v>
      </c>
      <c r="B1334" s="5" t="s">
        <v>2790</v>
      </c>
      <c r="C1334" s="10">
        <v>547</v>
      </c>
      <c r="D1334" s="5" t="s">
        <v>9412</v>
      </c>
      <c r="E1334" s="4" t="s">
        <v>10072</v>
      </c>
      <c r="F1334" s="5" t="s">
        <v>1526</v>
      </c>
      <c r="G1334" s="5" t="s">
        <v>2227</v>
      </c>
      <c r="H1334" s="4"/>
      <c r="I1334" s="4" t="s">
        <v>58</v>
      </c>
      <c r="J1334" s="4">
        <v>2024</v>
      </c>
      <c r="K1334" s="4"/>
      <c r="L1334" s="5" t="s">
        <v>10073</v>
      </c>
      <c r="M1334" s="5" t="s">
        <v>10071</v>
      </c>
      <c r="O1334" s="5" t="s">
        <v>2798</v>
      </c>
      <c r="P1334" s="5"/>
      <c r="Q1334" s="5"/>
      <c r="R1334" s="5"/>
      <c r="S1334" s="5"/>
      <c r="T1334" s="5"/>
      <c r="U1334" s="5"/>
      <c r="V1334" s="5"/>
      <c r="W1334" s="5"/>
      <c r="X1334" s="5"/>
      <c r="Y1334" s="5"/>
      <c r="Z1334" s="5"/>
      <c r="AA1334" s="5"/>
      <c r="AB1334" s="3" t="s">
        <v>10378</v>
      </c>
    </row>
    <row r="1335" spans="1:28" ht="340" x14ac:dyDescent="0.2">
      <c r="A1335" s="37" t="s">
        <v>2799</v>
      </c>
      <c r="B1335" s="5" t="s">
        <v>2790</v>
      </c>
      <c r="C1335" s="10">
        <v>548</v>
      </c>
      <c r="D1335" s="5" t="s">
        <v>9413</v>
      </c>
      <c r="E1335" s="4" t="s">
        <v>10076</v>
      </c>
      <c r="F1335" s="5" t="s">
        <v>10075</v>
      </c>
      <c r="G1335" s="5" t="s">
        <v>2227</v>
      </c>
      <c r="H1335" s="4"/>
      <c r="I1335" s="4" t="s">
        <v>58</v>
      </c>
      <c r="J1335" s="4">
        <v>2024</v>
      </c>
      <c r="K1335" s="4"/>
      <c r="L1335" s="5" t="s">
        <v>10077</v>
      </c>
      <c r="M1335" s="5" t="s">
        <v>10074</v>
      </c>
      <c r="O1335" s="5" t="s">
        <v>2798</v>
      </c>
      <c r="P1335" s="5"/>
      <c r="Q1335" s="5"/>
      <c r="R1335" s="5"/>
      <c r="S1335" s="5"/>
      <c r="T1335" s="5"/>
      <c r="U1335" s="5"/>
      <c r="V1335" s="5"/>
      <c r="W1335" s="5"/>
      <c r="X1335" s="5"/>
      <c r="Y1335" s="5"/>
      <c r="Z1335" s="5"/>
      <c r="AA1335" s="5"/>
      <c r="AB1335" s="3" t="s">
        <v>10378</v>
      </c>
    </row>
    <row r="1336" spans="1:28" ht="238" x14ac:dyDescent="0.2">
      <c r="A1336" s="37" t="s">
        <v>2799</v>
      </c>
      <c r="B1336" s="5" t="s">
        <v>2790</v>
      </c>
      <c r="C1336" s="10">
        <v>549</v>
      </c>
      <c r="D1336" s="5" t="s">
        <v>9414</v>
      </c>
      <c r="E1336" s="4" t="s">
        <v>10080</v>
      </c>
      <c r="F1336" s="5" t="s">
        <v>10079</v>
      </c>
      <c r="G1336" s="5" t="s">
        <v>2227</v>
      </c>
      <c r="H1336" s="4"/>
      <c r="I1336" s="4" t="s">
        <v>58</v>
      </c>
      <c r="J1336" s="4">
        <v>2024</v>
      </c>
      <c r="K1336" s="4"/>
      <c r="L1336" s="5" t="s">
        <v>10081</v>
      </c>
      <c r="M1336" s="5" t="s">
        <v>10078</v>
      </c>
      <c r="O1336" s="5" t="s">
        <v>2799</v>
      </c>
      <c r="P1336" s="5" t="s">
        <v>2799</v>
      </c>
      <c r="Q1336" s="5" t="s">
        <v>2799</v>
      </c>
      <c r="R1336" s="5" t="s">
        <v>2799</v>
      </c>
      <c r="S1336" s="5" t="s">
        <v>2799</v>
      </c>
      <c r="T1336" s="5"/>
      <c r="U1336" s="5"/>
      <c r="V1336" s="5"/>
      <c r="W1336" s="5"/>
      <c r="X1336" s="5"/>
      <c r="Y1336" s="5"/>
      <c r="Z1336" s="5"/>
      <c r="AA1336" s="5"/>
      <c r="AB1336" s="3" t="s">
        <v>10378</v>
      </c>
    </row>
    <row r="1337" spans="1:28" ht="153" x14ac:dyDescent="0.2">
      <c r="A1337" s="37" t="s">
        <v>2799</v>
      </c>
      <c r="B1337" s="5" t="s">
        <v>2790</v>
      </c>
      <c r="C1337" s="10">
        <v>550</v>
      </c>
      <c r="D1337" s="5" t="s">
        <v>9415</v>
      </c>
      <c r="E1337" s="4" t="s">
        <v>10084</v>
      </c>
      <c r="F1337" s="5" t="s">
        <v>10083</v>
      </c>
      <c r="G1337" s="5" t="s">
        <v>2227</v>
      </c>
      <c r="H1337" s="4"/>
      <c r="I1337" s="4" t="s">
        <v>58</v>
      </c>
      <c r="J1337" s="4">
        <v>2024</v>
      </c>
      <c r="K1337" s="4"/>
      <c r="L1337" s="5" t="s">
        <v>10085</v>
      </c>
      <c r="M1337" s="5" t="s">
        <v>10082</v>
      </c>
      <c r="O1337" s="5" t="s">
        <v>2798</v>
      </c>
      <c r="P1337" s="5"/>
      <c r="Q1337" s="5"/>
      <c r="R1337" s="5"/>
      <c r="S1337" s="5"/>
      <c r="T1337" s="5"/>
      <c r="U1337" s="5"/>
      <c r="V1337" s="5"/>
      <c r="W1337" s="5"/>
      <c r="X1337" s="5"/>
      <c r="Y1337" s="5"/>
      <c r="Z1337" s="5"/>
      <c r="AA1337" s="5"/>
      <c r="AB1337" s="3" t="s">
        <v>10378</v>
      </c>
    </row>
    <row r="1338" spans="1:28" ht="272" x14ac:dyDescent="0.2">
      <c r="A1338" s="37" t="s">
        <v>2799</v>
      </c>
      <c r="B1338" s="5" t="s">
        <v>2790</v>
      </c>
      <c r="C1338" s="10">
        <v>551</v>
      </c>
      <c r="D1338" s="5" t="s">
        <v>9416</v>
      </c>
      <c r="E1338" s="4" t="s">
        <v>10087</v>
      </c>
      <c r="F1338" s="5" t="s">
        <v>9573</v>
      </c>
      <c r="G1338" s="5" t="s">
        <v>2227</v>
      </c>
      <c r="H1338" s="4"/>
      <c r="I1338" s="4" t="s">
        <v>58</v>
      </c>
      <c r="J1338" s="4">
        <v>2024</v>
      </c>
      <c r="K1338" s="4"/>
      <c r="L1338" s="5" t="s">
        <v>10088</v>
      </c>
      <c r="M1338" s="5" t="s">
        <v>10086</v>
      </c>
      <c r="O1338" s="5" t="s">
        <v>2798</v>
      </c>
      <c r="P1338" s="5"/>
      <c r="Q1338" s="5"/>
      <c r="R1338" s="5"/>
      <c r="S1338" s="5"/>
      <c r="T1338" s="5"/>
      <c r="U1338" s="5"/>
      <c r="V1338" s="5"/>
      <c r="W1338" s="5"/>
      <c r="X1338" s="5"/>
      <c r="Y1338" s="5"/>
      <c r="Z1338" s="5"/>
      <c r="AA1338" s="5"/>
      <c r="AB1338" s="3" t="s">
        <v>10378</v>
      </c>
    </row>
    <row r="1339" spans="1:28" ht="204" x14ac:dyDescent="0.2">
      <c r="A1339" s="37" t="s">
        <v>2799</v>
      </c>
      <c r="B1339" s="5" t="s">
        <v>2790</v>
      </c>
      <c r="C1339" s="10">
        <v>552</v>
      </c>
      <c r="D1339" s="5" t="s">
        <v>9417</v>
      </c>
      <c r="E1339" s="4" t="s">
        <v>10091</v>
      </c>
      <c r="F1339" s="5" t="s">
        <v>10090</v>
      </c>
      <c r="G1339" s="5" t="s">
        <v>2227</v>
      </c>
      <c r="H1339" s="4"/>
      <c r="I1339" s="4" t="s">
        <v>58</v>
      </c>
      <c r="J1339" s="4">
        <v>2024</v>
      </c>
      <c r="K1339" s="4"/>
      <c r="L1339" s="5" t="s">
        <v>10092</v>
      </c>
      <c r="M1339" s="5" t="s">
        <v>10089</v>
      </c>
      <c r="O1339" s="5" t="s">
        <v>2798</v>
      </c>
      <c r="P1339" s="5"/>
      <c r="Q1339" s="5"/>
      <c r="R1339" s="5"/>
      <c r="S1339" s="5"/>
      <c r="T1339" s="5"/>
      <c r="U1339" s="5"/>
      <c r="V1339" s="5"/>
      <c r="W1339" s="5"/>
      <c r="X1339" s="5"/>
      <c r="Y1339" s="5"/>
      <c r="Z1339" s="5"/>
      <c r="AA1339" s="5"/>
      <c r="AB1339" s="3" t="s">
        <v>10378</v>
      </c>
    </row>
    <row r="1340" spans="1:28" ht="340" x14ac:dyDescent="0.2">
      <c r="A1340" s="37" t="s">
        <v>2799</v>
      </c>
      <c r="B1340" s="5" t="s">
        <v>2790</v>
      </c>
      <c r="C1340" s="10">
        <v>553</v>
      </c>
      <c r="D1340" s="5" t="s">
        <v>9418</v>
      </c>
      <c r="E1340" s="4" t="s">
        <v>10095</v>
      </c>
      <c r="F1340" s="5" t="s">
        <v>10094</v>
      </c>
      <c r="G1340" s="5" t="s">
        <v>2227</v>
      </c>
      <c r="H1340" s="4"/>
      <c r="I1340" s="4" t="s">
        <v>59</v>
      </c>
      <c r="J1340" s="4">
        <v>2024</v>
      </c>
      <c r="K1340" s="4"/>
      <c r="L1340" s="5" t="s">
        <v>10096</v>
      </c>
      <c r="M1340" s="5" t="s">
        <v>10093</v>
      </c>
      <c r="O1340" s="5" t="s">
        <v>2798</v>
      </c>
      <c r="P1340" s="5"/>
      <c r="Q1340" s="5"/>
      <c r="R1340" s="5"/>
      <c r="S1340" s="5"/>
      <c r="T1340" s="5"/>
      <c r="U1340" s="5"/>
      <c r="V1340" s="5"/>
      <c r="W1340" s="5"/>
      <c r="X1340" s="5"/>
      <c r="Y1340" s="5"/>
      <c r="Z1340" s="5"/>
      <c r="AA1340" s="5"/>
      <c r="AB1340" s="3" t="s">
        <v>10378</v>
      </c>
    </row>
    <row r="1341" spans="1:28" ht="204" x14ac:dyDescent="0.2">
      <c r="A1341" s="37" t="s">
        <v>2799</v>
      </c>
      <c r="B1341" s="5" t="s">
        <v>2790</v>
      </c>
      <c r="C1341" s="10">
        <v>554</v>
      </c>
      <c r="D1341" s="5" t="s">
        <v>9419</v>
      </c>
      <c r="E1341" s="4" t="s">
        <v>10098</v>
      </c>
      <c r="F1341" s="5" t="s">
        <v>1523</v>
      </c>
      <c r="G1341" s="5" t="s">
        <v>2227</v>
      </c>
      <c r="H1341" s="4"/>
      <c r="I1341" s="4" t="s">
        <v>58</v>
      </c>
      <c r="J1341" s="4">
        <v>2024</v>
      </c>
      <c r="K1341" s="4"/>
      <c r="L1341" s="5" t="s">
        <v>10099</v>
      </c>
      <c r="M1341" s="5" t="s">
        <v>10097</v>
      </c>
      <c r="O1341" s="5" t="s">
        <v>2798</v>
      </c>
      <c r="P1341" s="5"/>
      <c r="Q1341" s="5"/>
      <c r="R1341" s="5"/>
      <c r="S1341" s="5"/>
      <c r="T1341" s="5"/>
      <c r="U1341" s="5"/>
      <c r="V1341" s="5"/>
      <c r="W1341" s="5"/>
      <c r="X1341" s="5"/>
      <c r="Y1341" s="5"/>
      <c r="Z1341" s="5"/>
      <c r="AA1341" s="5"/>
      <c r="AB1341" s="3" t="s">
        <v>10378</v>
      </c>
    </row>
    <row r="1342" spans="1:28" ht="356" x14ac:dyDescent="0.2">
      <c r="A1342" s="37" t="s">
        <v>2799</v>
      </c>
      <c r="B1342" s="5" t="s">
        <v>2790</v>
      </c>
      <c r="C1342" s="10">
        <v>555</v>
      </c>
      <c r="D1342" s="5" t="s">
        <v>9420</v>
      </c>
      <c r="E1342" s="4" t="s">
        <v>10101</v>
      </c>
      <c r="F1342" s="5" t="s">
        <v>1211</v>
      </c>
      <c r="G1342" s="5" t="s">
        <v>2227</v>
      </c>
      <c r="H1342" s="4"/>
      <c r="I1342" s="4" t="s">
        <v>58</v>
      </c>
      <c r="J1342" s="4">
        <v>2024</v>
      </c>
      <c r="K1342" s="4"/>
      <c r="L1342" s="5" t="s">
        <v>10102</v>
      </c>
      <c r="M1342" s="5" t="s">
        <v>10100</v>
      </c>
      <c r="O1342" s="5" t="s">
        <v>2798</v>
      </c>
      <c r="P1342" s="5"/>
      <c r="Q1342" s="5"/>
      <c r="R1342" s="5"/>
      <c r="S1342" s="5"/>
      <c r="T1342" s="5"/>
      <c r="U1342" s="5"/>
      <c r="V1342" s="5"/>
      <c r="W1342" s="5"/>
      <c r="X1342" s="5"/>
      <c r="Y1342" s="5"/>
      <c r="Z1342" s="5"/>
      <c r="AA1342" s="5"/>
      <c r="AB1342" s="3" t="s">
        <v>10378</v>
      </c>
    </row>
    <row r="1343" spans="1:28" ht="255" x14ac:dyDescent="0.2">
      <c r="A1343" s="37" t="s">
        <v>2799</v>
      </c>
      <c r="B1343" s="5" t="s">
        <v>2790</v>
      </c>
      <c r="C1343" s="10">
        <v>556</v>
      </c>
      <c r="D1343" s="5" t="s">
        <v>9421</v>
      </c>
      <c r="E1343" s="4" t="s">
        <v>10105</v>
      </c>
      <c r="F1343" s="5" t="s">
        <v>10104</v>
      </c>
      <c r="G1343" s="5" t="s">
        <v>2227</v>
      </c>
      <c r="H1343" s="4"/>
      <c r="I1343" s="4" t="s">
        <v>58</v>
      </c>
      <c r="J1343" s="4">
        <v>2024</v>
      </c>
      <c r="K1343" s="4"/>
      <c r="L1343" s="5" t="s">
        <v>10106</v>
      </c>
      <c r="M1343" s="5" t="s">
        <v>10103</v>
      </c>
      <c r="O1343" s="5" t="s">
        <v>2798</v>
      </c>
      <c r="P1343" s="5"/>
      <c r="Q1343" s="5"/>
      <c r="R1343" s="5"/>
      <c r="S1343" s="5"/>
      <c r="T1343" s="5"/>
      <c r="U1343" s="5"/>
      <c r="V1343" s="5"/>
      <c r="W1343" s="5"/>
      <c r="X1343" s="5"/>
      <c r="Y1343" s="5"/>
      <c r="Z1343" s="5"/>
      <c r="AA1343" s="5"/>
      <c r="AB1343" s="3" t="s">
        <v>10378</v>
      </c>
    </row>
    <row r="1344" spans="1:28" ht="340" x14ac:dyDescent="0.2">
      <c r="A1344" s="37" t="s">
        <v>2799</v>
      </c>
      <c r="B1344" s="5" t="s">
        <v>2790</v>
      </c>
      <c r="C1344" s="10">
        <v>557</v>
      </c>
      <c r="D1344" s="5" t="s">
        <v>9422</v>
      </c>
      <c r="E1344" s="4" t="s">
        <v>10109</v>
      </c>
      <c r="F1344" s="5" t="s">
        <v>10108</v>
      </c>
      <c r="G1344" s="5" t="s">
        <v>2227</v>
      </c>
      <c r="H1344" s="4"/>
      <c r="I1344" s="4" t="s">
        <v>58</v>
      </c>
      <c r="J1344" s="4">
        <v>2024</v>
      </c>
      <c r="K1344" s="4"/>
      <c r="L1344" s="5" t="s">
        <v>10110</v>
      </c>
      <c r="M1344" s="5" t="s">
        <v>10107</v>
      </c>
      <c r="O1344" s="5" t="s">
        <v>2798</v>
      </c>
      <c r="P1344" s="5"/>
      <c r="Q1344" s="5"/>
      <c r="R1344" s="5"/>
      <c r="S1344" s="5"/>
      <c r="T1344" s="5"/>
      <c r="U1344" s="5"/>
      <c r="V1344" s="5"/>
      <c r="W1344" s="5"/>
      <c r="X1344" s="5"/>
      <c r="Y1344" s="5"/>
      <c r="Z1344" s="5"/>
      <c r="AA1344" s="5"/>
      <c r="AB1344" s="3" t="s">
        <v>10378</v>
      </c>
    </row>
    <row r="1345" spans="1:28" ht="356" x14ac:dyDescent="0.2">
      <c r="A1345" s="37" t="s">
        <v>2799</v>
      </c>
      <c r="B1345" s="5" t="s">
        <v>2790</v>
      </c>
      <c r="C1345" s="10">
        <v>558</v>
      </c>
      <c r="D1345" s="5" t="s">
        <v>9423</v>
      </c>
      <c r="E1345" s="4" t="s">
        <v>10113</v>
      </c>
      <c r="F1345" s="5" t="s">
        <v>10112</v>
      </c>
      <c r="G1345" s="5" t="s">
        <v>2227</v>
      </c>
      <c r="H1345" s="4"/>
      <c r="I1345" s="4" t="s">
        <v>58</v>
      </c>
      <c r="J1345" s="4">
        <v>2024</v>
      </c>
      <c r="K1345" s="4"/>
      <c r="L1345" s="5" t="s">
        <v>10114</v>
      </c>
      <c r="M1345" s="5" t="s">
        <v>10111</v>
      </c>
      <c r="O1345" s="5" t="s">
        <v>2798</v>
      </c>
      <c r="P1345" s="5"/>
      <c r="Q1345" s="5"/>
      <c r="R1345" s="5"/>
      <c r="S1345" s="5"/>
      <c r="T1345" s="5"/>
      <c r="U1345" s="5"/>
      <c r="V1345" s="5"/>
      <c r="W1345" s="5"/>
      <c r="X1345" s="5"/>
      <c r="Y1345" s="5"/>
      <c r="Z1345" s="5"/>
      <c r="AA1345" s="5"/>
      <c r="AB1345" s="3" t="s">
        <v>10378</v>
      </c>
    </row>
    <row r="1346" spans="1:28" ht="204" x14ac:dyDescent="0.2">
      <c r="A1346" s="37" t="s">
        <v>2799</v>
      </c>
      <c r="B1346" s="5" t="s">
        <v>2790</v>
      </c>
      <c r="C1346" s="10">
        <v>559</v>
      </c>
      <c r="D1346" s="5" t="s">
        <v>9424</v>
      </c>
      <c r="E1346" s="4" t="s">
        <v>10116</v>
      </c>
      <c r="F1346" s="5" t="s">
        <v>2156</v>
      </c>
      <c r="G1346" s="5" t="s">
        <v>2227</v>
      </c>
      <c r="H1346" s="4"/>
      <c r="I1346" s="4" t="s">
        <v>58</v>
      </c>
      <c r="J1346" s="4">
        <v>2024</v>
      </c>
      <c r="K1346" s="4"/>
      <c r="L1346" s="5" t="s">
        <v>10117</v>
      </c>
      <c r="M1346" s="5" t="s">
        <v>10115</v>
      </c>
      <c r="O1346" s="5" t="s">
        <v>2798</v>
      </c>
      <c r="P1346" s="5"/>
      <c r="Q1346" s="5"/>
      <c r="R1346" s="5"/>
      <c r="S1346" s="5"/>
      <c r="T1346" s="5"/>
      <c r="U1346" s="5"/>
      <c r="V1346" s="5"/>
      <c r="W1346" s="5"/>
      <c r="X1346" s="5"/>
      <c r="Y1346" s="5"/>
      <c r="Z1346" s="5"/>
      <c r="AA1346" s="5"/>
      <c r="AB1346" s="3" t="s">
        <v>10378</v>
      </c>
    </row>
    <row r="1347" spans="1:28" ht="255" x14ac:dyDescent="0.2">
      <c r="A1347" s="37" t="s">
        <v>2799</v>
      </c>
      <c r="B1347" s="5" t="s">
        <v>2790</v>
      </c>
      <c r="C1347" s="10">
        <v>560</v>
      </c>
      <c r="D1347" s="5" t="s">
        <v>9425</v>
      </c>
      <c r="E1347" s="4" t="s">
        <v>10119</v>
      </c>
      <c r="F1347" s="5" t="s">
        <v>1936</v>
      </c>
      <c r="G1347" s="5" t="s">
        <v>2227</v>
      </c>
      <c r="H1347" s="4"/>
      <c r="I1347" s="4" t="s">
        <v>58</v>
      </c>
      <c r="J1347" s="4">
        <v>2024</v>
      </c>
      <c r="K1347" s="4"/>
      <c r="L1347" s="5" t="s">
        <v>10120</v>
      </c>
      <c r="M1347" s="5" t="s">
        <v>10118</v>
      </c>
      <c r="O1347" s="5" t="s">
        <v>2798</v>
      </c>
      <c r="P1347" s="5"/>
      <c r="Q1347" s="5"/>
      <c r="R1347" s="5"/>
      <c r="S1347" s="5"/>
      <c r="T1347" s="5"/>
      <c r="U1347" s="5"/>
      <c r="V1347" s="5"/>
      <c r="W1347" s="5"/>
      <c r="X1347" s="5"/>
      <c r="Y1347" s="5"/>
      <c r="Z1347" s="5"/>
      <c r="AA1347" s="5"/>
      <c r="AB1347" s="3" t="s">
        <v>10378</v>
      </c>
    </row>
    <row r="1348" spans="1:28" ht="306" x14ac:dyDescent="0.2">
      <c r="A1348" s="37" t="s">
        <v>2799</v>
      </c>
      <c r="B1348" s="5" t="s">
        <v>2790</v>
      </c>
      <c r="C1348" s="10">
        <v>561</v>
      </c>
      <c r="D1348" s="5" t="s">
        <v>9426</v>
      </c>
      <c r="E1348" s="4" t="s">
        <v>10123</v>
      </c>
      <c r="F1348" s="5" t="s">
        <v>10122</v>
      </c>
      <c r="G1348" s="5" t="s">
        <v>2227</v>
      </c>
      <c r="H1348" s="4"/>
      <c r="I1348" s="4" t="s">
        <v>58</v>
      </c>
      <c r="J1348" s="4">
        <v>2024</v>
      </c>
      <c r="K1348" s="4"/>
      <c r="L1348" s="5" t="s">
        <v>10124</v>
      </c>
      <c r="M1348" s="5" t="s">
        <v>10121</v>
      </c>
      <c r="O1348" s="5" t="s">
        <v>2798</v>
      </c>
      <c r="P1348" s="5"/>
      <c r="Q1348" s="5"/>
      <c r="R1348" s="5"/>
      <c r="S1348" s="5"/>
      <c r="T1348" s="5"/>
      <c r="U1348" s="5"/>
      <c r="V1348" s="5"/>
      <c r="W1348" s="5"/>
      <c r="X1348" s="5"/>
      <c r="Y1348" s="5"/>
      <c r="Z1348" s="5"/>
      <c r="AA1348" s="5"/>
      <c r="AB1348" s="3" t="s">
        <v>10378</v>
      </c>
    </row>
    <row r="1349" spans="1:28" ht="255" x14ac:dyDescent="0.2">
      <c r="A1349" s="37" t="s">
        <v>2799</v>
      </c>
      <c r="B1349" s="5" t="s">
        <v>2790</v>
      </c>
      <c r="C1349" s="10">
        <v>562</v>
      </c>
      <c r="D1349" s="5" t="s">
        <v>9427</v>
      </c>
      <c r="E1349" s="4" t="s">
        <v>10126</v>
      </c>
      <c r="F1349" s="5" t="s">
        <v>1050</v>
      </c>
      <c r="G1349" s="5" t="s">
        <v>2227</v>
      </c>
      <c r="H1349" s="4"/>
      <c r="I1349" s="4" t="s">
        <v>58</v>
      </c>
      <c r="J1349" s="4">
        <v>2024</v>
      </c>
      <c r="K1349" s="4"/>
      <c r="L1349" s="5" t="s">
        <v>10127</v>
      </c>
      <c r="M1349" s="5" t="s">
        <v>10125</v>
      </c>
      <c r="O1349" s="5" t="s">
        <v>2798</v>
      </c>
      <c r="P1349" s="5"/>
      <c r="Q1349" s="5"/>
      <c r="R1349" s="5"/>
      <c r="S1349" s="5"/>
      <c r="T1349" s="5"/>
      <c r="U1349" s="5"/>
      <c r="V1349" s="5"/>
      <c r="W1349" s="5"/>
      <c r="X1349" s="5"/>
      <c r="Y1349" s="5"/>
      <c r="Z1349" s="5"/>
      <c r="AA1349" s="5"/>
      <c r="AB1349" s="3" t="s">
        <v>10378</v>
      </c>
    </row>
    <row r="1350" spans="1:28" ht="255" x14ac:dyDescent="0.2">
      <c r="A1350" s="37" t="s">
        <v>2799</v>
      </c>
      <c r="B1350" s="5" t="s">
        <v>2790</v>
      </c>
      <c r="C1350" s="10">
        <v>563</v>
      </c>
      <c r="D1350" s="5" t="s">
        <v>9428</v>
      </c>
      <c r="E1350" s="4" t="s">
        <v>10130</v>
      </c>
      <c r="F1350" s="5" t="s">
        <v>10129</v>
      </c>
      <c r="G1350" s="5" t="s">
        <v>2227</v>
      </c>
      <c r="H1350" s="4"/>
      <c r="I1350" s="4" t="s">
        <v>58</v>
      </c>
      <c r="J1350" s="4">
        <v>2024</v>
      </c>
      <c r="K1350" s="4"/>
      <c r="L1350" s="5" t="s">
        <v>10131</v>
      </c>
      <c r="M1350" s="5" t="s">
        <v>10128</v>
      </c>
      <c r="O1350" s="5" t="s">
        <v>2798</v>
      </c>
      <c r="P1350" s="5"/>
      <c r="Q1350" s="5"/>
      <c r="R1350" s="5"/>
      <c r="S1350" s="5"/>
      <c r="T1350" s="5"/>
      <c r="U1350" s="5"/>
      <c r="V1350" s="5"/>
      <c r="W1350" s="5"/>
      <c r="X1350" s="5"/>
      <c r="Y1350" s="5"/>
      <c r="Z1350" s="5"/>
      <c r="AA1350" s="5"/>
      <c r="AB1350" s="3" t="s">
        <v>10378</v>
      </c>
    </row>
    <row r="1351" spans="1:28" ht="136" x14ac:dyDescent="0.2">
      <c r="A1351" s="37" t="s">
        <v>2799</v>
      </c>
      <c r="B1351" s="5" t="s">
        <v>2790</v>
      </c>
      <c r="C1351" s="10">
        <v>564</v>
      </c>
      <c r="D1351" s="5" t="s">
        <v>9429</v>
      </c>
      <c r="E1351" s="4" t="s">
        <v>10133</v>
      </c>
      <c r="F1351" s="5" t="s">
        <v>1121</v>
      </c>
      <c r="G1351" s="5" t="s">
        <v>2227</v>
      </c>
      <c r="H1351" s="4"/>
      <c r="I1351" s="4" t="s">
        <v>58</v>
      </c>
      <c r="J1351" s="4">
        <v>2024</v>
      </c>
      <c r="K1351" s="4"/>
      <c r="L1351" s="5" t="s">
        <v>10134</v>
      </c>
      <c r="M1351" s="5" t="s">
        <v>10132</v>
      </c>
      <c r="O1351" s="5" t="s">
        <v>2798</v>
      </c>
      <c r="P1351" s="5"/>
      <c r="Q1351" s="5"/>
      <c r="R1351" s="5"/>
      <c r="S1351" s="5"/>
      <c r="T1351" s="5"/>
      <c r="U1351" s="5"/>
      <c r="V1351" s="5"/>
      <c r="W1351" s="5"/>
      <c r="X1351" s="5"/>
      <c r="Y1351" s="5"/>
      <c r="Z1351" s="5"/>
      <c r="AA1351" s="5"/>
      <c r="AB1351" s="3" t="s">
        <v>10378</v>
      </c>
    </row>
    <row r="1352" spans="1:28" ht="255" x14ac:dyDescent="0.2">
      <c r="A1352" s="37" t="s">
        <v>2799</v>
      </c>
      <c r="B1352" s="5" t="s">
        <v>2790</v>
      </c>
      <c r="C1352" s="10">
        <v>565</v>
      </c>
      <c r="D1352" s="5" t="s">
        <v>9430</v>
      </c>
      <c r="E1352" s="4" t="s">
        <v>10136</v>
      </c>
      <c r="F1352" s="5" t="s">
        <v>1121</v>
      </c>
      <c r="G1352" s="5" t="s">
        <v>2227</v>
      </c>
      <c r="H1352" s="4"/>
      <c r="I1352" s="4" t="s">
        <v>58</v>
      </c>
      <c r="J1352" s="4">
        <v>2023</v>
      </c>
      <c r="K1352" s="4"/>
      <c r="L1352" s="5" t="s">
        <v>10137</v>
      </c>
      <c r="M1352" s="5" t="s">
        <v>10135</v>
      </c>
      <c r="O1352" s="5" t="s">
        <v>2798</v>
      </c>
      <c r="P1352" s="5"/>
      <c r="Q1352" s="5"/>
      <c r="R1352" s="5"/>
      <c r="S1352" s="5"/>
      <c r="T1352" s="5"/>
      <c r="U1352" s="5"/>
      <c r="V1352" s="5"/>
      <c r="W1352" s="5"/>
      <c r="X1352" s="5"/>
      <c r="Y1352" s="5"/>
      <c r="Z1352" s="5"/>
      <c r="AA1352" s="5"/>
      <c r="AB1352" s="3" t="s">
        <v>10378</v>
      </c>
    </row>
    <row r="1353" spans="1:28" ht="153" x14ac:dyDescent="0.2">
      <c r="A1353" s="37" t="s">
        <v>2799</v>
      </c>
      <c r="B1353" s="5" t="s">
        <v>2790</v>
      </c>
      <c r="C1353" s="10">
        <v>566</v>
      </c>
      <c r="D1353" s="5" t="s">
        <v>9431</v>
      </c>
      <c r="E1353" s="5" t="s">
        <v>10140</v>
      </c>
      <c r="F1353" s="5" t="s">
        <v>10139</v>
      </c>
      <c r="G1353" s="5" t="s">
        <v>2227</v>
      </c>
      <c r="H1353" s="4"/>
      <c r="I1353" s="4" t="s">
        <v>58</v>
      </c>
      <c r="J1353" s="4">
        <v>2024</v>
      </c>
      <c r="K1353" s="4"/>
      <c r="L1353" s="5" t="s">
        <v>10141</v>
      </c>
      <c r="M1353" s="5" t="s">
        <v>10138</v>
      </c>
      <c r="O1353" s="5" t="s">
        <v>2798</v>
      </c>
      <c r="P1353" s="5"/>
      <c r="Q1353" s="5"/>
      <c r="R1353" s="5"/>
      <c r="S1353" s="5"/>
      <c r="T1353" s="5"/>
      <c r="U1353" s="5"/>
      <c r="V1353" s="5"/>
      <c r="W1353" s="5"/>
      <c r="X1353" s="5"/>
      <c r="Y1353" s="5"/>
      <c r="Z1353" s="5"/>
      <c r="AA1353" s="5"/>
      <c r="AB1353" s="3" t="s">
        <v>10378</v>
      </c>
    </row>
    <row r="1354" spans="1:28" ht="51" x14ac:dyDescent="0.2">
      <c r="A1354" s="37" t="s">
        <v>2799</v>
      </c>
      <c r="B1354" s="5" t="s">
        <v>2790</v>
      </c>
      <c r="C1354" s="10">
        <v>568</v>
      </c>
      <c r="D1354" s="5" t="s">
        <v>9432</v>
      </c>
      <c r="E1354" s="4" t="s">
        <v>10144</v>
      </c>
      <c r="F1354" s="5" t="s">
        <v>10143</v>
      </c>
      <c r="G1354" s="5" t="s">
        <v>2227</v>
      </c>
      <c r="H1354" s="4"/>
      <c r="I1354" s="4" t="s">
        <v>9526</v>
      </c>
      <c r="J1354" s="4">
        <v>2024</v>
      </c>
      <c r="K1354" s="4"/>
      <c r="L1354" s="4"/>
      <c r="M1354" s="5" t="s">
        <v>10142</v>
      </c>
      <c r="O1354" s="5"/>
      <c r="P1354" s="5"/>
      <c r="Q1354" s="5" t="s">
        <v>2798</v>
      </c>
      <c r="R1354" s="5"/>
      <c r="S1354" s="5"/>
      <c r="T1354" s="5"/>
      <c r="U1354" s="5"/>
      <c r="V1354" s="5"/>
      <c r="W1354" s="5"/>
      <c r="X1354" s="5"/>
      <c r="Y1354" s="5"/>
      <c r="Z1354" s="5"/>
      <c r="AA1354" s="5"/>
      <c r="AB1354" s="3" t="s">
        <v>10378</v>
      </c>
    </row>
    <row r="1355" spans="1:28" ht="323" x14ac:dyDescent="0.2">
      <c r="A1355" s="37" t="s">
        <v>2799</v>
      </c>
      <c r="B1355" s="5" t="s">
        <v>2790</v>
      </c>
      <c r="C1355" s="10">
        <v>569</v>
      </c>
      <c r="D1355" s="5" t="s">
        <v>9433</v>
      </c>
      <c r="E1355" s="4" t="s">
        <v>10146</v>
      </c>
      <c r="F1355" s="5" t="s">
        <v>4443</v>
      </c>
      <c r="G1355" s="5" t="s">
        <v>2227</v>
      </c>
      <c r="H1355" s="4"/>
      <c r="I1355" s="4" t="s">
        <v>58</v>
      </c>
      <c r="J1355" s="4">
        <v>2023</v>
      </c>
      <c r="K1355" s="4"/>
      <c r="L1355" s="5" t="s">
        <v>10147</v>
      </c>
      <c r="M1355" s="5" t="s">
        <v>10145</v>
      </c>
      <c r="O1355" s="5" t="s">
        <v>2799</v>
      </c>
      <c r="P1355" s="5" t="s">
        <v>2799</v>
      </c>
      <c r="Q1355" s="5" t="s">
        <v>2799</v>
      </c>
      <c r="R1355" s="5" t="s">
        <v>2799</v>
      </c>
      <c r="S1355" s="5" t="s">
        <v>2799</v>
      </c>
      <c r="T1355" s="5"/>
      <c r="U1355" s="5"/>
      <c r="V1355" s="5"/>
      <c r="W1355" s="5"/>
      <c r="X1355" s="5"/>
      <c r="Y1355" s="5"/>
      <c r="Z1355" s="5"/>
      <c r="AA1355" s="5"/>
      <c r="AB1355" s="3" t="s">
        <v>10378</v>
      </c>
    </row>
    <row r="1356" spans="1:28" ht="221" x14ac:dyDescent="0.2">
      <c r="A1356" s="37" t="s">
        <v>2799</v>
      </c>
      <c r="B1356" s="5" t="s">
        <v>2790</v>
      </c>
      <c r="C1356" s="10">
        <v>570</v>
      </c>
      <c r="D1356" s="5" t="s">
        <v>9434</v>
      </c>
      <c r="E1356" s="4" t="s">
        <v>10149</v>
      </c>
      <c r="F1356" s="5" t="s">
        <v>2109</v>
      </c>
      <c r="G1356" s="5" t="s">
        <v>2227</v>
      </c>
      <c r="H1356" s="4"/>
      <c r="I1356" s="4" t="s">
        <v>58</v>
      </c>
      <c r="J1356" s="4">
        <v>2024</v>
      </c>
      <c r="K1356" s="4"/>
      <c r="L1356" s="5" t="s">
        <v>10150</v>
      </c>
      <c r="M1356" s="5" t="s">
        <v>10148</v>
      </c>
      <c r="O1356" s="5" t="s">
        <v>2798</v>
      </c>
      <c r="P1356" s="5"/>
      <c r="Q1356" s="5"/>
      <c r="R1356" s="5"/>
      <c r="S1356" s="5"/>
      <c r="T1356" s="5"/>
      <c r="U1356" s="5"/>
      <c r="V1356" s="5"/>
      <c r="W1356" s="5"/>
      <c r="X1356" s="5"/>
      <c r="Y1356" s="5"/>
      <c r="Z1356" s="5"/>
      <c r="AA1356" s="5"/>
      <c r="AB1356" s="3" t="s">
        <v>10378</v>
      </c>
    </row>
    <row r="1357" spans="1:28" ht="221" x14ac:dyDescent="0.2">
      <c r="A1357" s="37" t="s">
        <v>2799</v>
      </c>
      <c r="B1357" s="5" t="s">
        <v>2790</v>
      </c>
      <c r="C1357" s="10">
        <v>571</v>
      </c>
      <c r="D1357" s="5" t="s">
        <v>9435</v>
      </c>
      <c r="E1357" s="4" t="s">
        <v>10152</v>
      </c>
      <c r="F1357" s="5" t="s">
        <v>1278</v>
      </c>
      <c r="G1357" s="5" t="s">
        <v>2227</v>
      </c>
      <c r="H1357" s="4"/>
      <c r="I1357" s="4" t="s">
        <v>58</v>
      </c>
      <c r="J1357" s="4">
        <v>2023</v>
      </c>
      <c r="K1357" s="4"/>
      <c r="L1357" s="5" t="s">
        <v>10153</v>
      </c>
      <c r="M1357" s="5" t="s">
        <v>10151</v>
      </c>
      <c r="O1357" s="5" t="s">
        <v>2798</v>
      </c>
      <c r="P1357" s="5"/>
      <c r="Q1357" s="5"/>
      <c r="R1357" s="5"/>
      <c r="S1357" s="5"/>
      <c r="T1357" s="5"/>
      <c r="U1357" s="5"/>
      <c r="V1357" s="5"/>
      <c r="W1357" s="5"/>
      <c r="X1357" s="5"/>
      <c r="Y1357" s="5"/>
      <c r="Z1357" s="5"/>
      <c r="AA1357" s="5"/>
      <c r="AB1357" s="3" t="s">
        <v>10378</v>
      </c>
    </row>
    <row r="1358" spans="1:28" ht="170" x14ac:dyDescent="0.2">
      <c r="A1358" s="37" t="s">
        <v>2799</v>
      </c>
      <c r="B1358" s="5" t="s">
        <v>2790</v>
      </c>
      <c r="C1358" s="10">
        <v>572</v>
      </c>
      <c r="D1358" s="5" t="s">
        <v>9436</v>
      </c>
      <c r="E1358" s="4" t="s">
        <v>10156</v>
      </c>
      <c r="F1358" s="5" t="s">
        <v>10155</v>
      </c>
      <c r="G1358" s="5" t="s">
        <v>2227</v>
      </c>
      <c r="H1358" s="4"/>
      <c r="I1358" s="4" t="s">
        <v>58</v>
      </c>
      <c r="J1358" s="4">
        <v>2024</v>
      </c>
      <c r="K1358" s="4"/>
      <c r="L1358" s="5" t="s">
        <v>10157</v>
      </c>
      <c r="M1358" s="5" t="s">
        <v>10154</v>
      </c>
      <c r="O1358" s="5" t="s">
        <v>2798</v>
      </c>
      <c r="P1358" s="5"/>
      <c r="Q1358" s="5"/>
      <c r="R1358" s="5"/>
      <c r="S1358" s="5"/>
      <c r="T1358" s="5"/>
      <c r="U1358" s="5"/>
      <c r="V1358" s="5"/>
      <c r="W1358" s="5"/>
      <c r="X1358" s="5"/>
      <c r="Y1358" s="5"/>
      <c r="Z1358" s="5"/>
      <c r="AA1358" s="5"/>
      <c r="AB1358" s="3" t="s">
        <v>10378</v>
      </c>
    </row>
    <row r="1359" spans="1:28" ht="306" x14ac:dyDescent="0.2">
      <c r="A1359" s="37" t="s">
        <v>2799</v>
      </c>
      <c r="B1359" s="5" t="s">
        <v>2790</v>
      </c>
      <c r="C1359" s="10">
        <v>574</v>
      </c>
      <c r="D1359" s="5" t="s">
        <v>9437</v>
      </c>
      <c r="E1359" s="4" t="s">
        <v>10159</v>
      </c>
      <c r="F1359" s="5" t="s">
        <v>1261</v>
      </c>
      <c r="G1359" s="5" t="s">
        <v>2227</v>
      </c>
      <c r="H1359" s="4"/>
      <c r="I1359" s="4" t="s">
        <v>58</v>
      </c>
      <c r="J1359" s="4">
        <v>2024</v>
      </c>
      <c r="K1359" s="4"/>
      <c r="L1359" s="5" t="s">
        <v>10160</v>
      </c>
      <c r="M1359" s="5" t="s">
        <v>10158</v>
      </c>
      <c r="O1359" s="5" t="s">
        <v>2798</v>
      </c>
      <c r="P1359" s="5"/>
      <c r="Q1359" s="5"/>
      <c r="R1359" s="5"/>
      <c r="S1359" s="5"/>
      <c r="T1359" s="5"/>
      <c r="U1359" s="5"/>
      <c r="V1359" s="5"/>
      <c r="W1359" s="5"/>
      <c r="X1359" s="5"/>
      <c r="Y1359" s="5"/>
      <c r="Z1359" s="5"/>
      <c r="AA1359" s="5"/>
      <c r="AB1359" s="3" t="s">
        <v>10378</v>
      </c>
    </row>
    <row r="1360" spans="1:28" ht="221" x14ac:dyDescent="0.2">
      <c r="A1360" s="37" t="s">
        <v>2799</v>
      </c>
      <c r="B1360" s="5" t="s">
        <v>2790</v>
      </c>
      <c r="C1360" s="10">
        <v>575</v>
      </c>
      <c r="D1360" s="5" t="s">
        <v>9438</v>
      </c>
      <c r="E1360" s="4" t="s">
        <v>10163</v>
      </c>
      <c r="F1360" s="5" t="s">
        <v>10162</v>
      </c>
      <c r="G1360" s="5" t="s">
        <v>2227</v>
      </c>
      <c r="H1360" s="4"/>
      <c r="I1360" s="4" t="s">
        <v>58</v>
      </c>
      <c r="J1360" s="4">
        <v>2023</v>
      </c>
      <c r="K1360" s="4"/>
      <c r="L1360" s="5" t="s">
        <v>10164</v>
      </c>
      <c r="M1360" s="5" t="s">
        <v>10161</v>
      </c>
      <c r="O1360" s="5" t="s">
        <v>2798</v>
      </c>
      <c r="P1360" s="5"/>
      <c r="Q1360" s="5"/>
      <c r="R1360" s="5"/>
      <c r="S1360" s="5"/>
      <c r="T1360" s="5"/>
      <c r="U1360" s="5"/>
      <c r="V1360" s="5"/>
      <c r="W1360" s="5"/>
      <c r="X1360" s="5"/>
      <c r="Y1360" s="5"/>
      <c r="Z1360" s="5"/>
      <c r="AA1360" s="5"/>
      <c r="AB1360" s="3" t="s">
        <v>10378</v>
      </c>
    </row>
    <row r="1361" spans="1:28" ht="255" x14ac:dyDescent="0.2">
      <c r="A1361" s="37" t="s">
        <v>2799</v>
      </c>
      <c r="B1361" s="5" t="s">
        <v>2790</v>
      </c>
      <c r="C1361" s="10">
        <v>576</v>
      </c>
      <c r="D1361" s="5" t="s">
        <v>9439</v>
      </c>
      <c r="E1361" s="4" t="s">
        <v>10166</v>
      </c>
      <c r="F1361" s="5" t="s">
        <v>4443</v>
      </c>
      <c r="G1361" s="5" t="s">
        <v>2227</v>
      </c>
      <c r="H1361" s="4"/>
      <c r="I1361" s="4" t="s">
        <v>58</v>
      </c>
      <c r="J1361" s="4">
        <v>2024</v>
      </c>
      <c r="K1361" s="4"/>
      <c r="L1361" s="5" t="s">
        <v>10167</v>
      </c>
      <c r="M1361" s="5" t="s">
        <v>10165</v>
      </c>
      <c r="O1361" s="5" t="s">
        <v>2798</v>
      </c>
      <c r="P1361" s="5"/>
      <c r="Q1361" s="5"/>
      <c r="R1361" s="5"/>
      <c r="S1361" s="5"/>
      <c r="T1361" s="5"/>
      <c r="U1361" s="5"/>
      <c r="V1361" s="5"/>
      <c r="W1361" s="5"/>
      <c r="X1361" s="5"/>
      <c r="Y1361" s="5"/>
      <c r="Z1361" s="5"/>
      <c r="AA1361" s="5"/>
      <c r="AB1361" s="3" t="s">
        <v>10378</v>
      </c>
    </row>
    <row r="1362" spans="1:28" ht="272" x14ac:dyDescent="0.2">
      <c r="A1362" s="37" t="s">
        <v>2799</v>
      </c>
      <c r="B1362" s="5" t="s">
        <v>2790</v>
      </c>
      <c r="C1362" s="10">
        <v>577</v>
      </c>
      <c r="D1362" s="5" t="s">
        <v>9440</v>
      </c>
      <c r="E1362" s="4" t="s">
        <v>10170</v>
      </c>
      <c r="F1362" s="5" t="s">
        <v>10169</v>
      </c>
      <c r="G1362" s="5" t="s">
        <v>2227</v>
      </c>
      <c r="H1362" s="4"/>
      <c r="I1362" s="4" t="s">
        <v>58</v>
      </c>
      <c r="J1362" s="4">
        <v>2024</v>
      </c>
      <c r="K1362" s="4"/>
      <c r="L1362" s="5" t="s">
        <v>10171</v>
      </c>
      <c r="M1362" s="5" t="s">
        <v>10168</v>
      </c>
      <c r="O1362" s="5" t="s">
        <v>2798</v>
      </c>
      <c r="P1362" s="5"/>
      <c r="Q1362" s="5"/>
      <c r="R1362" s="5"/>
      <c r="S1362" s="5"/>
      <c r="T1362" s="5"/>
      <c r="U1362" s="5"/>
      <c r="V1362" s="5"/>
      <c r="W1362" s="5"/>
      <c r="X1362" s="5"/>
      <c r="Y1362" s="5"/>
      <c r="Z1362" s="5"/>
      <c r="AA1362" s="5"/>
      <c r="AB1362" s="3" t="s">
        <v>10378</v>
      </c>
    </row>
    <row r="1363" spans="1:28" ht="255" x14ac:dyDescent="0.2">
      <c r="A1363" s="37" t="s">
        <v>2799</v>
      </c>
      <c r="B1363" s="5" t="s">
        <v>2790</v>
      </c>
      <c r="C1363" s="10">
        <v>578</v>
      </c>
      <c r="D1363" s="5" t="s">
        <v>9441</v>
      </c>
      <c r="E1363" s="4" t="s">
        <v>10173</v>
      </c>
      <c r="F1363" s="5" t="s">
        <v>1050</v>
      </c>
      <c r="G1363" s="5" t="s">
        <v>2227</v>
      </c>
      <c r="H1363" s="4"/>
      <c r="I1363" s="4" t="s">
        <v>58</v>
      </c>
      <c r="J1363" s="4">
        <v>2024</v>
      </c>
      <c r="K1363" s="4"/>
      <c r="L1363" s="5" t="s">
        <v>10174</v>
      </c>
      <c r="M1363" s="5" t="s">
        <v>10172</v>
      </c>
      <c r="O1363" s="5" t="s">
        <v>2798</v>
      </c>
      <c r="P1363" s="5"/>
      <c r="Q1363" s="5"/>
      <c r="R1363" s="5"/>
      <c r="S1363" s="5"/>
      <c r="T1363" s="5"/>
      <c r="U1363" s="5"/>
      <c r="V1363" s="5"/>
      <c r="W1363" s="5"/>
      <c r="X1363" s="5"/>
      <c r="Y1363" s="5"/>
      <c r="Z1363" s="5"/>
      <c r="AA1363" s="5"/>
      <c r="AB1363" s="3" t="s">
        <v>10378</v>
      </c>
    </row>
    <row r="1364" spans="1:28" ht="272" x14ac:dyDescent="0.2">
      <c r="A1364" s="37" t="s">
        <v>2799</v>
      </c>
      <c r="B1364" s="5" t="s">
        <v>2790</v>
      </c>
      <c r="C1364" s="10">
        <v>579</v>
      </c>
      <c r="D1364" s="5" t="s">
        <v>9442</v>
      </c>
      <c r="E1364" s="4" t="s">
        <v>10176</v>
      </c>
      <c r="F1364" s="5" t="s">
        <v>1050</v>
      </c>
      <c r="G1364" s="5" t="s">
        <v>2227</v>
      </c>
      <c r="H1364" s="4"/>
      <c r="I1364" s="4" t="s">
        <v>58</v>
      </c>
      <c r="J1364" s="4">
        <v>2024</v>
      </c>
      <c r="K1364" s="4"/>
      <c r="L1364" s="5" t="s">
        <v>10177</v>
      </c>
      <c r="M1364" s="5" t="s">
        <v>10175</v>
      </c>
      <c r="O1364" s="5" t="s">
        <v>2799</v>
      </c>
      <c r="P1364" s="5" t="s">
        <v>2799</v>
      </c>
      <c r="Q1364" s="5" t="s">
        <v>2799</v>
      </c>
      <c r="R1364" s="5" t="s">
        <v>2799</v>
      </c>
      <c r="S1364" s="5" t="s">
        <v>2799</v>
      </c>
      <c r="T1364" s="5"/>
      <c r="U1364" s="5"/>
      <c r="V1364" s="5"/>
      <c r="W1364" s="5"/>
      <c r="X1364" s="5"/>
      <c r="Y1364" s="5"/>
      <c r="Z1364" s="5"/>
      <c r="AA1364" s="5"/>
      <c r="AB1364" s="3" t="s">
        <v>10378</v>
      </c>
    </row>
    <row r="1365" spans="1:28" ht="221" x14ac:dyDescent="0.2">
      <c r="A1365" s="37" t="s">
        <v>2799</v>
      </c>
      <c r="B1365" s="5" t="s">
        <v>2790</v>
      </c>
      <c r="C1365" s="10">
        <v>580</v>
      </c>
      <c r="D1365" s="5" t="s">
        <v>9443</v>
      </c>
      <c r="E1365" s="4" t="s">
        <v>10179</v>
      </c>
      <c r="F1365" s="5" t="s">
        <v>1611</v>
      </c>
      <c r="G1365" s="5" t="s">
        <v>2227</v>
      </c>
      <c r="H1365" s="4"/>
      <c r="I1365" s="4" t="s">
        <v>58</v>
      </c>
      <c r="J1365" s="4">
        <v>2024</v>
      </c>
      <c r="K1365" s="4"/>
      <c r="L1365" s="5" t="s">
        <v>10180</v>
      </c>
      <c r="M1365" s="5" t="s">
        <v>10178</v>
      </c>
      <c r="O1365" s="5" t="s">
        <v>2798</v>
      </c>
      <c r="P1365" s="5"/>
      <c r="Q1365" s="5"/>
      <c r="R1365" s="5"/>
      <c r="S1365" s="5"/>
      <c r="T1365" s="5"/>
      <c r="U1365" s="5"/>
      <c r="V1365" s="5"/>
      <c r="W1365" s="5"/>
      <c r="X1365" s="5"/>
      <c r="Y1365" s="5"/>
      <c r="Z1365" s="5"/>
      <c r="AA1365" s="5"/>
      <c r="AB1365" s="3" t="s">
        <v>10378</v>
      </c>
    </row>
    <row r="1366" spans="1:28" ht="238" x14ac:dyDescent="0.2">
      <c r="A1366" s="37" t="s">
        <v>2799</v>
      </c>
      <c r="B1366" s="5" t="s">
        <v>2790</v>
      </c>
      <c r="C1366" s="10">
        <v>581</v>
      </c>
      <c r="D1366" s="5" t="s">
        <v>9444</v>
      </c>
      <c r="E1366" s="4" t="s">
        <v>10182</v>
      </c>
      <c r="F1366" s="5" t="s">
        <v>9573</v>
      </c>
      <c r="G1366" s="5" t="s">
        <v>2227</v>
      </c>
      <c r="H1366" s="4"/>
      <c r="I1366" s="4" t="s">
        <v>58</v>
      </c>
      <c r="J1366" s="4">
        <v>2024</v>
      </c>
      <c r="K1366" s="4"/>
      <c r="L1366" s="5" t="s">
        <v>10183</v>
      </c>
      <c r="M1366" s="5" t="s">
        <v>10181</v>
      </c>
      <c r="O1366" s="5" t="s">
        <v>2799</v>
      </c>
      <c r="P1366" s="5" t="s">
        <v>2799</v>
      </c>
      <c r="Q1366" s="5" t="s">
        <v>2799</v>
      </c>
      <c r="R1366" s="5" t="s">
        <v>2799</v>
      </c>
      <c r="S1366" s="5" t="s">
        <v>2799</v>
      </c>
      <c r="T1366" s="5"/>
      <c r="U1366" s="5"/>
      <c r="V1366" s="5"/>
      <c r="W1366" s="5"/>
      <c r="X1366" s="5"/>
      <c r="Y1366" s="5"/>
      <c r="Z1366" s="5"/>
      <c r="AA1366" s="5"/>
      <c r="AB1366" s="3" t="s">
        <v>10378</v>
      </c>
    </row>
    <row r="1367" spans="1:28" ht="323" x14ac:dyDescent="0.2">
      <c r="A1367" s="37" t="s">
        <v>2799</v>
      </c>
      <c r="B1367" s="5" t="s">
        <v>2790</v>
      </c>
      <c r="C1367" s="10">
        <v>582</v>
      </c>
      <c r="D1367" s="5" t="s">
        <v>9445</v>
      </c>
      <c r="E1367" s="4" t="s">
        <v>10185</v>
      </c>
      <c r="F1367" s="5" t="s">
        <v>1358</v>
      </c>
      <c r="G1367" s="5" t="s">
        <v>2227</v>
      </c>
      <c r="H1367" s="4"/>
      <c r="I1367" s="4" t="s">
        <v>58</v>
      </c>
      <c r="J1367" s="4">
        <v>2024</v>
      </c>
      <c r="K1367" s="4"/>
      <c r="L1367" s="5" t="s">
        <v>10186</v>
      </c>
      <c r="M1367" s="5" t="s">
        <v>10184</v>
      </c>
      <c r="O1367" s="5" t="s">
        <v>2798</v>
      </c>
      <c r="P1367" s="5"/>
      <c r="Q1367" s="5"/>
      <c r="R1367" s="5"/>
      <c r="S1367" s="5"/>
      <c r="T1367" s="5"/>
      <c r="U1367" s="5"/>
      <c r="V1367" s="5"/>
      <c r="W1367" s="5"/>
      <c r="X1367" s="5"/>
      <c r="Y1367" s="5"/>
      <c r="Z1367" s="5"/>
      <c r="AA1367" s="5"/>
      <c r="AB1367" s="3" t="s">
        <v>10378</v>
      </c>
    </row>
    <row r="1368" spans="1:28" ht="153" x14ac:dyDescent="0.2">
      <c r="A1368" s="37" t="s">
        <v>2799</v>
      </c>
      <c r="B1368" s="5" t="s">
        <v>2790</v>
      </c>
      <c r="C1368" s="10">
        <v>583</v>
      </c>
      <c r="D1368" s="5" t="s">
        <v>9446</v>
      </c>
      <c r="E1368" s="4" t="s">
        <v>10188</v>
      </c>
      <c r="F1368" s="5" t="s">
        <v>1611</v>
      </c>
      <c r="G1368" s="5" t="s">
        <v>2227</v>
      </c>
      <c r="H1368" s="4"/>
      <c r="I1368" s="4" t="s">
        <v>58</v>
      </c>
      <c r="J1368" s="4">
        <v>2024</v>
      </c>
      <c r="K1368" s="4"/>
      <c r="L1368" s="5" t="s">
        <v>10189</v>
      </c>
      <c r="M1368" s="5" t="s">
        <v>10187</v>
      </c>
      <c r="O1368" s="5" t="s">
        <v>2798</v>
      </c>
      <c r="P1368" s="5"/>
      <c r="Q1368" s="5"/>
      <c r="R1368" s="5"/>
      <c r="S1368" s="5"/>
      <c r="T1368" s="5"/>
      <c r="U1368" s="5"/>
      <c r="V1368" s="5"/>
      <c r="W1368" s="5"/>
      <c r="X1368" s="5"/>
      <c r="Y1368" s="5"/>
      <c r="Z1368" s="5"/>
      <c r="AA1368" s="5"/>
      <c r="AB1368" s="3" t="s">
        <v>10378</v>
      </c>
    </row>
    <row r="1369" spans="1:28" ht="238" x14ac:dyDescent="0.2">
      <c r="A1369" s="37" t="s">
        <v>2799</v>
      </c>
      <c r="B1369" s="5" t="s">
        <v>2790</v>
      </c>
      <c r="C1369" s="10">
        <v>584</v>
      </c>
      <c r="D1369" s="5" t="s">
        <v>9447</v>
      </c>
      <c r="E1369" s="4" t="s">
        <v>10191</v>
      </c>
      <c r="F1369" s="5" t="s">
        <v>1050</v>
      </c>
      <c r="G1369" s="5" t="s">
        <v>2227</v>
      </c>
      <c r="H1369" s="4"/>
      <c r="I1369" s="4" t="s">
        <v>58</v>
      </c>
      <c r="J1369" s="4">
        <v>2024</v>
      </c>
      <c r="K1369" s="4"/>
      <c r="L1369" s="5" t="s">
        <v>10192</v>
      </c>
      <c r="M1369" s="5" t="s">
        <v>10190</v>
      </c>
      <c r="O1369" s="5" t="s">
        <v>2798</v>
      </c>
      <c r="P1369" s="5"/>
      <c r="Q1369" s="5"/>
      <c r="R1369" s="5"/>
      <c r="S1369" s="5"/>
      <c r="T1369" s="5"/>
      <c r="U1369" s="5"/>
      <c r="V1369" s="5"/>
      <c r="W1369" s="5"/>
      <c r="X1369" s="5"/>
      <c r="Y1369" s="5"/>
      <c r="Z1369" s="5"/>
      <c r="AA1369" s="5"/>
      <c r="AB1369" s="3" t="s">
        <v>10378</v>
      </c>
    </row>
    <row r="1370" spans="1:28" ht="221" x14ac:dyDescent="0.2">
      <c r="A1370" s="37" t="s">
        <v>2799</v>
      </c>
      <c r="B1370" s="5" t="s">
        <v>2790</v>
      </c>
      <c r="C1370" s="10">
        <v>585</v>
      </c>
      <c r="D1370" s="5" t="s">
        <v>9448</v>
      </c>
      <c r="E1370" s="4" t="s">
        <v>10194</v>
      </c>
      <c r="F1370" s="5" t="s">
        <v>1196</v>
      </c>
      <c r="G1370" s="5" t="s">
        <v>2227</v>
      </c>
      <c r="H1370" s="4"/>
      <c r="I1370" s="4" t="s">
        <v>58</v>
      </c>
      <c r="J1370" s="4">
        <v>2024</v>
      </c>
      <c r="K1370" s="4"/>
      <c r="L1370" s="5" t="s">
        <v>10195</v>
      </c>
      <c r="M1370" s="5" t="s">
        <v>10193</v>
      </c>
      <c r="O1370" s="5" t="s">
        <v>2798</v>
      </c>
      <c r="P1370" s="5"/>
      <c r="Q1370" s="5"/>
      <c r="R1370" s="5"/>
      <c r="S1370" s="5"/>
      <c r="T1370" s="5"/>
      <c r="U1370" s="5"/>
      <c r="V1370" s="5"/>
      <c r="W1370" s="5"/>
      <c r="X1370" s="5"/>
      <c r="Y1370" s="5"/>
      <c r="Z1370" s="5"/>
      <c r="AA1370" s="5"/>
      <c r="AB1370" s="3" t="s">
        <v>10378</v>
      </c>
    </row>
    <row r="1371" spans="1:28" ht="306" x14ac:dyDescent="0.2">
      <c r="A1371" s="37" t="s">
        <v>2799</v>
      </c>
      <c r="B1371" s="5" t="s">
        <v>2790</v>
      </c>
      <c r="C1371" s="10">
        <v>586</v>
      </c>
      <c r="D1371" s="5" t="s">
        <v>9449</v>
      </c>
      <c r="E1371" s="4" t="s">
        <v>10198</v>
      </c>
      <c r="F1371" s="5" t="s">
        <v>10197</v>
      </c>
      <c r="G1371" s="5" t="s">
        <v>2227</v>
      </c>
      <c r="H1371" s="4"/>
      <c r="I1371" s="4" t="s">
        <v>58</v>
      </c>
      <c r="J1371" s="4">
        <v>2024</v>
      </c>
      <c r="K1371" s="4"/>
      <c r="L1371" s="5" t="s">
        <v>10199</v>
      </c>
      <c r="M1371" s="5" t="s">
        <v>10196</v>
      </c>
      <c r="O1371" s="5" t="s">
        <v>2798</v>
      </c>
      <c r="P1371" s="5"/>
      <c r="Q1371" s="5"/>
      <c r="R1371" s="5"/>
      <c r="S1371" s="5"/>
      <c r="T1371" s="5"/>
      <c r="U1371" s="5"/>
      <c r="V1371" s="5"/>
      <c r="W1371" s="5"/>
      <c r="X1371" s="5"/>
      <c r="Y1371" s="5"/>
      <c r="Z1371" s="5"/>
      <c r="AA1371" s="5"/>
      <c r="AB1371" s="3" t="s">
        <v>10378</v>
      </c>
    </row>
    <row r="1372" spans="1:28" ht="221" x14ac:dyDescent="0.2">
      <c r="A1372" s="37" t="s">
        <v>2799</v>
      </c>
      <c r="B1372" s="5" t="s">
        <v>2790</v>
      </c>
      <c r="C1372" s="10">
        <v>587</v>
      </c>
      <c r="D1372" s="5" t="s">
        <v>9450</v>
      </c>
      <c r="E1372" s="4" t="s">
        <v>10201</v>
      </c>
      <c r="F1372" s="5" t="s">
        <v>1138</v>
      </c>
      <c r="G1372" s="5" t="s">
        <v>2227</v>
      </c>
      <c r="H1372" s="4"/>
      <c r="I1372" s="4" t="s">
        <v>58</v>
      </c>
      <c r="J1372" s="4">
        <v>2024</v>
      </c>
      <c r="K1372" s="4"/>
      <c r="L1372" s="5" t="s">
        <v>10202</v>
      </c>
      <c r="M1372" s="5" t="s">
        <v>10200</v>
      </c>
      <c r="O1372" s="5" t="s">
        <v>2799</v>
      </c>
      <c r="P1372" s="5" t="s">
        <v>2799</v>
      </c>
      <c r="Q1372" s="5" t="s">
        <v>2799</v>
      </c>
      <c r="R1372" s="5" t="s">
        <v>2799</v>
      </c>
      <c r="S1372" s="5" t="s">
        <v>2798</v>
      </c>
      <c r="T1372" s="5" t="s">
        <v>2799</v>
      </c>
      <c r="U1372" s="5"/>
      <c r="V1372" s="5"/>
      <c r="W1372" s="5"/>
      <c r="X1372" s="5"/>
      <c r="Y1372" s="5"/>
      <c r="Z1372" s="5"/>
      <c r="AA1372" s="5"/>
      <c r="AB1372" s="3" t="s">
        <v>10378</v>
      </c>
    </row>
    <row r="1373" spans="1:28" ht="272" x14ac:dyDescent="0.2">
      <c r="A1373" s="37" t="s">
        <v>2799</v>
      </c>
      <c r="B1373" s="5" t="s">
        <v>2790</v>
      </c>
      <c r="C1373" s="10">
        <v>588</v>
      </c>
      <c r="D1373" s="5" t="s">
        <v>9451</v>
      </c>
      <c r="E1373" s="4" t="s">
        <v>10205</v>
      </c>
      <c r="F1373" s="5" t="s">
        <v>10204</v>
      </c>
      <c r="G1373" s="5" t="s">
        <v>2227</v>
      </c>
      <c r="H1373" s="4"/>
      <c r="I1373" s="4" t="s">
        <v>58</v>
      </c>
      <c r="J1373" s="4">
        <v>2024</v>
      </c>
      <c r="K1373" s="4"/>
      <c r="L1373" s="5" t="s">
        <v>10206</v>
      </c>
      <c r="M1373" s="5" t="s">
        <v>10203</v>
      </c>
      <c r="O1373" s="5" t="s">
        <v>2798</v>
      </c>
      <c r="P1373" s="5"/>
      <c r="Q1373" s="5"/>
      <c r="R1373" s="5"/>
      <c r="S1373" s="5"/>
      <c r="T1373" s="5"/>
      <c r="U1373" s="5"/>
      <c r="V1373" s="5"/>
      <c r="W1373" s="5"/>
      <c r="X1373" s="5"/>
      <c r="Y1373" s="5"/>
      <c r="Z1373" s="5"/>
      <c r="AA1373" s="5"/>
      <c r="AB1373" s="3" t="s">
        <v>10378</v>
      </c>
    </row>
    <row r="1374" spans="1:28" ht="272" x14ac:dyDescent="0.2">
      <c r="A1374" s="37" t="s">
        <v>2799</v>
      </c>
      <c r="B1374" s="5" t="s">
        <v>2790</v>
      </c>
      <c r="C1374" s="10">
        <v>589</v>
      </c>
      <c r="D1374" s="5" t="s">
        <v>9452</v>
      </c>
      <c r="E1374" s="4" t="s">
        <v>10208</v>
      </c>
      <c r="F1374" s="5" t="s">
        <v>1196</v>
      </c>
      <c r="G1374" s="5" t="s">
        <v>2227</v>
      </c>
      <c r="H1374" s="4"/>
      <c r="I1374" s="4" t="s">
        <v>58</v>
      </c>
      <c r="J1374" s="4">
        <v>2024</v>
      </c>
      <c r="K1374" s="4"/>
      <c r="L1374" s="5" t="s">
        <v>10209</v>
      </c>
      <c r="M1374" s="5" t="s">
        <v>10207</v>
      </c>
      <c r="O1374" s="5" t="s">
        <v>2798</v>
      </c>
      <c r="P1374" s="5"/>
      <c r="Q1374" s="5"/>
      <c r="R1374" s="5"/>
      <c r="S1374" s="5"/>
      <c r="T1374" s="5"/>
      <c r="U1374" s="5"/>
      <c r="V1374" s="5"/>
      <c r="W1374" s="5"/>
      <c r="X1374" s="5"/>
      <c r="Y1374" s="5"/>
      <c r="Z1374" s="5"/>
      <c r="AA1374" s="5"/>
      <c r="AB1374" s="3" t="s">
        <v>10378</v>
      </c>
    </row>
    <row r="1375" spans="1:28" ht="204" x14ac:dyDescent="0.2">
      <c r="A1375" s="37" t="s">
        <v>2799</v>
      </c>
      <c r="B1375" s="5" t="s">
        <v>2790</v>
      </c>
      <c r="C1375" s="10">
        <v>590</v>
      </c>
      <c r="D1375" s="5" t="s">
        <v>9453</v>
      </c>
      <c r="E1375" s="4" t="s">
        <v>10211</v>
      </c>
      <c r="F1375" s="5" t="s">
        <v>1441</v>
      </c>
      <c r="G1375" s="5" t="s">
        <v>2227</v>
      </c>
      <c r="H1375" s="4"/>
      <c r="I1375" s="4" t="s">
        <v>58</v>
      </c>
      <c r="J1375" s="4">
        <v>2024</v>
      </c>
      <c r="K1375" s="4"/>
      <c r="L1375" s="5" t="s">
        <v>10212</v>
      </c>
      <c r="M1375" s="5" t="s">
        <v>10210</v>
      </c>
      <c r="O1375" s="5" t="s">
        <v>2798</v>
      </c>
      <c r="P1375" s="5"/>
      <c r="Q1375" s="5"/>
      <c r="R1375" s="5"/>
      <c r="S1375" s="5"/>
      <c r="T1375" s="5"/>
      <c r="U1375" s="5"/>
      <c r="V1375" s="5"/>
      <c r="W1375" s="5"/>
      <c r="X1375" s="5"/>
      <c r="Y1375" s="5"/>
      <c r="Z1375" s="5"/>
      <c r="AA1375" s="5"/>
      <c r="AB1375" s="3" t="s">
        <v>10378</v>
      </c>
    </row>
    <row r="1376" spans="1:28" ht="340" x14ac:dyDescent="0.2">
      <c r="A1376" s="37" t="s">
        <v>2799</v>
      </c>
      <c r="B1376" s="5" t="s">
        <v>2790</v>
      </c>
      <c r="C1376" s="10">
        <v>591</v>
      </c>
      <c r="D1376" s="5" t="s">
        <v>9454</v>
      </c>
      <c r="E1376" s="4" t="s">
        <v>10215</v>
      </c>
      <c r="F1376" s="5" t="s">
        <v>10214</v>
      </c>
      <c r="G1376" s="5" t="s">
        <v>2227</v>
      </c>
      <c r="H1376" s="4"/>
      <c r="I1376" s="4" t="s">
        <v>58</v>
      </c>
      <c r="J1376" s="4">
        <v>2024</v>
      </c>
      <c r="K1376" s="4"/>
      <c r="L1376" s="5" t="s">
        <v>10216</v>
      </c>
      <c r="M1376" s="5" t="s">
        <v>10213</v>
      </c>
      <c r="O1376" s="5" t="s">
        <v>2798</v>
      </c>
      <c r="P1376" s="5"/>
      <c r="Q1376" s="5"/>
      <c r="R1376" s="5"/>
      <c r="S1376" s="5"/>
      <c r="T1376" s="5"/>
      <c r="U1376" s="5"/>
      <c r="V1376" s="5"/>
      <c r="W1376" s="5"/>
      <c r="X1376" s="5"/>
      <c r="Y1376" s="5"/>
      <c r="Z1376" s="5"/>
      <c r="AA1376" s="5"/>
      <c r="AB1376" s="3" t="s">
        <v>10378</v>
      </c>
    </row>
    <row r="1377" spans="1:28" ht="340" x14ac:dyDescent="0.2">
      <c r="A1377" s="37" t="s">
        <v>2799</v>
      </c>
      <c r="B1377" s="5" t="s">
        <v>2790</v>
      </c>
      <c r="C1377" s="10">
        <v>592</v>
      </c>
      <c r="D1377" s="5" t="s">
        <v>9455</v>
      </c>
      <c r="E1377" s="4" t="s">
        <v>10218</v>
      </c>
      <c r="F1377" s="5" t="s">
        <v>2184</v>
      </c>
      <c r="G1377" s="5" t="s">
        <v>2227</v>
      </c>
      <c r="H1377" s="4"/>
      <c r="I1377" s="4" t="s">
        <v>58</v>
      </c>
      <c r="J1377" s="4">
        <v>2024</v>
      </c>
      <c r="K1377" s="4"/>
      <c r="L1377" s="5" t="s">
        <v>10219</v>
      </c>
      <c r="M1377" s="5" t="s">
        <v>10217</v>
      </c>
      <c r="O1377" s="5" t="s">
        <v>2798</v>
      </c>
      <c r="P1377" s="5"/>
      <c r="Q1377" s="5"/>
      <c r="R1377" s="5"/>
      <c r="S1377" s="5"/>
      <c r="T1377" s="5"/>
      <c r="U1377" s="5"/>
      <c r="V1377" s="5"/>
      <c r="W1377" s="5"/>
      <c r="X1377" s="5"/>
      <c r="Y1377" s="5"/>
      <c r="Z1377" s="5"/>
      <c r="AA1377" s="5"/>
      <c r="AB1377" s="3" t="s">
        <v>10378</v>
      </c>
    </row>
    <row r="1378" spans="1:28" ht="272" x14ac:dyDescent="0.2">
      <c r="A1378" s="37" t="s">
        <v>2799</v>
      </c>
      <c r="B1378" s="5" t="s">
        <v>2790</v>
      </c>
      <c r="C1378" s="10">
        <v>593</v>
      </c>
      <c r="D1378" s="5" t="s">
        <v>9456</v>
      </c>
      <c r="E1378" s="4" t="s">
        <v>10221</v>
      </c>
      <c r="F1378" s="5" t="s">
        <v>1693</v>
      </c>
      <c r="G1378" s="5" t="s">
        <v>2227</v>
      </c>
      <c r="H1378" s="4"/>
      <c r="I1378" s="4" t="s">
        <v>58</v>
      </c>
      <c r="J1378" s="4">
        <v>2024</v>
      </c>
      <c r="K1378" s="4"/>
      <c r="L1378" s="5" t="s">
        <v>10222</v>
      </c>
      <c r="M1378" s="5" t="s">
        <v>10220</v>
      </c>
      <c r="O1378" s="5" t="s">
        <v>2798</v>
      </c>
      <c r="P1378" s="5"/>
      <c r="Q1378" s="5"/>
      <c r="R1378" s="5"/>
      <c r="S1378" s="5"/>
      <c r="T1378" s="5"/>
      <c r="U1378" s="5"/>
      <c r="V1378" s="5"/>
      <c r="W1378" s="5"/>
      <c r="X1378" s="5"/>
      <c r="Y1378" s="5"/>
      <c r="Z1378" s="5"/>
      <c r="AA1378" s="5"/>
      <c r="AB1378" s="3" t="s">
        <v>10378</v>
      </c>
    </row>
    <row r="1379" spans="1:28" ht="272" x14ac:dyDescent="0.2">
      <c r="A1379" s="37" t="s">
        <v>2799</v>
      </c>
      <c r="B1379" s="5" t="s">
        <v>2790</v>
      </c>
      <c r="C1379" s="10">
        <v>594</v>
      </c>
      <c r="D1379" s="5" t="s">
        <v>9457</v>
      </c>
      <c r="E1379" s="4" t="s">
        <v>10224</v>
      </c>
      <c r="F1379" s="5" t="s">
        <v>1050</v>
      </c>
      <c r="G1379" s="5" t="s">
        <v>2227</v>
      </c>
      <c r="H1379" s="4"/>
      <c r="I1379" s="4" t="s">
        <v>58</v>
      </c>
      <c r="J1379" s="4">
        <v>2024</v>
      </c>
      <c r="K1379" s="4"/>
      <c r="L1379" s="5" t="s">
        <v>10225</v>
      </c>
      <c r="M1379" s="5" t="s">
        <v>10223</v>
      </c>
      <c r="O1379" s="5" t="s">
        <v>2798</v>
      </c>
      <c r="P1379" s="5"/>
      <c r="Q1379" s="5"/>
      <c r="R1379" s="5"/>
      <c r="S1379" s="5"/>
      <c r="T1379" s="5"/>
      <c r="U1379" s="5"/>
      <c r="V1379" s="5"/>
      <c r="W1379" s="5"/>
      <c r="X1379" s="5"/>
      <c r="Y1379" s="5"/>
      <c r="Z1379" s="5"/>
      <c r="AA1379" s="5"/>
      <c r="AB1379" s="3" t="s">
        <v>10378</v>
      </c>
    </row>
    <row r="1380" spans="1:28" ht="306" x14ac:dyDescent="0.2">
      <c r="A1380" s="37" t="s">
        <v>2799</v>
      </c>
      <c r="B1380" s="5" t="s">
        <v>2790</v>
      </c>
      <c r="C1380" s="10">
        <v>595</v>
      </c>
      <c r="D1380" s="5" t="s">
        <v>9458</v>
      </c>
      <c r="E1380" s="4" t="s">
        <v>10227</v>
      </c>
      <c r="F1380" s="5" t="s">
        <v>1639</v>
      </c>
      <c r="G1380" s="5" t="s">
        <v>2227</v>
      </c>
      <c r="H1380" s="4"/>
      <c r="I1380" s="4" t="s">
        <v>58</v>
      </c>
      <c r="J1380" s="4">
        <v>2024</v>
      </c>
      <c r="K1380" s="4"/>
      <c r="L1380" s="5" t="s">
        <v>10228</v>
      </c>
      <c r="M1380" s="5" t="s">
        <v>10226</v>
      </c>
      <c r="O1380" s="5" t="s">
        <v>2798</v>
      </c>
      <c r="P1380" s="5"/>
      <c r="Q1380" s="5"/>
      <c r="R1380" s="5"/>
      <c r="S1380" s="5"/>
      <c r="T1380" s="5"/>
      <c r="U1380" s="5"/>
      <c r="V1380" s="5"/>
      <c r="W1380" s="5"/>
      <c r="X1380" s="5"/>
      <c r="Y1380" s="5"/>
      <c r="Z1380" s="5"/>
      <c r="AA1380" s="5"/>
      <c r="AB1380" s="3" t="s">
        <v>10378</v>
      </c>
    </row>
    <row r="1381" spans="1:28" ht="306" x14ac:dyDescent="0.2">
      <c r="A1381" s="37" t="s">
        <v>2799</v>
      </c>
      <c r="B1381" s="5" t="s">
        <v>2790</v>
      </c>
      <c r="C1381" s="10">
        <v>596</v>
      </c>
      <c r="D1381" s="5" t="s">
        <v>9459</v>
      </c>
      <c r="E1381" s="4" t="s">
        <v>10231</v>
      </c>
      <c r="F1381" s="5" t="s">
        <v>10230</v>
      </c>
      <c r="G1381" s="5" t="s">
        <v>2227</v>
      </c>
      <c r="H1381" s="4"/>
      <c r="I1381" s="4" t="s">
        <v>58</v>
      </c>
      <c r="J1381" s="4">
        <v>2024</v>
      </c>
      <c r="K1381" s="4"/>
      <c r="L1381" s="5" t="s">
        <v>10232</v>
      </c>
      <c r="M1381" s="5" t="s">
        <v>10229</v>
      </c>
      <c r="O1381" s="5" t="s">
        <v>2798</v>
      </c>
      <c r="P1381" s="5"/>
      <c r="Q1381" s="5"/>
      <c r="R1381" s="5"/>
      <c r="S1381" s="5"/>
      <c r="T1381" s="5"/>
      <c r="U1381" s="5"/>
      <c r="V1381" s="5"/>
      <c r="W1381" s="5"/>
      <c r="X1381" s="5"/>
      <c r="Y1381" s="5"/>
      <c r="Z1381" s="5"/>
      <c r="AA1381" s="5"/>
      <c r="AB1381" s="3" t="s">
        <v>10378</v>
      </c>
    </row>
    <row r="1382" spans="1:28" ht="255" x14ac:dyDescent="0.2">
      <c r="A1382" s="37" t="s">
        <v>2799</v>
      </c>
      <c r="B1382" s="5" t="s">
        <v>2790</v>
      </c>
      <c r="C1382" s="10">
        <v>597</v>
      </c>
      <c r="D1382" s="5" t="s">
        <v>9460</v>
      </c>
      <c r="E1382" s="4" t="s">
        <v>10234</v>
      </c>
      <c r="F1382" s="5" t="s">
        <v>1233</v>
      </c>
      <c r="G1382" s="5" t="s">
        <v>2227</v>
      </c>
      <c r="H1382" s="4"/>
      <c r="I1382" s="4" t="s">
        <v>58</v>
      </c>
      <c r="J1382" s="4">
        <v>2024</v>
      </c>
      <c r="K1382" s="4"/>
      <c r="L1382" s="5" t="s">
        <v>10235</v>
      </c>
      <c r="M1382" s="5" t="s">
        <v>10233</v>
      </c>
      <c r="O1382" s="5" t="s">
        <v>2798</v>
      </c>
      <c r="P1382" s="5"/>
      <c r="Q1382" s="5"/>
      <c r="R1382" s="5"/>
      <c r="S1382" s="5"/>
      <c r="T1382" s="5"/>
      <c r="U1382" s="5"/>
      <c r="V1382" s="5"/>
      <c r="W1382" s="5"/>
      <c r="X1382" s="5"/>
      <c r="Y1382" s="5"/>
      <c r="Z1382" s="5"/>
      <c r="AA1382" s="5"/>
      <c r="AB1382" s="3" t="s">
        <v>10378</v>
      </c>
    </row>
    <row r="1383" spans="1:28" ht="356" x14ac:dyDescent="0.2">
      <c r="A1383" s="37" t="s">
        <v>2799</v>
      </c>
      <c r="B1383" s="5" t="s">
        <v>2790</v>
      </c>
      <c r="C1383" s="10">
        <v>598</v>
      </c>
      <c r="D1383" s="5" t="s">
        <v>9461</v>
      </c>
      <c r="E1383" s="4" t="s">
        <v>10237</v>
      </c>
      <c r="F1383" s="5" t="s">
        <v>1244</v>
      </c>
      <c r="G1383" s="5" t="s">
        <v>2227</v>
      </c>
      <c r="H1383" s="4"/>
      <c r="I1383" s="4" t="s">
        <v>58</v>
      </c>
      <c r="J1383" s="4">
        <v>2024</v>
      </c>
      <c r="K1383" s="4"/>
      <c r="L1383" s="5" t="s">
        <v>10238</v>
      </c>
      <c r="M1383" s="5" t="s">
        <v>10236</v>
      </c>
      <c r="O1383" s="5" t="s">
        <v>2798</v>
      </c>
      <c r="P1383" s="5"/>
      <c r="Q1383" s="5"/>
      <c r="R1383" s="5"/>
      <c r="S1383" s="5"/>
      <c r="T1383" s="5"/>
      <c r="U1383" s="5"/>
      <c r="V1383" s="5"/>
      <c r="W1383" s="5"/>
      <c r="X1383" s="5"/>
      <c r="Y1383" s="5"/>
      <c r="Z1383" s="5"/>
      <c r="AA1383" s="5"/>
      <c r="AB1383" s="3" t="s">
        <v>10378</v>
      </c>
    </row>
    <row r="1384" spans="1:28" ht="136" x14ac:dyDescent="0.2">
      <c r="A1384" s="37" t="s">
        <v>2799</v>
      </c>
      <c r="B1384" s="5" t="s">
        <v>2790</v>
      </c>
      <c r="C1384" s="10">
        <v>599</v>
      </c>
      <c r="D1384" s="5" t="s">
        <v>9462</v>
      </c>
      <c r="E1384" s="4" t="s">
        <v>10241</v>
      </c>
      <c r="F1384" s="5" t="s">
        <v>10240</v>
      </c>
      <c r="G1384" s="5" t="s">
        <v>2227</v>
      </c>
      <c r="H1384" s="4"/>
      <c r="I1384" s="4" t="s">
        <v>58</v>
      </c>
      <c r="J1384" s="4">
        <v>2024</v>
      </c>
      <c r="K1384" s="4"/>
      <c r="L1384" s="5" t="s">
        <v>10242</v>
      </c>
      <c r="M1384" s="5" t="s">
        <v>10239</v>
      </c>
      <c r="O1384" s="5" t="s">
        <v>2798</v>
      </c>
      <c r="P1384" s="5"/>
      <c r="Q1384" s="5"/>
      <c r="R1384" s="5"/>
      <c r="S1384" s="5"/>
      <c r="T1384" s="5"/>
      <c r="U1384" s="5"/>
      <c r="V1384" s="5"/>
      <c r="W1384" s="5"/>
      <c r="X1384" s="5"/>
      <c r="Y1384" s="5"/>
      <c r="Z1384" s="5"/>
      <c r="AA1384" s="5"/>
      <c r="AB1384" s="3" t="s">
        <v>10378</v>
      </c>
    </row>
    <row r="1385" spans="1:28" ht="221" x14ac:dyDescent="0.2">
      <c r="A1385" s="37" t="s">
        <v>2799</v>
      </c>
      <c r="B1385" s="5" t="s">
        <v>2790</v>
      </c>
      <c r="C1385" s="10">
        <v>600</v>
      </c>
      <c r="D1385" s="5" t="s">
        <v>9463</v>
      </c>
      <c r="E1385" s="4" t="s">
        <v>10244</v>
      </c>
      <c r="F1385" s="5" t="s">
        <v>1138</v>
      </c>
      <c r="G1385" s="5" t="s">
        <v>2227</v>
      </c>
      <c r="H1385" s="4"/>
      <c r="I1385" s="4" t="s">
        <v>58</v>
      </c>
      <c r="J1385" s="4">
        <v>2024</v>
      </c>
      <c r="K1385" s="4"/>
      <c r="L1385" s="5" t="s">
        <v>10245</v>
      </c>
      <c r="M1385" s="5" t="s">
        <v>10243</v>
      </c>
      <c r="O1385" s="5" t="s">
        <v>2798</v>
      </c>
      <c r="P1385" s="5"/>
      <c r="Q1385" s="5"/>
      <c r="R1385" s="5"/>
      <c r="S1385" s="5"/>
      <c r="T1385" s="5"/>
      <c r="U1385" s="5"/>
      <c r="V1385" s="5"/>
      <c r="W1385" s="5"/>
      <c r="X1385" s="5"/>
      <c r="Y1385" s="5"/>
      <c r="Z1385" s="5"/>
      <c r="AA1385" s="5"/>
      <c r="AB1385" s="3" t="s">
        <v>10378</v>
      </c>
    </row>
    <row r="1386" spans="1:28" ht="221" x14ac:dyDescent="0.2">
      <c r="A1386" s="37" t="s">
        <v>2799</v>
      </c>
      <c r="B1386" s="5" t="s">
        <v>2790</v>
      </c>
      <c r="C1386" s="10">
        <v>601</v>
      </c>
      <c r="D1386" s="5" t="s">
        <v>9464</v>
      </c>
      <c r="E1386" s="4" t="s">
        <v>10247</v>
      </c>
      <c r="F1386" s="5" t="s">
        <v>1639</v>
      </c>
      <c r="G1386" s="5" t="s">
        <v>2227</v>
      </c>
      <c r="H1386" s="4"/>
      <c r="I1386" s="4" t="s">
        <v>58</v>
      </c>
      <c r="J1386" s="4">
        <v>2024</v>
      </c>
      <c r="K1386" s="4"/>
      <c r="L1386" s="5" t="s">
        <v>10248</v>
      </c>
      <c r="M1386" s="5" t="s">
        <v>10246</v>
      </c>
      <c r="O1386" s="5" t="s">
        <v>2798</v>
      </c>
      <c r="P1386" s="5"/>
      <c r="Q1386" s="5"/>
      <c r="R1386" s="5"/>
      <c r="S1386" s="5"/>
      <c r="T1386" s="5"/>
      <c r="U1386" s="5"/>
      <c r="V1386" s="5"/>
      <c r="W1386" s="5"/>
      <c r="X1386" s="5"/>
      <c r="Y1386" s="5"/>
      <c r="Z1386" s="5"/>
      <c r="AA1386" s="5"/>
      <c r="AB1386" s="3" t="s">
        <v>10378</v>
      </c>
    </row>
    <row r="1387" spans="1:28" ht="306" x14ac:dyDescent="0.2">
      <c r="A1387" s="37" t="s">
        <v>2799</v>
      </c>
      <c r="B1387" s="5" t="s">
        <v>2790</v>
      </c>
      <c r="C1387" s="10">
        <v>602</v>
      </c>
      <c r="D1387" s="5" t="s">
        <v>9465</v>
      </c>
      <c r="E1387" s="4" t="s">
        <v>10250</v>
      </c>
      <c r="F1387" s="5" t="s">
        <v>1211</v>
      </c>
      <c r="G1387" s="5" t="s">
        <v>2227</v>
      </c>
      <c r="H1387" s="4"/>
      <c r="I1387" s="4" t="s">
        <v>58</v>
      </c>
      <c r="J1387" s="4">
        <v>2024</v>
      </c>
      <c r="K1387" s="4"/>
      <c r="L1387" s="5" t="s">
        <v>10251</v>
      </c>
      <c r="M1387" s="5" t="s">
        <v>10249</v>
      </c>
      <c r="O1387" s="5" t="s">
        <v>2798</v>
      </c>
      <c r="P1387" s="5"/>
      <c r="Q1387" s="5"/>
      <c r="R1387" s="5"/>
      <c r="S1387" s="5"/>
      <c r="T1387" s="5"/>
      <c r="U1387" s="5"/>
      <c r="V1387" s="5"/>
      <c r="W1387" s="5"/>
      <c r="X1387" s="5"/>
      <c r="Y1387" s="5"/>
      <c r="Z1387" s="5"/>
      <c r="AA1387" s="5"/>
      <c r="AB1387" s="3" t="s">
        <v>10378</v>
      </c>
    </row>
    <row r="1388" spans="1:28" ht="255" x14ac:dyDescent="0.2">
      <c r="A1388" s="37" t="s">
        <v>2799</v>
      </c>
      <c r="B1388" s="5" t="s">
        <v>2790</v>
      </c>
      <c r="C1388" s="10">
        <v>603</v>
      </c>
      <c r="D1388" s="5" t="s">
        <v>9466</v>
      </c>
      <c r="E1388" s="4" t="s">
        <v>10253</v>
      </c>
      <c r="F1388" s="5" t="s">
        <v>9953</v>
      </c>
      <c r="G1388" s="5" t="s">
        <v>2227</v>
      </c>
      <c r="H1388" s="4"/>
      <c r="I1388" s="4" t="s">
        <v>58</v>
      </c>
      <c r="J1388" s="4">
        <v>2024</v>
      </c>
      <c r="K1388" s="4"/>
      <c r="L1388" s="5" t="s">
        <v>10254</v>
      </c>
      <c r="M1388" s="5" t="s">
        <v>10252</v>
      </c>
      <c r="O1388" s="5" t="s">
        <v>2798</v>
      </c>
      <c r="P1388" s="5"/>
      <c r="Q1388" s="5"/>
      <c r="R1388" s="5"/>
      <c r="S1388" s="5"/>
      <c r="T1388" s="5"/>
      <c r="U1388" s="5"/>
      <c r="V1388" s="5"/>
      <c r="W1388" s="5"/>
      <c r="X1388" s="5"/>
      <c r="Y1388" s="5"/>
      <c r="Z1388" s="5"/>
      <c r="AA1388" s="5"/>
      <c r="AB1388" s="3" t="s">
        <v>10378</v>
      </c>
    </row>
    <row r="1389" spans="1:28" ht="238" x14ac:dyDescent="0.2">
      <c r="A1389" s="37" t="s">
        <v>2799</v>
      </c>
      <c r="B1389" s="5" t="s">
        <v>2790</v>
      </c>
      <c r="C1389" s="10">
        <v>604</v>
      </c>
      <c r="D1389" s="5" t="s">
        <v>9467</v>
      </c>
      <c r="E1389" s="4" t="s">
        <v>10257</v>
      </c>
      <c r="F1389" s="5" t="s">
        <v>10256</v>
      </c>
      <c r="G1389" s="5" t="s">
        <v>2227</v>
      </c>
      <c r="H1389" s="4"/>
      <c r="I1389" s="4" t="s">
        <v>58</v>
      </c>
      <c r="J1389" s="4">
        <v>2024</v>
      </c>
      <c r="K1389" s="4"/>
      <c r="L1389" s="5" t="s">
        <v>10258</v>
      </c>
      <c r="M1389" s="5" t="s">
        <v>10255</v>
      </c>
      <c r="O1389" s="5" t="s">
        <v>2798</v>
      </c>
      <c r="P1389" s="5"/>
      <c r="Q1389" s="5"/>
      <c r="R1389" s="5"/>
      <c r="S1389" s="5"/>
      <c r="T1389" s="5"/>
      <c r="U1389" s="5"/>
      <c r="V1389" s="5"/>
      <c r="W1389" s="5"/>
      <c r="X1389" s="5"/>
      <c r="Y1389" s="5"/>
      <c r="Z1389" s="5"/>
      <c r="AA1389" s="5"/>
      <c r="AB1389" s="3" t="s">
        <v>10378</v>
      </c>
    </row>
    <row r="1390" spans="1:28" ht="409.6" x14ac:dyDescent="0.2">
      <c r="A1390" s="37" t="s">
        <v>2799</v>
      </c>
      <c r="B1390" s="5" t="s">
        <v>2790</v>
      </c>
      <c r="C1390" s="10">
        <v>605</v>
      </c>
      <c r="D1390" s="5" t="s">
        <v>9468</v>
      </c>
      <c r="E1390" s="4" t="s">
        <v>10261</v>
      </c>
      <c r="F1390" s="5" t="s">
        <v>10260</v>
      </c>
      <c r="G1390" s="5" t="s">
        <v>2227</v>
      </c>
      <c r="H1390" s="4"/>
      <c r="I1390" s="4" t="s">
        <v>58</v>
      </c>
      <c r="J1390" s="4">
        <v>2024</v>
      </c>
      <c r="K1390" s="4"/>
      <c r="L1390" s="5" t="s">
        <v>10262</v>
      </c>
      <c r="M1390" s="5" t="s">
        <v>10259</v>
      </c>
      <c r="O1390" s="5" t="s">
        <v>2799</v>
      </c>
      <c r="P1390" s="5" t="s">
        <v>2799</v>
      </c>
      <c r="Q1390" s="5" t="s">
        <v>2799</v>
      </c>
      <c r="R1390" s="5" t="s">
        <v>2799</v>
      </c>
      <c r="S1390" s="5" t="s">
        <v>2799</v>
      </c>
      <c r="T1390" s="5"/>
      <c r="U1390" s="5"/>
      <c r="V1390" s="5"/>
      <c r="W1390" s="5"/>
      <c r="X1390" s="5"/>
      <c r="Y1390" s="5"/>
      <c r="Z1390" s="5"/>
      <c r="AA1390" s="5"/>
      <c r="AB1390" s="3" t="s">
        <v>10378</v>
      </c>
    </row>
    <row r="1391" spans="1:28" ht="170" x14ac:dyDescent="0.2">
      <c r="A1391" s="37" t="s">
        <v>2799</v>
      </c>
      <c r="B1391" s="5" t="s">
        <v>2790</v>
      </c>
      <c r="C1391" s="10">
        <v>606</v>
      </c>
      <c r="D1391" s="5" t="s">
        <v>9469</v>
      </c>
      <c r="E1391" s="4" t="s">
        <v>10264</v>
      </c>
      <c r="F1391" s="5" t="s">
        <v>9888</v>
      </c>
      <c r="G1391" s="5" t="s">
        <v>2227</v>
      </c>
      <c r="H1391" s="4"/>
      <c r="I1391" s="4" t="s">
        <v>58</v>
      </c>
      <c r="J1391" s="4">
        <v>2023</v>
      </c>
      <c r="K1391" s="4"/>
      <c r="L1391" s="5" t="s">
        <v>10265</v>
      </c>
      <c r="M1391" s="5" t="s">
        <v>10263</v>
      </c>
      <c r="O1391" s="5" t="s">
        <v>2798</v>
      </c>
      <c r="P1391" s="5"/>
      <c r="Q1391" s="5"/>
      <c r="R1391" s="5"/>
      <c r="S1391" s="5"/>
      <c r="T1391" s="5"/>
      <c r="U1391" s="5"/>
      <c r="V1391" s="5"/>
      <c r="W1391" s="5"/>
      <c r="X1391" s="5"/>
      <c r="Y1391" s="5"/>
      <c r="Z1391" s="5"/>
      <c r="AA1391" s="5"/>
      <c r="AB1391" s="3" t="s">
        <v>10378</v>
      </c>
    </row>
    <row r="1392" spans="1:28" ht="187" x14ac:dyDescent="0.2">
      <c r="A1392" s="37" t="s">
        <v>2799</v>
      </c>
      <c r="B1392" s="5" t="s">
        <v>2790</v>
      </c>
      <c r="C1392" s="10">
        <v>607</v>
      </c>
      <c r="D1392" s="5" t="s">
        <v>9470</v>
      </c>
      <c r="E1392" s="4" t="s">
        <v>10267</v>
      </c>
      <c r="F1392" s="5" t="s">
        <v>10054</v>
      </c>
      <c r="G1392" s="5" t="s">
        <v>2227</v>
      </c>
      <c r="H1392" s="4"/>
      <c r="I1392" s="4" t="s">
        <v>58</v>
      </c>
      <c r="J1392" s="4">
        <v>2023</v>
      </c>
      <c r="K1392" s="4"/>
      <c r="L1392" s="5" t="s">
        <v>10268</v>
      </c>
      <c r="M1392" s="5" t="s">
        <v>10266</v>
      </c>
      <c r="O1392" s="5" t="s">
        <v>2798</v>
      </c>
      <c r="P1392" s="5"/>
      <c r="Q1392" s="5"/>
      <c r="R1392" s="5"/>
      <c r="S1392" s="5"/>
      <c r="T1392" s="5"/>
      <c r="U1392" s="5"/>
      <c r="V1392" s="5"/>
      <c r="W1392" s="5"/>
      <c r="X1392" s="5"/>
      <c r="Y1392" s="5"/>
      <c r="Z1392" s="5"/>
      <c r="AA1392" s="5"/>
      <c r="AB1392" s="3" t="s">
        <v>10378</v>
      </c>
    </row>
    <row r="1393" spans="1:28" ht="102" x14ac:dyDescent="0.2">
      <c r="A1393" s="37" t="s">
        <v>2799</v>
      </c>
      <c r="B1393" s="5" t="s">
        <v>2790</v>
      </c>
      <c r="C1393" s="10">
        <v>608</v>
      </c>
      <c r="D1393" s="5" t="s">
        <v>9471</v>
      </c>
      <c r="E1393" s="4" t="s">
        <v>10271</v>
      </c>
      <c r="F1393" s="5" t="s">
        <v>10270</v>
      </c>
      <c r="G1393" s="5" t="s">
        <v>2227</v>
      </c>
      <c r="H1393" s="4"/>
      <c r="I1393" s="4" t="s">
        <v>58</v>
      </c>
      <c r="J1393" s="4">
        <v>2024</v>
      </c>
      <c r="K1393" s="4"/>
      <c r="L1393" s="5" t="s">
        <v>10272</v>
      </c>
      <c r="M1393" s="5" t="s">
        <v>10269</v>
      </c>
      <c r="O1393" s="5" t="s">
        <v>2798</v>
      </c>
      <c r="P1393" s="5"/>
      <c r="Q1393" s="5"/>
      <c r="R1393" s="5"/>
      <c r="S1393" s="5"/>
      <c r="T1393" s="5"/>
      <c r="U1393" s="5"/>
      <c r="V1393" s="5"/>
      <c r="W1393" s="5"/>
      <c r="X1393" s="5"/>
      <c r="Y1393" s="5"/>
      <c r="Z1393" s="5"/>
      <c r="AA1393" s="5"/>
      <c r="AB1393" s="3" t="s">
        <v>10378</v>
      </c>
    </row>
    <row r="1394" spans="1:28" ht="238" x14ac:dyDescent="0.2">
      <c r="A1394" s="37" t="s">
        <v>2799</v>
      </c>
      <c r="B1394" s="5" t="s">
        <v>2790</v>
      </c>
      <c r="C1394" s="10">
        <v>609</v>
      </c>
      <c r="D1394" s="5" t="s">
        <v>9472</v>
      </c>
      <c r="E1394" s="4" t="s">
        <v>10275</v>
      </c>
      <c r="F1394" s="5" t="s">
        <v>10274</v>
      </c>
      <c r="G1394" s="5" t="s">
        <v>2227</v>
      </c>
      <c r="H1394" s="4"/>
      <c r="I1394" s="4" t="s">
        <v>58</v>
      </c>
      <c r="J1394" s="4">
        <v>2024</v>
      </c>
      <c r="K1394" s="4"/>
      <c r="L1394" s="5" t="s">
        <v>10276</v>
      </c>
      <c r="M1394" s="5" t="s">
        <v>10273</v>
      </c>
      <c r="O1394" s="5" t="s">
        <v>2798</v>
      </c>
      <c r="P1394" s="5"/>
      <c r="Q1394" s="5"/>
      <c r="R1394" s="5"/>
      <c r="S1394" s="5"/>
      <c r="T1394" s="5"/>
      <c r="U1394" s="5"/>
      <c r="V1394" s="5"/>
      <c r="W1394" s="5"/>
      <c r="X1394" s="5"/>
      <c r="Y1394" s="5"/>
      <c r="Z1394" s="5"/>
      <c r="AA1394" s="5"/>
      <c r="AB1394" s="3" t="s">
        <v>10378</v>
      </c>
    </row>
    <row r="1395" spans="1:28" ht="255" x14ac:dyDescent="0.2">
      <c r="A1395" s="37" t="s">
        <v>2799</v>
      </c>
      <c r="B1395" s="5" t="s">
        <v>2790</v>
      </c>
      <c r="C1395" s="10">
        <v>610</v>
      </c>
      <c r="D1395" s="5" t="s">
        <v>9473</v>
      </c>
      <c r="E1395" s="4" t="s">
        <v>10278</v>
      </c>
      <c r="F1395" s="5" t="s">
        <v>10277</v>
      </c>
      <c r="G1395" s="5" t="s">
        <v>2227</v>
      </c>
      <c r="H1395" s="4"/>
      <c r="I1395" s="4" t="s">
        <v>58</v>
      </c>
      <c r="J1395" s="4">
        <v>2023</v>
      </c>
      <c r="K1395" s="4"/>
      <c r="L1395" s="5" t="s">
        <v>10279</v>
      </c>
      <c r="M1395" s="5" t="s">
        <v>10277</v>
      </c>
      <c r="O1395" s="5" t="s">
        <v>2798</v>
      </c>
      <c r="P1395" s="5"/>
      <c r="Q1395" s="5"/>
      <c r="R1395" s="5"/>
      <c r="S1395" s="5"/>
      <c r="T1395" s="5"/>
      <c r="U1395" s="5"/>
      <c r="V1395" s="5"/>
      <c r="W1395" s="5"/>
      <c r="X1395" s="5"/>
      <c r="Y1395" s="5"/>
      <c r="Z1395" s="5"/>
      <c r="AA1395" s="5"/>
      <c r="AB1395" s="3" t="s">
        <v>10378</v>
      </c>
    </row>
    <row r="1396" spans="1:28" ht="221" x14ac:dyDescent="0.2">
      <c r="A1396" s="37" t="s">
        <v>2799</v>
      </c>
      <c r="B1396" s="5" t="s">
        <v>2790</v>
      </c>
      <c r="C1396" s="10">
        <v>611</v>
      </c>
      <c r="D1396" s="5" t="s">
        <v>9474</v>
      </c>
      <c r="E1396" s="4" t="s">
        <v>10282</v>
      </c>
      <c r="F1396" s="5" t="s">
        <v>10281</v>
      </c>
      <c r="G1396" s="5" t="s">
        <v>2227</v>
      </c>
      <c r="H1396" s="4"/>
      <c r="I1396" s="4" t="s">
        <v>58</v>
      </c>
      <c r="J1396" s="4">
        <v>2023</v>
      </c>
      <c r="K1396" s="4"/>
      <c r="L1396" s="5" t="s">
        <v>10283</v>
      </c>
      <c r="M1396" s="5" t="s">
        <v>10280</v>
      </c>
      <c r="O1396" s="5" t="s">
        <v>2798</v>
      </c>
      <c r="P1396" s="5"/>
      <c r="Q1396" s="5"/>
      <c r="R1396" s="5"/>
      <c r="S1396" s="5"/>
      <c r="T1396" s="5"/>
      <c r="U1396" s="5"/>
      <c r="V1396" s="5"/>
      <c r="W1396" s="5"/>
      <c r="X1396" s="5"/>
      <c r="Y1396" s="5"/>
      <c r="Z1396" s="5"/>
      <c r="AA1396" s="5"/>
      <c r="AB1396" s="3" t="s">
        <v>10378</v>
      </c>
    </row>
    <row r="1397" spans="1:28" ht="306" x14ac:dyDescent="0.2">
      <c r="A1397" s="37" t="s">
        <v>2799</v>
      </c>
      <c r="B1397" s="5" t="s">
        <v>2790</v>
      </c>
      <c r="C1397" s="10">
        <v>612</v>
      </c>
      <c r="D1397" s="5" t="s">
        <v>9475</v>
      </c>
      <c r="E1397" s="4" t="s">
        <v>10285</v>
      </c>
      <c r="F1397" s="5" t="s">
        <v>1083</v>
      </c>
      <c r="G1397" s="5" t="s">
        <v>2227</v>
      </c>
      <c r="H1397" s="4"/>
      <c r="I1397" s="4" t="s">
        <v>58</v>
      </c>
      <c r="J1397" s="4">
        <v>2024</v>
      </c>
      <c r="K1397" s="4"/>
      <c r="L1397" s="5" t="s">
        <v>10286</v>
      </c>
      <c r="M1397" s="5" t="s">
        <v>10284</v>
      </c>
      <c r="O1397" s="5" t="s">
        <v>2799</v>
      </c>
      <c r="P1397" s="5" t="s">
        <v>2799</v>
      </c>
      <c r="Q1397" s="5" t="s">
        <v>2799</v>
      </c>
      <c r="R1397" s="5" t="s">
        <v>2799</v>
      </c>
      <c r="S1397" s="5" t="s">
        <v>2799</v>
      </c>
      <c r="T1397" s="5"/>
      <c r="U1397" s="5"/>
      <c r="V1397" s="5"/>
      <c r="W1397" s="5"/>
      <c r="X1397" s="5"/>
      <c r="Y1397" s="5"/>
      <c r="Z1397" s="5"/>
      <c r="AA1397" s="5"/>
      <c r="AB1397" s="3" t="s">
        <v>10378</v>
      </c>
    </row>
    <row r="1398" spans="1:28" ht="272" x14ac:dyDescent="0.2">
      <c r="A1398" s="37" t="s">
        <v>2799</v>
      </c>
      <c r="B1398" s="5" t="s">
        <v>2790</v>
      </c>
      <c r="C1398" s="10">
        <v>613</v>
      </c>
      <c r="D1398" s="5" t="s">
        <v>9476</v>
      </c>
      <c r="E1398" s="4" t="s">
        <v>10289</v>
      </c>
      <c r="F1398" s="5" t="s">
        <v>10288</v>
      </c>
      <c r="G1398" s="5" t="s">
        <v>2227</v>
      </c>
      <c r="H1398" s="4"/>
      <c r="I1398" s="4" t="s">
        <v>58</v>
      </c>
      <c r="J1398" s="4">
        <v>2024</v>
      </c>
      <c r="K1398" s="4"/>
      <c r="L1398" s="5" t="s">
        <v>10290</v>
      </c>
      <c r="M1398" s="5" t="s">
        <v>10287</v>
      </c>
      <c r="O1398" s="5" t="s">
        <v>2798</v>
      </c>
      <c r="P1398" s="5"/>
      <c r="Q1398" s="5"/>
      <c r="R1398" s="5"/>
      <c r="S1398" s="5"/>
      <c r="T1398" s="5"/>
      <c r="U1398" s="5"/>
      <c r="V1398" s="5"/>
      <c r="W1398" s="5"/>
      <c r="X1398" s="5"/>
      <c r="Y1398" s="5"/>
      <c r="Z1398" s="5"/>
      <c r="AA1398" s="5"/>
      <c r="AB1398" s="3" t="s">
        <v>10378</v>
      </c>
    </row>
    <row r="1399" spans="1:28" ht="170" x14ac:dyDescent="0.2">
      <c r="A1399" s="37" t="s">
        <v>2799</v>
      </c>
      <c r="B1399" s="5" t="s">
        <v>2790</v>
      </c>
      <c r="C1399" s="14">
        <v>614</v>
      </c>
      <c r="D1399" s="16" t="s">
        <v>9477</v>
      </c>
      <c r="E1399" s="4" t="s">
        <v>10293</v>
      </c>
      <c r="F1399" s="5" t="s">
        <v>10292</v>
      </c>
      <c r="G1399" s="5" t="s">
        <v>2227</v>
      </c>
      <c r="H1399" s="4"/>
      <c r="I1399" s="4" t="s">
        <v>58</v>
      </c>
      <c r="J1399" s="4">
        <v>2024</v>
      </c>
      <c r="K1399" s="4"/>
      <c r="L1399" s="5" t="s">
        <v>10294</v>
      </c>
      <c r="M1399" s="5" t="s">
        <v>10291</v>
      </c>
      <c r="O1399" s="5"/>
      <c r="P1399" s="5"/>
      <c r="Q1399" s="5" t="s">
        <v>2798</v>
      </c>
      <c r="R1399" s="5"/>
      <c r="S1399" s="5"/>
      <c r="T1399" s="5"/>
      <c r="U1399" s="5"/>
      <c r="V1399" s="5"/>
      <c r="W1399" s="5"/>
      <c r="X1399" s="5"/>
      <c r="Y1399" s="5"/>
      <c r="Z1399" s="5"/>
      <c r="AA1399" s="5"/>
      <c r="AB1399" s="3" t="s">
        <v>10378</v>
      </c>
    </row>
    <row r="1400" spans="1:28" ht="204" x14ac:dyDescent="0.2">
      <c r="A1400" s="37" t="s">
        <v>2799</v>
      </c>
      <c r="B1400" s="5" t="s">
        <v>2790</v>
      </c>
      <c r="C1400" s="10">
        <v>615</v>
      </c>
      <c r="D1400" s="5" t="s">
        <v>9478</v>
      </c>
      <c r="E1400" s="4" t="s">
        <v>10296</v>
      </c>
      <c r="F1400" s="5" t="s">
        <v>1138</v>
      </c>
      <c r="G1400" s="5" t="s">
        <v>2227</v>
      </c>
      <c r="H1400" s="4"/>
      <c r="I1400" s="4" t="s">
        <v>58</v>
      </c>
      <c r="J1400" s="4">
        <v>2023</v>
      </c>
      <c r="K1400" s="4"/>
      <c r="L1400" s="5" t="s">
        <v>10297</v>
      </c>
      <c r="M1400" s="5" t="s">
        <v>10295</v>
      </c>
      <c r="O1400" s="5" t="s">
        <v>2799</v>
      </c>
      <c r="P1400" s="5" t="s">
        <v>2799</v>
      </c>
      <c r="Q1400" s="5" t="s">
        <v>2799</v>
      </c>
      <c r="R1400" s="5" t="s">
        <v>2799</v>
      </c>
      <c r="S1400" s="5" t="s">
        <v>2799</v>
      </c>
      <c r="T1400" s="5"/>
      <c r="U1400" s="5"/>
      <c r="V1400" s="5"/>
      <c r="W1400" s="5"/>
      <c r="X1400" s="5"/>
      <c r="Y1400" s="5"/>
      <c r="Z1400" s="5"/>
      <c r="AA1400" s="5"/>
      <c r="AB1400" s="3" t="s">
        <v>10378</v>
      </c>
    </row>
    <row r="1401" spans="1:28" ht="238" x14ac:dyDescent="0.2">
      <c r="A1401" s="37" t="s">
        <v>2799</v>
      </c>
      <c r="B1401" s="5" t="s">
        <v>2790</v>
      </c>
      <c r="C1401" s="10">
        <v>616</v>
      </c>
      <c r="D1401" s="5" t="s">
        <v>9479</v>
      </c>
      <c r="E1401" s="4" t="s">
        <v>10299</v>
      </c>
      <c r="F1401" s="5" t="s">
        <v>1138</v>
      </c>
      <c r="G1401" s="5" t="s">
        <v>2227</v>
      </c>
      <c r="H1401" s="4"/>
      <c r="I1401" s="4" t="s">
        <v>58</v>
      </c>
      <c r="J1401" s="4">
        <v>2023</v>
      </c>
      <c r="K1401" s="4"/>
      <c r="L1401" s="5" t="s">
        <v>10300</v>
      </c>
      <c r="M1401" s="5" t="s">
        <v>10298</v>
      </c>
      <c r="O1401" s="5" t="s">
        <v>2798</v>
      </c>
      <c r="P1401" s="5"/>
      <c r="Q1401" s="5"/>
      <c r="R1401" s="5"/>
      <c r="S1401" s="5"/>
      <c r="T1401" s="5"/>
      <c r="U1401" s="5"/>
      <c r="V1401" s="5"/>
      <c r="W1401" s="5"/>
      <c r="X1401" s="5"/>
      <c r="Y1401" s="5"/>
      <c r="Z1401" s="5"/>
      <c r="AA1401" s="5"/>
      <c r="AB1401" s="3" t="s">
        <v>10378</v>
      </c>
    </row>
    <row r="1402" spans="1:28" ht="272" x14ac:dyDescent="0.2">
      <c r="A1402" s="37" t="s">
        <v>2799</v>
      </c>
      <c r="B1402" s="5" t="s">
        <v>2790</v>
      </c>
      <c r="C1402" s="10">
        <v>617</v>
      </c>
      <c r="D1402" s="5" t="s">
        <v>9480</v>
      </c>
      <c r="E1402" s="4" t="s">
        <v>10303</v>
      </c>
      <c r="F1402" s="5" t="s">
        <v>10302</v>
      </c>
      <c r="G1402" s="5" t="s">
        <v>2227</v>
      </c>
      <c r="H1402" s="4"/>
      <c r="I1402" s="4" t="s">
        <v>58</v>
      </c>
      <c r="J1402" s="4">
        <v>2024</v>
      </c>
      <c r="K1402" s="4"/>
      <c r="L1402" s="5" t="s">
        <v>10304</v>
      </c>
      <c r="M1402" s="5" t="s">
        <v>10301</v>
      </c>
      <c r="O1402" s="5" t="s">
        <v>2798</v>
      </c>
      <c r="P1402" s="5"/>
      <c r="Q1402" s="5"/>
      <c r="R1402" s="5"/>
      <c r="S1402" s="5"/>
      <c r="T1402" s="5"/>
      <c r="U1402" s="5"/>
      <c r="V1402" s="5"/>
      <c r="W1402" s="5"/>
      <c r="X1402" s="5"/>
      <c r="Y1402" s="5"/>
      <c r="Z1402" s="5"/>
      <c r="AA1402" s="5"/>
      <c r="AB1402" s="3" t="s">
        <v>10378</v>
      </c>
    </row>
    <row r="1403" spans="1:28" ht="323" x14ac:dyDescent="0.2">
      <c r="A1403" s="37" t="s">
        <v>2799</v>
      </c>
      <c r="B1403" s="5" t="s">
        <v>2790</v>
      </c>
      <c r="C1403" s="10">
        <v>618</v>
      </c>
      <c r="D1403" s="5" t="s">
        <v>9481</v>
      </c>
      <c r="E1403" s="4" t="s">
        <v>10306</v>
      </c>
      <c r="F1403" s="5" t="s">
        <v>10305</v>
      </c>
      <c r="G1403" s="5" t="s">
        <v>2227</v>
      </c>
      <c r="H1403" s="4"/>
      <c r="I1403" s="4" t="s">
        <v>58</v>
      </c>
      <c r="J1403" s="4">
        <v>2023</v>
      </c>
      <c r="K1403" s="4"/>
      <c r="L1403" s="5" t="s">
        <v>10307</v>
      </c>
      <c r="M1403" s="5" t="s">
        <v>10305</v>
      </c>
      <c r="O1403" s="5" t="s">
        <v>2798</v>
      </c>
      <c r="P1403" s="5"/>
      <c r="Q1403" s="5"/>
      <c r="R1403" s="5"/>
      <c r="S1403" s="5"/>
      <c r="T1403" s="5"/>
      <c r="U1403" s="5"/>
      <c r="V1403" s="5"/>
      <c r="W1403" s="5"/>
      <c r="X1403" s="5"/>
      <c r="Y1403" s="5"/>
      <c r="Z1403" s="5"/>
      <c r="AA1403" s="5"/>
      <c r="AB1403" s="3" t="s">
        <v>10378</v>
      </c>
    </row>
    <row r="1404" spans="1:28" ht="272" x14ac:dyDescent="0.2">
      <c r="A1404" s="37" t="s">
        <v>2799</v>
      </c>
      <c r="B1404" s="5" t="s">
        <v>2790</v>
      </c>
      <c r="C1404" s="10">
        <v>619</v>
      </c>
      <c r="D1404" s="5" t="s">
        <v>9482</v>
      </c>
      <c r="E1404" s="4" t="s">
        <v>10310</v>
      </c>
      <c r="F1404" s="5" t="s">
        <v>10309</v>
      </c>
      <c r="G1404" s="5" t="s">
        <v>2227</v>
      </c>
      <c r="H1404" s="4"/>
      <c r="I1404" s="4" t="s">
        <v>58</v>
      </c>
      <c r="J1404" s="4">
        <v>2024</v>
      </c>
      <c r="K1404" s="4"/>
      <c r="L1404" s="5" t="s">
        <v>10311</v>
      </c>
      <c r="M1404" s="5" t="s">
        <v>10308</v>
      </c>
      <c r="O1404" s="5" t="s">
        <v>2798</v>
      </c>
      <c r="P1404" s="5"/>
      <c r="Q1404" s="5"/>
      <c r="R1404" s="5"/>
      <c r="S1404" s="5"/>
      <c r="T1404" s="5"/>
      <c r="U1404" s="5"/>
      <c r="V1404" s="5"/>
      <c r="W1404" s="5"/>
      <c r="X1404" s="5"/>
      <c r="Y1404" s="5"/>
      <c r="Z1404" s="5"/>
      <c r="AA1404" s="5"/>
      <c r="AB1404" s="3" t="s">
        <v>10378</v>
      </c>
    </row>
    <row r="1405" spans="1:28" ht="119" x14ac:dyDescent="0.2">
      <c r="A1405" s="37" t="s">
        <v>2799</v>
      </c>
      <c r="B1405" s="5" t="s">
        <v>2790</v>
      </c>
      <c r="C1405" s="10">
        <v>620</v>
      </c>
      <c r="D1405" s="5" t="s">
        <v>9483</v>
      </c>
      <c r="E1405" s="4" t="s">
        <v>10313</v>
      </c>
      <c r="F1405" s="5" t="s">
        <v>10240</v>
      </c>
      <c r="G1405" s="5" t="s">
        <v>2227</v>
      </c>
      <c r="H1405" s="4"/>
      <c r="I1405" s="4" t="s">
        <v>58</v>
      </c>
      <c r="J1405" s="4">
        <v>2024</v>
      </c>
      <c r="K1405" s="4"/>
      <c r="L1405" s="5" t="s">
        <v>10314</v>
      </c>
      <c r="M1405" s="5" t="s">
        <v>10312</v>
      </c>
      <c r="O1405" s="5" t="s">
        <v>2798</v>
      </c>
      <c r="P1405" s="5"/>
      <c r="Q1405" s="5"/>
      <c r="R1405" s="5"/>
      <c r="S1405" s="5"/>
      <c r="T1405" s="5"/>
      <c r="U1405" s="5"/>
      <c r="V1405" s="5"/>
      <c r="W1405" s="5"/>
      <c r="X1405" s="5"/>
      <c r="Y1405" s="5"/>
      <c r="Z1405" s="5"/>
      <c r="AA1405" s="5"/>
      <c r="AB1405" s="3" t="s">
        <v>10378</v>
      </c>
    </row>
    <row r="1406" spans="1:28" ht="238" x14ac:dyDescent="0.2">
      <c r="A1406" s="37" t="s">
        <v>2799</v>
      </c>
      <c r="B1406" s="5" t="s">
        <v>2790</v>
      </c>
      <c r="C1406" s="10">
        <v>621</v>
      </c>
      <c r="D1406" s="5" t="s">
        <v>9484</v>
      </c>
      <c r="E1406" s="4" t="s">
        <v>10317</v>
      </c>
      <c r="F1406" s="5" t="s">
        <v>10316</v>
      </c>
      <c r="G1406" s="5" t="s">
        <v>2227</v>
      </c>
      <c r="H1406" s="4"/>
      <c r="I1406" s="4" t="s">
        <v>58</v>
      </c>
      <c r="J1406" s="4">
        <v>2024</v>
      </c>
      <c r="K1406" s="4"/>
      <c r="L1406" s="5" t="s">
        <v>10318</v>
      </c>
      <c r="M1406" s="5" t="s">
        <v>10315</v>
      </c>
      <c r="O1406" s="5" t="s">
        <v>2799</v>
      </c>
      <c r="P1406" s="5" t="s">
        <v>2799</v>
      </c>
      <c r="Q1406" s="5" t="s">
        <v>2799</v>
      </c>
      <c r="R1406" s="5" t="s">
        <v>2799</v>
      </c>
      <c r="S1406" s="5" t="s">
        <v>2799</v>
      </c>
      <c r="T1406" s="5"/>
      <c r="U1406" s="5"/>
      <c r="V1406" s="5"/>
      <c r="W1406" s="5"/>
      <c r="X1406" s="5"/>
      <c r="Y1406" s="5"/>
      <c r="Z1406" s="5"/>
      <c r="AA1406" s="5"/>
      <c r="AB1406" s="3" t="s">
        <v>10378</v>
      </c>
    </row>
    <row r="1407" spans="1:28" ht="255" x14ac:dyDescent="0.2">
      <c r="A1407" s="37" t="s">
        <v>2799</v>
      </c>
      <c r="B1407" s="5" t="s">
        <v>2790</v>
      </c>
      <c r="C1407" s="10">
        <v>622</v>
      </c>
      <c r="D1407" s="5" t="s">
        <v>9485</v>
      </c>
      <c r="E1407" s="4" t="s">
        <v>10321</v>
      </c>
      <c r="F1407" s="5" t="s">
        <v>10320</v>
      </c>
      <c r="G1407" s="5" t="s">
        <v>2227</v>
      </c>
      <c r="H1407" s="4"/>
      <c r="I1407" s="4" t="s">
        <v>58</v>
      </c>
      <c r="J1407" s="4">
        <v>2024</v>
      </c>
      <c r="K1407" s="4"/>
      <c r="L1407" s="5" t="s">
        <v>10322</v>
      </c>
      <c r="M1407" s="5" t="s">
        <v>10319</v>
      </c>
      <c r="O1407" s="5" t="s">
        <v>2798</v>
      </c>
      <c r="P1407" s="5"/>
      <c r="Q1407" s="5"/>
      <c r="R1407" s="5"/>
      <c r="S1407" s="5"/>
      <c r="T1407" s="5"/>
      <c r="U1407" s="5"/>
      <c r="V1407" s="5"/>
      <c r="W1407" s="5"/>
      <c r="X1407" s="5"/>
      <c r="Y1407" s="5"/>
      <c r="Z1407" s="5"/>
      <c r="AA1407" s="5"/>
      <c r="AB1407" s="3" t="s">
        <v>10378</v>
      </c>
    </row>
    <row r="1408" spans="1:28" ht="272" x14ac:dyDescent="0.2">
      <c r="A1408" s="37" t="s">
        <v>2799</v>
      </c>
      <c r="B1408" s="5" t="s">
        <v>2790</v>
      </c>
      <c r="C1408" s="10">
        <v>623</v>
      </c>
      <c r="D1408" s="5" t="s">
        <v>9486</v>
      </c>
      <c r="E1408" s="4" t="s">
        <v>10324</v>
      </c>
      <c r="F1408" s="5" t="s">
        <v>1121</v>
      </c>
      <c r="G1408" s="5" t="s">
        <v>2227</v>
      </c>
      <c r="H1408" s="4"/>
      <c r="I1408" s="4" t="s">
        <v>58</v>
      </c>
      <c r="J1408" s="4">
        <v>2024</v>
      </c>
      <c r="K1408" s="4"/>
      <c r="L1408" s="5" t="s">
        <v>10325</v>
      </c>
      <c r="M1408" s="5" t="s">
        <v>10323</v>
      </c>
      <c r="O1408" s="5" t="s">
        <v>2798</v>
      </c>
      <c r="P1408" s="5"/>
      <c r="Q1408" s="5"/>
      <c r="R1408" s="5"/>
      <c r="S1408" s="5"/>
      <c r="T1408" s="5"/>
      <c r="U1408" s="5"/>
      <c r="V1408" s="5"/>
      <c r="W1408" s="5"/>
      <c r="X1408" s="5"/>
      <c r="Y1408" s="5"/>
      <c r="Z1408" s="5"/>
      <c r="AA1408" s="5"/>
      <c r="AB1408" s="3" t="s">
        <v>10378</v>
      </c>
    </row>
    <row r="1409" spans="1:28" ht="255" x14ac:dyDescent="0.2">
      <c r="A1409" s="37" t="s">
        <v>2799</v>
      </c>
      <c r="B1409" s="5" t="s">
        <v>2790</v>
      </c>
      <c r="C1409" s="10">
        <v>624</v>
      </c>
      <c r="D1409" s="5" t="s">
        <v>9487</v>
      </c>
      <c r="E1409" s="4" t="s">
        <v>10328</v>
      </c>
      <c r="F1409" s="5" t="s">
        <v>10327</v>
      </c>
      <c r="G1409" s="5" t="s">
        <v>2227</v>
      </c>
      <c r="H1409" s="4"/>
      <c r="I1409" s="4" t="s">
        <v>58</v>
      </c>
      <c r="J1409" s="4">
        <v>2024</v>
      </c>
      <c r="K1409" s="4"/>
      <c r="L1409" s="5" t="s">
        <v>10329</v>
      </c>
      <c r="M1409" s="5" t="s">
        <v>10326</v>
      </c>
      <c r="O1409" s="5" t="s">
        <v>2798</v>
      </c>
      <c r="P1409" s="5"/>
      <c r="Q1409" s="5"/>
      <c r="R1409" s="5"/>
      <c r="S1409" s="5"/>
      <c r="T1409" s="5"/>
      <c r="U1409" s="5"/>
      <c r="V1409" s="5"/>
      <c r="W1409" s="5"/>
      <c r="X1409" s="5"/>
      <c r="Y1409" s="5"/>
      <c r="Z1409" s="5"/>
      <c r="AA1409" s="5"/>
      <c r="AB1409" s="3" t="s">
        <v>10378</v>
      </c>
    </row>
    <row r="1410" spans="1:28" ht="323" x14ac:dyDescent="0.2">
      <c r="A1410" s="37" t="s">
        <v>2799</v>
      </c>
      <c r="B1410" s="5" t="s">
        <v>2790</v>
      </c>
      <c r="C1410" s="10">
        <v>625</v>
      </c>
      <c r="D1410" s="5" t="s">
        <v>9488</v>
      </c>
      <c r="E1410" s="4" t="s">
        <v>10331</v>
      </c>
      <c r="F1410" s="5" t="s">
        <v>1507</v>
      </c>
      <c r="G1410" s="5" t="s">
        <v>2227</v>
      </c>
      <c r="H1410" s="4"/>
      <c r="I1410" s="4" t="s">
        <v>58</v>
      </c>
      <c r="J1410" s="4">
        <v>2024</v>
      </c>
      <c r="K1410" s="4"/>
      <c r="L1410" s="5" t="s">
        <v>10332</v>
      </c>
      <c r="M1410" s="5" t="s">
        <v>10330</v>
      </c>
      <c r="O1410" s="5" t="s">
        <v>2798</v>
      </c>
      <c r="P1410" s="5"/>
      <c r="Q1410" s="5"/>
      <c r="R1410" s="5"/>
      <c r="S1410" s="5"/>
      <c r="T1410" s="5"/>
      <c r="U1410" s="5"/>
      <c r="V1410" s="5"/>
      <c r="W1410" s="5"/>
      <c r="X1410" s="5"/>
      <c r="Y1410" s="5"/>
      <c r="Z1410" s="5"/>
      <c r="AA1410" s="5"/>
      <c r="AB1410" s="3" t="s">
        <v>10378</v>
      </c>
    </row>
    <row r="1411" spans="1:28" ht="323" x14ac:dyDescent="0.2">
      <c r="A1411" s="37" t="s">
        <v>2799</v>
      </c>
      <c r="B1411" s="5" t="s">
        <v>2790</v>
      </c>
      <c r="C1411" s="10">
        <v>626</v>
      </c>
      <c r="D1411" s="5" t="s">
        <v>9489</v>
      </c>
      <c r="E1411" s="4" t="s">
        <v>10335</v>
      </c>
      <c r="F1411" s="5" t="s">
        <v>10334</v>
      </c>
      <c r="G1411" s="5" t="s">
        <v>2227</v>
      </c>
      <c r="H1411" s="4"/>
      <c r="I1411" s="4" t="s">
        <v>58</v>
      </c>
      <c r="J1411" s="4">
        <v>2024</v>
      </c>
      <c r="K1411" s="4"/>
      <c r="L1411" s="5" t="s">
        <v>10336</v>
      </c>
      <c r="M1411" s="5" t="s">
        <v>10333</v>
      </c>
      <c r="O1411" s="5" t="s">
        <v>2798</v>
      </c>
      <c r="P1411" s="5"/>
      <c r="Q1411" s="5"/>
      <c r="R1411" s="5"/>
      <c r="S1411" s="5"/>
      <c r="T1411" s="5"/>
      <c r="U1411" s="5"/>
      <c r="V1411" s="5"/>
      <c r="W1411" s="5"/>
      <c r="X1411" s="5"/>
      <c r="Y1411" s="5"/>
      <c r="Z1411" s="5"/>
      <c r="AA1411" s="5"/>
      <c r="AB1411" s="3" t="s">
        <v>10378</v>
      </c>
    </row>
    <row r="1412" spans="1:28" ht="272" x14ac:dyDescent="0.2">
      <c r="A1412" s="37" t="s">
        <v>2799</v>
      </c>
      <c r="B1412" s="5" t="s">
        <v>2790</v>
      </c>
      <c r="C1412" s="10">
        <v>627</v>
      </c>
      <c r="D1412" s="5" t="s">
        <v>9490</v>
      </c>
      <c r="E1412" s="4" t="s">
        <v>10339</v>
      </c>
      <c r="F1412" s="5" t="s">
        <v>10338</v>
      </c>
      <c r="G1412" s="5" t="s">
        <v>2227</v>
      </c>
      <c r="H1412" s="4"/>
      <c r="I1412" s="4" t="s">
        <v>58</v>
      </c>
      <c r="J1412" s="4">
        <v>2024</v>
      </c>
      <c r="K1412" s="4"/>
      <c r="L1412" s="5" t="s">
        <v>10340</v>
      </c>
      <c r="M1412" s="5" t="s">
        <v>10337</v>
      </c>
      <c r="O1412" s="5" t="s">
        <v>2798</v>
      </c>
      <c r="P1412" s="5"/>
      <c r="Q1412" s="5"/>
      <c r="R1412" s="5"/>
      <c r="S1412" s="5"/>
      <c r="T1412" s="5"/>
      <c r="U1412" s="5"/>
      <c r="V1412" s="5"/>
      <c r="W1412" s="5"/>
      <c r="X1412" s="5"/>
      <c r="Y1412" s="5"/>
      <c r="Z1412" s="5"/>
      <c r="AA1412" s="5"/>
      <c r="AB1412" s="3" t="s">
        <v>10378</v>
      </c>
    </row>
    <row r="1413" spans="1:28" ht="221" x14ac:dyDescent="0.2">
      <c r="A1413" s="37" t="s">
        <v>2799</v>
      </c>
      <c r="B1413" s="5" t="s">
        <v>2790</v>
      </c>
      <c r="C1413" s="10">
        <v>628</v>
      </c>
      <c r="D1413" s="5" t="s">
        <v>9491</v>
      </c>
      <c r="E1413" s="4" t="s">
        <v>10342</v>
      </c>
      <c r="F1413" s="5" t="s">
        <v>1523</v>
      </c>
      <c r="G1413" s="5" t="s">
        <v>2227</v>
      </c>
      <c r="H1413" s="4"/>
      <c r="I1413" s="4" t="s">
        <v>58</v>
      </c>
      <c r="J1413" s="4">
        <v>2024</v>
      </c>
      <c r="K1413" s="4"/>
      <c r="L1413" s="5" t="s">
        <v>10343</v>
      </c>
      <c r="M1413" s="5" t="s">
        <v>10341</v>
      </c>
      <c r="O1413" s="5" t="s">
        <v>2798</v>
      </c>
      <c r="P1413" s="5"/>
      <c r="Q1413" s="5"/>
      <c r="R1413" s="5"/>
      <c r="S1413" s="5"/>
      <c r="T1413" s="5"/>
      <c r="U1413" s="5"/>
      <c r="V1413" s="5"/>
      <c r="W1413" s="5"/>
      <c r="X1413" s="5"/>
      <c r="Y1413" s="5"/>
      <c r="Z1413" s="5"/>
      <c r="AA1413" s="5"/>
      <c r="AB1413" s="3" t="s">
        <v>10378</v>
      </c>
    </row>
    <row r="1414" spans="1:28" ht="409.6" x14ac:dyDescent="0.2">
      <c r="A1414" s="37" t="s">
        <v>2799</v>
      </c>
      <c r="B1414" s="5" t="s">
        <v>2790</v>
      </c>
      <c r="C1414" s="10">
        <v>629</v>
      </c>
      <c r="D1414" s="5" t="s">
        <v>9492</v>
      </c>
      <c r="E1414" s="4" t="s">
        <v>10346</v>
      </c>
      <c r="F1414" s="5" t="s">
        <v>10345</v>
      </c>
      <c r="G1414" s="5" t="s">
        <v>2227</v>
      </c>
      <c r="H1414" s="4"/>
      <c r="I1414" s="4" t="s">
        <v>58</v>
      </c>
      <c r="J1414" s="4">
        <v>2024</v>
      </c>
      <c r="K1414" s="4"/>
      <c r="L1414" s="5" t="s">
        <v>10347</v>
      </c>
      <c r="M1414" s="5" t="s">
        <v>10344</v>
      </c>
      <c r="O1414" s="5" t="s">
        <v>2798</v>
      </c>
      <c r="P1414" s="5"/>
      <c r="Q1414" s="5"/>
      <c r="R1414" s="5"/>
      <c r="S1414" s="5"/>
      <c r="T1414" s="5"/>
      <c r="U1414" s="5"/>
      <c r="V1414" s="5"/>
      <c r="W1414" s="5"/>
      <c r="X1414" s="5"/>
      <c r="Y1414" s="5"/>
      <c r="Z1414" s="5"/>
      <c r="AA1414" s="5"/>
      <c r="AB1414" s="3" t="s">
        <v>10378</v>
      </c>
    </row>
    <row r="1415" spans="1:28" ht="306" x14ac:dyDescent="0.2">
      <c r="A1415" s="37" t="s">
        <v>2799</v>
      </c>
      <c r="B1415" s="5" t="s">
        <v>2790</v>
      </c>
      <c r="C1415" s="10">
        <v>630</v>
      </c>
      <c r="D1415" s="5" t="s">
        <v>9493</v>
      </c>
      <c r="E1415" s="4" t="s">
        <v>10349</v>
      </c>
      <c r="F1415" s="5" t="s">
        <v>1038</v>
      </c>
      <c r="G1415" s="5" t="s">
        <v>2227</v>
      </c>
      <c r="H1415" s="4"/>
      <c r="I1415" s="4" t="s">
        <v>58</v>
      </c>
      <c r="J1415" s="4">
        <v>2024</v>
      </c>
      <c r="K1415" s="4"/>
      <c r="L1415" s="5" t="s">
        <v>10350</v>
      </c>
      <c r="M1415" s="5" t="s">
        <v>10348</v>
      </c>
      <c r="O1415" s="5" t="s">
        <v>2798</v>
      </c>
      <c r="P1415" s="5"/>
      <c r="Q1415" s="5"/>
      <c r="R1415" s="5"/>
      <c r="S1415" s="5"/>
      <c r="T1415" s="5"/>
      <c r="U1415" s="5"/>
      <c r="V1415" s="5"/>
      <c r="W1415" s="5"/>
      <c r="X1415" s="5"/>
      <c r="Y1415" s="5"/>
      <c r="Z1415" s="5"/>
      <c r="AA1415" s="5"/>
      <c r="AB1415" s="3" t="s">
        <v>10378</v>
      </c>
    </row>
    <row r="1416" spans="1:28" ht="238" x14ac:dyDescent="0.2">
      <c r="A1416" s="37" t="s">
        <v>2799</v>
      </c>
      <c r="B1416" s="5" t="s">
        <v>2790</v>
      </c>
      <c r="C1416" s="10">
        <v>631</v>
      </c>
      <c r="D1416" s="5" t="s">
        <v>9494</v>
      </c>
      <c r="E1416" s="4" t="s">
        <v>10352</v>
      </c>
      <c r="F1416" s="5" t="s">
        <v>9953</v>
      </c>
      <c r="G1416" s="5" t="s">
        <v>2227</v>
      </c>
      <c r="H1416" s="4"/>
      <c r="I1416" s="4" t="s">
        <v>58</v>
      </c>
      <c r="J1416" s="4">
        <v>2024</v>
      </c>
      <c r="K1416" s="4"/>
      <c r="L1416" s="5" t="s">
        <v>10353</v>
      </c>
      <c r="M1416" s="5" t="s">
        <v>10351</v>
      </c>
      <c r="O1416" s="5" t="s">
        <v>2798</v>
      </c>
      <c r="P1416" s="5"/>
      <c r="Q1416" s="5"/>
      <c r="R1416" s="5"/>
      <c r="S1416" s="5"/>
      <c r="T1416" s="5"/>
      <c r="U1416" s="5"/>
      <c r="V1416" s="5"/>
      <c r="W1416" s="5"/>
      <c r="X1416" s="5"/>
      <c r="Y1416" s="5"/>
      <c r="Z1416" s="5"/>
      <c r="AA1416" s="5"/>
      <c r="AB1416" s="3" t="s">
        <v>10378</v>
      </c>
    </row>
    <row r="1417" spans="1:28" ht="272" x14ac:dyDescent="0.2">
      <c r="A1417" s="37" t="s">
        <v>2799</v>
      </c>
      <c r="B1417" s="5" t="s">
        <v>2790</v>
      </c>
      <c r="C1417" s="10">
        <v>632</v>
      </c>
      <c r="D1417" s="5" t="s">
        <v>9495</v>
      </c>
      <c r="E1417" s="4" t="s">
        <v>10355</v>
      </c>
      <c r="F1417" s="5" t="s">
        <v>1138</v>
      </c>
      <c r="G1417" s="5" t="s">
        <v>2227</v>
      </c>
      <c r="H1417" s="4"/>
      <c r="I1417" s="4" t="s">
        <v>58</v>
      </c>
      <c r="J1417" s="4">
        <v>2024</v>
      </c>
      <c r="K1417" s="4"/>
      <c r="L1417" s="5" t="s">
        <v>10356</v>
      </c>
      <c r="M1417" s="5" t="s">
        <v>10354</v>
      </c>
      <c r="O1417" s="5" t="s">
        <v>2798</v>
      </c>
      <c r="P1417" s="5"/>
      <c r="Q1417" s="5"/>
      <c r="R1417" s="5"/>
      <c r="S1417" s="5"/>
      <c r="T1417" s="5"/>
      <c r="U1417" s="5"/>
      <c r="V1417" s="5"/>
      <c r="W1417" s="5"/>
      <c r="X1417" s="5"/>
      <c r="Y1417" s="5"/>
      <c r="Z1417" s="5"/>
      <c r="AA1417" s="5"/>
      <c r="AB1417" s="3" t="s">
        <v>10378</v>
      </c>
    </row>
    <row r="1418" spans="1:28" ht="255" x14ac:dyDescent="0.2">
      <c r="A1418" s="37" t="s">
        <v>2799</v>
      </c>
      <c r="B1418" s="5" t="s">
        <v>2790</v>
      </c>
      <c r="C1418" s="10">
        <v>633</v>
      </c>
      <c r="D1418" s="5" t="s">
        <v>9496</v>
      </c>
      <c r="E1418" s="4" t="s">
        <v>511</v>
      </c>
      <c r="F1418" s="5" t="s">
        <v>10358</v>
      </c>
      <c r="G1418" s="5" t="s">
        <v>2227</v>
      </c>
      <c r="H1418" s="4"/>
      <c r="I1418" s="4" t="s">
        <v>58</v>
      </c>
      <c r="J1418" s="4">
        <v>2024</v>
      </c>
      <c r="K1418" s="4"/>
      <c r="L1418" s="5" t="s">
        <v>10359</v>
      </c>
      <c r="M1418" s="5" t="s">
        <v>10357</v>
      </c>
      <c r="O1418" s="5" t="s">
        <v>2798</v>
      </c>
      <c r="P1418" s="5"/>
      <c r="Q1418" s="5"/>
      <c r="R1418" s="5"/>
      <c r="S1418" s="5"/>
      <c r="T1418" s="5"/>
      <c r="U1418" s="5"/>
      <c r="V1418" s="5"/>
      <c r="W1418" s="5"/>
      <c r="X1418" s="5"/>
      <c r="Y1418" s="5"/>
      <c r="Z1418" s="5"/>
      <c r="AA1418" s="5"/>
      <c r="AB1418" s="3" t="s">
        <v>10378</v>
      </c>
    </row>
    <row r="1419" spans="1:28" ht="272" x14ac:dyDescent="0.2">
      <c r="A1419" s="37" t="s">
        <v>2799</v>
      </c>
      <c r="B1419" s="5" t="s">
        <v>2790</v>
      </c>
      <c r="C1419" s="10">
        <v>634</v>
      </c>
      <c r="D1419" s="5" t="s">
        <v>9497</v>
      </c>
      <c r="E1419" s="4" t="s">
        <v>10361</v>
      </c>
      <c r="F1419" s="5" t="s">
        <v>9612</v>
      </c>
      <c r="G1419" s="5" t="s">
        <v>2227</v>
      </c>
      <c r="H1419" s="4"/>
      <c r="I1419" s="4" t="s">
        <v>58</v>
      </c>
      <c r="J1419" s="4">
        <v>2024</v>
      </c>
      <c r="K1419" s="4"/>
      <c r="L1419" s="5" t="s">
        <v>10362</v>
      </c>
      <c r="M1419" s="5" t="s">
        <v>10360</v>
      </c>
      <c r="O1419" s="5" t="s">
        <v>2798</v>
      </c>
      <c r="P1419" s="5"/>
      <c r="Q1419" s="5"/>
      <c r="R1419" s="5"/>
      <c r="S1419" s="5"/>
      <c r="T1419" s="5"/>
      <c r="U1419" s="5"/>
      <c r="V1419" s="5"/>
      <c r="W1419" s="5"/>
      <c r="X1419" s="5"/>
      <c r="Y1419" s="5"/>
      <c r="Z1419" s="5"/>
      <c r="AA1419" s="5"/>
      <c r="AB1419" s="3" t="s">
        <v>10378</v>
      </c>
    </row>
    <row r="1420" spans="1:28" ht="323" x14ac:dyDescent="0.2">
      <c r="A1420" s="37" t="s">
        <v>2799</v>
      </c>
      <c r="B1420" s="5" t="s">
        <v>2790</v>
      </c>
      <c r="C1420" s="10">
        <v>635</v>
      </c>
      <c r="D1420" s="5" t="s">
        <v>9498</v>
      </c>
      <c r="E1420" s="4" t="s">
        <v>10364</v>
      </c>
      <c r="F1420" s="5" t="s">
        <v>9541</v>
      </c>
      <c r="G1420" s="5" t="s">
        <v>2227</v>
      </c>
      <c r="H1420" s="4"/>
      <c r="I1420" s="4" t="s">
        <v>58</v>
      </c>
      <c r="J1420" s="4">
        <v>2024</v>
      </c>
      <c r="K1420" s="4"/>
      <c r="L1420" s="5" t="s">
        <v>10365</v>
      </c>
      <c r="M1420" s="5" t="s">
        <v>10363</v>
      </c>
      <c r="O1420" s="5" t="s">
        <v>2798</v>
      </c>
      <c r="P1420" s="5"/>
      <c r="Q1420" s="5"/>
      <c r="R1420" s="5"/>
      <c r="S1420" s="5"/>
      <c r="T1420" s="5"/>
      <c r="U1420" s="5"/>
      <c r="V1420" s="5"/>
      <c r="W1420" s="5"/>
      <c r="X1420" s="5"/>
      <c r="Y1420" s="5"/>
      <c r="Z1420" s="5"/>
      <c r="AA1420" s="5"/>
      <c r="AB1420" s="3" t="s">
        <v>10378</v>
      </c>
    </row>
    <row r="1421" spans="1:28" ht="409.6" x14ac:dyDescent="0.2">
      <c r="A1421" s="37" t="s">
        <v>2799</v>
      </c>
      <c r="B1421" s="5" t="s">
        <v>2790</v>
      </c>
      <c r="C1421" s="10">
        <v>636</v>
      </c>
      <c r="D1421" s="5" t="s">
        <v>9499</v>
      </c>
      <c r="E1421" s="4" t="s">
        <v>10367</v>
      </c>
      <c r="F1421" s="5" t="s">
        <v>1138</v>
      </c>
      <c r="G1421" s="5" t="s">
        <v>2227</v>
      </c>
      <c r="H1421" s="4"/>
      <c r="I1421" s="4" t="s">
        <v>58</v>
      </c>
      <c r="J1421" s="4">
        <v>2024</v>
      </c>
      <c r="K1421" s="4"/>
      <c r="L1421" s="5" t="s">
        <v>10368</v>
      </c>
      <c r="M1421" s="5" t="s">
        <v>10366</v>
      </c>
      <c r="O1421" s="5" t="s">
        <v>2798</v>
      </c>
      <c r="P1421" s="5"/>
      <c r="Q1421" s="5"/>
      <c r="R1421" s="5"/>
      <c r="S1421" s="5"/>
      <c r="T1421" s="5"/>
      <c r="U1421" s="5"/>
      <c r="V1421" s="5"/>
      <c r="W1421" s="5"/>
      <c r="X1421" s="5"/>
      <c r="Y1421" s="5"/>
      <c r="Z1421" s="5"/>
      <c r="AA1421" s="5"/>
      <c r="AB1421" s="3" t="s">
        <v>10378</v>
      </c>
    </row>
    <row r="1422" spans="1:28" ht="255" x14ac:dyDescent="0.2">
      <c r="A1422" s="37" t="s">
        <v>2799</v>
      </c>
      <c r="B1422" s="5" t="s">
        <v>2790</v>
      </c>
      <c r="C1422" s="10">
        <v>637</v>
      </c>
      <c r="D1422" s="5" t="s">
        <v>9500</v>
      </c>
      <c r="E1422" s="4" t="s">
        <v>10370</v>
      </c>
      <c r="F1422" s="5" t="s">
        <v>1677</v>
      </c>
      <c r="G1422" s="5" t="s">
        <v>2227</v>
      </c>
      <c r="H1422" s="4"/>
      <c r="I1422" s="4" t="s">
        <v>58</v>
      </c>
      <c r="J1422" s="4">
        <v>2024</v>
      </c>
      <c r="K1422" s="4"/>
      <c r="L1422" s="5" t="s">
        <v>10371</v>
      </c>
      <c r="M1422" s="5" t="s">
        <v>10369</v>
      </c>
      <c r="O1422" s="5" t="s">
        <v>2798</v>
      </c>
      <c r="P1422" s="5"/>
      <c r="Q1422" s="5"/>
      <c r="R1422" s="5"/>
      <c r="S1422" s="5"/>
      <c r="T1422" s="5"/>
      <c r="U1422" s="5"/>
      <c r="V1422" s="5"/>
      <c r="W1422" s="5"/>
      <c r="X1422" s="5"/>
      <c r="Y1422" s="5"/>
      <c r="Z1422" s="5"/>
      <c r="AA1422" s="5"/>
      <c r="AB1422" s="3" t="s">
        <v>10378</v>
      </c>
    </row>
    <row r="1423" spans="1:28" ht="204" x14ac:dyDescent="0.2">
      <c r="A1423" s="37" t="s">
        <v>2799</v>
      </c>
      <c r="B1423" s="5" t="s">
        <v>2790</v>
      </c>
      <c r="C1423" s="10">
        <v>638</v>
      </c>
      <c r="D1423" s="5" t="s">
        <v>9501</v>
      </c>
      <c r="E1423" s="4" t="s">
        <v>10373</v>
      </c>
      <c r="F1423" s="5" t="s">
        <v>1530</v>
      </c>
      <c r="G1423" s="5" t="s">
        <v>2227</v>
      </c>
      <c r="H1423" s="4"/>
      <c r="I1423" s="4" t="s">
        <v>58</v>
      </c>
      <c r="J1423" s="4">
        <v>2024</v>
      </c>
      <c r="K1423" s="4"/>
      <c r="L1423" s="5" t="s">
        <v>10374</v>
      </c>
      <c r="M1423" s="5" t="s">
        <v>10372</v>
      </c>
      <c r="O1423" s="5" t="s">
        <v>2798</v>
      </c>
      <c r="P1423" s="5"/>
      <c r="Q1423" s="5"/>
      <c r="R1423" s="5"/>
      <c r="S1423" s="5"/>
      <c r="T1423" s="5"/>
      <c r="U1423" s="5"/>
      <c r="V1423" s="5"/>
      <c r="W1423" s="5"/>
      <c r="X1423" s="5"/>
      <c r="Y1423" s="5"/>
      <c r="Z1423" s="5"/>
      <c r="AA1423" s="5"/>
      <c r="AB1423" s="3" t="s">
        <v>10378</v>
      </c>
    </row>
    <row r="1424" spans="1:28" ht="272" x14ac:dyDescent="0.2">
      <c r="A1424" s="37" t="s">
        <v>2799</v>
      </c>
      <c r="B1424" s="25" t="s">
        <v>2790</v>
      </c>
      <c r="C1424" s="10">
        <v>639</v>
      </c>
      <c r="D1424" s="5" t="s">
        <v>9502</v>
      </c>
      <c r="E1424" s="4" t="s">
        <v>10376</v>
      </c>
      <c r="F1424" s="5" t="s">
        <v>1936</v>
      </c>
      <c r="G1424" s="5" t="s">
        <v>2227</v>
      </c>
      <c r="H1424" s="4"/>
      <c r="I1424" s="4" t="s">
        <v>58</v>
      </c>
      <c r="J1424" s="4">
        <v>2024</v>
      </c>
      <c r="K1424" s="4"/>
      <c r="L1424" s="5" t="s">
        <v>10377</v>
      </c>
      <c r="M1424" s="5" t="s">
        <v>10375</v>
      </c>
      <c r="O1424" s="5" t="s">
        <v>2798</v>
      </c>
      <c r="P1424" s="5"/>
      <c r="Q1424" s="5"/>
      <c r="R1424" s="5"/>
      <c r="S1424" s="5"/>
      <c r="T1424" s="5"/>
      <c r="U1424" s="5"/>
      <c r="V1424" s="5"/>
      <c r="W1424" s="5"/>
      <c r="X1424" s="5"/>
      <c r="Y1424" s="5"/>
      <c r="Z1424" s="5"/>
      <c r="AA1424" s="5"/>
      <c r="AB1424" s="3" t="s">
        <v>10378</v>
      </c>
    </row>
  </sheetData>
  <autoFilter ref="A5:AB1424" xr:uid="{B1F4B0B7-9594-8D4B-95C3-B89FCFC2FF4A}"/>
  <mergeCells count="3">
    <mergeCell ref="S4:V4"/>
    <mergeCell ref="O4:R4"/>
    <mergeCell ref="W4:AA4"/>
  </mergeCells>
  <conditionalFormatting sqref="D800:D973 D1:D394 D975:D1048576 D399:D400 D404:D405">
    <cfRule type="duplicateValues" dxfId="5" priority="5"/>
  </conditionalFormatting>
  <conditionalFormatting sqref="C539:M539 L540:L546 L548:L550 L553 C540:C799">
    <cfRule type="duplicateValues" dxfId="4" priority="4"/>
  </conditionalFormatting>
  <conditionalFormatting sqref="D1:D400 D404:D1048576">
    <cfRule type="duplicateValues" dxfId="3" priority="2"/>
  </conditionalFormatting>
  <conditionalFormatting sqref="D1:D1048576">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CF33-8589-D046-B77B-FAD207E56492}">
  <dimension ref="A3:XFC1170"/>
  <sheetViews>
    <sheetView topLeftCell="A723" workbookViewId="0">
      <selection activeCell="R724" sqref="R724:Z724"/>
    </sheetView>
  </sheetViews>
  <sheetFormatPr baseColWidth="10" defaultRowHeight="16" x14ac:dyDescent="0.2"/>
  <cols>
    <col min="1" max="1" width="10.83203125" style="3"/>
    <col min="2" max="2" width="57.83203125" style="3" bestFit="1" customWidth="1"/>
    <col min="3" max="3" width="10.83203125" style="3"/>
    <col min="4" max="4" width="77.33203125" style="3" bestFit="1" customWidth="1"/>
    <col min="5" max="5" width="49.6640625" style="3" customWidth="1"/>
    <col min="6" max="6" width="32" style="3" customWidth="1"/>
    <col min="7" max="7" width="16.5" style="3" customWidth="1"/>
    <col min="8" max="8" width="30" style="3" customWidth="1"/>
    <col min="9" max="9" width="11.5" style="3" customWidth="1"/>
    <col min="10" max="11" width="10.83203125" style="3"/>
    <col min="12" max="12" width="91.6640625" style="3" customWidth="1"/>
    <col min="13" max="13" width="74.33203125" style="3" customWidth="1"/>
    <col min="14" max="26" width="10.83203125" style="3"/>
    <col min="27" max="27" width="0" style="3" hidden="1" customWidth="1"/>
    <col min="28" max="16384" width="10.83203125" style="3"/>
  </cols>
  <sheetData>
    <row r="3" spans="1:16383" ht="17" x14ac:dyDescent="0.2">
      <c r="A3" s="19" t="s">
        <v>12358</v>
      </c>
      <c r="B3" s="19" t="s">
        <v>3142</v>
      </c>
      <c r="C3" s="19" t="s">
        <v>8</v>
      </c>
      <c r="D3" s="20" t="s">
        <v>0</v>
      </c>
      <c r="E3" s="19" t="s">
        <v>1</v>
      </c>
      <c r="F3" s="19" t="s">
        <v>2</v>
      </c>
      <c r="G3" s="19" t="s">
        <v>12</v>
      </c>
      <c r="H3" s="19" t="s">
        <v>6</v>
      </c>
      <c r="I3" s="19" t="s">
        <v>57</v>
      </c>
      <c r="J3" s="19" t="s">
        <v>3</v>
      </c>
      <c r="K3" s="19" t="s">
        <v>4</v>
      </c>
      <c r="L3" s="19" t="s">
        <v>5</v>
      </c>
      <c r="M3" s="19" t="s">
        <v>9</v>
      </c>
      <c r="N3" s="19" t="s">
        <v>2787</v>
      </c>
      <c r="O3" s="19" t="s">
        <v>2793</v>
      </c>
      <c r="P3" s="19" t="s">
        <v>2794</v>
      </c>
      <c r="Q3" s="19" t="s">
        <v>3145</v>
      </c>
      <c r="R3" s="19" t="s">
        <v>2795</v>
      </c>
      <c r="S3" s="19" t="s">
        <v>2796</v>
      </c>
      <c r="T3" s="19" t="s">
        <v>3137</v>
      </c>
      <c r="U3" s="19" t="s">
        <v>3138</v>
      </c>
      <c r="V3" s="19" t="s">
        <v>3146</v>
      </c>
      <c r="W3" s="19" t="s">
        <v>3147</v>
      </c>
      <c r="X3" s="19" t="s">
        <v>3148</v>
      </c>
      <c r="Y3" s="19" t="s">
        <v>3149</v>
      </c>
      <c r="Z3" s="19" t="s">
        <v>3152</v>
      </c>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c r="KV3" s="18"/>
      <c r="KW3" s="18"/>
      <c r="KX3" s="18"/>
      <c r="KY3" s="18"/>
      <c r="KZ3" s="18"/>
      <c r="LA3" s="18"/>
      <c r="LB3" s="18"/>
      <c r="LC3" s="18"/>
      <c r="LD3" s="18"/>
      <c r="LE3" s="18"/>
      <c r="LF3" s="18"/>
      <c r="LG3" s="18"/>
      <c r="LH3" s="18"/>
      <c r="LI3" s="18"/>
      <c r="LJ3" s="18"/>
      <c r="LK3" s="18"/>
      <c r="LL3" s="18"/>
      <c r="LM3" s="18"/>
      <c r="LN3" s="18"/>
      <c r="LO3" s="18"/>
      <c r="LP3" s="18"/>
      <c r="LQ3" s="18"/>
      <c r="LR3" s="18"/>
      <c r="LS3" s="18"/>
      <c r="LT3" s="18"/>
      <c r="LU3" s="18"/>
      <c r="LV3" s="18"/>
      <c r="LW3" s="18"/>
      <c r="LX3" s="18"/>
      <c r="LY3" s="18"/>
      <c r="LZ3" s="18"/>
      <c r="MA3" s="18"/>
      <c r="MB3" s="18"/>
      <c r="MC3" s="18"/>
      <c r="MD3" s="18"/>
      <c r="ME3" s="18"/>
      <c r="MF3" s="18"/>
      <c r="MG3" s="18"/>
      <c r="MH3" s="18"/>
      <c r="MI3" s="18"/>
      <c r="MJ3" s="18"/>
      <c r="MK3" s="18"/>
      <c r="ML3" s="18"/>
      <c r="MM3" s="18"/>
      <c r="MN3" s="18"/>
      <c r="MO3" s="18"/>
      <c r="MP3" s="18"/>
      <c r="MQ3" s="18"/>
      <c r="MR3" s="18"/>
      <c r="MS3" s="18"/>
      <c r="MT3" s="18"/>
      <c r="MU3" s="18"/>
      <c r="MV3" s="18"/>
      <c r="MW3" s="18"/>
      <c r="MX3" s="18"/>
      <c r="MY3" s="18"/>
      <c r="MZ3" s="18"/>
      <c r="NA3" s="18"/>
      <c r="NB3" s="18"/>
      <c r="NC3" s="18"/>
      <c r="ND3" s="18"/>
      <c r="NE3" s="18"/>
      <c r="NF3" s="18"/>
      <c r="NG3" s="18"/>
      <c r="NH3" s="18"/>
      <c r="NI3" s="18"/>
      <c r="NJ3" s="18"/>
      <c r="NK3" s="18"/>
      <c r="NL3" s="18"/>
      <c r="NM3" s="18"/>
      <c r="NN3" s="18"/>
      <c r="NO3" s="18"/>
      <c r="NP3" s="18"/>
      <c r="NQ3" s="18"/>
      <c r="NR3" s="18"/>
      <c r="NS3" s="18"/>
      <c r="NT3" s="18"/>
      <c r="NU3" s="18"/>
      <c r="NV3" s="18"/>
      <c r="NW3" s="18"/>
      <c r="NX3" s="18"/>
      <c r="NY3" s="18"/>
      <c r="NZ3" s="18"/>
      <c r="OA3" s="18"/>
      <c r="OB3" s="18"/>
      <c r="OC3" s="18"/>
      <c r="OD3" s="18"/>
      <c r="OE3" s="18"/>
      <c r="OF3" s="18"/>
      <c r="OG3" s="18"/>
      <c r="OH3" s="18"/>
      <c r="OI3" s="18"/>
      <c r="OJ3" s="18"/>
      <c r="OK3" s="18"/>
      <c r="OL3" s="18"/>
      <c r="OM3" s="18"/>
      <c r="ON3" s="18"/>
      <c r="OO3" s="18"/>
      <c r="OP3" s="18"/>
      <c r="OQ3" s="18"/>
      <c r="OR3" s="18"/>
      <c r="OS3" s="18"/>
      <c r="OT3" s="18"/>
      <c r="OU3" s="18"/>
      <c r="OV3" s="18"/>
      <c r="OW3" s="18"/>
      <c r="OX3" s="18"/>
      <c r="OY3" s="18"/>
      <c r="OZ3" s="18"/>
      <c r="PA3" s="18"/>
      <c r="PB3" s="18"/>
      <c r="PC3" s="18"/>
      <c r="PD3" s="18"/>
      <c r="PE3" s="18"/>
      <c r="PF3" s="18"/>
      <c r="PG3" s="18"/>
      <c r="PH3" s="18"/>
      <c r="PI3" s="18"/>
      <c r="PJ3" s="18"/>
      <c r="PK3" s="18"/>
      <c r="PL3" s="18"/>
      <c r="PM3" s="18"/>
      <c r="PN3" s="18"/>
      <c r="PO3" s="18"/>
      <c r="PP3" s="18"/>
      <c r="PQ3" s="18"/>
      <c r="PR3" s="18"/>
      <c r="PS3" s="18"/>
      <c r="PT3" s="18"/>
      <c r="PU3" s="18"/>
      <c r="PV3" s="18"/>
      <c r="PW3" s="18"/>
      <c r="PX3" s="18"/>
      <c r="PY3" s="18"/>
      <c r="PZ3" s="18"/>
      <c r="QA3" s="18"/>
      <c r="QB3" s="18"/>
      <c r="QC3" s="18"/>
      <c r="QD3" s="18"/>
      <c r="QE3" s="18"/>
      <c r="QF3" s="18"/>
      <c r="QG3" s="18"/>
      <c r="QH3" s="18"/>
      <c r="QI3" s="18"/>
      <c r="QJ3" s="18"/>
      <c r="QK3" s="18"/>
      <c r="QL3" s="18"/>
      <c r="QM3" s="18"/>
      <c r="QN3" s="18"/>
      <c r="QO3" s="18"/>
      <c r="QP3" s="18"/>
      <c r="QQ3" s="18"/>
      <c r="QR3" s="18"/>
      <c r="QS3" s="18"/>
      <c r="QT3" s="18"/>
      <c r="QU3" s="18"/>
      <c r="QV3" s="18"/>
      <c r="QW3" s="18"/>
      <c r="QX3" s="18"/>
      <c r="QY3" s="18"/>
      <c r="QZ3" s="18"/>
      <c r="RA3" s="18"/>
      <c r="RB3" s="18"/>
      <c r="RC3" s="18"/>
      <c r="RD3" s="18"/>
      <c r="RE3" s="18"/>
      <c r="RF3" s="18"/>
      <c r="RG3" s="18"/>
      <c r="RH3" s="18"/>
      <c r="RI3" s="18"/>
      <c r="RJ3" s="18"/>
      <c r="RK3" s="18"/>
      <c r="RL3" s="18"/>
      <c r="RM3" s="18"/>
      <c r="RN3" s="18"/>
      <c r="RO3" s="18"/>
      <c r="RP3" s="18"/>
      <c r="RQ3" s="18"/>
      <c r="RR3" s="18"/>
      <c r="RS3" s="18"/>
      <c r="RT3" s="18"/>
      <c r="RU3" s="18"/>
      <c r="RV3" s="18"/>
      <c r="RW3" s="18"/>
      <c r="RX3" s="18"/>
      <c r="RY3" s="18"/>
      <c r="RZ3" s="18"/>
      <c r="SA3" s="18"/>
      <c r="SB3" s="18"/>
      <c r="SC3" s="18"/>
      <c r="SD3" s="18"/>
      <c r="SE3" s="18"/>
      <c r="SF3" s="18"/>
      <c r="SG3" s="18"/>
      <c r="SH3" s="18"/>
      <c r="SI3" s="18"/>
      <c r="SJ3" s="18"/>
      <c r="SK3" s="18"/>
      <c r="SL3" s="18"/>
      <c r="SM3" s="18"/>
      <c r="SN3" s="18"/>
      <c r="SO3" s="18"/>
      <c r="SP3" s="18"/>
      <c r="SQ3" s="18"/>
      <c r="SR3" s="18"/>
      <c r="SS3" s="18"/>
      <c r="ST3" s="18"/>
      <c r="SU3" s="18"/>
      <c r="SV3" s="18"/>
      <c r="SW3" s="18"/>
      <c r="SX3" s="18"/>
      <c r="SY3" s="18"/>
      <c r="SZ3" s="18"/>
      <c r="TA3" s="18"/>
      <c r="TB3" s="18"/>
      <c r="TC3" s="18"/>
      <c r="TD3" s="18"/>
      <c r="TE3" s="18"/>
      <c r="TF3" s="18"/>
      <c r="TG3" s="18"/>
      <c r="TH3" s="18"/>
      <c r="TI3" s="18"/>
      <c r="TJ3" s="18"/>
      <c r="TK3" s="18"/>
      <c r="TL3" s="18"/>
      <c r="TM3" s="18"/>
      <c r="TN3" s="18"/>
      <c r="TO3" s="18"/>
      <c r="TP3" s="18"/>
      <c r="TQ3" s="18"/>
      <c r="TR3" s="18"/>
      <c r="TS3" s="18"/>
      <c r="TT3" s="18"/>
      <c r="TU3" s="18"/>
      <c r="TV3" s="18"/>
      <c r="TW3" s="18"/>
      <c r="TX3" s="18"/>
      <c r="TY3" s="18"/>
      <c r="TZ3" s="18"/>
      <c r="UA3" s="18"/>
      <c r="UB3" s="18"/>
      <c r="UC3" s="18"/>
      <c r="UD3" s="18"/>
      <c r="UE3" s="18"/>
      <c r="UF3" s="18"/>
      <c r="UG3" s="18"/>
      <c r="UH3" s="18"/>
      <c r="UI3" s="18"/>
      <c r="UJ3" s="18"/>
      <c r="UK3" s="18"/>
      <c r="UL3" s="18"/>
      <c r="UM3" s="18"/>
      <c r="UN3" s="18"/>
      <c r="UO3" s="18"/>
      <c r="UP3" s="18"/>
      <c r="UQ3" s="18"/>
      <c r="UR3" s="18"/>
      <c r="US3" s="18"/>
      <c r="UT3" s="18"/>
      <c r="UU3" s="18"/>
      <c r="UV3" s="18"/>
      <c r="UW3" s="18"/>
      <c r="UX3" s="18"/>
      <c r="UY3" s="18"/>
      <c r="UZ3" s="18"/>
      <c r="VA3" s="18"/>
      <c r="VB3" s="18"/>
      <c r="VC3" s="18"/>
      <c r="VD3" s="18"/>
      <c r="VE3" s="18"/>
      <c r="VF3" s="18"/>
      <c r="VG3" s="18"/>
      <c r="VH3" s="18"/>
      <c r="VI3" s="18"/>
      <c r="VJ3" s="18"/>
      <c r="VK3" s="18"/>
      <c r="VL3" s="18"/>
      <c r="VM3" s="18"/>
      <c r="VN3" s="18"/>
      <c r="VO3" s="18"/>
      <c r="VP3" s="18"/>
      <c r="VQ3" s="18"/>
      <c r="VR3" s="18"/>
      <c r="VS3" s="18"/>
      <c r="VT3" s="18"/>
      <c r="VU3" s="18"/>
      <c r="VV3" s="18"/>
      <c r="VW3" s="18"/>
      <c r="VX3" s="18"/>
      <c r="VY3" s="18"/>
      <c r="VZ3" s="18"/>
      <c r="WA3" s="18"/>
      <c r="WB3" s="18"/>
      <c r="WC3" s="18"/>
      <c r="WD3" s="18"/>
      <c r="WE3" s="18"/>
      <c r="WF3" s="18"/>
      <c r="WG3" s="18"/>
      <c r="WH3" s="18"/>
      <c r="WI3" s="18"/>
      <c r="WJ3" s="18"/>
      <c r="WK3" s="18"/>
      <c r="WL3" s="18"/>
      <c r="WM3" s="18"/>
      <c r="WN3" s="18"/>
      <c r="WO3" s="18"/>
      <c r="WP3" s="18"/>
      <c r="WQ3" s="18"/>
      <c r="WR3" s="18"/>
      <c r="WS3" s="18"/>
      <c r="WT3" s="18"/>
      <c r="WU3" s="18"/>
      <c r="WV3" s="18"/>
      <c r="WW3" s="18"/>
      <c r="WX3" s="18"/>
      <c r="WY3" s="18"/>
      <c r="WZ3" s="18"/>
      <c r="XA3" s="18"/>
      <c r="XB3" s="18"/>
      <c r="XC3" s="18"/>
      <c r="XD3" s="18"/>
      <c r="XE3" s="18"/>
      <c r="XF3" s="18"/>
      <c r="XG3" s="18"/>
      <c r="XH3" s="18"/>
      <c r="XI3" s="18"/>
      <c r="XJ3" s="18"/>
      <c r="XK3" s="18"/>
      <c r="XL3" s="18"/>
      <c r="XM3" s="18"/>
      <c r="XN3" s="18"/>
      <c r="XO3" s="18"/>
      <c r="XP3" s="18"/>
      <c r="XQ3" s="18"/>
      <c r="XR3" s="18"/>
      <c r="XS3" s="18"/>
      <c r="XT3" s="18"/>
      <c r="XU3" s="18"/>
      <c r="XV3" s="18"/>
      <c r="XW3" s="18"/>
      <c r="XX3" s="18"/>
      <c r="XY3" s="18"/>
      <c r="XZ3" s="18"/>
      <c r="YA3" s="18"/>
      <c r="YB3" s="18"/>
      <c r="YC3" s="18"/>
      <c r="YD3" s="18"/>
      <c r="YE3" s="18"/>
      <c r="YF3" s="18"/>
      <c r="YG3" s="18"/>
      <c r="YH3" s="18"/>
      <c r="YI3" s="18"/>
      <c r="YJ3" s="18"/>
      <c r="YK3" s="18"/>
      <c r="YL3" s="18"/>
      <c r="YM3" s="18"/>
      <c r="YN3" s="18"/>
      <c r="YO3" s="18"/>
      <c r="YP3" s="18"/>
      <c r="YQ3" s="18"/>
      <c r="YR3" s="18"/>
      <c r="YS3" s="18"/>
      <c r="YT3" s="18"/>
      <c r="YU3" s="18"/>
      <c r="YV3" s="18"/>
      <c r="YW3" s="18"/>
      <c r="YX3" s="18"/>
      <c r="YY3" s="18"/>
      <c r="YZ3" s="18"/>
      <c r="ZA3" s="18"/>
      <c r="ZB3" s="18"/>
      <c r="ZC3" s="18"/>
      <c r="ZD3" s="18"/>
      <c r="ZE3" s="18"/>
      <c r="ZF3" s="18"/>
      <c r="ZG3" s="18"/>
      <c r="ZH3" s="18"/>
      <c r="ZI3" s="18"/>
      <c r="ZJ3" s="18"/>
      <c r="ZK3" s="18"/>
      <c r="ZL3" s="18"/>
      <c r="ZM3" s="18"/>
      <c r="ZN3" s="18"/>
      <c r="ZO3" s="18"/>
      <c r="ZP3" s="18"/>
      <c r="ZQ3" s="18"/>
      <c r="ZR3" s="18"/>
      <c r="ZS3" s="18"/>
      <c r="ZT3" s="18"/>
      <c r="ZU3" s="18"/>
      <c r="ZV3" s="18"/>
      <c r="ZW3" s="18"/>
      <c r="ZX3" s="18"/>
      <c r="ZY3" s="18"/>
      <c r="ZZ3" s="18"/>
      <c r="AAA3" s="18"/>
      <c r="AAB3" s="18"/>
      <c r="AAC3" s="18"/>
      <c r="AAD3" s="18"/>
      <c r="AAE3" s="18"/>
      <c r="AAF3" s="18"/>
      <c r="AAG3" s="18"/>
      <c r="AAH3" s="18"/>
      <c r="AAI3" s="18"/>
      <c r="AAJ3" s="18"/>
      <c r="AAK3" s="18"/>
      <c r="AAL3" s="18"/>
      <c r="AAM3" s="18"/>
      <c r="AAN3" s="18"/>
      <c r="AAO3" s="18"/>
      <c r="AAP3" s="18"/>
      <c r="AAQ3" s="18"/>
      <c r="AAR3" s="18"/>
      <c r="AAS3" s="18"/>
      <c r="AAT3" s="18"/>
      <c r="AAU3" s="18"/>
      <c r="AAV3" s="18"/>
      <c r="AAW3" s="18"/>
      <c r="AAX3" s="18"/>
      <c r="AAY3" s="18"/>
      <c r="AAZ3" s="18"/>
      <c r="ABA3" s="18"/>
      <c r="ABB3" s="18"/>
      <c r="ABC3" s="18"/>
      <c r="ABD3" s="18"/>
      <c r="ABE3" s="18"/>
      <c r="ABF3" s="18"/>
      <c r="ABG3" s="18"/>
      <c r="ABH3" s="18"/>
      <c r="ABI3" s="18"/>
      <c r="ABJ3" s="18"/>
      <c r="ABK3" s="18"/>
      <c r="ABL3" s="18"/>
      <c r="ABM3" s="18"/>
      <c r="ABN3" s="18"/>
      <c r="ABO3" s="18"/>
      <c r="ABP3" s="18"/>
      <c r="ABQ3" s="18"/>
      <c r="ABR3" s="18"/>
      <c r="ABS3" s="18"/>
      <c r="ABT3" s="18"/>
      <c r="ABU3" s="18"/>
      <c r="ABV3" s="18"/>
      <c r="ABW3" s="18"/>
      <c r="ABX3" s="18"/>
      <c r="ABY3" s="18"/>
      <c r="ABZ3" s="18"/>
      <c r="ACA3" s="18"/>
      <c r="ACB3" s="18"/>
      <c r="ACC3" s="18"/>
      <c r="ACD3" s="18"/>
      <c r="ACE3" s="18"/>
      <c r="ACF3" s="18"/>
      <c r="ACG3" s="18"/>
      <c r="ACH3" s="18"/>
      <c r="ACI3" s="18"/>
      <c r="ACJ3" s="18"/>
      <c r="ACK3" s="18"/>
      <c r="ACL3" s="18"/>
      <c r="ACM3" s="18"/>
      <c r="ACN3" s="18"/>
      <c r="ACO3" s="18"/>
      <c r="ACP3" s="18"/>
      <c r="ACQ3" s="18"/>
      <c r="ACR3" s="18"/>
      <c r="ACS3" s="18"/>
      <c r="ACT3" s="18"/>
      <c r="ACU3" s="18"/>
      <c r="ACV3" s="18"/>
      <c r="ACW3" s="18"/>
      <c r="ACX3" s="18"/>
      <c r="ACY3" s="18"/>
      <c r="ACZ3" s="18"/>
      <c r="ADA3" s="18"/>
      <c r="ADB3" s="18"/>
      <c r="ADC3" s="18"/>
      <c r="ADD3" s="18"/>
      <c r="ADE3" s="18"/>
      <c r="ADF3" s="18"/>
      <c r="ADG3" s="18"/>
      <c r="ADH3" s="18"/>
      <c r="ADI3" s="18"/>
      <c r="ADJ3" s="18"/>
      <c r="ADK3" s="18"/>
      <c r="ADL3" s="18"/>
      <c r="ADM3" s="18"/>
      <c r="ADN3" s="18"/>
      <c r="ADO3" s="18"/>
      <c r="ADP3" s="18"/>
      <c r="ADQ3" s="18"/>
      <c r="ADR3" s="18"/>
      <c r="ADS3" s="18"/>
      <c r="ADT3" s="18"/>
      <c r="ADU3" s="18"/>
      <c r="ADV3" s="18"/>
      <c r="ADW3" s="18"/>
      <c r="ADX3" s="18"/>
      <c r="ADY3" s="18"/>
      <c r="ADZ3" s="18"/>
      <c r="AEA3" s="18"/>
      <c r="AEB3" s="18"/>
      <c r="AEC3" s="18"/>
      <c r="AED3" s="18"/>
      <c r="AEE3" s="18"/>
      <c r="AEF3" s="18"/>
      <c r="AEG3" s="18"/>
      <c r="AEH3" s="18"/>
      <c r="AEI3" s="18"/>
      <c r="AEJ3" s="18"/>
      <c r="AEK3" s="18"/>
      <c r="AEL3" s="18"/>
      <c r="AEM3" s="18"/>
      <c r="AEN3" s="18"/>
      <c r="AEO3" s="18"/>
      <c r="AEP3" s="18"/>
      <c r="AEQ3" s="18"/>
      <c r="AER3" s="18"/>
      <c r="AES3" s="18"/>
      <c r="AET3" s="18"/>
      <c r="AEU3" s="18"/>
      <c r="AEV3" s="18"/>
      <c r="AEW3" s="18"/>
      <c r="AEX3" s="18"/>
      <c r="AEY3" s="18"/>
      <c r="AEZ3" s="18"/>
      <c r="AFA3" s="18"/>
      <c r="AFB3" s="18"/>
      <c r="AFC3" s="18"/>
      <c r="AFD3" s="18"/>
      <c r="AFE3" s="18"/>
      <c r="AFF3" s="18"/>
      <c r="AFG3" s="18"/>
      <c r="AFH3" s="18"/>
      <c r="AFI3" s="18"/>
      <c r="AFJ3" s="18"/>
      <c r="AFK3" s="18"/>
      <c r="AFL3" s="18"/>
      <c r="AFM3" s="18"/>
      <c r="AFN3" s="18"/>
      <c r="AFO3" s="18"/>
      <c r="AFP3" s="18"/>
      <c r="AFQ3" s="18"/>
      <c r="AFR3" s="18"/>
      <c r="AFS3" s="18"/>
      <c r="AFT3" s="18"/>
      <c r="AFU3" s="18"/>
      <c r="AFV3" s="18"/>
      <c r="AFW3" s="18"/>
      <c r="AFX3" s="18"/>
      <c r="AFY3" s="18"/>
      <c r="AFZ3" s="18"/>
      <c r="AGA3" s="18"/>
      <c r="AGB3" s="18"/>
      <c r="AGC3" s="18"/>
      <c r="AGD3" s="18"/>
      <c r="AGE3" s="18"/>
      <c r="AGF3" s="18"/>
      <c r="AGG3" s="18"/>
      <c r="AGH3" s="18"/>
      <c r="AGI3" s="18"/>
      <c r="AGJ3" s="18"/>
      <c r="AGK3" s="18"/>
      <c r="AGL3" s="18"/>
      <c r="AGM3" s="18"/>
      <c r="AGN3" s="18"/>
      <c r="AGO3" s="18"/>
      <c r="AGP3" s="18"/>
      <c r="AGQ3" s="18"/>
      <c r="AGR3" s="18"/>
      <c r="AGS3" s="18"/>
      <c r="AGT3" s="18"/>
      <c r="AGU3" s="18"/>
      <c r="AGV3" s="18"/>
      <c r="AGW3" s="18"/>
      <c r="AGX3" s="18"/>
      <c r="AGY3" s="18"/>
      <c r="AGZ3" s="18"/>
      <c r="AHA3" s="18"/>
      <c r="AHB3" s="18"/>
      <c r="AHC3" s="18"/>
      <c r="AHD3" s="18"/>
      <c r="AHE3" s="18"/>
      <c r="AHF3" s="18"/>
      <c r="AHG3" s="18"/>
      <c r="AHH3" s="18"/>
      <c r="AHI3" s="18"/>
      <c r="AHJ3" s="18"/>
      <c r="AHK3" s="18"/>
      <c r="AHL3" s="18"/>
      <c r="AHM3" s="18"/>
      <c r="AHN3" s="18"/>
      <c r="AHO3" s="18"/>
      <c r="AHP3" s="18"/>
      <c r="AHQ3" s="18"/>
      <c r="AHR3" s="18"/>
      <c r="AHS3" s="18"/>
      <c r="AHT3" s="18"/>
      <c r="AHU3" s="18"/>
      <c r="AHV3" s="18"/>
      <c r="AHW3" s="18"/>
      <c r="AHX3" s="18"/>
      <c r="AHY3" s="18"/>
      <c r="AHZ3" s="18"/>
      <c r="AIA3" s="18"/>
      <c r="AIB3" s="18"/>
      <c r="AIC3" s="18"/>
      <c r="AID3" s="18"/>
      <c r="AIE3" s="18"/>
      <c r="AIF3" s="18"/>
      <c r="AIG3" s="18"/>
      <c r="AIH3" s="18"/>
      <c r="AII3" s="18"/>
      <c r="AIJ3" s="18"/>
      <c r="AIK3" s="18"/>
      <c r="AIL3" s="18"/>
      <c r="AIM3" s="18"/>
      <c r="AIN3" s="18"/>
      <c r="AIO3" s="18"/>
      <c r="AIP3" s="18"/>
      <c r="AIQ3" s="18"/>
      <c r="AIR3" s="18"/>
      <c r="AIS3" s="18"/>
      <c r="AIT3" s="18"/>
      <c r="AIU3" s="18"/>
      <c r="AIV3" s="18"/>
      <c r="AIW3" s="18"/>
      <c r="AIX3" s="18"/>
      <c r="AIY3" s="18"/>
      <c r="AIZ3" s="18"/>
      <c r="AJA3" s="18"/>
      <c r="AJB3" s="18"/>
      <c r="AJC3" s="18"/>
      <c r="AJD3" s="18"/>
      <c r="AJE3" s="18"/>
      <c r="AJF3" s="18"/>
      <c r="AJG3" s="18"/>
      <c r="AJH3" s="18"/>
      <c r="AJI3" s="18"/>
      <c r="AJJ3" s="18"/>
      <c r="AJK3" s="18"/>
      <c r="AJL3" s="18"/>
      <c r="AJM3" s="18"/>
      <c r="AJN3" s="18"/>
      <c r="AJO3" s="18"/>
      <c r="AJP3" s="18"/>
      <c r="AJQ3" s="18"/>
      <c r="AJR3" s="18"/>
      <c r="AJS3" s="18"/>
      <c r="AJT3" s="18"/>
      <c r="AJU3" s="18"/>
      <c r="AJV3" s="18"/>
      <c r="AJW3" s="18"/>
      <c r="AJX3" s="18"/>
      <c r="AJY3" s="18"/>
      <c r="AJZ3" s="18"/>
      <c r="AKA3" s="18"/>
      <c r="AKB3" s="18"/>
      <c r="AKC3" s="18"/>
      <c r="AKD3" s="18"/>
      <c r="AKE3" s="18"/>
      <c r="AKF3" s="18"/>
      <c r="AKG3" s="18"/>
      <c r="AKH3" s="18"/>
      <c r="AKI3" s="18"/>
      <c r="AKJ3" s="18"/>
      <c r="AKK3" s="18"/>
      <c r="AKL3" s="18"/>
      <c r="AKM3" s="18"/>
      <c r="AKN3" s="18"/>
      <c r="AKO3" s="18"/>
      <c r="AKP3" s="18"/>
      <c r="AKQ3" s="18"/>
      <c r="AKR3" s="18"/>
      <c r="AKS3" s="18"/>
      <c r="AKT3" s="18"/>
      <c r="AKU3" s="18"/>
      <c r="AKV3" s="18"/>
      <c r="AKW3" s="18"/>
      <c r="AKX3" s="18"/>
      <c r="AKY3" s="18"/>
      <c r="AKZ3" s="18"/>
      <c r="ALA3" s="18"/>
      <c r="ALB3" s="18"/>
      <c r="ALC3" s="18"/>
      <c r="ALD3" s="18"/>
      <c r="ALE3" s="18"/>
      <c r="ALF3" s="18"/>
      <c r="ALG3" s="18"/>
      <c r="ALH3" s="18"/>
      <c r="ALI3" s="18"/>
      <c r="ALJ3" s="18"/>
      <c r="ALK3" s="18"/>
      <c r="ALL3" s="18"/>
      <c r="ALM3" s="18"/>
      <c r="ALN3" s="18"/>
      <c r="ALO3" s="18"/>
      <c r="ALP3" s="18"/>
      <c r="ALQ3" s="18"/>
      <c r="ALR3" s="18"/>
      <c r="ALS3" s="18"/>
      <c r="ALT3" s="18"/>
      <c r="ALU3" s="18"/>
      <c r="ALV3" s="18"/>
      <c r="ALW3" s="18"/>
      <c r="ALX3" s="18"/>
      <c r="ALY3" s="18"/>
      <c r="ALZ3" s="18"/>
      <c r="AMA3" s="18"/>
      <c r="AMB3" s="18"/>
      <c r="AMC3" s="18"/>
      <c r="AMD3" s="18"/>
      <c r="AME3" s="18"/>
      <c r="AMF3" s="18"/>
      <c r="AMG3" s="18"/>
      <c r="AMH3" s="18"/>
      <c r="AMI3" s="18"/>
      <c r="AMJ3" s="18"/>
      <c r="AMK3" s="18"/>
      <c r="AML3" s="18"/>
      <c r="AMM3" s="18"/>
      <c r="AMN3" s="18"/>
      <c r="AMO3" s="18"/>
      <c r="AMP3" s="18"/>
      <c r="AMQ3" s="18"/>
      <c r="AMR3" s="18"/>
      <c r="AMS3" s="18"/>
      <c r="AMT3" s="18"/>
      <c r="AMU3" s="18"/>
      <c r="AMV3" s="18"/>
      <c r="AMW3" s="18"/>
      <c r="AMX3" s="18"/>
      <c r="AMY3" s="18"/>
      <c r="AMZ3" s="18"/>
      <c r="ANA3" s="18"/>
      <c r="ANB3" s="18"/>
      <c r="ANC3" s="18"/>
      <c r="AND3" s="18"/>
      <c r="ANE3" s="18"/>
      <c r="ANF3" s="18"/>
      <c r="ANG3" s="18"/>
      <c r="ANH3" s="18"/>
      <c r="ANI3" s="18"/>
      <c r="ANJ3" s="18"/>
      <c r="ANK3" s="18"/>
      <c r="ANL3" s="18"/>
      <c r="ANM3" s="18"/>
      <c r="ANN3" s="18"/>
      <c r="ANO3" s="18"/>
      <c r="ANP3" s="18"/>
      <c r="ANQ3" s="18"/>
      <c r="ANR3" s="18"/>
      <c r="ANS3" s="18"/>
      <c r="ANT3" s="18"/>
      <c r="ANU3" s="18"/>
      <c r="ANV3" s="18"/>
      <c r="ANW3" s="18"/>
      <c r="ANX3" s="18"/>
      <c r="ANY3" s="18"/>
      <c r="ANZ3" s="18"/>
      <c r="AOA3" s="18"/>
      <c r="AOB3" s="18"/>
      <c r="AOC3" s="18"/>
      <c r="AOD3" s="18"/>
      <c r="AOE3" s="18"/>
      <c r="AOF3" s="18"/>
      <c r="AOG3" s="18"/>
      <c r="AOH3" s="18"/>
      <c r="AOI3" s="18"/>
      <c r="AOJ3" s="18"/>
      <c r="AOK3" s="18"/>
      <c r="AOL3" s="18"/>
      <c r="AOM3" s="18"/>
      <c r="AON3" s="18"/>
      <c r="AOO3" s="18"/>
      <c r="AOP3" s="18"/>
      <c r="AOQ3" s="18"/>
      <c r="AOR3" s="18"/>
      <c r="AOS3" s="18"/>
      <c r="AOT3" s="18"/>
      <c r="AOU3" s="18"/>
      <c r="AOV3" s="18"/>
      <c r="AOW3" s="18"/>
      <c r="AOX3" s="18"/>
      <c r="AOY3" s="18"/>
      <c r="AOZ3" s="18"/>
      <c r="APA3" s="18"/>
      <c r="APB3" s="18"/>
      <c r="APC3" s="18"/>
      <c r="APD3" s="18"/>
      <c r="APE3" s="18"/>
      <c r="APF3" s="18"/>
      <c r="APG3" s="18"/>
      <c r="APH3" s="18"/>
      <c r="API3" s="18"/>
      <c r="APJ3" s="18"/>
      <c r="APK3" s="18"/>
      <c r="APL3" s="18"/>
      <c r="APM3" s="18"/>
      <c r="APN3" s="18"/>
      <c r="APO3" s="18"/>
      <c r="APP3" s="18"/>
      <c r="APQ3" s="18"/>
      <c r="APR3" s="18"/>
      <c r="APS3" s="18"/>
      <c r="APT3" s="18"/>
      <c r="APU3" s="18"/>
      <c r="APV3" s="18"/>
      <c r="APW3" s="18"/>
      <c r="APX3" s="18"/>
      <c r="APY3" s="18"/>
      <c r="APZ3" s="18"/>
      <c r="AQA3" s="18"/>
      <c r="AQB3" s="18"/>
      <c r="AQC3" s="18"/>
      <c r="AQD3" s="18"/>
      <c r="AQE3" s="18"/>
      <c r="AQF3" s="18"/>
      <c r="AQG3" s="18"/>
      <c r="AQH3" s="18"/>
      <c r="AQI3" s="18"/>
      <c r="AQJ3" s="18"/>
      <c r="AQK3" s="18"/>
      <c r="AQL3" s="18"/>
      <c r="AQM3" s="18"/>
      <c r="AQN3" s="18"/>
      <c r="AQO3" s="18"/>
      <c r="AQP3" s="18"/>
      <c r="AQQ3" s="18"/>
      <c r="AQR3" s="18"/>
      <c r="AQS3" s="18"/>
      <c r="AQT3" s="18"/>
      <c r="AQU3" s="18"/>
      <c r="AQV3" s="18"/>
      <c r="AQW3" s="18"/>
      <c r="AQX3" s="18"/>
      <c r="AQY3" s="18"/>
      <c r="AQZ3" s="18"/>
      <c r="ARA3" s="18"/>
      <c r="ARB3" s="18"/>
      <c r="ARC3" s="18"/>
      <c r="ARD3" s="18"/>
      <c r="ARE3" s="18"/>
      <c r="ARF3" s="18"/>
      <c r="ARG3" s="18"/>
      <c r="ARH3" s="18"/>
      <c r="ARI3" s="18"/>
      <c r="ARJ3" s="18"/>
      <c r="ARK3" s="18"/>
      <c r="ARL3" s="18"/>
      <c r="ARM3" s="18"/>
      <c r="ARN3" s="18"/>
      <c r="ARO3" s="18"/>
      <c r="ARP3" s="18"/>
      <c r="ARQ3" s="18"/>
      <c r="ARR3" s="18"/>
      <c r="ARS3" s="18"/>
      <c r="ART3" s="18"/>
      <c r="ARU3" s="18"/>
      <c r="ARV3" s="18"/>
      <c r="ARW3" s="18"/>
      <c r="ARX3" s="18"/>
      <c r="ARY3" s="18"/>
      <c r="ARZ3" s="18"/>
      <c r="ASA3" s="18"/>
      <c r="ASB3" s="18"/>
      <c r="ASC3" s="18"/>
      <c r="ASD3" s="18"/>
      <c r="ASE3" s="18"/>
      <c r="ASF3" s="18"/>
      <c r="ASG3" s="18"/>
      <c r="ASH3" s="18"/>
      <c r="ASI3" s="18"/>
      <c r="ASJ3" s="18"/>
      <c r="ASK3" s="18"/>
      <c r="ASL3" s="18"/>
      <c r="ASM3" s="18"/>
      <c r="ASN3" s="18"/>
      <c r="ASO3" s="18"/>
      <c r="ASP3" s="18"/>
      <c r="ASQ3" s="18"/>
      <c r="ASR3" s="18"/>
      <c r="ASS3" s="18"/>
      <c r="AST3" s="18"/>
      <c r="ASU3" s="18"/>
      <c r="ASV3" s="18"/>
      <c r="ASW3" s="18"/>
      <c r="ASX3" s="18"/>
      <c r="ASY3" s="18"/>
      <c r="ASZ3" s="18"/>
      <c r="ATA3" s="18"/>
      <c r="ATB3" s="18"/>
      <c r="ATC3" s="18"/>
      <c r="ATD3" s="18"/>
      <c r="ATE3" s="18"/>
      <c r="ATF3" s="18"/>
      <c r="ATG3" s="18"/>
      <c r="ATH3" s="18"/>
      <c r="ATI3" s="18"/>
      <c r="ATJ3" s="18"/>
      <c r="ATK3" s="18"/>
      <c r="ATL3" s="18"/>
      <c r="ATM3" s="18"/>
      <c r="ATN3" s="18"/>
      <c r="ATO3" s="18"/>
      <c r="ATP3" s="18"/>
      <c r="ATQ3" s="18"/>
      <c r="ATR3" s="18"/>
      <c r="ATS3" s="18"/>
      <c r="ATT3" s="18"/>
      <c r="ATU3" s="18"/>
      <c r="ATV3" s="18"/>
      <c r="ATW3" s="18"/>
      <c r="ATX3" s="18"/>
      <c r="ATY3" s="18"/>
      <c r="ATZ3" s="18"/>
      <c r="AUA3" s="18"/>
      <c r="AUB3" s="18"/>
      <c r="AUC3" s="18"/>
      <c r="AUD3" s="18"/>
      <c r="AUE3" s="18"/>
      <c r="AUF3" s="18"/>
      <c r="AUG3" s="18"/>
      <c r="AUH3" s="18"/>
      <c r="AUI3" s="18"/>
      <c r="AUJ3" s="18"/>
      <c r="AUK3" s="18"/>
      <c r="AUL3" s="18"/>
      <c r="AUM3" s="18"/>
      <c r="AUN3" s="18"/>
      <c r="AUO3" s="18"/>
      <c r="AUP3" s="18"/>
      <c r="AUQ3" s="18"/>
      <c r="AUR3" s="18"/>
      <c r="AUS3" s="18"/>
      <c r="AUT3" s="18"/>
      <c r="AUU3" s="18"/>
      <c r="AUV3" s="18"/>
      <c r="AUW3" s="18"/>
      <c r="AUX3" s="18"/>
      <c r="AUY3" s="18"/>
      <c r="AUZ3" s="18"/>
      <c r="AVA3" s="18"/>
      <c r="AVB3" s="18"/>
      <c r="AVC3" s="18"/>
      <c r="AVD3" s="18"/>
      <c r="AVE3" s="18"/>
      <c r="AVF3" s="18"/>
      <c r="AVG3" s="18"/>
      <c r="AVH3" s="18"/>
      <c r="AVI3" s="18"/>
      <c r="AVJ3" s="18"/>
      <c r="AVK3" s="18"/>
      <c r="AVL3" s="18"/>
      <c r="AVM3" s="18"/>
      <c r="AVN3" s="18"/>
      <c r="AVO3" s="18"/>
      <c r="AVP3" s="18"/>
      <c r="AVQ3" s="18"/>
      <c r="AVR3" s="18"/>
      <c r="AVS3" s="18"/>
      <c r="AVT3" s="18"/>
      <c r="AVU3" s="18"/>
      <c r="AVV3" s="18"/>
      <c r="AVW3" s="18"/>
      <c r="AVX3" s="18"/>
      <c r="AVY3" s="18"/>
      <c r="AVZ3" s="18"/>
      <c r="AWA3" s="18"/>
      <c r="AWB3" s="18"/>
      <c r="AWC3" s="18"/>
      <c r="AWD3" s="18"/>
      <c r="AWE3" s="18"/>
      <c r="AWF3" s="18"/>
      <c r="AWG3" s="18"/>
      <c r="AWH3" s="18"/>
      <c r="AWI3" s="18"/>
      <c r="AWJ3" s="18"/>
      <c r="AWK3" s="18"/>
      <c r="AWL3" s="18"/>
      <c r="AWM3" s="18"/>
      <c r="AWN3" s="18"/>
      <c r="AWO3" s="18"/>
      <c r="AWP3" s="18"/>
      <c r="AWQ3" s="18"/>
      <c r="AWR3" s="18"/>
      <c r="AWS3" s="18"/>
      <c r="AWT3" s="18"/>
      <c r="AWU3" s="18"/>
      <c r="AWV3" s="18"/>
      <c r="AWW3" s="18"/>
      <c r="AWX3" s="18"/>
      <c r="AWY3" s="18"/>
      <c r="AWZ3" s="18"/>
      <c r="AXA3" s="18"/>
      <c r="AXB3" s="18"/>
      <c r="AXC3" s="18"/>
      <c r="AXD3" s="18"/>
      <c r="AXE3" s="18"/>
      <c r="AXF3" s="18"/>
      <c r="AXG3" s="18"/>
      <c r="AXH3" s="18"/>
      <c r="AXI3" s="18"/>
      <c r="AXJ3" s="18"/>
      <c r="AXK3" s="18"/>
      <c r="AXL3" s="18"/>
      <c r="AXM3" s="18"/>
      <c r="AXN3" s="18"/>
      <c r="AXO3" s="18"/>
      <c r="AXP3" s="18"/>
      <c r="AXQ3" s="18"/>
      <c r="AXR3" s="18"/>
      <c r="AXS3" s="18"/>
      <c r="AXT3" s="18"/>
      <c r="AXU3" s="18"/>
      <c r="AXV3" s="18"/>
      <c r="AXW3" s="18"/>
      <c r="AXX3" s="18"/>
      <c r="AXY3" s="18"/>
      <c r="AXZ3" s="18"/>
      <c r="AYA3" s="18"/>
      <c r="AYB3" s="18"/>
      <c r="AYC3" s="18"/>
      <c r="AYD3" s="18"/>
      <c r="AYE3" s="18"/>
      <c r="AYF3" s="18"/>
      <c r="AYG3" s="18"/>
      <c r="AYH3" s="18"/>
      <c r="AYI3" s="18"/>
      <c r="AYJ3" s="18"/>
      <c r="AYK3" s="18"/>
      <c r="AYL3" s="18"/>
      <c r="AYM3" s="18"/>
      <c r="AYN3" s="18"/>
      <c r="AYO3" s="18"/>
      <c r="AYP3" s="18"/>
      <c r="AYQ3" s="18"/>
      <c r="AYR3" s="18"/>
      <c r="AYS3" s="18"/>
      <c r="AYT3" s="18"/>
      <c r="AYU3" s="18"/>
      <c r="AYV3" s="18"/>
      <c r="AYW3" s="18"/>
      <c r="AYX3" s="18"/>
      <c r="AYY3" s="18"/>
      <c r="AYZ3" s="18"/>
      <c r="AZA3" s="18"/>
      <c r="AZB3" s="18"/>
      <c r="AZC3" s="18"/>
      <c r="AZD3" s="18"/>
      <c r="AZE3" s="18"/>
      <c r="AZF3" s="18"/>
      <c r="AZG3" s="18"/>
      <c r="AZH3" s="18"/>
      <c r="AZI3" s="18"/>
      <c r="AZJ3" s="18"/>
      <c r="AZK3" s="18"/>
      <c r="AZL3" s="18"/>
      <c r="AZM3" s="18"/>
      <c r="AZN3" s="18"/>
      <c r="AZO3" s="18"/>
      <c r="AZP3" s="18"/>
      <c r="AZQ3" s="18"/>
      <c r="AZR3" s="18"/>
      <c r="AZS3" s="18"/>
      <c r="AZT3" s="18"/>
      <c r="AZU3" s="18"/>
      <c r="AZV3" s="18"/>
      <c r="AZW3" s="18"/>
      <c r="AZX3" s="18"/>
      <c r="AZY3" s="18"/>
      <c r="AZZ3" s="18"/>
      <c r="BAA3" s="18"/>
      <c r="BAB3" s="18"/>
      <c r="BAC3" s="18"/>
      <c r="BAD3" s="18"/>
      <c r="BAE3" s="18"/>
      <c r="BAF3" s="18"/>
      <c r="BAG3" s="18"/>
      <c r="BAH3" s="18"/>
      <c r="BAI3" s="18"/>
      <c r="BAJ3" s="18"/>
      <c r="BAK3" s="18"/>
      <c r="BAL3" s="18"/>
      <c r="BAM3" s="18"/>
      <c r="BAN3" s="18"/>
      <c r="BAO3" s="18"/>
      <c r="BAP3" s="18"/>
      <c r="BAQ3" s="18"/>
      <c r="BAR3" s="18"/>
      <c r="BAS3" s="18"/>
      <c r="BAT3" s="18"/>
      <c r="BAU3" s="18"/>
      <c r="BAV3" s="18"/>
      <c r="BAW3" s="18"/>
      <c r="BAX3" s="18"/>
      <c r="BAY3" s="18"/>
      <c r="BAZ3" s="18"/>
      <c r="BBA3" s="18"/>
      <c r="BBB3" s="18"/>
      <c r="BBC3" s="18"/>
      <c r="BBD3" s="18"/>
      <c r="BBE3" s="18"/>
      <c r="BBF3" s="18"/>
      <c r="BBG3" s="18"/>
      <c r="BBH3" s="18"/>
      <c r="BBI3" s="18"/>
      <c r="BBJ3" s="18"/>
      <c r="BBK3" s="18"/>
      <c r="BBL3" s="18"/>
      <c r="BBM3" s="18"/>
      <c r="BBN3" s="18"/>
      <c r="BBO3" s="18"/>
      <c r="BBP3" s="18"/>
      <c r="BBQ3" s="18"/>
      <c r="BBR3" s="18"/>
      <c r="BBS3" s="18"/>
      <c r="BBT3" s="18"/>
      <c r="BBU3" s="18"/>
      <c r="BBV3" s="18"/>
      <c r="BBW3" s="18"/>
      <c r="BBX3" s="18"/>
      <c r="BBY3" s="18"/>
      <c r="BBZ3" s="18"/>
      <c r="BCA3" s="18"/>
      <c r="BCB3" s="18"/>
      <c r="BCC3" s="18"/>
      <c r="BCD3" s="18"/>
      <c r="BCE3" s="18"/>
      <c r="BCF3" s="18"/>
      <c r="BCG3" s="18"/>
      <c r="BCH3" s="18"/>
      <c r="BCI3" s="18"/>
      <c r="BCJ3" s="18"/>
      <c r="BCK3" s="18"/>
      <c r="BCL3" s="18"/>
      <c r="BCM3" s="18"/>
      <c r="BCN3" s="18"/>
      <c r="BCO3" s="18"/>
      <c r="BCP3" s="18"/>
      <c r="BCQ3" s="18"/>
      <c r="BCR3" s="18"/>
      <c r="BCS3" s="18"/>
      <c r="BCT3" s="18"/>
      <c r="BCU3" s="18"/>
      <c r="BCV3" s="18"/>
      <c r="BCW3" s="18"/>
      <c r="BCX3" s="18"/>
      <c r="BCY3" s="18"/>
      <c r="BCZ3" s="18"/>
      <c r="BDA3" s="18"/>
      <c r="BDB3" s="18"/>
      <c r="BDC3" s="18"/>
      <c r="BDD3" s="18"/>
      <c r="BDE3" s="18"/>
      <c r="BDF3" s="18"/>
      <c r="BDG3" s="18"/>
      <c r="BDH3" s="18"/>
      <c r="BDI3" s="18"/>
      <c r="BDJ3" s="18"/>
      <c r="BDK3" s="18"/>
      <c r="BDL3" s="18"/>
      <c r="BDM3" s="18"/>
      <c r="BDN3" s="18"/>
      <c r="BDO3" s="18"/>
      <c r="BDP3" s="18"/>
      <c r="BDQ3" s="18"/>
      <c r="BDR3" s="18"/>
      <c r="BDS3" s="18"/>
      <c r="BDT3" s="18"/>
      <c r="BDU3" s="18"/>
      <c r="BDV3" s="18"/>
      <c r="BDW3" s="18"/>
      <c r="BDX3" s="18"/>
      <c r="BDY3" s="18"/>
      <c r="BDZ3" s="18"/>
      <c r="BEA3" s="18"/>
      <c r="BEB3" s="18"/>
      <c r="BEC3" s="18"/>
      <c r="BED3" s="18"/>
      <c r="BEE3" s="18"/>
      <c r="BEF3" s="18"/>
      <c r="BEG3" s="18"/>
      <c r="BEH3" s="18"/>
      <c r="BEI3" s="18"/>
      <c r="BEJ3" s="18"/>
      <c r="BEK3" s="18"/>
      <c r="BEL3" s="18"/>
      <c r="BEM3" s="18"/>
      <c r="BEN3" s="18"/>
      <c r="BEO3" s="18"/>
      <c r="BEP3" s="18"/>
      <c r="BEQ3" s="18"/>
      <c r="BER3" s="18"/>
      <c r="BES3" s="18"/>
      <c r="BET3" s="18"/>
      <c r="BEU3" s="18"/>
      <c r="BEV3" s="18"/>
      <c r="BEW3" s="18"/>
      <c r="BEX3" s="18"/>
      <c r="BEY3" s="18"/>
      <c r="BEZ3" s="18"/>
      <c r="BFA3" s="18"/>
      <c r="BFB3" s="18"/>
      <c r="BFC3" s="18"/>
      <c r="BFD3" s="18"/>
      <c r="BFE3" s="18"/>
      <c r="BFF3" s="18"/>
      <c r="BFG3" s="18"/>
      <c r="BFH3" s="18"/>
      <c r="BFI3" s="18"/>
      <c r="BFJ3" s="18"/>
      <c r="BFK3" s="18"/>
      <c r="BFL3" s="18"/>
      <c r="BFM3" s="18"/>
      <c r="BFN3" s="18"/>
      <c r="BFO3" s="18"/>
      <c r="BFP3" s="18"/>
      <c r="BFQ3" s="18"/>
      <c r="BFR3" s="18"/>
      <c r="BFS3" s="18"/>
      <c r="BFT3" s="18"/>
      <c r="BFU3" s="18"/>
      <c r="BFV3" s="18"/>
      <c r="BFW3" s="18"/>
      <c r="BFX3" s="18"/>
      <c r="BFY3" s="18"/>
      <c r="BFZ3" s="18"/>
      <c r="BGA3" s="18"/>
      <c r="BGB3" s="18"/>
      <c r="BGC3" s="18"/>
      <c r="BGD3" s="18"/>
      <c r="BGE3" s="18"/>
      <c r="BGF3" s="18"/>
      <c r="BGG3" s="18"/>
      <c r="BGH3" s="18"/>
      <c r="BGI3" s="18"/>
      <c r="BGJ3" s="18"/>
      <c r="BGK3" s="18"/>
      <c r="BGL3" s="18"/>
      <c r="BGM3" s="18"/>
      <c r="BGN3" s="18"/>
      <c r="BGO3" s="18"/>
      <c r="BGP3" s="18"/>
      <c r="BGQ3" s="18"/>
      <c r="BGR3" s="18"/>
      <c r="BGS3" s="18"/>
      <c r="BGT3" s="18"/>
      <c r="BGU3" s="18"/>
      <c r="BGV3" s="18"/>
      <c r="BGW3" s="18"/>
      <c r="BGX3" s="18"/>
      <c r="BGY3" s="18"/>
      <c r="BGZ3" s="18"/>
      <c r="BHA3" s="18"/>
      <c r="BHB3" s="18"/>
      <c r="BHC3" s="18"/>
      <c r="BHD3" s="18"/>
      <c r="BHE3" s="18"/>
      <c r="BHF3" s="18"/>
      <c r="BHG3" s="18"/>
      <c r="BHH3" s="18"/>
      <c r="BHI3" s="18"/>
      <c r="BHJ3" s="18"/>
      <c r="BHK3" s="18"/>
      <c r="BHL3" s="18"/>
      <c r="BHM3" s="18"/>
      <c r="BHN3" s="18"/>
      <c r="BHO3" s="18"/>
      <c r="BHP3" s="18"/>
      <c r="BHQ3" s="18"/>
      <c r="BHR3" s="18"/>
      <c r="BHS3" s="18"/>
      <c r="BHT3" s="18"/>
      <c r="BHU3" s="18"/>
      <c r="BHV3" s="18"/>
      <c r="BHW3" s="18"/>
      <c r="BHX3" s="18"/>
      <c r="BHY3" s="18"/>
      <c r="BHZ3" s="18"/>
      <c r="BIA3" s="18"/>
      <c r="BIB3" s="18"/>
      <c r="BIC3" s="18"/>
      <c r="BID3" s="18"/>
      <c r="BIE3" s="18"/>
      <c r="BIF3" s="18"/>
      <c r="BIG3" s="18"/>
      <c r="BIH3" s="18"/>
      <c r="BII3" s="18"/>
      <c r="BIJ3" s="18"/>
      <c r="BIK3" s="18"/>
      <c r="BIL3" s="18"/>
      <c r="BIM3" s="18"/>
      <c r="BIN3" s="18"/>
      <c r="BIO3" s="18"/>
      <c r="BIP3" s="18"/>
      <c r="BIQ3" s="18"/>
      <c r="BIR3" s="18"/>
      <c r="BIS3" s="18"/>
      <c r="BIT3" s="18"/>
      <c r="BIU3" s="18"/>
      <c r="BIV3" s="18"/>
      <c r="BIW3" s="18"/>
      <c r="BIX3" s="18"/>
      <c r="BIY3" s="18"/>
      <c r="BIZ3" s="18"/>
      <c r="BJA3" s="18"/>
      <c r="BJB3" s="18"/>
      <c r="BJC3" s="18"/>
      <c r="BJD3" s="18"/>
      <c r="BJE3" s="18"/>
      <c r="BJF3" s="18"/>
      <c r="BJG3" s="18"/>
      <c r="BJH3" s="18"/>
      <c r="BJI3" s="18"/>
      <c r="BJJ3" s="18"/>
      <c r="BJK3" s="18"/>
      <c r="BJL3" s="18"/>
      <c r="BJM3" s="18"/>
      <c r="BJN3" s="18"/>
      <c r="BJO3" s="18"/>
      <c r="BJP3" s="18"/>
      <c r="BJQ3" s="18"/>
      <c r="BJR3" s="18"/>
      <c r="BJS3" s="18"/>
      <c r="BJT3" s="18"/>
      <c r="BJU3" s="18"/>
      <c r="BJV3" s="18"/>
      <c r="BJW3" s="18"/>
      <c r="BJX3" s="18"/>
      <c r="BJY3" s="18"/>
      <c r="BJZ3" s="18"/>
      <c r="BKA3" s="18"/>
      <c r="BKB3" s="18"/>
      <c r="BKC3" s="18"/>
      <c r="BKD3" s="18"/>
      <c r="BKE3" s="18"/>
      <c r="BKF3" s="18"/>
      <c r="BKG3" s="18"/>
      <c r="BKH3" s="18"/>
      <c r="BKI3" s="18"/>
      <c r="BKJ3" s="18"/>
      <c r="BKK3" s="18"/>
      <c r="BKL3" s="18"/>
      <c r="BKM3" s="18"/>
      <c r="BKN3" s="18"/>
      <c r="BKO3" s="18"/>
      <c r="BKP3" s="18"/>
      <c r="BKQ3" s="18"/>
      <c r="BKR3" s="18"/>
      <c r="BKS3" s="18"/>
      <c r="BKT3" s="18"/>
      <c r="BKU3" s="18"/>
      <c r="BKV3" s="18"/>
      <c r="BKW3" s="18"/>
      <c r="BKX3" s="18"/>
      <c r="BKY3" s="18"/>
      <c r="BKZ3" s="18"/>
      <c r="BLA3" s="18"/>
      <c r="BLB3" s="18"/>
      <c r="BLC3" s="18"/>
      <c r="BLD3" s="18"/>
      <c r="BLE3" s="18"/>
      <c r="BLF3" s="18"/>
      <c r="BLG3" s="18"/>
      <c r="BLH3" s="18"/>
      <c r="BLI3" s="18"/>
      <c r="BLJ3" s="18"/>
      <c r="BLK3" s="18"/>
      <c r="BLL3" s="18"/>
      <c r="BLM3" s="18"/>
      <c r="BLN3" s="18"/>
      <c r="BLO3" s="18"/>
      <c r="BLP3" s="18"/>
      <c r="BLQ3" s="18"/>
      <c r="BLR3" s="18"/>
      <c r="BLS3" s="18"/>
      <c r="BLT3" s="18"/>
      <c r="BLU3" s="18"/>
      <c r="BLV3" s="18"/>
      <c r="BLW3" s="18"/>
      <c r="BLX3" s="18"/>
      <c r="BLY3" s="18"/>
      <c r="BLZ3" s="18"/>
      <c r="BMA3" s="18"/>
      <c r="BMB3" s="18"/>
      <c r="BMC3" s="18"/>
      <c r="BMD3" s="18"/>
      <c r="BME3" s="18"/>
      <c r="BMF3" s="18"/>
      <c r="BMG3" s="18"/>
      <c r="BMH3" s="18"/>
      <c r="BMI3" s="18"/>
      <c r="BMJ3" s="18"/>
      <c r="BMK3" s="18"/>
      <c r="BML3" s="18"/>
      <c r="BMM3" s="18"/>
      <c r="BMN3" s="18"/>
      <c r="BMO3" s="18"/>
      <c r="BMP3" s="18"/>
      <c r="BMQ3" s="18"/>
      <c r="BMR3" s="18"/>
      <c r="BMS3" s="18"/>
      <c r="BMT3" s="18"/>
      <c r="BMU3" s="18"/>
      <c r="BMV3" s="18"/>
      <c r="BMW3" s="18"/>
      <c r="BMX3" s="18"/>
      <c r="BMY3" s="18"/>
      <c r="BMZ3" s="18"/>
      <c r="BNA3" s="18"/>
      <c r="BNB3" s="18"/>
      <c r="BNC3" s="18"/>
      <c r="BND3" s="18"/>
      <c r="BNE3" s="18"/>
      <c r="BNF3" s="18"/>
      <c r="BNG3" s="18"/>
      <c r="BNH3" s="18"/>
      <c r="BNI3" s="18"/>
      <c r="BNJ3" s="18"/>
      <c r="BNK3" s="18"/>
      <c r="BNL3" s="18"/>
      <c r="BNM3" s="18"/>
      <c r="BNN3" s="18"/>
      <c r="BNO3" s="18"/>
      <c r="BNP3" s="18"/>
      <c r="BNQ3" s="18"/>
      <c r="BNR3" s="18"/>
      <c r="BNS3" s="18"/>
      <c r="BNT3" s="18"/>
      <c r="BNU3" s="18"/>
      <c r="BNV3" s="18"/>
      <c r="BNW3" s="18"/>
      <c r="BNX3" s="18"/>
      <c r="BNY3" s="18"/>
      <c r="BNZ3" s="18"/>
      <c r="BOA3" s="18"/>
      <c r="BOB3" s="18"/>
      <c r="BOC3" s="18"/>
      <c r="BOD3" s="18"/>
      <c r="BOE3" s="18"/>
      <c r="BOF3" s="18"/>
      <c r="BOG3" s="18"/>
      <c r="BOH3" s="18"/>
      <c r="BOI3" s="18"/>
      <c r="BOJ3" s="18"/>
      <c r="BOK3" s="18"/>
      <c r="BOL3" s="18"/>
      <c r="BOM3" s="18"/>
      <c r="BON3" s="18"/>
      <c r="BOO3" s="18"/>
      <c r="BOP3" s="18"/>
      <c r="BOQ3" s="18"/>
      <c r="BOR3" s="18"/>
      <c r="BOS3" s="18"/>
      <c r="BOT3" s="18"/>
      <c r="BOU3" s="18"/>
      <c r="BOV3" s="18"/>
      <c r="BOW3" s="18"/>
      <c r="BOX3" s="18"/>
      <c r="BOY3" s="18"/>
      <c r="BOZ3" s="18"/>
      <c r="BPA3" s="18"/>
      <c r="BPB3" s="18"/>
      <c r="BPC3" s="18"/>
      <c r="BPD3" s="18"/>
      <c r="BPE3" s="18"/>
      <c r="BPF3" s="18"/>
      <c r="BPG3" s="18"/>
      <c r="BPH3" s="18"/>
      <c r="BPI3" s="18"/>
      <c r="BPJ3" s="18"/>
      <c r="BPK3" s="18"/>
      <c r="BPL3" s="18"/>
      <c r="BPM3" s="18"/>
      <c r="BPN3" s="18"/>
      <c r="BPO3" s="18"/>
      <c r="BPP3" s="18"/>
      <c r="BPQ3" s="18"/>
      <c r="BPR3" s="18"/>
      <c r="BPS3" s="18"/>
      <c r="BPT3" s="18"/>
      <c r="BPU3" s="18"/>
      <c r="BPV3" s="18"/>
      <c r="BPW3" s="18"/>
      <c r="BPX3" s="18"/>
      <c r="BPY3" s="18"/>
      <c r="BPZ3" s="18"/>
      <c r="BQA3" s="18"/>
      <c r="BQB3" s="18"/>
      <c r="BQC3" s="18"/>
      <c r="BQD3" s="18"/>
      <c r="BQE3" s="18"/>
      <c r="BQF3" s="18"/>
      <c r="BQG3" s="18"/>
      <c r="BQH3" s="18"/>
      <c r="BQI3" s="18"/>
      <c r="BQJ3" s="18"/>
      <c r="BQK3" s="18"/>
      <c r="BQL3" s="18"/>
      <c r="BQM3" s="18"/>
      <c r="BQN3" s="18"/>
      <c r="BQO3" s="18"/>
      <c r="BQP3" s="18"/>
      <c r="BQQ3" s="18"/>
      <c r="BQR3" s="18"/>
      <c r="BQS3" s="18"/>
      <c r="BQT3" s="18"/>
      <c r="BQU3" s="18"/>
      <c r="BQV3" s="18"/>
      <c r="BQW3" s="18"/>
      <c r="BQX3" s="18"/>
      <c r="BQY3" s="18"/>
      <c r="BQZ3" s="18"/>
      <c r="BRA3" s="18"/>
      <c r="BRB3" s="18"/>
      <c r="BRC3" s="18"/>
      <c r="BRD3" s="18"/>
      <c r="BRE3" s="18"/>
      <c r="BRF3" s="18"/>
      <c r="BRG3" s="18"/>
      <c r="BRH3" s="18"/>
      <c r="BRI3" s="18"/>
      <c r="BRJ3" s="18"/>
      <c r="BRK3" s="18"/>
      <c r="BRL3" s="18"/>
      <c r="BRM3" s="18"/>
      <c r="BRN3" s="18"/>
      <c r="BRO3" s="18"/>
      <c r="BRP3" s="18"/>
      <c r="BRQ3" s="18"/>
      <c r="BRR3" s="18"/>
      <c r="BRS3" s="18"/>
      <c r="BRT3" s="18"/>
      <c r="BRU3" s="18"/>
      <c r="BRV3" s="18"/>
      <c r="BRW3" s="18"/>
      <c r="BRX3" s="18"/>
      <c r="BRY3" s="18"/>
      <c r="BRZ3" s="18"/>
      <c r="BSA3" s="18"/>
      <c r="BSB3" s="18"/>
      <c r="BSC3" s="18"/>
      <c r="BSD3" s="18"/>
      <c r="BSE3" s="18"/>
      <c r="BSF3" s="18"/>
      <c r="BSG3" s="18"/>
      <c r="BSH3" s="18"/>
      <c r="BSI3" s="18"/>
      <c r="BSJ3" s="18"/>
      <c r="BSK3" s="18"/>
      <c r="BSL3" s="18"/>
      <c r="BSM3" s="18"/>
      <c r="BSN3" s="18"/>
      <c r="BSO3" s="18"/>
      <c r="BSP3" s="18"/>
      <c r="BSQ3" s="18"/>
      <c r="BSR3" s="18"/>
      <c r="BSS3" s="18"/>
      <c r="BST3" s="18"/>
      <c r="BSU3" s="18"/>
      <c r="BSV3" s="18"/>
      <c r="BSW3" s="18"/>
      <c r="BSX3" s="18"/>
      <c r="BSY3" s="18"/>
      <c r="BSZ3" s="18"/>
      <c r="BTA3" s="18"/>
      <c r="BTB3" s="18"/>
      <c r="BTC3" s="18"/>
      <c r="BTD3" s="18"/>
      <c r="BTE3" s="18"/>
      <c r="BTF3" s="18"/>
      <c r="BTG3" s="18"/>
      <c r="BTH3" s="18"/>
      <c r="BTI3" s="18"/>
      <c r="BTJ3" s="18"/>
      <c r="BTK3" s="18"/>
      <c r="BTL3" s="18"/>
      <c r="BTM3" s="18"/>
      <c r="BTN3" s="18"/>
      <c r="BTO3" s="18"/>
      <c r="BTP3" s="18"/>
      <c r="BTQ3" s="18"/>
      <c r="BTR3" s="18"/>
      <c r="BTS3" s="18"/>
      <c r="BTT3" s="18"/>
      <c r="BTU3" s="18"/>
      <c r="BTV3" s="18"/>
      <c r="BTW3" s="18"/>
      <c r="BTX3" s="18"/>
      <c r="BTY3" s="18"/>
      <c r="BTZ3" s="18"/>
      <c r="BUA3" s="18"/>
      <c r="BUB3" s="18"/>
      <c r="BUC3" s="18"/>
      <c r="BUD3" s="18"/>
      <c r="BUE3" s="18"/>
      <c r="BUF3" s="18"/>
      <c r="BUG3" s="18"/>
      <c r="BUH3" s="18"/>
      <c r="BUI3" s="18"/>
      <c r="BUJ3" s="18"/>
      <c r="BUK3" s="18"/>
      <c r="BUL3" s="18"/>
      <c r="BUM3" s="18"/>
      <c r="BUN3" s="18"/>
      <c r="BUO3" s="18"/>
      <c r="BUP3" s="18"/>
      <c r="BUQ3" s="18"/>
      <c r="BUR3" s="18"/>
      <c r="BUS3" s="18"/>
      <c r="BUT3" s="18"/>
      <c r="BUU3" s="18"/>
      <c r="BUV3" s="18"/>
      <c r="BUW3" s="18"/>
      <c r="BUX3" s="18"/>
      <c r="BUY3" s="18"/>
      <c r="BUZ3" s="18"/>
      <c r="BVA3" s="18"/>
      <c r="BVB3" s="18"/>
      <c r="BVC3" s="18"/>
      <c r="BVD3" s="18"/>
      <c r="BVE3" s="18"/>
      <c r="BVF3" s="18"/>
      <c r="BVG3" s="18"/>
      <c r="BVH3" s="18"/>
      <c r="BVI3" s="18"/>
      <c r="BVJ3" s="18"/>
      <c r="BVK3" s="18"/>
      <c r="BVL3" s="18"/>
      <c r="BVM3" s="18"/>
      <c r="BVN3" s="18"/>
      <c r="BVO3" s="18"/>
      <c r="BVP3" s="18"/>
      <c r="BVQ3" s="18"/>
      <c r="BVR3" s="18"/>
      <c r="BVS3" s="18"/>
      <c r="BVT3" s="18"/>
      <c r="BVU3" s="18"/>
      <c r="BVV3" s="18"/>
      <c r="BVW3" s="18"/>
      <c r="BVX3" s="18"/>
      <c r="BVY3" s="18"/>
      <c r="BVZ3" s="18"/>
      <c r="BWA3" s="18"/>
      <c r="BWB3" s="18"/>
      <c r="BWC3" s="18"/>
      <c r="BWD3" s="18"/>
      <c r="BWE3" s="18"/>
      <c r="BWF3" s="18"/>
      <c r="BWG3" s="18"/>
      <c r="BWH3" s="18"/>
      <c r="BWI3" s="18"/>
      <c r="BWJ3" s="18"/>
      <c r="BWK3" s="18"/>
      <c r="BWL3" s="18"/>
      <c r="BWM3" s="18"/>
      <c r="BWN3" s="18"/>
      <c r="BWO3" s="18"/>
      <c r="BWP3" s="18"/>
      <c r="BWQ3" s="18"/>
      <c r="BWR3" s="18"/>
      <c r="BWS3" s="18"/>
      <c r="BWT3" s="18"/>
      <c r="BWU3" s="18"/>
      <c r="BWV3" s="18"/>
      <c r="BWW3" s="18"/>
      <c r="BWX3" s="18"/>
      <c r="BWY3" s="18"/>
      <c r="BWZ3" s="18"/>
      <c r="BXA3" s="18"/>
      <c r="BXB3" s="18"/>
      <c r="BXC3" s="18"/>
      <c r="BXD3" s="18"/>
      <c r="BXE3" s="18"/>
      <c r="BXF3" s="18"/>
      <c r="BXG3" s="18"/>
      <c r="BXH3" s="18"/>
      <c r="BXI3" s="18"/>
      <c r="BXJ3" s="18"/>
      <c r="BXK3" s="18"/>
      <c r="BXL3" s="18"/>
      <c r="BXM3" s="18"/>
      <c r="BXN3" s="18"/>
      <c r="BXO3" s="18"/>
      <c r="BXP3" s="18"/>
      <c r="BXQ3" s="18"/>
      <c r="BXR3" s="18"/>
      <c r="BXS3" s="18"/>
      <c r="BXT3" s="18"/>
      <c r="BXU3" s="18"/>
      <c r="BXV3" s="18"/>
      <c r="BXW3" s="18"/>
      <c r="BXX3" s="18"/>
      <c r="BXY3" s="18"/>
      <c r="BXZ3" s="18"/>
      <c r="BYA3" s="18"/>
      <c r="BYB3" s="18"/>
      <c r="BYC3" s="18"/>
      <c r="BYD3" s="18"/>
      <c r="BYE3" s="18"/>
      <c r="BYF3" s="18"/>
      <c r="BYG3" s="18"/>
      <c r="BYH3" s="18"/>
      <c r="BYI3" s="18"/>
      <c r="BYJ3" s="18"/>
      <c r="BYK3" s="18"/>
      <c r="BYL3" s="18"/>
      <c r="BYM3" s="18"/>
      <c r="BYN3" s="18"/>
      <c r="BYO3" s="18"/>
      <c r="BYP3" s="18"/>
      <c r="BYQ3" s="18"/>
      <c r="BYR3" s="18"/>
      <c r="BYS3" s="18"/>
      <c r="BYT3" s="18"/>
      <c r="BYU3" s="18"/>
      <c r="BYV3" s="18"/>
      <c r="BYW3" s="18"/>
      <c r="BYX3" s="18"/>
      <c r="BYY3" s="18"/>
      <c r="BYZ3" s="18"/>
      <c r="BZA3" s="18"/>
      <c r="BZB3" s="18"/>
      <c r="BZC3" s="18"/>
      <c r="BZD3" s="18"/>
      <c r="BZE3" s="18"/>
      <c r="BZF3" s="18"/>
      <c r="BZG3" s="18"/>
      <c r="BZH3" s="18"/>
      <c r="BZI3" s="18"/>
      <c r="BZJ3" s="18"/>
      <c r="BZK3" s="18"/>
      <c r="BZL3" s="18"/>
      <c r="BZM3" s="18"/>
      <c r="BZN3" s="18"/>
      <c r="BZO3" s="18"/>
      <c r="BZP3" s="18"/>
      <c r="BZQ3" s="18"/>
      <c r="BZR3" s="18"/>
      <c r="BZS3" s="18"/>
      <c r="BZT3" s="18"/>
      <c r="BZU3" s="18"/>
      <c r="BZV3" s="18"/>
      <c r="BZW3" s="18"/>
      <c r="BZX3" s="18"/>
      <c r="BZY3" s="18"/>
      <c r="BZZ3" s="18"/>
      <c r="CAA3" s="18"/>
      <c r="CAB3" s="18"/>
      <c r="CAC3" s="18"/>
      <c r="CAD3" s="18"/>
      <c r="CAE3" s="18"/>
      <c r="CAF3" s="18"/>
      <c r="CAG3" s="18"/>
      <c r="CAH3" s="18"/>
      <c r="CAI3" s="18"/>
      <c r="CAJ3" s="18"/>
      <c r="CAK3" s="18"/>
      <c r="CAL3" s="18"/>
      <c r="CAM3" s="18"/>
      <c r="CAN3" s="18"/>
      <c r="CAO3" s="18"/>
      <c r="CAP3" s="18"/>
      <c r="CAQ3" s="18"/>
      <c r="CAR3" s="18"/>
      <c r="CAS3" s="18"/>
      <c r="CAT3" s="18"/>
      <c r="CAU3" s="18"/>
      <c r="CAV3" s="18"/>
      <c r="CAW3" s="18"/>
      <c r="CAX3" s="18"/>
      <c r="CAY3" s="18"/>
      <c r="CAZ3" s="18"/>
      <c r="CBA3" s="18"/>
      <c r="CBB3" s="18"/>
      <c r="CBC3" s="18"/>
      <c r="CBD3" s="18"/>
      <c r="CBE3" s="18"/>
      <c r="CBF3" s="18"/>
      <c r="CBG3" s="18"/>
      <c r="CBH3" s="18"/>
      <c r="CBI3" s="18"/>
      <c r="CBJ3" s="18"/>
      <c r="CBK3" s="18"/>
      <c r="CBL3" s="18"/>
      <c r="CBM3" s="18"/>
      <c r="CBN3" s="18"/>
      <c r="CBO3" s="18"/>
      <c r="CBP3" s="18"/>
      <c r="CBQ3" s="18"/>
      <c r="CBR3" s="18"/>
      <c r="CBS3" s="18"/>
      <c r="CBT3" s="18"/>
      <c r="CBU3" s="18"/>
      <c r="CBV3" s="18"/>
      <c r="CBW3" s="18"/>
      <c r="CBX3" s="18"/>
      <c r="CBY3" s="18"/>
      <c r="CBZ3" s="18"/>
      <c r="CCA3" s="18"/>
      <c r="CCB3" s="18"/>
      <c r="CCC3" s="18"/>
      <c r="CCD3" s="18"/>
      <c r="CCE3" s="18"/>
      <c r="CCF3" s="18"/>
      <c r="CCG3" s="18"/>
      <c r="CCH3" s="18"/>
      <c r="CCI3" s="18"/>
      <c r="CCJ3" s="18"/>
      <c r="CCK3" s="18"/>
      <c r="CCL3" s="18"/>
      <c r="CCM3" s="18"/>
      <c r="CCN3" s="18"/>
      <c r="CCO3" s="18"/>
      <c r="CCP3" s="18"/>
      <c r="CCQ3" s="18"/>
      <c r="CCR3" s="18"/>
      <c r="CCS3" s="18"/>
      <c r="CCT3" s="18"/>
      <c r="CCU3" s="18"/>
      <c r="CCV3" s="18"/>
      <c r="CCW3" s="18"/>
      <c r="CCX3" s="18"/>
      <c r="CCY3" s="18"/>
      <c r="CCZ3" s="18"/>
      <c r="CDA3" s="18"/>
      <c r="CDB3" s="18"/>
      <c r="CDC3" s="18"/>
      <c r="CDD3" s="18"/>
      <c r="CDE3" s="18"/>
      <c r="CDF3" s="18"/>
      <c r="CDG3" s="18"/>
      <c r="CDH3" s="18"/>
      <c r="CDI3" s="18"/>
      <c r="CDJ3" s="18"/>
      <c r="CDK3" s="18"/>
      <c r="CDL3" s="18"/>
      <c r="CDM3" s="18"/>
      <c r="CDN3" s="18"/>
      <c r="CDO3" s="18"/>
      <c r="CDP3" s="18"/>
      <c r="CDQ3" s="18"/>
      <c r="CDR3" s="18"/>
      <c r="CDS3" s="18"/>
      <c r="CDT3" s="18"/>
      <c r="CDU3" s="18"/>
      <c r="CDV3" s="18"/>
      <c r="CDW3" s="18"/>
      <c r="CDX3" s="18"/>
      <c r="CDY3" s="18"/>
      <c r="CDZ3" s="18"/>
      <c r="CEA3" s="18"/>
      <c r="CEB3" s="18"/>
      <c r="CEC3" s="18"/>
      <c r="CED3" s="18"/>
      <c r="CEE3" s="18"/>
      <c r="CEF3" s="18"/>
      <c r="CEG3" s="18"/>
      <c r="CEH3" s="18"/>
      <c r="CEI3" s="18"/>
      <c r="CEJ3" s="18"/>
      <c r="CEK3" s="18"/>
      <c r="CEL3" s="18"/>
      <c r="CEM3" s="18"/>
      <c r="CEN3" s="18"/>
      <c r="CEO3" s="18"/>
      <c r="CEP3" s="18"/>
      <c r="CEQ3" s="18"/>
      <c r="CER3" s="18"/>
      <c r="CES3" s="18"/>
      <c r="CET3" s="18"/>
      <c r="CEU3" s="18"/>
      <c r="CEV3" s="18"/>
      <c r="CEW3" s="18"/>
      <c r="CEX3" s="18"/>
      <c r="CEY3" s="18"/>
      <c r="CEZ3" s="18"/>
      <c r="CFA3" s="18"/>
      <c r="CFB3" s="18"/>
      <c r="CFC3" s="18"/>
      <c r="CFD3" s="18"/>
      <c r="CFE3" s="18"/>
      <c r="CFF3" s="18"/>
      <c r="CFG3" s="18"/>
      <c r="CFH3" s="18"/>
      <c r="CFI3" s="18"/>
      <c r="CFJ3" s="18"/>
      <c r="CFK3" s="18"/>
      <c r="CFL3" s="18"/>
      <c r="CFM3" s="18"/>
      <c r="CFN3" s="18"/>
      <c r="CFO3" s="18"/>
      <c r="CFP3" s="18"/>
      <c r="CFQ3" s="18"/>
      <c r="CFR3" s="18"/>
      <c r="CFS3" s="18"/>
      <c r="CFT3" s="18"/>
      <c r="CFU3" s="18"/>
      <c r="CFV3" s="18"/>
      <c r="CFW3" s="18"/>
      <c r="CFX3" s="18"/>
      <c r="CFY3" s="18"/>
      <c r="CFZ3" s="18"/>
      <c r="CGA3" s="18"/>
      <c r="CGB3" s="18"/>
      <c r="CGC3" s="18"/>
      <c r="CGD3" s="18"/>
      <c r="CGE3" s="18"/>
      <c r="CGF3" s="18"/>
      <c r="CGG3" s="18"/>
      <c r="CGH3" s="18"/>
      <c r="CGI3" s="18"/>
      <c r="CGJ3" s="18"/>
      <c r="CGK3" s="18"/>
      <c r="CGL3" s="18"/>
      <c r="CGM3" s="18"/>
      <c r="CGN3" s="18"/>
      <c r="CGO3" s="18"/>
      <c r="CGP3" s="18"/>
      <c r="CGQ3" s="18"/>
      <c r="CGR3" s="18"/>
      <c r="CGS3" s="18"/>
      <c r="CGT3" s="18"/>
      <c r="CGU3" s="18"/>
      <c r="CGV3" s="18"/>
      <c r="CGW3" s="18"/>
      <c r="CGX3" s="18"/>
      <c r="CGY3" s="18"/>
      <c r="CGZ3" s="18"/>
      <c r="CHA3" s="18"/>
      <c r="CHB3" s="18"/>
      <c r="CHC3" s="18"/>
      <c r="CHD3" s="18"/>
      <c r="CHE3" s="18"/>
      <c r="CHF3" s="18"/>
      <c r="CHG3" s="18"/>
      <c r="CHH3" s="18"/>
      <c r="CHI3" s="18"/>
      <c r="CHJ3" s="18"/>
      <c r="CHK3" s="18"/>
      <c r="CHL3" s="18"/>
      <c r="CHM3" s="18"/>
      <c r="CHN3" s="18"/>
      <c r="CHO3" s="18"/>
      <c r="CHP3" s="18"/>
      <c r="CHQ3" s="18"/>
      <c r="CHR3" s="18"/>
      <c r="CHS3" s="18"/>
      <c r="CHT3" s="18"/>
      <c r="CHU3" s="18"/>
      <c r="CHV3" s="18"/>
      <c r="CHW3" s="18"/>
      <c r="CHX3" s="18"/>
      <c r="CHY3" s="18"/>
      <c r="CHZ3" s="18"/>
      <c r="CIA3" s="18"/>
      <c r="CIB3" s="18"/>
      <c r="CIC3" s="18"/>
      <c r="CID3" s="18"/>
      <c r="CIE3" s="18"/>
      <c r="CIF3" s="18"/>
      <c r="CIG3" s="18"/>
      <c r="CIH3" s="18"/>
      <c r="CII3" s="18"/>
      <c r="CIJ3" s="18"/>
      <c r="CIK3" s="18"/>
      <c r="CIL3" s="18"/>
      <c r="CIM3" s="18"/>
      <c r="CIN3" s="18"/>
      <c r="CIO3" s="18"/>
      <c r="CIP3" s="18"/>
      <c r="CIQ3" s="18"/>
      <c r="CIR3" s="18"/>
      <c r="CIS3" s="18"/>
      <c r="CIT3" s="18"/>
      <c r="CIU3" s="18"/>
      <c r="CIV3" s="18"/>
      <c r="CIW3" s="18"/>
      <c r="CIX3" s="18"/>
      <c r="CIY3" s="18"/>
      <c r="CIZ3" s="18"/>
      <c r="CJA3" s="18"/>
      <c r="CJB3" s="18"/>
      <c r="CJC3" s="18"/>
      <c r="CJD3" s="18"/>
      <c r="CJE3" s="18"/>
      <c r="CJF3" s="18"/>
      <c r="CJG3" s="18"/>
      <c r="CJH3" s="18"/>
      <c r="CJI3" s="18"/>
      <c r="CJJ3" s="18"/>
      <c r="CJK3" s="18"/>
      <c r="CJL3" s="18"/>
      <c r="CJM3" s="18"/>
      <c r="CJN3" s="18"/>
      <c r="CJO3" s="18"/>
      <c r="CJP3" s="18"/>
      <c r="CJQ3" s="18"/>
      <c r="CJR3" s="18"/>
      <c r="CJS3" s="18"/>
      <c r="CJT3" s="18"/>
      <c r="CJU3" s="18"/>
      <c r="CJV3" s="18"/>
      <c r="CJW3" s="18"/>
      <c r="CJX3" s="18"/>
      <c r="CJY3" s="18"/>
      <c r="CJZ3" s="18"/>
      <c r="CKA3" s="18"/>
      <c r="CKB3" s="18"/>
      <c r="CKC3" s="18"/>
      <c r="CKD3" s="18"/>
      <c r="CKE3" s="18"/>
      <c r="CKF3" s="18"/>
      <c r="CKG3" s="18"/>
      <c r="CKH3" s="18"/>
      <c r="CKI3" s="18"/>
      <c r="CKJ3" s="18"/>
      <c r="CKK3" s="18"/>
      <c r="CKL3" s="18"/>
      <c r="CKM3" s="18"/>
      <c r="CKN3" s="18"/>
      <c r="CKO3" s="18"/>
      <c r="CKP3" s="18"/>
      <c r="CKQ3" s="18"/>
      <c r="CKR3" s="18"/>
      <c r="CKS3" s="18"/>
      <c r="CKT3" s="18"/>
      <c r="CKU3" s="18"/>
      <c r="CKV3" s="18"/>
      <c r="CKW3" s="18"/>
      <c r="CKX3" s="18"/>
      <c r="CKY3" s="18"/>
      <c r="CKZ3" s="18"/>
      <c r="CLA3" s="18"/>
      <c r="CLB3" s="18"/>
      <c r="CLC3" s="18"/>
      <c r="CLD3" s="18"/>
      <c r="CLE3" s="18"/>
      <c r="CLF3" s="18"/>
      <c r="CLG3" s="18"/>
      <c r="CLH3" s="18"/>
      <c r="CLI3" s="18"/>
      <c r="CLJ3" s="18"/>
      <c r="CLK3" s="18"/>
      <c r="CLL3" s="18"/>
      <c r="CLM3" s="18"/>
      <c r="CLN3" s="18"/>
      <c r="CLO3" s="18"/>
      <c r="CLP3" s="18"/>
      <c r="CLQ3" s="18"/>
      <c r="CLR3" s="18"/>
      <c r="CLS3" s="18"/>
      <c r="CLT3" s="18"/>
      <c r="CLU3" s="18"/>
      <c r="CLV3" s="18"/>
      <c r="CLW3" s="18"/>
      <c r="CLX3" s="18"/>
      <c r="CLY3" s="18"/>
      <c r="CLZ3" s="18"/>
      <c r="CMA3" s="18"/>
      <c r="CMB3" s="18"/>
      <c r="CMC3" s="18"/>
      <c r="CMD3" s="18"/>
      <c r="CME3" s="18"/>
      <c r="CMF3" s="18"/>
      <c r="CMG3" s="18"/>
      <c r="CMH3" s="18"/>
      <c r="CMI3" s="18"/>
      <c r="CMJ3" s="18"/>
      <c r="CMK3" s="18"/>
      <c r="CML3" s="18"/>
      <c r="CMM3" s="18"/>
      <c r="CMN3" s="18"/>
      <c r="CMO3" s="18"/>
      <c r="CMP3" s="18"/>
      <c r="CMQ3" s="18"/>
      <c r="CMR3" s="18"/>
      <c r="CMS3" s="18"/>
      <c r="CMT3" s="18"/>
      <c r="CMU3" s="18"/>
      <c r="CMV3" s="18"/>
      <c r="CMW3" s="18"/>
      <c r="CMX3" s="18"/>
      <c r="CMY3" s="18"/>
      <c r="CMZ3" s="18"/>
      <c r="CNA3" s="18"/>
      <c r="CNB3" s="18"/>
      <c r="CNC3" s="18"/>
      <c r="CND3" s="18"/>
      <c r="CNE3" s="18"/>
      <c r="CNF3" s="18"/>
      <c r="CNG3" s="18"/>
      <c r="CNH3" s="18"/>
      <c r="CNI3" s="18"/>
      <c r="CNJ3" s="18"/>
      <c r="CNK3" s="18"/>
      <c r="CNL3" s="18"/>
      <c r="CNM3" s="18"/>
      <c r="CNN3" s="18"/>
      <c r="CNO3" s="18"/>
      <c r="CNP3" s="18"/>
      <c r="CNQ3" s="18"/>
      <c r="CNR3" s="18"/>
      <c r="CNS3" s="18"/>
      <c r="CNT3" s="18"/>
      <c r="CNU3" s="18"/>
      <c r="CNV3" s="18"/>
      <c r="CNW3" s="18"/>
      <c r="CNX3" s="18"/>
      <c r="CNY3" s="18"/>
      <c r="CNZ3" s="18"/>
      <c r="COA3" s="18"/>
      <c r="COB3" s="18"/>
      <c r="COC3" s="18"/>
      <c r="COD3" s="18"/>
      <c r="COE3" s="18"/>
      <c r="COF3" s="18"/>
      <c r="COG3" s="18"/>
      <c r="COH3" s="18"/>
      <c r="COI3" s="18"/>
      <c r="COJ3" s="18"/>
      <c r="COK3" s="18"/>
      <c r="COL3" s="18"/>
      <c r="COM3" s="18"/>
      <c r="CON3" s="18"/>
      <c r="COO3" s="18"/>
      <c r="COP3" s="18"/>
      <c r="COQ3" s="18"/>
      <c r="COR3" s="18"/>
      <c r="COS3" s="18"/>
      <c r="COT3" s="18"/>
      <c r="COU3" s="18"/>
      <c r="COV3" s="18"/>
      <c r="COW3" s="18"/>
      <c r="COX3" s="18"/>
      <c r="COY3" s="18"/>
      <c r="COZ3" s="18"/>
      <c r="CPA3" s="18"/>
      <c r="CPB3" s="18"/>
      <c r="CPC3" s="18"/>
      <c r="CPD3" s="18"/>
      <c r="CPE3" s="18"/>
      <c r="CPF3" s="18"/>
      <c r="CPG3" s="18"/>
      <c r="CPH3" s="18"/>
      <c r="CPI3" s="18"/>
      <c r="CPJ3" s="18"/>
      <c r="CPK3" s="18"/>
      <c r="CPL3" s="18"/>
      <c r="CPM3" s="18"/>
      <c r="CPN3" s="18"/>
      <c r="CPO3" s="18"/>
      <c r="CPP3" s="18"/>
      <c r="CPQ3" s="18"/>
      <c r="CPR3" s="18"/>
      <c r="CPS3" s="18"/>
      <c r="CPT3" s="18"/>
      <c r="CPU3" s="18"/>
      <c r="CPV3" s="18"/>
      <c r="CPW3" s="18"/>
      <c r="CPX3" s="18"/>
      <c r="CPY3" s="18"/>
      <c r="CPZ3" s="18"/>
      <c r="CQA3" s="18"/>
      <c r="CQB3" s="18"/>
      <c r="CQC3" s="18"/>
      <c r="CQD3" s="18"/>
      <c r="CQE3" s="18"/>
      <c r="CQF3" s="18"/>
      <c r="CQG3" s="18"/>
      <c r="CQH3" s="18"/>
      <c r="CQI3" s="18"/>
      <c r="CQJ3" s="18"/>
      <c r="CQK3" s="18"/>
      <c r="CQL3" s="18"/>
      <c r="CQM3" s="18"/>
      <c r="CQN3" s="18"/>
      <c r="CQO3" s="18"/>
      <c r="CQP3" s="18"/>
      <c r="CQQ3" s="18"/>
      <c r="CQR3" s="18"/>
      <c r="CQS3" s="18"/>
      <c r="CQT3" s="18"/>
      <c r="CQU3" s="18"/>
      <c r="CQV3" s="18"/>
      <c r="CQW3" s="18"/>
      <c r="CQX3" s="18"/>
      <c r="CQY3" s="18"/>
      <c r="CQZ3" s="18"/>
      <c r="CRA3" s="18"/>
      <c r="CRB3" s="18"/>
      <c r="CRC3" s="18"/>
      <c r="CRD3" s="18"/>
      <c r="CRE3" s="18"/>
      <c r="CRF3" s="18"/>
      <c r="CRG3" s="18"/>
      <c r="CRH3" s="18"/>
      <c r="CRI3" s="18"/>
      <c r="CRJ3" s="18"/>
      <c r="CRK3" s="18"/>
      <c r="CRL3" s="18"/>
      <c r="CRM3" s="18"/>
      <c r="CRN3" s="18"/>
      <c r="CRO3" s="18"/>
      <c r="CRP3" s="18"/>
      <c r="CRQ3" s="18"/>
      <c r="CRR3" s="18"/>
      <c r="CRS3" s="18"/>
      <c r="CRT3" s="18"/>
      <c r="CRU3" s="18"/>
      <c r="CRV3" s="18"/>
      <c r="CRW3" s="18"/>
      <c r="CRX3" s="18"/>
      <c r="CRY3" s="18"/>
      <c r="CRZ3" s="18"/>
      <c r="CSA3" s="18"/>
      <c r="CSB3" s="18"/>
      <c r="CSC3" s="18"/>
      <c r="CSD3" s="18"/>
      <c r="CSE3" s="18"/>
      <c r="CSF3" s="18"/>
      <c r="CSG3" s="18"/>
      <c r="CSH3" s="18"/>
      <c r="CSI3" s="18"/>
      <c r="CSJ3" s="18"/>
      <c r="CSK3" s="18"/>
      <c r="CSL3" s="18"/>
      <c r="CSM3" s="18"/>
      <c r="CSN3" s="18"/>
      <c r="CSO3" s="18"/>
      <c r="CSP3" s="18"/>
      <c r="CSQ3" s="18"/>
      <c r="CSR3" s="18"/>
      <c r="CSS3" s="18"/>
      <c r="CST3" s="18"/>
      <c r="CSU3" s="18"/>
      <c r="CSV3" s="18"/>
      <c r="CSW3" s="18"/>
      <c r="CSX3" s="18"/>
      <c r="CSY3" s="18"/>
      <c r="CSZ3" s="18"/>
      <c r="CTA3" s="18"/>
      <c r="CTB3" s="18"/>
      <c r="CTC3" s="18"/>
      <c r="CTD3" s="18"/>
      <c r="CTE3" s="18"/>
      <c r="CTF3" s="18"/>
      <c r="CTG3" s="18"/>
      <c r="CTH3" s="18"/>
      <c r="CTI3" s="18"/>
      <c r="CTJ3" s="18"/>
      <c r="CTK3" s="18"/>
      <c r="CTL3" s="18"/>
      <c r="CTM3" s="18"/>
      <c r="CTN3" s="18"/>
      <c r="CTO3" s="18"/>
      <c r="CTP3" s="18"/>
      <c r="CTQ3" s="18"/>
      <c r="CTR3" s="18"/>
      <c r="CTS3" s="18"/>
      <c r="CTT3" s="18"/>
      <c r="CTU3" s="18"/>
      <c r="CTV3" s="18"/>
      <c r="CTW3" s="18"/>
      <c r="CTX3" s="18"/>
      <c r="CTY3" s="18"/>
      <c r="CTZ3" s="18"/>
      <c r="CUA3" s="18"/>
      <c r="CUB3" s="18"/>
      <c r="CUC3" s="18"/>
      <c r="CUD3" s="18"/>
      <c r="CUE3" s="18"/>
      <c r="CUF3" s="18"/>
      <c r="CUG3" s="18"/>
      <c r="CUH3" s="18"/>
      <c r="CUI3" s="18"/>
      <c r="CUJ3" s="18"/>
      <c r="CUK3" s="18"/>
      <c r="CUL3" s="18"/>
      <c r="CUM3" s="18"/>
      <c r="CUN3" s="18"/>
      <c r="CUO3" s="18"/>
      <c r="CUP3" s="18"/>
      <c r="CUQ3" s="18"/>
      <c r="CUR3" s="18"/>
      <c r="CUS3" s="18"/>
      <c r="CUT3" s="18"/>
      <c r="CUU3" s="18"/>
      <c r="CUV3" s="18"/>
      <c r="CUW3" s="18"/>
      <c r="CUX3" s="18"/>
      <c r="CUY3" s="18"/>
      <c r="CUZ3" s="18"/>
      <c r="CVA3" s="18"/>
      <c r="CVB3" s="18"/>
      <c r="CVC3" s="18"/>
      <c r="CVD3" s="18"/>
      <c r="CVE3" s="18"/>
      <c r="CVF3" s="18"/>
      <c r="CVG3" s="18"/>
      <c r="CVH3" s="18"/>
      <c r="CVI3" s="18"/>
      <c r="CVJ3" s="18"/>
      <c r="CVK3" s="18"/>
      <c r="CVL3" s="18"/>
      <c r="CVM3" s="18"/>
      <c r="CVN3" s="18"/>
      <c r="CVO3" s="18"/>
      <c r="CVP3" s="18"/>
      <c r="CVQ3" s="18"/>
      <c r="CVR3" s="18"/>
      <c r="CVS3" s="18"/>
      <c r="CVT3" s="18"/>
      <c r="CVU3" s="18"/>
      <c r="CVV3" s="18"/>
      <c r="CVW3" s="18"/>
      <c r="CVX3" s="18"/>
      <c r="CVY3" s="18"/>
      <c r="CVZ3" s="18"/>
      <c r="CWA3" s="18"/>
      <c r="CWB3" s="18"/>
      <c r="CWC3" s="18"/>
      <c r="CWD3" s="18"/>
      <c r="CWE3" s="18"/>
      <c r="CWF3" s="18"/>
      <c r="CWG3" s="18"/>
      <c r="CWH3" s="18"/>
      <c r="CWI3" s="18"/>
      <c r="CWJ3" s="18"/>
      <c r="CWK3" s="18"/>
      <c r="CWL3" s="18"/>
      <c r="CWM3" s="18"/>
      <c r="CWN3" s="18"/>
      <c r="CWO3" s="18"/>
      <c r="CWP3" s="18"/>
      <c r="CWQ3" s="18"/>
      <c r="CWR3" s="18"/>
      <c r="CWS3" s="18"/>
      <c r="CWT3" s="18"/>
      <c r="CWU3" s="18"/>
      <c r="CWV3" s="18"/>
      <c r="CWW3" s="18"/>
      <c r="CWX3" s="18"/>
      <c r="CWY3" s="18"/>
      <c r="CWZ3" s="18"/>
      <c r="CXA3" s="18"/>
      <c r="CXB3" s="18"/>
      <c r="CXC3" s="18"/>
      <c r="CXD3" s="18"/>
      <c r="CXE3" s="18"/>
      <c r="CXF3" s="18"/>
      <c r="CXG3" s="18"/>
      <c r="CXH3" s="18"/>
      <c r="CXI3" s="18"/>
      <c r="CXJ3" s="18"/>
      <c r="CXK3" s="18"/>
      <c r="CXL3" s="18"/>
      <c r="CXM3" s="18"/>
      <c r="CXN3" s="18"/>
      <c r="CXO3" s="18"/>
      <c r="CXP3" s="18"/>
      <c r="CXQ3" s="18"/>
      <c r="CXR3" s="18"/>
      <c r="CXS3" s="18"/>
      <c r="CXT3" s="18"/>
      <c r="CXU3" s="18"/>
      <c r="CXV3" s="18"/>
      <c r="CXW3" s="18"/>
      <c r="CXX3" s="18"/>
      <c r="CXY3" s="18"/>
      <c r="CXZ3" s="18"/>
      <c r="CYA3" s="18"/>
      <c r="CYB3" s="18"/>
      <c r="CYC3" s="18"/>
      <c r="CYD3" s="18"/>
      <c r="CYE3" s="18"/>
      <c r="CYF3" s="18"/>
      <c r="CYG3" s="18"/>
      <c r="CYH3" s="18"/>
      <c r="CYI3" s="18"/>
      <c r="CYJ3" s="18"/>
      <c r="CYK3" s="18"/>
      <c r="CYL3" s="18"/>
      <c r="CYM3" s="18"/>
      <c r="CYN3" s="18"/>
      <c r="CYO3" s="18"/>
      <c r="CYP3" s="18"/>
      <c r="CYQ3" s="18"/>
      <c r="CYR3" s="18"/>
      <c r="CYS3" s="18"/>
      <c r="CYT3" s="18"/>
      <c r="CYU3" s="18"/>
      <c r="CYV3" s="18"/>
      <c r="CYW3" s="18"/>
      <c r="CYX3" s="18"/>
      <c r="CYY3" s="18"/>
      <c r="CYZ3" s="18"/>
      <c r="CZA3" s="18"/>
      <c r="CZB3" s="18"/>
      <c r="CZC3" s="18"/>
      <c r="CZD3" s="18"/>
      <c r="CZE3" s="18"/>
      <c r="CZF3" s="18"/>
      <c r="CZG3" s="18"/>
      <c r="CZH3" s="18"/>
      <c r="CZI3" s="18"/>
      <c r="CZJ3" s="18"/>
      <c r="CZK3" s="18"/>
      <c r="CZL3" s="18"/>
      <c r="CZM3" s="18"/>
      <c r="CZN3" s="18"/>
      <c r="CZO3" s="18"/>
      <c r="CZP3" s="18"/>
      <c r="CZQ3" s="18"/>
      <c r="CZR3" s="18"/>
      <c r="CZS3" s="18"/>
      <c r="CZT3" s="18"/>
      <c r="CZU3" s="18"/>
      <c r="CZV3" s="18"/>
      <c r="CZW3" s="18"/>
      <c r="CZX3" s="18"/>
      <c r="CZY3" s="18"/>
      <c r="CZZ3" s="18"/>
      <c r="DAA3" s="18"/>
      <c r="DAB3" s="18"/>
      <c r="DAC3" s="18"/>
      <c r="DAD3" s="18"/>
      <c r="DAE3" s="18"/>
      <c r="DAF3" s="18"/>
      <c r="DAG3" s="18"/>
      <c r="DAH3" s="18"/>
      <c r="DAI3" s="18"/>
      <c r="DAJ3" s="18"/>
      <c r="DAK3" s="18"/>
      <c r="DAL3" s="18"/>
      <c r="DAM3" s="18"/>
      <c r="DAN3" s="18"/>
      <c r="DAO3" s="18"/>
      <c r="DAP3" s="18"/>
      <c r="DAQ3" s="18"/>
      <c r="DAR3" s="18"/>
      <c r="DAS3" s="18"/>
      <c r="DAT3" s="18"/>
      <c r="DAU3" s="18"/>
      <c r="DAV3" s="18"/>
      <c r="DAW3" s="18"/>
      <c r="DAX3" s="18"/>
      <c r="DAY3" s="18"/>
      <c r="DAZ3" s="18"/>
      <c r="DBA3" s="18"/>
      <c r="DBB3" s="18"/>
      <c r="DBC3" s="18"/>
      <c r="DBD3" s="18"/>
      <c r="DBE3" s="18"/>
      <c r="DBF3" s="18"/>
      <c r="DBG3" s="18"/>
      <c r="DBH3" s="18"/>
      <c r="DBI3" s="18"/>
      <c r="DBJ3" s="18"/>
      <c r="DBK3" s="18"/>
      <c r="DBL3" s="18"/>
      <c r="DBM3" s="18"/>
      <c r="DBN3" s="18"/>
      <c r="DBO3" s="18"/>
      <c r="DBP3" s="18"/>
      <c r="DBQ3" s="18"/>
      <c r="DBR3" s="18"/>
      <c r="DBS3" s="18"/>
      <c r="DBT3" s="18"/>
      <c r="DBU3" s="18"/>
      <c r="DBV3" s="18"/>
      <c r="DBW3" s="18"/>
      <c r="DBX3" s="18"/>
      <c r="DBY3" s="18"/>
      <c r="DBZ3" s="18"/>
      <c r="DCA3" s="18"/>
      <c r="DCB3" s="18"/>
      <c r="DCC3" s="18"/>
      <c r="DCD3" s="18"/>
      <c r="DCE3" s="18"/>
      <c r="DCF3" s="18"/>
      <c r="DCG3" s="18"/>
      <c r="DCH3" s="18"/>
      <c r="DCI3" s="18"/>
      <c r="DCJ3" s="18"/>
      <c r="DCK3" s="18"/>
      <c r="DCL3" s="18"/>
      <c r="DCM3" s="18"/>
      <c r="DCN3" s="18"/>
      <c r="DCO3" s="18"/>
      <c r="DCP3" s="18"/>
      <c r="DCQ3" s="18"/>
      <c r="DCR3" s="18"/>
      <c r="DCS3" s="18"/>
      <c r="DCT3" s="18"/>
      <c r="DCU3" s="18"/>
      <c r="DCV3" s="18"/>
      <c r="DCW3" s="18"/>
      <c r="DCX3" s="18"/>
      <c r="DCY3" s="18"/>
      <c r="DCZ3" s="18"/>
      <c r="DDA3" s="18"/>
      <c r="DDB3" s="18"/>
      <c r="DDC3" s="18"/>
      <c r="DDD3" s="18"/>
      <c r="DDE3" s="18"/>
      <c r="DDF3" s="18"/>
      <c r="DDG3" s="18"/>
      <c r="DDH3" s="18"/>
      <c r="DDI3" s="18"/>
      <c r="DDJ3" s="18"/>
      <c r="DDK3" s="18"/>
      <c r="DDL3" s="18"/>
      <c r="DDM3" s="18"/>
      <c r="DDN3" s="18"/>
      <c r="DDO3" s="18"/>
      <c r="DDP3" s="18"/>
      <c r="DDQ3" s="18"/>
      <c r="DDR3" s="18"/>
      <c r="DDS3" s="18"/>
      <c r="DDT3" s="18"/>
      <c r="DDU3" s="18"/>
      <c r="DDV3" s="18"/>
      <c r="DDW3" s="18"/>
      <c r="DDX3" s="18"/>
      <c r="DDY3" s="18"/>
      <c r="DDZ3" s="18"/>
      <c r="DEA3" s="18"/>
      <c r="DEB3" s="18"/>
      <c r="DEC3" s="18"/>
      <c r="DED3" s="18"/>
      <c r="DEE3" s="18"/>
      <c r="DEF3" s="18"/>
      <c r="DEG3" s="18"/>
      <c r="DEH3" s="18"/>
      <c r="DEI3" s="18"/>
      <c r="DEJ3" s="18"/>
      <c r="DEK3" s="18"/>
      <c r="DEL3" s="18"/>
      <c r="DEM3" s="18"/>
      <c r="DEN3" s="18"/>
      <c r="DEO3" s="18"/>
      <c r="DEP3" s="18"/>
      <c r="DEQ3" s="18"/>
      <c r="DER3" s="18"/>
      <c r="DES3" s="18"/>
      <c r="DET3" s="18"/>
      <c r="DEU3" s="18"/>
      <c r="DEV3" s="18"/>
      <c r="DEW3" s="18"/>
      <c r="DEX3" s="18"/>
      <c r="DEY3" s="18"/>
      <c r="DEZ3" s="18"/>
      <c r="DFA3" s="18"/>
      <c r="DFB3" s="18"/>
      <c r="DFC3" s="18"/>
      <c r="DFD3" s="18"/>
      <c r="DFE3" s="18"/>
      <c r="DFF3" s="18"/>
      <c r="DFG3" s="18"/>
      <c r="DFH3" s="18"/>
      <c r="DFI3" s="18"/>
      <c r="DFJ3" s="18"/>
      <c r="DFK3" s="18"/>
      <c r="DFL3" s="18"/>
      <c r="DFM3" s="18"/>
      <c r="DFN3" s="18"/>
      <c r="DFO3" s="18"/>
      <c r="DFP3" s="18"/>
      <c r="DFQ3" s="18"/>
      <c r="DFR3" s="18"/>
      <c r="DFS3" s="18"/>
      <c r="DFT3" s="18"/>
      <c r="DFU3" s="18"/>
      <c r="DFV3" s="18"/>
      <c r="DFW3" s="18"/>
      <c r="DFX3" s="18"/>
      <c r="DFY3" s="18"/>
      <c r="DFZ3" s="18"/>
      <c r="DGA3" s="18"/>
      <c r="DGB3" s="18"/>
      <c r="DGC3" s="18"/>
      <c r="DGD3" s="18"/>
      <c r="DGE3" s="18"/>
      <c r="DGF3" s="18"/>
      <c r="DGG3" s="18"/>
      <c r="DGH3" s="18"/>
      <c r="DGI3" s="18"/>
      <c r="DGJ3" s="18"/>
      <c r="DGK3" s="18"/>
      <c r="DGL3" s="18"/>
      <c r="DGM3" s="18"/>
      <c r="DGN3" s="18"/>
      <c r="DGO3" s="18"/>
      <c r="DGP3" s="18"/>
      <c r="DGQ3" s="18"/>
      <c r="DGR3" s="18"/>
      <c r="DGS3" s="18"/>
      <c r="DGT3" s="18"/>
      <c r="DGU3" s="18"/>
      <c r="DGV3" s="18"/>
      <c r="DGW3" s="18"/>
      <c r="DGX3" s="18"/>
      <c r="DGY3" s="18"/>
      <c r="DGZ3" s="18"/>
      <c r="DHA3" s="18"/>
      <c r="DHB3" s="18"/>
      <c r="DHC3" s="18"/>
      <c r="DHD3" s="18"/>
      <c r="DHE3" s="18"/>
      <c r="DHF3" s="18"/>
      <c r="DHG3" s="18"/>
      <c r="DHH3" s="18"/>
      <c r="DHI3" s="18"/>
      <c r="DHJ3" s="18"/>
      <c r="DHK3" s="18"/>
      <c r="DHL3" s="18"/>
      <c r="DHM3" s="18"/>
      <c r="DHN3" s="18"/>
      <c r="DHO3" s="18"/>
      <c r="DHP3" s="18"/>
      <c r="DHQ3" s="18"/>
      <c r="DHR3" s="18"/>
      <c r="DHS3" s="18"/>
      <c r="DHT3" s="18"/>
      <c r="DHU3" s="18"/>
      <c r="DHV3" s="18"/>
      <c r="DHW3" s="18"/>
      <c r="DHX3" s="18"/>
      <c r="DHY3" s="18"/>
      <c r="DHZ3" s="18"/>
      <c r="DIA3" s="18"/>
      <c r="DIB3" s="18"/>
      <c r="DIC3" s="18"/>
      <c r="DID3" s="18"/>
      <c r="DIE3" s="18"/>
      <c r="DIF3" s="18"/>
      <c r="DIG3" s="18"/>
      <c r="DIH3" s="18"/>
      <c r="DII3" s="18"/>
      <c r="DIJ3" s="18"/>
      <c r="DIK3" s="18"/>
      <c r="DIL3" s="18"/>
      <c r="DIM3" s="18"/>
      <c r="DIN3" s="18"/>
      <c r="DIO3" s="18"/>
      <c r="DIP3" s="18"/>
      <c r="DIQ3" s="18"/>
      <c r="DIR3" s="18"/>
      <c r="DIS3" s="18"/>
      <c r="DIT3" s="18"/>
      <c r="DIU3" s="18"/>
      <c r="DIV3" s="18"/>
      <c r="DIW3" s="18"/>
      <c r="DIX3" s="18"/>
      <c r="DIY3" s="18"/>
      <c r="DIZ3" s="18"/>
      <c r="DJA3" s="18"/>
      <c r="DJB3" s="18"/>
      <c r="DJC3" s="18"/>
      <c r="DJD3" s="18"/>
      <c r="DJE3" s="18"/>
      <c r="DJF3" s="18"/>
      <c r="DJG3" s="18"/>
      <c r="DJH3" s="18"/>
      <c r="DJI3" s="18"/>
      <c r="DJJ3" s="18"/>
      <c r="DJK3" s="18"/>
      <c r="DJL3" s="18"/>
      <c r="DJM3" s="18"/>
      <c r="DJN3" s="18"/>
      <c r="DJO3" s="18"/>
      <c r="DJP3" s="18"/>
      <c r="DJQ3" s="18"/>
      <c r="DJR3" s="18"/>
      <c r="DJS3" s="18"/>
      <c r="DJT3" s="18"/>
      <c r="DJU3" s="18"/>
      <c r="DJV3" s="18"/>
      <c r="DJW3" s="18"/>
      <c r="DJX3" s="18"/>
      <c r="DJY3" s="18"/>
      <c r="DJZ3" s="18"/>
      <c r="DKA3" s="18"/>
      <c r="DKB3" s="18"/>
      <c r="DKC3" s="18"/>
      <c r="DKD3" s="18"/>
      <c r="DKE3" s="18"/>
      <c r="DKF3" s="18"/>
      <c r="DKG3" s="18"/>
      <c r="DKH3" s="18"/>
      <c r="DKI3" s="18"/>
      <c r="DKJ3" s="18"/>
      <c r="DKK3" s="18"/>
      <c r="DKL3" s="18"/>
      <c r="DKM3" s="18"/>
      <c r="DKN3" s="18"/>
      <c r="DKO3" s="18"/>
      <c r="DKP3" s="18"/>
      <c r="DKQ3" s="18"/>
      <c r="DKR3" s="18"/>
      <c r="DKS3" s="18"/>
      <c r="DKT3" s="18"/>
      <c r="DKU3" s="18"/>
      <c r="DKV3" s="18"/>
      <c r="DKW3" s="18"/>
      <c r="DKX3" s="18"/>
      <c r="DKY3" s="18"/>
      <c r="DKZ3" s="18"/>
      <c r="DLA3" s="18"/>
      <c r="DLB3" s="18"/>
      <c r="DLC3" s="18"/>
      <c r="DLD3" s="18"/>
      <c r="DLE3" s="18"/>
      <c r="DLF3" s="18"/>
      <c r="DLG3" s="18"/>
      <c r="DLH3" s="18"/>
      <c r="DLI3" s="18"/>
      <c r="DLJ3" s="18"/>
      <c r="DLK3" s="18"/>
      <c r="DLL3" s="18"/>
      <c r="DLM3" s="18"/>
      <c r="DLN3" s="18"/>
      <c r="DLO3" s="18"/>
      <c r="DLP3" s="18"/>
      <c r="DLQ3" s="18"/>
      <c r="DLR3" s="18"/>
      <c r="DLS3" s="18"/>
      <c r="DLT3" s="18"/>
      <c r="DLU3" s="18"/>
      <c r="DLV3" s="18"/>
      <c r="DLW3" s="18"/>
      <c r="DLX3" s="18"/>
      <c r="DLY3" s="18"/>
      <c r="DLZ3" s="18"/>
      <c r="DMA3" s="18"/>
      <c r="DMB3" s="18"/>
      <c r="DMC3" s="18"/>
      <c r="DMD3" s="18"/>
      <c r="DME3" s="18"/>
      <c r="DMF3" s="18"/>
      <c r="DMG3" s="18"/>
      <c r="DMH3" s="18"/>
      <c r="DMI3" s="18"/>
      <c r="DMJ3" s="18"/>
      <c r="DMK3" s="18"/>
      <c r="DML3" s="18"/>
      <c r="DMM3" s="18"/>
      <c r="DMN3" s="18"/>
      <c r="DMO3" s="18"/>
      <c r="DMP3" s="18"/>
      <c r="DMQ3" s="18"/>
      <c r="DMR3" s="18"/>
      <c r="DMS3" s="18"/>
      <c r="DMT3" s="18"/>
      <c r="DMU3" s="18"/>
      <c r="DMV3" s="18"/>
      <c r="DMW3" s="18"/>
      <c r="DMX3" s="18"/>
      <c r="DMY3" s="18"/>
      <c r="DMZ3" s="18"/>
      <c r="DNA3" s="18"/>
      <c r="DNB3" s="18"/>
      <c r="DNC3" s="18"/>
      <c r="DND3" s="18"/>
      <c r="DNE3" s="18"/>
      <c r="DNF3" s="18"/>
      <c r="DNG3" s="18"/>
      <c r="DNH3" s="18"/>
      <c r="DNI3" s="18"/>
      <c r="DNJ3" s="18"/>
      <c r="DNK3" s="18"/>
      <c r="DNL3" s="18"/>
      <c r="DNM3" s="18"/>
      <c r="DNN3" s="18"/>
      <c r="DNO3" s="18"/>
      <c r="DNP3" s="18"/>
      <c r="DNQ3" s="18"/>
      <c r="DNR3" s="18"/>
      <c r="DNS3" s="18"/>
      <c r="DNT3" s="18"/>
      <c r="DNU3" s="18"/>
      <c r="DNV3" s="18"/>
      <c r="DNW3" s="18"/>
      <c r="DNX3" s="18"/>
      <c r="DNY3" s="18"/>
      <c r="DNZ3" s="18"/>
      <c r="DOA3" s="18"/>
      <c r="DOB3" s="18"/>
      <c r="DOC3" s="18"/>
      <c r="DOD3" s="18"/>
      <c r="DOE3" s="18"/>
      <c r="DOF3" s="18"/>
      <c r="DOG3" s="18"/>
      <c r="DOH3" s="18"/>
      <c r="DOI3" s="18"/>
      <c r="DOJ3" s="18"/>
      <c r="DOK3" s="18"/>
      <c r="DOL3" s="18"/>
      <c r="DOM3" s="18"/>
      <c r="DON3" s="18"/>
      <c r="DOO3" s="18"/>
      <c r="DOP3" s="18"/>
      <c r="DOQ3" s="18"/>
      <c r="DOR3" s="18"/>
      <c r="DOS3" s="18"/>
      <c r="DOT3" s="18"/>
      <c r="DOU3" s="18"/>
      <c r="DOV3" s="18"/>
      <c r="DOW3" s="18"/>
      <c r="DOX3" s="18"/>
      <c r="DOY3" s="18"/>
      <c r="DOZ3" s="18"/>
      <c r="DPA3" s="18"/>
      <c r="DPB3" s="18"/>
      <c r="DPC3" s="18"/>
      <c r="DPD3" s="18"/>
      <c r="DPE3" s="18"/>
      <c r="DPF3" s="18"/>
      <c r="DPG3" s="18"/>
      <c r="DPH3" s="18"/>
      <c r="DPI3" s="18"/>
      <c r="DPJ3" s="18"/>
      <c r="DPK3" s="18"/>
      <c r="DPL3" s="18"/>
      <c r="DPM3" s="18"/>
      <c r="DPN3" s="18"/>
      <c r="DPO3" s="18"/>
      <c r="DPP3" s="18"/>
      <c r="DPQ3" s="18"/>
      <c r="DPR3" s="18"/>
      <c r="DPS3" s="18"/>
      <c r="DPT3" s="18"/>
      <c r="DPU3" s="18"/>
      <c r="DPV3" s="18"/>
      <c r="DPW3" s="18"/>
      <c r="DPX3" s="18"/>
      <c r="DPY3" s="18"/>
      <c r="DPZ3" s="18"/>
      <c r="DQA3" s="18"/>
      <c r="DQB3" s="18"/>
      <c r="DQC3" s="18"/>
      <c r="DQD3" s="18"/>
      <c r="DQE3" s="18"/>
      <c r="DQF3" s="18"/>
      <c r="DQG3" s="18"/>
      <c r="DQH3" s="18"/>
      <c r="DQI3" s="18"/>
      <c r="DQJ3" s="18"/>
      <c r="DQK3" s="18"/>
      <c r="DQL3" s="18"/>
      <c r="DQM3" s="18"/>
      <c r="DQN3" s="18"/>
      <c r="DQO3" s="18"/>
      <c r="DQP3" s="18"/>
      <c r="DQQ3" s="18"/>
      <c r="DQR3" s="18"/>
      <c r="DQS3" s="18"/>
      <c r="DQT3" s="18"/>
      <c r="DQU3" s="18"/>
      <c r="DQV3" s="18"/>
      <c r="DQW3" s="18"/>
      <c r="DQX3" s="18"/>
      <c r="DQY3" s="18"/>
      <c r="DQZ3" s="18"/>
      <c r="DRA3" s="18"/>
      <c r="DRB3" s="18"/>
      <c r="DRC3" s="18"/>
      <c r="DRD3" s="18"/>
      <c r="DRE3" s="18"/>
      <c r="DRF3" s="18"/>
      <c r="DRG3" s="18"/>
      <c r="DRH3" s="18"/>
      <c r="DRI3" s="18"/>
      <c r="DRJ3" s="18"/>
      <c r="DRK3" s="18"/>
      <c r="DRL3" s="18"/>
      <c r="DRM3" s="18"/>
      <c r="DRN3" s="18"/>
      <c r="DRO3" s="18"/>
      <c r="DRP3" s="18"/>
      <c r="DRQ3" s="18"/>
      <c r="DRR3" s="18"/>
      <c r="DRS3" s="18"/>
      <c r="DRT3" s="18"/>
      <c r="DRU3" s="18"/>
      <c r="DRV3" s="18"/>
      <c r="DRW3" s="18"/>
      <c r="DRX3" s="18"/>
      <c r="DRY3" s="18"/>
      <c r="DRZ3" s="18"/>
      <c r="DSA3" s="18"/>
      <c r="DSB3" s="18"/>
      <c r="DSC3" s="18"/>
      <c r="DSD3" s="18"/>
      <c r="DSE3" s="18"/>
      <c r="DSF3" s="18"/>
      <c r="DSG3" s="18"/>
      <c r="DSH3" s="18"/>
      <c r="DSI3" s="18"/>
      <c r="DSJ3" s="18"/>
      <c r="DSK3" s="18"/>
      <c r="DSL3" s="18"/>
      <c r="DSM3" s="18"/>
      <c r="DSN3" s="18"/>
      <c r="DSO3" s="18"/>
      <c r="DSP3" s="18"/>
      <c r="DSQ3" s="18"/>
      <c r="DSR3" s="18"/>
      <c r="DSS3" s="18"/>
      <c r="DST3" s="18"/>
      <c r="DSU3" s="18"/>
      <c r="DSV3" s="18"/>
      <c r="DSW3" s="18"/>
      <c r="DSX3" s="18"/>
      <c r="DSY3" s="18"/>
      <c r="DSZ3" s="18"/>
      <c r="DTA3" s="18"/>
      <c r="DTB3" s="18"/>
      <c r="DTC3" s="18"/>
      <c r="DTD3" s="18"/>
      <c r="DTE3" s="18"/>
      <c r="DTF3" s="18"/>
      <c r="DTG3" s="18"/>
      <c r="DTH3" s="18"/>
      <c r="DTI3" s="18"/>
      <c r="DTJ3" s="18"/>
      <c r="DTK3" s="18"/>
      <c r="DTL3" s="18"/>
      <c r="DTM3" s="18"/>
      <c r="DTN3" s="18"/>
      <c r="DTO3" s="18"/>
      <c r="DTP3" s="18"/>
      <c r="DTQ3" s="18"/>
      <c r="DTR3" s="18"/>
      <c r="DTS3" s="18"/>
      <c r="DTT3" s="18"/>
      <c r="DTU3" s="18"/>
      <c r="DTV3" s="18"/>
      <c r="DTW3" s="18"/>
      <c r="DTX3" s="18"/>
      <c r="DTY3" s="18"/>
      <c r="DTZ3" s="18"/>
      <c r="DUA3" s="18"/>
      <c r="DUB3" s="18"/>
      <c r="DUC3" s="18"/>
      <c r="DUD3" s="18"/>
      <c r="DUE3" s="18"/>
      <c r="DUF3" s="18"/>
      <c r="DUG3" s="18"/>
      <c r="DUH3" s="18"/>
      <c r="DUI3" s="18"/>
      <c r="DUJ3" s="18"/>
      <c r="DUK3" s="18"/>
      <c r="DUL3" s="18"/>
      <c r="DUM3" s="18"/>
      <c r="DUN3" s="18"/>
      <c r="DUO3" s="18"/>
      <c r="DUP3" s="18"/>
      <c r="DUQ3" s="18"/>
      <c r="DUR3" s="18"/>
      <c r="DUS3" s="18"/>
      <c r="DUT3" s="18"/>
      <c r="DUU3" s="18"/>
      <c r="DUV3" s="18"/>
      <c r="DUW3" s="18"/>
      <c r="DUX3" s="18"/>
      <c r="DUY3" s="18"/>
      <c r="DUZ3" s="18"/>
      <c r="DVA3" s="18"/>
      <c r="DVB3" s="18"/>
      <c r="DVC3" s="18"/>
      <c r="DVD3" s="18"/>
      <c r="DVE3" s="18"/>
      <c r="DVF3" s="18"/>
      <c r="DVG3" s="18"/>
      <c r="DVH3" s="18"/>
      <c r="DVI3" s="18"/>
      <c r="DVJ3" s="18"/>
      <c r="DVK3" s="18"/>
      <c r="DVL3" s="18"/>
      <c r="DVM3" s="18"/>
      <c r="DVN3" s="18"/>
      <c r="DVO3" s="18"/>
      <c r="DVP3" s="18"/>
      <c r="DVQ3" s="18"/>
      <c r="DVR3" s="18"/>
      <c r="DVS3" s="18"/>
      <c r="DVT3" s="18"/>
      <c r="DVU3" s="18"/>
      <c r="DVV3" s="18"/>
      <c r="DVW3" s="18"/>
      <c r="DVX3" s="18"/>
      <c r="DVY3" s="18"/>
      <c r="DVZ3" s="18"/>
      <c r="DWA3" s="18"/>
      <c r="DWB3" s="18"/>
      <c r="DWC3" s="18"/>
      <c r="DWD3" s="18"/>
      <c r="DWE3" s="18"/>
      <c r="DWF3" s="18"/>
      <c r="DWG3" s="18"/>
      <c r="DWH3" s="18"/>
      <c r="DWI3" s="18"/>
      <c r="DWJ3" s="18"/>
      <c r="DWK3" s="18"/>
      <c r="DWL3" s="18"/>
      <c r="DWM3" s="18"/>
      <c r="DWN3" s="18"/>
      <c r="DWO3" s="18"/>
      <c r="DWP3" s="18"/>
      <c r="DWQ3" s="18"/>
      <c r="DWR3" s="18"/>
      <c r="DWS3" s="18"/>
      <c r="DWT3" s="18"/>
      <c r="DWU3" s="18"/>
      <c r="DWV3" s="18"/>
      <c r="DWW3" s="18"/>
      <c r="DWX3" s="18"/>
      <c r="DWY3" s="18"/>
      <c r="DWZ3" s="18"/>
      <c r="DXA3" s="18"/>
      <c r="DXB3" s="18"/>
      <c r="DXC3" s="18"/>
      <c r="DXD3" s="18"/>
      <c r="DXE3" s="18"/>
      <c r="DXF3" s="18"/>
      <c r="DXG3" s="18"/>
      <c r="DXH3" s="18"/>
      <c r="DXI3" s="18"/>
      <c r="DXJ3" s="18"/>
      <c r="DXK3" s="18"/>
      <c r="DXL3" s="18"/>
      <c r="DXM3" s="18"/>
      <c r="DXN3" s="18"/>
      <c r="DXO3" s="18"/>
      <c r="DXP3" s="18"/>
      <c r="DXQ3" s="18"/>
      <c r="DXR3" s="18"/>
      <c r="DXS3" s="18"/>
      <c r="DXT3" s="18"/>
      <c r="DXU3" s="18"/>
      <c r="DXV3" s="18"/>
      <c r="DXW3" s="18"/>
      <c r="DXX3" s="18"/>
      <c r="DXY3" s="18"/>
      <c r="DXZ3" s="18"/>
      <c r="DYA3" s="18"/>
      <c r="DYB3" s="18"/>
      <c r="DYC3" s="18"/>
      <c r="DYD3" s="18"/>
      <c r="DYE3" s="18"/>
      <c r="DYF3" s="18"/>
      <c r="DYG3" s="18"/>
      <c r="DYH3" s="18"/>
      <c r="DYI3" s="18"/>
      <c r="DYJ3" s="18"/>
      <c r="DYK3" s="18"/>
      <c r="DYL3" s="18"/>
      <c r="DYM3" s="18"/>
      <c r="DYN3" s="18"/>
      <c r="DYO3" s="18"/>
      <c r="DYP3" s="18"/>
      <c r="DYQ3" s="18"/>
      <c r="DYR3" s="18"/>
      <c r="DYS3" s="18"/>
      <c r="DYT3" s="18"/>
      <c r="DYU3" s="18"/>
      <c r="DYV3" s="18"/>
      <c r="DYW3" s="18"/>
      <c r="DYX3" s="18"/>
      <c r="DYY3" s="18"/>
      <c r="DYZ3" s="18"/>
      <c r="DZA3" s="18"/>
      <c r="DZB3" s="18"/>
      <c r="DZC3" s="18"/>
      <c r="DZD3" s="18"/>
      <c r="DZE3" s="18"/>
      <c r="DZF3" s="18"/>
      <c r="DZG3" s="18"/>
      <c r="DZH3" s="18"/>
      <c r="DZI3" s="18"/>
      <c r="DZJ3" s="18"/>
      <c r="DZK3" s="18"/>
      <c r="DZL3" s="18"/>
      <c r="DZM3" s="18"/>
      <c r="DZN3" s="18"/>
      <c r="DZO3" s="18"/>
      <c r="DZP3" s="18"/>
      <c r="DZQ3" s="18"/>
      <c r="DZR3" s="18"/>
      <c r="DZS3" s="18"/>
      <c r="DZT3" s="18"/>
      <c r="DZU3" s="18"/>
      <c r="DZV3" s="18"/>
      <c r="DZW3" s="18"/>
      <c r="DZX3" s="18"/>
      <c r="DZY3" s="18"/>
      <c r="DZZ3" s="18"/>
      <c r="EAA3" s="18"/>
      <c r="EAB3" s="18"/>
      <c r="EAC3" s="18"/>
      <c r="EAD3" s="18"/>
      <c r="EAE3" s="18"/>
      <c r="EAF3" s="18"/>
      <c r="EAG3" s="18"/>
      <c r="EAH3" s="18"/>
      <c r="EAI3" s="18"/>
      <c r="EAJ3" s="18"/>
      <c r="EAK3" s="18"/>
      <c r="EAL3" s="18"/>
      <c r="EAM3" s="18"/>
      <c r="EAN3" s="18"/>
      <c r="EAO3" s="18"/>
      <c r="EAP3" s="18"/>
      <c r="EAQ3" s="18"/>
      <c r="EAR3" s="18"/>
      <c r="EAS3" s="18"/>
      <c r="EAT3" s="18"/>
      <c r="EAU3" s="18"/>
      <c r="EAV3" s="18"/>
      <c r="EAW3" s="18"/>
      <c r="EAX3" s="18"/>
      <c r="EAY3" s="18"/>
      <c r="EAZ3" s="18"/>
      <c r="EBA3" s="18"/>
      <c r="EBB3" s="18"/>
      <c r="EBC3" s="18"/>
      <c r="EBD3" s="18"/>
      <c r="EBE3" s="18"/>
      <c r="EBF3" s="18"/>
      <c r="EBG3" s="18"/>
      <c r="EBH3" s="18"/>
      <c r="EBI3" s="18"/>
      <c r="EBJ3" s="18"/>
      <c r="EBK3" s="18"/>
      <c r="EBL3" s="18"/>
      <c r="EBM3" s="18"/>
      <c r="EBN3" s="18"/>
      <c r="EBO3" s="18"/>
      <c r="EBP3" s="18"/>
      <c r="EBQ3" s="18"/>
      <c r="EBR3" s="18"/>
      <c r="EBS3" s="18"/>
      <c r="EBT3" s="18"/>
      <c r="EBU3" s="18"/>
      <c r="EBV3" s="18"/>
      <c r="EBW3" s="18"/>
      <c r="EBX3" s="18"/>
      <c r="EBY3" s="18"/>
      <c r="EBZ3" s="18"/>
      <c r="ECA3" s="18"/>
      <c r="ECB3" s="18"/>
      <c r="ECC3" s="18"/>
      <c r="ECD3" s="18"/>
      <c r="ECE3" s="18"/>
      <c r="ECF3" s="18"/>
      <c r="ECG3" s="18"/>
      <c r="ECH3" s="18"/>
      <c r="ECI3" s="18"/>
      <c r="ECJ3" s="18"/>
      <c r="ECK3" s="18"/>
      <c r="ECL3" s="18"/>
      <c r="ECM3" s="18"/>
      <c r="ECN3" s="18"/>
      <c r="ECO3" s="18"/>
      <c r="ECP3" s="18"/>
      <c r="ECQ3" s="18"/>
      <c r="ECR3" s="18"/>
      <c r="ECS3" s="18"/>
      <c r="ECT3" s="18"/>
      <c r="ECU3" s="18"/>
      <c r="ECV3" s="18"/>
      <c r="ECW3" s="18"/>
      <c r="ECX3" s="18"/>
      <c r="ECY3" s="18"/>
      <c r="ECZ3" s="18"/>
      <c r="EDA3" s="18"/>
      <c r="EDB3" s="18"/>
      <c r="EDC3" s="18"/>
      <c r="EDD3" s="18"/>
      <c r="EDE3" s="18"/>
      <c r="EDF3" s="18"/>
      <c r="EDG3" s="18"/>
      <c r="EDH3" s="18"/>
      <c r="EDI3" s="18"/>
      <c r="EDJ3" s="18"/>
      <c r="EDK3" s="18"/>
      <c r="EDL3" s="18"/>
      <c r="EDM3" s="18"/>
      <c r="EDN3" s="18"/>
      <c r="EDO3" s="18"/>
      <c r="EDP3" s="18"/>
      <c r="EDQ3" s="18"/>
      <c r="EDR3" s="18"/>
      <c r="EDS3" s="18"/>
      <c r="EDT3" s="18"/>
      <c r="EDU3" s="18"/>
      <c r="EDV3" s="18"/>
      <c r="EDW3" s="18"/>
      <c r="EDX3" s="18"/>
      <c r="EDY3" s="18"/>
      <c r="EDZ3" s="18"/>
      <c r="EEA3" s="18"/>
      <c r="EEB3" s="18"/>
      <c r="EEC3" s="18"/>
      <c r="EED3" s="18"/>
      <c r="EEE3" s="18"/>
      <c r="EEF3" s="18"/>
      <c r="EEG3" s="18"/>
      <c r="EEH3" s="18"/>
      <c r="EEI3" s="18"/>
      <c r="EEJ3" s="18"/>
      <c r="EEK3" s="18"/>
      <c r="EEL3" s="18"/>
      <c r="EEM3" s="18"/>
      <c r="EEN3" s="18"/>
      <c r="EEO3" s="18"/>
      <c r="EEP3" s="18"/>
      <c r="EEQ3" s="18"/>
      <c r="EER3" s="18"/>
      <c r="EES3" s="18"/>
      <c r="EET3" s="18"/>
      <c r="EEU3" s="18"/>
      <c r="EEV3" s="18"/>
      <c r="EEW3" s="18"/>
      <c r="EEX3" s="18"/>
      <c r="EEY3" s="18"/>
      <c r="EEZ3" s="18"/>
      <c r="EFA3" s="18"/>
      <c r="EFB3" s="18"/>
      <c r="EFC3" s="18"/>
      <c r="EFD3" s="18"/>
      <c r="EFE3" s="18"/>
      <c r="EFF3" s="18"/>
      <c r="EFG3" s="18"/>
      <c r="EFH3" s="18"/>
      <c r="EFI3" s="18"/>
      <c r="EFJ3" s="18"/>
      <c r="EFK3" s="18"/>
      <c r="EFL3" s="18"/>
      <c r="EFM3" s="18"/>
      <c r="EFN3" s="18"/>
      <c r="EFO3" s="18"/>
      <c r="EFP3" s="18"/>
      <c r="EFQ3" s="18"/>
      <c r="EFR3" s="18"/>
      <c r="EFS3" s="18"/>
      <c r="EFT3" s="18"/>
      <c r="EFU3" s="18"/>
      <c r="EFV3" s="18"/>
      <c r="EFW3" s="18"/>
      <c r="EFX3" s="18"/>
      <c r="EFY3" s="18"/>
      <c r="EFZ3" s="18"/>
      <c r="EGA3" s="18"/>
      <c r="EGB3" s="18"/>
      <c r="EGC3" s="18"/>
      <c r="EGD3" s="18"/>
      <c r="EGE3" s="18"/>
      <c r="EGF3" s="18"/>
      <c r="EGG3" s="18"/>
      <c r="EGH3" s="18"/>
      <c r="EGI3" s="18"/>
      <c r="EGJ3" s="18"/>
      <c r="EGK3" s="18"/>
      <c r="EGL3" s="18"/>
      <c r="EGM3" s="18"/>
      <c r="EGN3" s="18"/>
      <c r="EGO3" s="18"/>
      <c r="EGP3" s="18"/>
      <c r="EGQ3" s="18"/>
      <c r="EGR3" s="18"/>
      <c r="EGS3" s="18"/>
      <c r="EGT3" s="18"/>
      <c r="EGU3" s="18"/>
      <c r="EGV3" s="18"/>
      <c r="EGW3" s="18"/>
      <c r="EGX3" s="18"/>
      <c r="EGY3" s="18"/>
      <c r="EGZ3" s="18"/>
      <c r="EHA3" s="18"/>
      <c r="EHB3" s="18"/>
      <c r="EHC3" s="18"/>
      <c r="EHD3" s="18"/>
      <c r="EHE3" s="18"/>
      <c r="EHF3" s="18"/>
      <c r="EHG3" s="18"/>
      <c r="EHH3" s="18"/>
      <c r="EHI3" s="18"/>
      <c r="EHJ3" s="18"/>
      <c r="EHK3" s="18"/>
      <c r="EHL3" s="18"/>
      <c r="EHM3" s="18"/>
      <c r="EHN3" s="18"/>
      <c r="EHO3" s="18"/>
      <c r="EHP3" s="18"/>
      <c r="EHQ3" s="18"/>
      <c r="EHR3" s="18"/>
      <c r="EHS3" s="18"/>
      <c r="EHT3" s="18"/>
      <c r="EHU3" s="18"/>
      <c r="EHV3" s="18"/>
      <c r="EHW3" s="18"/>
      <c r="EHX3" s="18"/>
      <c r="EHY3" s="18"/>
      <c r="EHZ3" s="18"/>
      <c r="EIA3" s="18"/>
      <c r="EIB3" s="18"/>
      <c r="EIC3" s="18"/>
      <c r="EID3" s="18"/>
      <c r="EIE3" s="18"/>
      <c r="EIF3" s="18"/>
      <c r="EIG3" s="18"/>
      <c r="EIH3" s="18"/>
      <c r="EII3" s="18"/>
      <c r="EIJ3" s="18"/>
      <c r="EIK3" s="18"/>
      <c r="EIL3" s="18"/>
      <c r="EIM3" s="18"/>
      <c r="EIN3" s="18"/>
      <c r="EIO3" s="18"/>
      <c r="EIP3" s="18"/>
      <c r="EIQ3" s="18"/>
      <c r="EIR3" s="18"/>
      <c r="EIS3" s="18"/>
      <c r="EIT3" s="18"/>
      <c r="EIU3" s="18"/>
      <c r="EIV3" s="18"/>
      <c r="EIW3" s="18"/>
      <c r="EIX3" s="18"/>
      <c r="EIY3" s="18"/>
      <c r="EIZ3" s="18"/>
      <c r="EJA3" s="18"/>
      <c r="EJB3" s="18"/>
      <c r="EJC3" s="18"/>
      <c r="EJD3" s="18"/>
      <c r="EJE3" s="18"/>
      <c r="EJF3" s="18"/>
      <c r="EJG3" s="18"/>
      <c r="EJH3" s="18"/>
      <c r="EJI3" s="18"/>
      <c r="EJJ3" s="18"/>
      <c r="EJK3" s="18"/>
      <c r="EJL3" s="18"/>
      <c r="EJM3" s="18"/>
      <c r="EJN3" s="18"/>
      <c r="EJO3" s="18"/>
      <c r="EJP3" s="18"/>
      <c r="EJQ3" s="18"/>
      <c r="EJR3" s="18"/>
      <c r="EJS3" s="18"/>
      <c r="EJT3" s="18"/>
      <c r="EJU3" s="18"/>
      <c r="EJV3" s="18"/>
      <c r="EJW3" s="18"/>
      <c r="EJX3" s="18"/>
      <c r="EJY3" s="18"/>
      <c r="EJZ3" s="18"/>
      <c r="EKA3" s="18"/>
      <c r="EKB3" s="18"/>
      <c r="EKC3" s="18"/>
      <c r="EKD3" s="18"/>
      <c r="EKE3" s="18"/>
      <c r="EKF3" s="18"/>
      <c r="EKG3" s="18"/>
      <c r="EKH3" s="18"/>
      <c r="EKI3" s="18"/>
      <c r="EKJ3" s="18"/>
      <c r="EKK3" s="18"/>
      <c r="EKL3" s="18"/>
      <c r="EKM3" s="18"/>
      <c r="EKN3" s="18"/>
      <c r="EKO3" s="18"/>
      <c r="EKP3" s="18"/>
      <c r="EKQ3" s="18"/>
      <c r="EKR3" s="18"/>
      <c r="EKS3" s="18"/>
      <c r="EKT3" s="18"/>
      <c r="EKU3" s="18"/>
      <c r="EKV3" s="18"/>
      <c r="EKW3" s="18"/>
      <c r="EKX3" s="18"/>
      <c r="EKY3" s="18"/>
      <c r="EKZ3" s="18"/>
      <c r="ELA3" s="18"/>
      <c r="ELB3" s="18"/>
      <c r="ELC3" s="18"/>
      <c r="ELD3" s="18"/>
      <c r="ELE3" s="18"/>
      <c r="ELF3" s="18"/>
      <c r="ELG3" s="18"/>
      <c r="ELH3" s="18"/>
      <c r="ELI3" s="18"/>
      <c r="ELJ3" s="18"/>
      <c r="ELK3" s="18"/>
      <c r="ELL3" s="18"/>
      <c r="ELM3" s="18"/>
      <c r="ELN3" s="18"/>
      <c r="ELO3" s="18"/>
      <c r="ELP3" s="18"/>
      <c r="ELQ3" s="18"/>
      <c r="ELR3" s="18"/>
      <c r="ELS3" s="18"/>
      <c r="ELT3" s="18"/>
      <c r="ELU3" s="18"/>
      <c r="ELV3" s="18"/>
      <c r="ELW3" s="18"/>
      <c r="ELX3" s="18"/>
      <c r="ELY3" s="18"/>
      <c r="ELZ3" s="18"/>
      <c r="EMA3" s="18"/>
      <c r="EMB3" s="18"/>
      <c r="EMC3" s="18"/>
      <c r="EMD3" s="18"/>
      <c r="EME3" s="18"/>
      <c r="EMF3" s="18"/>
      <c r="EMG3" s="18"/>
      <c r="EMH3" s="18"/>
      <c r="EMI3" s="18"/>
      <c r="EMJ3" s="18"/>
      <c r="EMK3" s="18"/>
      <c r="EML3" s="18"/>
      <c r="EMM3" s="18"/>
      <c r="EMN3" s="18"/>
      <c r="EMO3" s="18"/>
      <c r="EMP3" s="18"/>
      <c r="EMQ3" s="18"/>
      <c r="EMR3" s="18"/>
      <c r="EMS3" s="18"/>
      <c r="EMT3" s="18"/>
      <c r="EMU3" s="18"/>
      <c r="EMV3" s="18"/>
      <c r="EMW3" s="18"/>
      <c r="EMX3" s="18"/>
      <c r="EMY3" s="18"/>
      <c r="EMZ3" s="18"/>
      <c r="ENA3" s="18"/>
      <c r="ENB3" s="18"/>
      <c r="ENC3" s="18"/>
      <c r="END3" s="18"/>
      <c r="ENE3" s="18"/>
      <c r="ENF3" s="18"/>
      <c r="ENG3" s="18"/>
      <c r="ENH3" s="18"/>
      <c r="ENI3" s="18"/>
      <c r="ENJ3" s="18"/>
      <c r="ENK3" s="18"/>
      <c r="ENL3" s="18"/>
      <c r="ENM3" s="18"/>
      <c r="ENN3" s="18"/>
      <c r="ENO3" s="18"/>
      <c r="ENP3" s="18"/>
      <c r="ENQ3" s="18"/>
      <c r="ENR3" s="18"/>
      <c r="ENS3" s="18"/>
      <c r="ENT3" s="18"/>
      <c r="ENU3" s="18"/>
      <c r="ENV3" s="18"/>
      <c r="ENW3" s="18"/>
      <c r="ENX3" s="18"/>
      <c r="ENY3" s="18"/>
      <c r="ENZ3" s="18"/>
      <c r="EOA3" s="18"/>
      <c r="EOB3" s="18"/>
      <c r="EOC3" s="18"/>
      <c r="EOD3" s="18"/>
      <c r="EOE3" s="18"/>
      <c r="EOF3" s="18"/>
      <c r="EOG3" s="18"/>
      <c r="EOH3" s="18"/>
      <c r="EOI3" s="18"/>
      <c r="EOJ3" s="18"/>
      <c r="EOK3" s="18"/>
      <c r="EOL3" s="18"/>
      <c r="EOM3" s="18"/>
      <c r="EON3" s="18"/>
      <c r="EOO3" s="18"/>
      <c r="EOP3" s="18"/>
      <c r="EOQ3" s="18"/>
      <c r="EOR3" s="18"/>
      <c r="EOS3" s="18"/>
      <c r="EOT3" s="18"/>
      <c r="EOU3" s="18"/>
      <c r="EOV3" s="18"/>
      <c r="EOW3" s="18"/>
      <c r="EOX3" s="18"/>
      <c r="EOY3" s="18"/>
      <c r="EOZ3" s="18"/>
      <c r="EPA3" s="18"/>
      <c r="EPB3" s="18"/>
      <c r="EPC3" s="18"/>
      <c r="EPD3" s="18"/>
      <c r="EPE3" s="18"/>
      <c r="EPF3" s="18"/>
      <c r="EPG3" s="18"/>
      <c r="EPH3" s="18"/>
      <c r="EPI3" s="18"/>
      <c r="EPJ3" s="18"/>
      <c r="EPK3" s="18"/>
      <c r="EPL3" s="18"/>
      <c r="EPM3" s="18"/>
      <c r="EPN3" s="18"/>
      <c r="EPO3" s="18"/>
      <c r="EPP3" s="18"/>
      <c r="EPQ3" s="18"/>
      <c r="EPR3" s="18"/>
      <c r="EPS3" s="18"/>
      <c r="EPT3" s="18"/>
      <c r="EPU3" s="18"/>
      <c r="EPV3" s="18"/>
      <c r="EPW3" s="18"/>
      <c r="EPX3" s="18"/>
      <c r="EPY3" s="18"/>
      <c r="EPZ3" s="18"/>
      <c r="EQA3" s="18"/>
      <c r="EQB3" s="18"/>
      <c r="EQC3" s="18"/>
      <c r="EQD3" s="18"/>
      <c r="EQE3" s="18"/>
      <c r="EQF3" s="18"/>
      <c r="EQG3" s="18"/>
      <c r="EQH3" s="18"/>
      <c r="EQI3" s="18"/>
      <c r="EQJ3" s="18"/>
      <c r="EQK3" s="18"/>
      <c r="EQL3" s="18"/>
      <c r="EQM3" s="18"/>
      <c r="EQN3" s="18"/>
      <c r="EQO3" s="18"/>
      <c r="EQP3" s="18"/>
      <c r="EQQ3" s="18"/>
      <c r="EQR3" s="18"/>
      <c r="EQS3" s="18"/>
      <c r="EQT3" s="18"/>
      <c r="EQU3" s="18"/>
      <c r="EQV3" s="18"/>
      <c r="EQW3" s="18"/>
      <c r="EQX3" s="18"/>
      <c r="EQY3" s="18"/>
      <c r="EQZ3" s="18"/>
      <c r="ERA3" s="18"/>
      <c r="ERB3" s="18"/>
      <c r="ERC3" s="18"/>
      <c r="ERD3" s="18"/>
      <c r="ERE3" s="18"/>
      <c r="ERF3" s="18"/>
      <c r="ERG3" s="18"/>
      <c r="ERH3" s="18"/>
      <c r="ERI3" s="18"/>
      <c r="ERJ3" s="18"/>
      <c r="ERK3" s="18"/>
      <c r="ERL3" s="18"/>
      <c r="ERM3" s="18"/>
      <c r="ERN3" s="18"/>
      <c r="ERO3" s="18"/>
      <c r="ERP3" s="18"/>
      <c r="ERQ3" s="18"/>
      <c r="ERR3" s="18"/>
      <c r="ERS3" s="18"/>
      <c r="ERT3" s="18"/>
      <c r="ERU3" s="18"/>
      <c r="ERV3" s="18"/>
      <c r="ERW3" s="18"/>
      <c r="ERX3" s="18"/>
      <c r="ERY3" s="18"/>
      <c r="ERZ3" s="18"/>
      <c r="ESA3" s="18"/>
      <c r="ESB3" s="18"/>
      <c r="ESC3" s="18"/>
      <c r="ESD3" s="18"/>
      <c r="ESE3" s="18"/>
      <c r="ESF3" s="18"/>
      <c r="ESG3" s="18"/>
      <c r="ESH3" s="18"/>
      <c r="ESI3" s="18"/>
      <c r="ESJ3" s="18"/>
      <c r="ESK3" s="18"/>
      <c r="ESL3" s="18"/>
      <c r="ESM3" s="18"/>
      <c r="ESN3" s="18"/>
      <c r="ESO3" s="18"/>
      <c r="ESP3" s="18"/>
      <c r="ESQ3" s="18"/>
      <c r="ESR3" s="18"/>
      <c r="ESS3" s="18"/>
      <c r="EST3" s="18"/>
      <c r="ESU3" s="18"/>
      <c r="ESV3" s="18"/>
      <c r="ESW3" s="18"/>
      <c r="ESX3" s="18"/>
      <c r="ESY3" s="18"/>
      <c r="ESZ3" s="18"/>
      <c r="ETA3" s="18"/>
      <c r="ETB3" s="18"/>
      <c r="ETC3" s="18"/>
      <c r="ETD3" s="18"/>
      <c r="ETE3" s="18"/>
      <c r="ETF3" s="18"/>
      <c r="ETG3" s="18"/>
      <c r="ETH3" s="18"/>
      <c r="ETI3" s="18"/>
      <c r="ETJ3" s="18"/>
      <c r="ETK3" s="18"/>
      <c r="ETL3" s="18"/>
      <c r="ETM3" s="18"/>
      <c r="ETN3" s="18"/>
      <c r="ETO3" s="18"/>
      <c r="ETP3" s="18"/>
      <c r="ETQ3" s="18"/>
      <c r="ETR3" s="18"/>
      <c r="ETS3" s="18"/>
      <c r="ETT3" s="18"/>
      <c r="ETU3" s="18"/>
      <c r="ETV3" s="18"/>
      <c r="ETW3" s="18"/>
      <c r="ETX3" s="18"/>
      <c r="ETY3" s="18"/>
      <c r="ETZ3" s="18"/>
      <c r="EUA3" s="18"/>
      <c r="EUB3" s="18"/>
      <c r="EUC3" s="18"/>
      <c r="EUD3" s="18"/>
      <c r="EUE3" s="18"/>
      <c r="EUF3" s="18"/>
      <c r="EUG3" s="18"/>
      <c r="EUH3" s="18"/>
      <c r="EUI3" s="18"/>
      <c r="EUJ3" s="18"/>
      <c r="EUK3" s="18"/>
      <c r="EUL3" s="18"/>
      <c r="EUM3" s="18"/>
      <c r="EUN3" s="18"/>
      <c r="EUO3" s="18"/>
      <c r="EUP3" s="18"/>
      <c r="EUQ3" s="18"/>
      <c r="EUR3" s="18"/>
      <c r="EUS3" s="18"/>
      <c r="EUT3" s="18"/>
      <c r="EUU3" s="18"/>
      <c r="EUV3" s="18"/>
      <c r="EUW3" s="18"/>
      <c r="EUX3" s="18"/>
      <c r="EUY3" s="18"/>
      <c r="EUZ3" s="18"/>
      <c r="EVA3" s="18"/>
      <c r="EVB3" s="18"/>
      <c r="EVC3" s="18"/>
      <c r="EVD3" s="18"/>
      <c r="EVE3" s="18"/>
      <c r="EVF3" s="18"/>
      <c r="EVG3" s="18"/>
      <c r="EVH3" s="18"/>
      <c r="EVI3" s="18"/>
      <c r="EVJ3" s="18"/>
      <c r="EVK3" s="18"/>
      <c r="EVL3" s="18"/>
      <c r="EVM3" s="18"/>
      <c r="EVN3" s="18"/>
      <c r="EVO3" s="18"/>
      <c r="EVP3" s="18"/>
      <c r="EVQ3" s="18"/>
      <c r="EVR3" s="18"/>
      <c r="EVS3" s="18"/>
      <c r="EVT3" s="18"/>
      <c r="EVU3" s="18"/>
      <c r="EVV3" s="18"/>
      <c r="EVW3" s="18"/>
      <c r="EVX3" s="18"/>
      <c r="EVY3" s="18"/>
      <c r="EVZ3" s="18"/>
      <c r="EWA3" s="18"/>
      <c r="EWB3" s="18"/>
      <c r="EWC3" s="18"/>
      <c r="EWD3" s="18"/>
      <c r="EWE3" s="18"/>
      <c r="EWF3" s="18"/>
      <c r="EWG3" s="18"/>
      <c r="EWH3" s="18"/>
      <c r="EWI3" s="18"/>
      <c r="EWJ3" s="18"/>
      <c r="EWK3" s="18"/>
      <c r="EWL3" s="18"/>
      <c r="EWM3" s="18"/>
      <c r="EWN3" s="18"/>
      <c r="EWO3" s="18"/>
      <c r="EWP3" s="18"/>
      <c r="EWQ3" s="18"/>
      <c r="EWR3" s="18"/>
      <c r="EWS3" s="18"/>
      <c r="EWT3" s="18"/>
      <c r="EWU3" s="18"/>
      <c r="EWV3" s="18"/>
      <c r="EWW3" s="18"/>
      <c r="EWX3" s="18"/>
      <c r="EWY3" s="18"/>
      <c r="EWZ3" s="18"/>
      <c r="EXA3" s="18"/>
      <c r="EXB3" s="18"/>
      <c r="EXC3" s="18"/>
      <c r="EXD3" s="18"/>
      <c r="EXE3" s="18"/>
      <c r="EXF3" s="18"/>
      <c r="EXG3" s="18"/>
      <c r="EXH3" s="18"/>
      <c r="EXI3" s="18"/>
      <c r="EXJ3" s="18"/>
      <c r="EXK3" s="18"/>
      <c r="EXL3" s="18"/>
      <c r="EXM3" s="18"/>
      <c r="EXN3" s="18"/>
      <c r="EXO3" s="18"/>
      <c r="EXP3" s="18"/>
      <c r="EXQ3" s="18"/>
      <c r="EXR3" s="18"/>
      <c r="EXS3" s="18"/>
      <c r="EXT3" s="18"/>
      <c r="EXU3" s="18"/>
      <c r="EXV3" s="18"/>
      <c r="EXW3" s="18"/>
      <c r="EXX3" s="18"/>
      <c r="EXY3" s="18"/>
      <c r="EXZ3" s="18"/>
      <c r="EYA3" s="18"/>
      <c r="EYB3" s="18"/>
      <c r="EYC3" s="18"/>
      <c r="EYD3" s="18"/>
      <c r="EYE3" s="18"/>
      <c r="EYF3" s="18"/>
      <c r="EYG3" s="18"/>
      <c r="EYH3" s="18"/>
      <c r="EYI3" s="18"/>
      <c r="EYJ3" s="18"/>
      <c r="EYK3" s="18"/>
      <c r="EYL3" s="18"/>
      <c r="EYM3" s="18"/>
      <c r="EYN3" s="18"/>
      <c r="EYO3" s="18"/>
      <c r="EYP3" s="18"/>
      <c r="EYQ3" s="18"/>
      <c r="EYR3" s="18"/>
      <c r="EYS3" s="18"/>
      <c r="EYT3" s="18"/>
      <c r="EYU3" s="18"/>
      <c r="EYV3" s="18"/>
      <c r="EYW3" s="18"/>
      <c r="EYX3" s="18"/>
      <c r="EYY3" s="18"/>
      <c r="EYZ3" s="18"/>
      <c r="EZA3" s="18"/>
      <c r="EZB3" s="18"/>
      <c r="EZC3" s="18"/>
      <c r="EZD3" s="18"/>
      <c r="EZE3" s="18"/>
      <c r="EZF3" s="18"/>
      <c r="EZG3" s="18"/>
      <c r="EZH3" s="18"/>
      <c r="EZI3" s="18"/>
      <c r="EZJ3" s="18"/>
      <c r="EZK3" s="18"/>
      <c r="EZL3" s="18"/>
      <c r="EZM3" s="18"/>
      <c r="EZN3" s="18"/>
      <c r="EZO3" s="18"/>
      <c r="EZP3" s="18"/>
      <c r="EZQ3" s="18"/>
      <c r="EZR3" s="18"/>
      <c r="EZS3" s="18"/>
      <c r="EZT3" s="18"/>
      <c r="EZU3" s="18"/>
      <c r="EZV3" s="18"/>
      <c r="EZW3" s="18"/>
      <c r="EZX3" s="18"/>
      <c r="EZY3" s="18"/>
      <c r="EZZ3" s="18"/>
      <c r="FAA3" s="18"/>
      <c r="FAB3" s="18"/>
      <c r="FAC3" s="18"/>
      <c r="FAD3" s="18"/>
      <c r="FAE3" s="18"/>
      <c r="FAF3" s="18"/>
      <c r="FAG3" s="18"/>
      <c r="FAH3" s="18"/>
      <c r="FAI3" s="18"/>
      <c r="FAJ3" s="18"/>
      <c r="FAK3" s="18"/>
      <c r="FAL3" s="18"/>
      <c r="FAM3" s="18"/>
      <c r="FAN3" s="18"/>
      <c r="FAO3" s="18"/>
      <c r="FAP3" s="18"/>
      <c r="FAQ3" s="18"/>
      <c r="FAR3" s="18"/>
      <c r="FAS3" s="18"/>
      <c r="FAT3" s="18"/>
      <c r="FAU3" s="18"/>
      <c r="FAV3" s="18"/>
      <c r="FAW3" s="18"/>
      <c r="FAX3" s="18"/>
      <c r="FAY3" s="18"/>
      <c r="FAZ3" s="18"/>
      <c r="FBA3" s="18"/>
      <c r="FBB3" s="18"/>
      <c r="FBC3" s="18"/>
      <c r="FBD3" s="18"/>
      <c r="FBE3" s="18"/>
      <c r="FBF3" s="18"/>
      <c r="FBG3" s="18"/>
      <c r="FBH3" s="18"/>
      <c r="FBI3" s="18"/>
      <c r="FBJ3" s="18"/>
      <c r="FBK3" s="18"/>
      <c r="FBL3" s="18"/>
      <c r="FBM3" s="18"/>
      <c r="FBN3" s="18"/>
      <c r="FBO3" s="18"/>
      <c r="FBP3" s="18"/>
      <c r="FBQ3" s="18"/>
      <c r="FBR3" s="18"/>
      <c r="FBS3" s="18"/>
      <c r="FBT3" s="18"/>
      <c r="FBU3" s="18"/>
      <c r="FBV3" s="18"/>
      <c r="FBW3" s="18"/>
      <c r="FBX3" s="18"/>
      <c r="FBY3" s="18"/>
      <c r="FBZ3" s="18"/>
      <c r="FCA3" s="18"/>
      <c r="FCB3" s="18"/>
      <c r="FCC3" s="18"/>
      <c r="FCD3" s="18"/>
      <c r="FCE3" s="18"/>
      <c r="FCF3" s="18"/>
      <c r="FCG3" s="18"/>
      <c r="FCH3" s="18"/>
      <c r="FCI3" s="18"/>
      <c r="FCJ3" s="18"/>
      <c r="FCK3" s="18"/>
      <c r="FCL3" s="18"/>
      <c r="FCM3" s="18"/>
      <c r="FCN3" s="18"/>
      <c r="FCO3" s="18"/>
      <c r="FCP3" s="18"/>
      <c r="FCQ3" s="18"/>
      <c r="FCR3" s="18"/>
      <c r="FCS3" s="18"/>
      <c r="FCT3" s="18"/>
      <c r="FCU3" s="18"/>
      <c r="FCV3" s="18"/>
      <c r="FCW3" s="18"/>
      <c r="FCX3" s="18"/>
      <c r="FCY3" s="18"/>
      <c r="FCZ3" s="18"/>
      <c r="FDA3" s="18"/>
      <c r="FDB3" s="18"/>
      <c r="FDC3" s="18"/>
      <c r="FDD3" s="18"/>
      <c r="FDE3" s="18"/>
      <c r="FDF3" s="18"/>
      <c r="FDG3" s="18"/>
      <c r="FDH3" s="18"/>
      <c r="FDI3" s="18"/>
      <c r="FDJ3" s="18"/>
      <c r="FDK3" s="18"/>
      <c r="FDL3" s="18"/>
      <c r="FDM3" s="18"/>
      <c r="FDN3" s="18"/>
      <c r="FDO3" s="18"/>
      <c r="FDP3" s="18"/>
      <c r="FDQ3" s="18"/>
      <c r="FDR3" s="18"/>
      <c r="FDS3" s="18"/>
      <c r="FDT3" s="18"/>
      <c r="FDU3" s="18"/>
      <c r="FDV3" s="18"/>
      <c r="FDW3" s="18"/>
      <c r="FDX3" s="18"/>
      <c r="FDY3" s="18"/>
      <c r="FDZ3" s="18"/>
      <c r="FEA3" s="18"/>
      <c r="FEB3" s="18"/>
      <c r="FEC3" s="18"/>
      <c r="FED3" s="18"/>
      <c r="FEE3" s="18"/>
      <c r="FEF3" s="18"/>
      <c r="FEG3" s="18"/>
      <c r="FEH3" s="18"/>
      <c r="FEI3" s="18"/>
      <c r="FEJ3" s="18"/>
      <c r="FEK3" s="18"/>
      <c r="FEL3" s="18"/>
      <c r="FEM3" s="18"/>
      <c r="FEN3" s="18"/>
      <c r="FEO3" s="18"/>
      <c r="FEP3" s="18"/>
      <c r="FEQ3" s="18"/>
      <c r="FER3" s="18"/>
      <c r="FES3" s="18"/>
      <c r="FET3" s="18"/>
      <c r="FEU3" s="18"/>
      <c r="FEV3" s="18"/>
      <c r="FEW3" s="18"/>
      <c r="FEX3" s="18"/>
      <c r="FEY3" s="18"/>
      <c r="FEZ3" s="18"/>
      <c r="FFA3" s="18"/>
      <c r="FFB3" s="18"/>
      <c r="FFC3" s="18"/>
      <c r="FFD3" s="18"/>
      <c r="FFE3" s="18"/>
      <c r="FFF3" s="18"/>
      <c r="FFG3" s="18"/>
      <c r="FFH3" s="18"/>
      <c r="FFI3" s="18"/>
      <c r="FFJ3" s="18"/>
      <c r="FFK3" s="18"/>
      <c r="FFL3" s="18"/>
      <c r="FFM3" s="18"/>
      <c r="FFN3" s="18"/>
      <c r="FFO3" s="18"/>
      <c r="FFP3" s="18"/>
      <c r="FFQ3" s="18"/>
      <c r="FFR3" s="18"/>
      <c r="FFS3" s="18"/>
      <c r="FFT3" s="18"/>
      <c r="FFU3" s="18"/>
      <c r="FFV3" s="18"/>
      <c r="FFW3" s="18"/>
      <c r="FFX3" s="18"/>
      <c r="FFY3" s="18"/>
      <c r="FFZ3" s="18"/>
      <c r="FGA3" s="18"/>
      <c r="FGB3" s="18"/>
      <c r="FGC3" s="18"/>
      <c r="FGD3" s="18"/>
      <c r="FGE3" s="18"/>
      <c r="FGF3" s="18"/>
      <c r="FGG3" s="18"/>
      <c r="FGH3" s="18"/>
      <c r="FGI3" s="18"/>
      <c r="FGJ3" s="18"/>
      <c r="FGK3" s="18"/>
      <c r="FGL3" s="18"/>
      <c r="FGM3" s="18"/>
      <c r="FGN3" s="18"/>
      <c r="FGO3" s="18"/>
      <c r="FGP3" s="18"/>
      <c r="FGQ3" s="18"/>
      <c r="FGR3" s="18"/>
      <c r="FGS3" s="18"/>
      <c r="FGT3" s="18"/>
      <c r="FGU3" s="18"/>
      <c r="FGV3" s="18"/>
      <c r="FGW3" s="18"/>
      <c r="FGX3" s="18"/>
      <c r="FGY3" s="18"/>
      <c r="FGZ3" s="18"/>
      <c r="FHA3" s="18"/>
      <c r="FHB3" s="18"/>
      <c r="FHC3" s="18"/>
      <c r="FHD3" s="18"/>
      <c r="FHE3" s="18"/>
      <c r="FHF3" s="18"/>
      <c r="FHG3" s="18"/>
      <c r="FHH3" s="18"/>
      <c r="FHI3" s="18"/>
      <c r="FHJ3" s="18"/>
      <c r="FHK3" s="18"/>
      <c r="FHL3" s="18"/>
      <c r="FHM3" s="18"/>
      <c r="FHN3" s="18"/>
      <c r="FHO3" s="18"/>
      <c r="FHP3" s="18"/>
      <c r="FHQ3" s="18"/>
      <c r="FHR3" s="18"/>
      <c r="FHS3" s="18"/>
      <c r="FHT3" s="18"/>
      <c r="FHU3" s="18"/>
      <c r="FHV3" s="18"/>
      <c r="FHW3" s="18"/>
      <c r="FHX3" s="18"/>
      <c r="FHY3" s="18"/>
      <c r="FHZ3" s="18"/>
      <c r="FIA3" s="18"/>
      <c r="FIB3" s="18"/>
      <c r="FIC3" s="18"/>
      <c r="FID3" s="18"/>
      <c r="FIE3" s="18"/>
      <c r="FIF3" s="18"/>
      <c r="FIG3" s="18"/>
      <c r="FIH3" s="18"/>
      <c r="FII3" s="18"/>
      <c r="FIJ3" s="18"/>
      <c r="FIK3" s="18"/>
      <c r="FIL3" s="18"/>
      <c r="FIM3" s="18"/>
      <c r="FIN3" s="18"/>
      <c r="FIO3" s="18"/>
      <c r="FIP3" s="18"/>
      <c r="FIQ3" s="18"/>
      <c r="FIR3" s="18"/>
      <c r="FIS3" s="18"/>
      <c r="FIT3" s="18"/>
      <c r="FIU3" s="18"/>
      <c r="FIV3" s="18"/>
      <c r="FIW3" s="18"/>
      <c r="FIX3" s="18"/>
      <c r="FIY3" s="18"/>
      <c r="FIZ3" s="18"/>
      <c r="FJA3" s="18"/>
      <c r="FJB3" s="18"/>
      <c r="FJC3" s="18"/>
      <c r="FJD3" s="18"/>
      <c r="FJE3" s="18"/>
      <c r="FJF3" s="18"/>
      <c r="FJG3" s="18"/>
      <c r="FJH3" s="18"/>
      <c r="FJI3" s="18"/>
      <c r="FJJ3" s="18"/>
      <c r="FJK3" s="18"/>
      <c r="FJL3" s="18"/>
      <c r="FJM3" s="18"/>
      <c r="FJN3" s="18"/>
      <c r="FJO3" s="18"/>
      <c r="FJP3" s="18"/>
      <c r="FJQ3" s="18"/>
      <c r="FJR3" s="18"/>
      <c r="FJS3" s="18"/>
      <c r="FJT3" s="18"/>
      <c r="FJU3" s="18"/>
      <c r="FJV3" s="18"/>
      <c r="FJW3" s="18"/>
      <c r="FJX3" s="18"/>
      <c r="FJY3" s="18"/>
      <c r="FJZ3" s="18"/>
      <c r="FKA3" s="18"/>
      <c r="FKB3" s="18"/>
      <c r="FKC3" s="18"/>
      <c r="FKD3" s="18"/>
      <c r="FKE3" s="18"/>
      <c r="FKF3" s="18"/>
      <c r="FKG3" s="18"/>
      <c r="FKH3" s="18"/>
      <c r="FKI3" s="18"/>
      <c r="FKJ3" s="18"/>
      <c r="FKK3" s="18"/>
      <c r="FKL3" s="18"/>
      <c r="FKM3" s="18"/>
      <c r="FKN3" s="18"/>
      <c r="FKO3" s="18"/>
      <c r="FKP3" s="18"/>
      <c r="FKQ3" s="18"/>
      <c r="FKR3" s="18"/>
      <c r="FKS3" s="18"/>
      <c r="FKT3" s="18"/>
      <c r="FKU3" s="18"/>
      <c r="FKV3" s="18"/>
      <c r="FKW3" s="18"/>
      <c r="FKX3" s="18"/>
      <c r="FKY3" s="18"/>
      <c r="FKZ3" s="18"/>
      <c r="FLA3" s="18"/>
      <c r="FLB3" s="18"/>
      <c r="FLC3" s="18"/>
      <c r="FLD3" s="18"/>
      <c r="FLE3" s="18"/>
      <c r="FLF3" s="18"/>
      <c r="FLG3" s="18"/>
      <c r="FLH3" s="18"/>
      <c r="FLI3" s="18"/>
      <c r="FLJ3" s="18"/>
      <c r="FLK3" s="18"/>
      <c r="FLL3" s="18"/>
      <c r="FLM3" s="18"/>
      <c r="FLN3" s="18"/>
      <c r="FLO3" s="18"/>
      <c r="FLP3" s="18"/>
      <c r="FLQ3" s="18"/>
      <c r="FLR3" s="18"/>
      <c r="FLS3" s="18"/>
      <c r="FLT3" s="18"/>
      <c r="FLU3" s="18"/>
      <c r="FLV3" s="18"/>
      <c r="FLW3" s="18"/>
      <c r="FLX3" s="18"/>
      <c r="FLY3" s="18"/>
      <c r="FLZ3" s="18"/>
      <c r="FMA3" s="18"/>
      <c r="FMB3" s="18"/>
      <c r="FMC3" s="18"/>
      <c r="FMD3" s="18"/>
      <c r="FME3" s="18"/>
      <c r="FMF3" s="18"/>
      <c r="FMG3" s="18"/>
      <c r="FMH3" s="18"/>
      <c r="FMI3" s="18"/>
      <c r="FMJ3" s="18"/>
      <c r="FMK3" s="18"/>
      <c r="FML3" s="18"/>
      <c r="FMM3" s="18"/>
      <c r="FMN3" s="18"/>
      <c r="FMO3" s="18"/>
      <c r="FMP3" s="18"/>
      <c r="FMQ3" s="18"/>
      <c r="FMR3" s="18"/>
      <c r="FMS3" s="18"/>
      <c r="FMT3" s="18"/>
      <c r="FMU3" s="18"/>
      <c r="FMV3" s="18"/>
      <c r="FMW3" s="18"/>
      <c r="FMX3" s="18"/>
      <c r="FMY3" s="18"/>
      <c r="FMZ3" s="18"/>
      <c r="FNA3" s="18"/>
      <c r="FNB3" s="18"/>
      <c r="FNC3" s="18"/>
      <c r="FND3" s="18"/>
      <c r="FNE3" s="18"/>
      <c r="FNF3" s="18"/>
      <c r="FNG3" s="18"/>
      <c r="FNH3" s="18"/>
      <c r="FNI3" s="18"/>
      <c r="FNJ3" s="18"/>
      <c r="FNK3" s="18"/>
      <c r="FNL3" s="18"/>
      <c r="FNM3" s="18"/>
      <c r="FNN3" s="18"/>
      <c r="FNO3" s="18"/>
      <c r="FNP3" s="18"/>
      <c r="FNQ3" s="18"/>
      <c r="FNR3" s="18"/>
      <c r="FNS3" s="18"/>
      <c r="FNT3" s="18"/>
      <c r="FNU3" s="18"/>
      <c r="FNV3" s="18"/>
      <c r="FNW3" s="18"/>
      <c r="FNX3" s="18"/>
      <c r="FNY3" s="18"/>
      <c r="FNZ3" s="18"/>
      <c r="FOA3" s="18"/>
      <c r="FOB3" s="18"/>
      <c r="FOC3" s="18"/>
      <c r="FOD3" s="18"/>
      <c r="FOE3" s="18"/>
      <c r="FOF3" s="18"/>
      <c r="FOG3" s="18"/>
      <c r="FOH3" s="18"/>
      <c r="FOI3" s="18"/>
      <c r="FOJ3" s="18"/>
      <c r="FOK3" s="18"/>
      <c r="FOL3" s="18"/>
      <c r="FOM3" s="18"/>
      <c r="FON3" s="18"/>
      <c r="FOO3" s="18"/>
      <c r="FOP3" s="18"/>
      <c r="FOQ3" s="18"/>
      <c r="FOR3" s="18"/>
      <c r="FOS3" s="18"/>
      <c r="FOT3" s="18"/>
      <c r="FOU3" s="18"/>
      <c r="FOV3" s="18"/>
      <c r="FOW3" s="18"/>
      <c r="FOX3" s="18"/>
      <c r="FOY3" s="18"/>
      <c r="FOZ3" s="18"/>
      <c r="FPA3" s="18"/>
      <c r="FPB3" s="18"/>
      <c r="FPC3" s="18"/>
      <c r="FPD3" s="18"/>
      <c r="FPE3" s="18"/>
      <c r="FPF3" s="18"/>
      <c r="FPG3" s="18"/>
      <c r="FPH3" s="18"/>
      <c r="FPI3" s="18"/>
      <c r="FPJ3" s="18"/>
      <c r="FPK3" s="18"/>
      <c r="FPL3" s="18"/>
      <c r="FPM3" s="18"/>
      <c r="FPN3" s="18"/>
      <c r="FPO3" s="18"/>
      <c r="FPP3" s="18"/>
      <c r="FPQ3" s="18"/>
      <c r="FPR3" s="18"/>
      <c r="FPS3" s="18"/>
      <c r="FPT3" s="18"/>
      <c r="FPU3" s="18"/>
      <c r="FPV3" s="18"/>
      <c r="FPW3" s="18"/>
      <c r="FPX3" s="18"/>
      <c r="FPY3" s="18"/>
      <c r="FPZ3" s="18"/>
      <c r="FQA3" s="18"/>
      <c r="FQB3" s="18"/>
      <c r="FQC3" s="18"/>
      <c r="FQD3" s="18"/>
      <c r="FQE3" s="18"/>
      <c r="FQF3" s="18"/>
      <c r="FQG3" s="18"/>
      <c r="FQH3" s="18"/>
      <c r="FQI3" s="18"/>
      <c r="FQJ3" s="18"/>
      <c r="FQK3" s="18"/>
      <c r="FQL3" s="18"/>
      <c r="FQM3" s="18"/>
      <c r="FQN3" s="18"/>
      <c r="FQO3" s="18"/>
      <c r="FQP3" s="18"/>
      <c r="FQQ3" s="18"/>
      <c r="FQR3" s="18"/>
      <c r="FQS3" s="18"/>
      <c r="FQT3" s="18"/>
      <c r="FQU3" s="18"/>
      <c r="FQV3" s="18"/>
      <c r="FQW3" s="18"/>
      <c r="FQX3" s="18"/>
      <c r="FQY3" s="18"/>
      <c r="FQZ3" s="18"/>
      <c r="FRA3" s="18"/>
      <c r="FRB3" s="18"/>
      <c r="FRC3" s="18"/>
      <c r="FRD3" s="18"/>
      <c r="FRE3" s="18"/>
      <c r="FRF3" s="18"/>
      <c r="FRG3" s="18"/>
      <c r="FRH3" s="18"/>
      <c r="FRI3" s="18"/>
      <c r="FRJ3" s="18"/>
      <c r="FRK3" s="18"/>
      <c r="FRL3" s="18"/>
      <c r="FRM3" s="18"/>
      <c r="FRN3" s="18"/>
      <c r="FRO3" s="18"/>
      <c r="FRP3" s="18"/>
      <c r="FRQ3" s="18"/>
      <c r="FRR3" s="18"/>
      <c r="FRS3" s="18"/>
      <c r="FRT3" s="18"/>
      <c r="FRU3" s="18"/>
      <c r="FRV3" s="18"/>
      <c r="FRW3" s="18"/>
      <c r="FRX3" s="18"/>
      <c r="FRY3" s="18"/>
      <c r="FRZ3" s="18"/>
      <c r="FSA3" s="18"/>
      <c r="FSB3" s="18"/>
      <c r="FSC3" s="18"/>
      <c r="FSD3" s="18"/>
      <c r="FSE3" s="18"/>
      <c r="FSF3" s="18"/>
      <c r="FSG3" s="18"/>
      <c r="FSH3" s="18"/>
      <c r="FSI3" s="18"/>
      <c r="FSJ3" s="18"/>
      <c r="FSK3" s="18"/>
      <c r="FSL3" s="18"/>
      <c r="FSM3" s="18"/>
      <c r="FSN3" s="18"/>
      <c r="FSO3" s="18"/>
      <c r="FSP3" s="18"/>
      <c r="FSQ3" s="18"/>
      <c r="FSR3" s="18"/>
      <c r="FSS3" s="18"/>
      <c r="FST3" s="18"/>
      <c r="FSU3" s="18"/>
      <c r="FSV3" s="18"/>
      <c r="FSW3" s="18"/>
      <c r="FSX3" s="18"/>
      <c r="FSY3" s="18"/>
      <c r="FSZ3" s="18"/>
      <c r="FTA3" s="18"/>
      <c r="FTB3" s="18"/>
      <c r="FTC3" s="18"/>
      <c r="FTD3" s="18"/>
      <c r="FTE3" s="18"/>
      <c r="FTF3" s="18"/>
      <c r="FTG3" s="18"/>
      <c r="FTH3" s="18"/>
      <c r="FTI3" s="18"/>
      <c r="FTJ3" s="18"/>
      <c r="FTK3" s="18"/>
      <c r="FTL3" s="18"/>
      <c r="FTM3" s="18"/>
      <c r="FTN3" s="18"/>
      <c r="FTO3" s="18"/>
      <c r="FTP3" s="18"/>
      <c r="FTQ3" s="18"/>
      <c r="FTR3" s="18"/>
      <c r="FTS3" s="18"/>
      <c r="FTT3" s="18"/>
      <c r="FTU3" s="18"/>
      <c r="FTV3" s="18"/>
      <c r="FTW3" s="18"/>
      <c r="FTX3" s="18"/>
      <c r="FTY3" s="18"/>
      <c r="FTZ3" s="18"/>
      <c r="FUA3" s="18"/>
      <c r="FUB3" s="18"/>
      <c r="FUC3" s="18"/>
      <c r="FUD3" s="18"/>
      <c r="FUE3" s="18"/>
      <c r="FUF3" s="18"/>
      <c r="FUG3" s="18"/>
      <c r="FUH3" s="18"/>
      <c r="FUI3" s="18"/>
      <c r="FUJ3" s="18"/>
      <c r="FUK3" s="18"/>
      <c r="FUL3" s="18"/>
      <c r="FUM3" s="18"/>
      <c r="FUN3" s="18"/>
      <c r="FUO3" s="18"/>
      <c r="FUP3" s="18"/>
      <c r="FUQ3" s="18"/>
      <c r="FUR3" s="18"/>
      <c r="FUS3" s="18"/>
      <c r="FUT3" s="18"/>
      <c r="FUU3" s="18"/>
      <c r="FUV3" s="18"/>
      <c r="FUW3" s="18"/>
      <c r="FUX3" s="18"/>
      <c r="FUY3" s="18"/>
      <c r="FUZ3" s="18"/>
      <c r="FVA3" s="18"/>
      <c r="FVB3" s="18"/>
      <c r="FVC3" s="18"/>
      <c r="FVD3" s="18"/>
      <c r="FVE3" s="18"/>
      <c r="FVF3" s="18"/>
      <c r="FVG3" s="18"/>
      <c r="FVH3" s="18"/>
      <c r="FVI3" s="18"/>
      <c r="FVJ3" s="18"/>
      <c r="FVK3" s="18"/>
      <c r="FVL3" s="18"/>
      <c r="FVM3" s="18"/>
      <c r="FVN3" s="18"/>
      <c r="FVO3" s="18"/>
      <c r="FVP3" s="18"/>
      <c r="FVQ3" s="18"/>
      <c r="FVR3" s="18"/>
      <c r="FVS3" s="18"/>
      <c r="FVT3" s="18"/>
      <c r="FVU3" s="18"/>
      <c r="FVV3" s="18"/>
      <c r="FVW3" s="18"/>
      <c r="FVX3" s="18"/>
      <c r="FVY3" s="18"/>
      <c r="FVZ3" s="18"/>
      <c r="FWA3" s="18"/>
      <c r="FWB3" s="18"/>
      <c r="FWC3" s="18"/>
      <c r="FWD3" s="18"/>
      <c r="FWE3" s="18"/>
      <c r="FWF3" s="18"/>
      <c r="FWG3" s="18"/>
      <c r="FWH3" s="18"/>
      <c r="FWI3" s="18"/>
      <c r="FWJ3" s="18"/>
      <c r="FWK3" s="18"/>
      <c r="FWL3" s="18"/>
      <c r="FWM3" s="18"/>
      <c r="FWN3" s="18"/>
      <c r="FWO3" s="18"/>
      <c r="FWP3" s="18"/>
      <c r="FWQ3" s="18"/>
      <c r="FWR3" s="18"/>
      <c r="FWS3" s="18"/>
      <c r="FWT3" s="18"/>
      <c r="FWU3" s="18"/>
      <c r="FWV3" s="18"/>
      <c r="FWW3" s="18"/>
      <c r="FWX3" s="18"/>
      <c r="FWY3" s="18"/>
      <c r="FWZ3" s="18"/>
      <c r="FXA3" s="18"/>
      <c r="FXB3" s="18"/>
      <c r="FXC3" s="18"/>
      <c r="FXD3" s="18"/>
      <c r="FXE3" s="18"/>
      <c r="FXF3" s="18"/>
      <c r="FXG3" s="18"/>
      <c r="FXH3" s="18"/>
      <c r="FXI3" s="18"/>
      <c r="FXJ3" s="18"/>
      <c r="FXK3" s="18"/>
      <c r="FXL3" s="18"/>
      <c r="FXM3" s="18"/>
      <c r="FXN3" s="18"/>
      <c r="FXO3" s="18"/>
      <c r="FXP3" s="18"/>
      <c r="FXQ3" s="18"/>
      <c r="FXR3" s="18"/>
      <c r="FXS3" s="18"/>
      <c r="FXT3" s="18"/>
      <c r="FXU3" s="18"/>
      <c r="FXV3" s="18"/>
      <c r="FXW3" s="18"/>
      <c r="FXX3" s="18"/>
      <c r="FXY3" s="18"/>
      <c r="FXZ3" s="18"/>
      <c r="FYA3" s="18"/>
      <c r="FYB3" s="18"/>
      <c r="FYC3" s="18"/>
      <c r="FYD3" s="18"/>
      <c r="FYE3" s="18"/>
      <c r="FYF3" s="18"/>
      <c r="FYG3" s="18"/>
      <c r="FYH3" s="18"/>
      <c r="FYI3" s="18"/>
      <c r="FYJ3" s="18"/>
      <c r="FYK3" s="18"/>
      <c r="FYL3" s="18"/>
      <c r="FYM3" s="18"/>
      <c r="FYN3" s="18"/>
      <c r="FYO3" s="18"/>
      <c r="FYP3" s="18"/>
      <c r="FYQ3" s="18"/>
      <c r="FYR3" s="18"/>
      <c r="FYS3" s="18"/>
      <c r="FYT3" s="18"/>
      <c r="FYU3" s="18"/>
      <c r="FYV3" s="18"/>
      <c r="FYW3" s="18"/>
      <c r="FYX3" s="18"/>
      <c r="FYY3" s="18"/>
      <c r="FYZ3" s="18"/>
      <c r="FZA3" s="18"/>
      <c r="FZB3" s="18"/>
      <c r="FZC3" s="18"/>
      <c r="FZD3" s="18"/>
      <c r="FZE3" s="18"/>
      <c r="FZF3" s="18"/>
      <c r="FZG3" s="18"/>
      <c r="FZH3" s="18"/>
      <c r="FZI3" s="18"/>
      <c r="FZJ3" s="18"/>
      <c r="FZK3" s="18"/>
      <c r="FZL3" s="18"/>
      <c r="FZM3" s="18"/>
      <c r="FZN3" s="18"/>
      <c r="FZO3" s="18"/>
      <c r="FZP3" s="18"/>
      <c r="FZQ3" s="18"/>
      <c r="FZR3" s="18"/>
      <c r="FZS3" s="18"/>
      <c r="FZT3" s="18"/>
      <c r="FZU3" s="18"/>
      <c r="FZV3" s="18"/>
      <c r="FZW3" s="18"/>
      <c r="FZX3" s="18"/>
      <c r="FZY3" s="18"/>
      <c r="FZZ3" s="18"/>
      <c r="GAA3" s="18"/>
      <c r="GAB3" s="18"/>
      <c r="GAC3" s="18"/>
      <c r="GAD3" s="18"/>
      <c r="GAE3" s="18"/>
      <c r="GAF3" s="18"/>
      <c r="GAG3" s="18"/>
      <c r="GAH3" s="18"/>
      <c r="GAI3" s="18"/>
      <c r="GAJ3" s="18"/>
      <c r="GAK3" s="18"/>
      <c r="GAL3" s="18"/>
      <c r="GAM3" s="18"/>
      <c r="GAN3" s="18"/>
      <c r="GAO3" s="18"/>
      <c r="GAP3" s="18"/>
      <c r="GAQ3" s="18"/>
      <c r="GAR3" s="18"/>
      <c r="GAS3" s="18"/>
      <c r="GAT3" s="18"/>
      <c r="GAU3" s="18"/>
      <c r="GAV3" s="18"/>
      <c r="GAW3" s="18"/>
      <c r="GAX3" s="18"/>
      <c r="GAY3" s="18"/>
      <c r="GAZ3" s="18"/>
      <c r="GBA3" s="18"/>
      <c r="GBB3" s="18"/>
      <c r="GBC3" s="18"/>
      <c r="GBD3" s="18"/>
      <c r="GBE3" s="18"/>
      <c r="GBF3" s="18"/>
      <c r="GBG3" s="18"/>
      <c r="GBH3" s="18"/>
      <c r="GBI3" s="18"/>
      <c r="GBJ3" s="18"/>
      <c r="GBK3" s="18"/>
      <c r="GBL3" s="18"/>
      <c r="GBM3" s="18"/>
      <c r="GBN3" s="18"/>
      <c r="GBO3" s="18"/>
      <c r="GBP3" s="18"/>
      <c r="GBQ3" s="18"/>
      <c r="GBR3" s="18"/>
      <c r="GBS3" s="18"/>
      <c r="GBT3" s="18"/>
      <c r="GBU3" s="18"/>
      <c r="GBV3" s="18"/>
      <c r="GBW3" s="18"/>
      <c r="GBX3" s="18"/>
      <c r="GBY3" s="18"/>
      <c r="GBZ3" s="18"/>
      <c r="GCA3" s="18"/>
      <c r="GCB3" s="18"/>
      <c r="GCC3" s="18"/>
      <c r="GCD3" s="18"/>
      <c r="GCE3" s="18"/>
      <c r="GCF3" s="18"/>
      <c r="GCG3" s="18"/>
      <c r="GCH3" s="18"/>
      <c r="GCI3" s="18"/>
      <c r="GCJ3" s="18"/>
      <c r="GCK3" s="18"/>
      <c r="GCL3" s="18"/>
      <c r="GCM3" s="18"/>
      <c r="GCN3" s="18"/>
      <c r="GCO3" s="18"/>
      <c r="GCP3" s="18"/>
      <c r="GCQ3" s="18"/>
      <c r="GCR3" s="18"/>
      <c r="GCS3" s="18"/>
      <c r="GCT3" s="18"/>
      <c r="GCU3" s="18"/>
      <c r="GCV3" s="18"/>
      <c r="GCW3" s="18"/>
      <c r="GCX3" s="18"/>
      <c r="GCY3" s="18"/>
      <c r="GCZ3" s="18"/>
      <c r="GDA3" s="18"/>
      <c r="GDB3" s="18"/>
      <c r="GDC3" s="18"/>
      <c r="GDD3" s="18"/>
      <c r="GDE3" s="18"/>
      <c r="GDF3" s="18"/>
      <c r="GDG3" s="18"/>
      <c r="GDH3" s="18"/>
      <c r="GDI3" s="18"/>
      <c r="GDJ3" s="18"/>
      <c r="GDK3" s="18"/>
      <c r="GDL3" s="18"/>
      <c r="GDM3" s="18"/>
      <c r="GDN3" s="18"/>
      <c r="GDO3" s="18"/>
      <c r="GDP3" s="18"/>
      <c r="GDQ3" s="18"/>
      <c r="GDR3" s="18"/>
      <c r="GDS3" s="18"/>
      <c r="GDT3" s="18"/>
      <c r="GDU3" s="18"/>
      <c r="GDV3" s="18"/>
      <c r="GDW3" s="18"/>
      <c r="GDX3" s="18"/>
      <c r="GDY3" s="18"/>
      <c r="GDZ3" s="18"/>
      <c r="GEA3" s="18"/>
      <c r="GEB3" s="18"/>
      <c r="GEC3" s="18"/>
      <c r="GED3" s="18"/>
      <c r="GEE3" s="18"/>
      <c r="GEF3" s="18"/>
      <c r="GEG3" s="18"/>
      <c r="GEH3" s="18"/>
      <c r="GEI3" s="18"/>
      <c r="GEJ3" s="18"/>
      <c r="GEK3" s="18"/>
      <c r="GEL3" s="18"/>
      <c r="GEM3" s="18"/>
      <c r="GEN3" s="18"/>
      <c r="GEO3" s="18"/>
      <c r="GEP3" s="18"/>
      <c r="GEQ3" s="18"/>
      <c r="GER3" s="18"/>
      <c r="GES3" s="18"/>
      <c r="GET3" s="18"/>
      <c r="GEU3" s="18"/>
      <c r="GEV3" s="18"/>
      <c r="GEW3" s="18"/>
      <c r="GEX3" s="18"/>
      <c r="GEY3" s="18"/>
      <c r="GEZ3" s="18"/>
      <c r="GFA3" s="18"/>
      <c r="GFB3" s="18"/>
      <c r="GFC3" s="18"/>
      <c r="GFD3" s="18"/>
      <c r="GFE3" s="18"/>
      <c r="GFF3" s="18"/>
      <c r="GFG3" s="18"/>
      <c r="GFH3" s="18"/>
      <c r="GFI3" s="18"/>
      <c r="GFJ3" s="18"/>
      <c r="GFK3" s="18"/>
      <c r="GFL3" s="18"/>
      <c r="GFM3" s="18"/>
      <c r="GFN3" s="18"/>
      <c r="GFO3" s="18"/>
      <c r="GFP3" s="18"/>
      <c r="GFQ3" s="18"/>
      <c r="GFR3" s="18"/>
      <c r="GFS3" s="18"/>
      <c r="GFT3" s="18"/>
      <c r="GFU3" s="18"/>
      <c r="GFV3" s="18"/>
      <c r="GFW3" s="18"/>
      <c r="GFX3" s="18"/>
      <c r="GFY3" s="18"/>
      <c r="GFZ3" s="18"/>
      <c r="GGA3" s="18"/>
      <c r="GGB3" s="18"/>
      <c r="GGC3" s="18"/>
      <c r="GGD3" s="18"/>
      <c r="GGE3" s="18"/>
      <c r="GGF3" s="18"/>
      <c r="GGG3" s="18"/>
      <c r="GGH3" s="18"/>
      <c r="GGI3" s="18"/>
      <c r="GGJ3" s="18"/>
      <c r="GGK3" s="18"/>
      <c r="GGL3" s="18"/>
      <c r="GGM3" s="18"/>
      <c r="GGN3" s="18"/>
      <c r="GGO3" s="18"/>
      <c r="GGP3" s="18"/>
      <c r="GGQ3" s="18"/>
      <c r="GGR3" s="18"/>
      <c r="GGS3" s="18"/>
      <c r="GGT3" s="18"/>
      <c r="GGU3" s="18"/>
      <c r="GGV3" s="18"/>
      <c r="GGW3" s="18"/>
      <c r="GGX3" s="18"/>
      <c r="GGY3" s="18"/>
      <c r="GGZ3" s="18"/>
      <c r="GHA3" s="18"/>
      <c r="GHB3" s="18"/>
      <c r="GHC3" s="18"/>
      <c r="GHD3" s="18"/>
      <c r="GHE3" s="18"/>
      <c r="GHF3" s="18"/>
      <c r="GHG3" s="18"/>
      <c r="GHH3" s="18"/>
      <c r="GHI3" s="18"/>
      <c r="GHJ3" s="18"/>
      <c r="GHK3" s="18"/>
      <c r="GHL3" s="18"/>
      <c r="GHM3" s="18"/>
      <c r="GHN3" s="18"/>
      <c r="GHO3" s="18"/>
      <c r="GHP3" s="18"/>
      <c r="GHQ3" s="18"/>
      <c r="GHR3" s="18"/>
      <c r="GHS3" s="18"/>
      <c r="GHT3" s="18"/>
      <c r="GHU3" s="18"/>
      <c r="GHV3" s="18"/>
      <c r="GHW3" s="18"/>
      <c r="GHX3" s="18"/>
      <c r="GHY3" s="18"/>
      <c r="GHZ3" s="18"/>
      <c r="GIA3" s="18"/>
      <c r="GIB3" s="18"/>
      <c r="GIC3" s="18"/>
      <c r="GID3" s="18"/>
      <c r="GIE3" s="18"/>
      <c r="GIF3" s="18"/>
      <c r="GIG3" s="18"/>
      <c r="GIH3" s="18"/>
      <c r="GII3" s="18"/>
      <c r="GIJ3" s="18"/>
      <c r="GIK3" s="18"/>
      <c r="GIL3" s="18"/>
      <c r="GIM3" s="18"/>
      <c r="GIN3" s="18"/>
      <c r="GIO3" s="18"/>
      <c r="GIP3" s="18"/>
      <c r="GIQ3" s="18"/>
      <c r="GIR3" s="18"/>
      <c r="GIS3" s="18"/>
      <c r="GIT3" s="18"/>
      <c r="GIU3" s="18"/>
      <c r="GIV3" s="18"/>
      <c r="GIW3" s="18"/>
      <c r="GIX3" s="18"/>
      <c r="GIY3" s="18"/>
      <c r="GIZ3" s="18"/>
      <c r="GJA3" s="18"/>
      <c r="GJB3" s="18"/>
      <c r="GJC3" s="18"/>
      <c r="GJD3" s="18"/>
      <c r="GJE3" s="18"/>
      <c r="GJF3" s="18"/>
      <c r="GJG3" s="18"/>
      <c r="GJH3" s="18"/>
      <c r="GJI3" s="18"/>
      <c r="GJJ3" s="18"/>
      <c r="GJK3" s="18"/>
      <c r="GJL3" s="18"/>
      <c r="GJM3" s="18"/>
      <c r="GJN3" s="18"/>
      <c r="GJO3" s="18"/>
      <c r="GJP3" s="18"/>
      <c r="GJQ3" s="18"/>
      <c r="GJR3" s="18"/>
      <c r="GJS3" s="18"/>
      <c r="GJT3" s="18"/>
      <c r="GJU3" s="18"/>
      <c r="GJV3" s="18"/>
      <c r="GJW3" s="18"/>
      <c r="GJX3" s="18"/>
      <c r="GJY3" s="18"/>
      <c r="GJZ3" s="18"/>
      <c r="GKA3" s="18"/>
      <c r="GKB3" s="18"/>
      <c r="GKC3" s="18"/>
      <c r="GKD3" s="18"/>
      <c r="GKE3" s="18"/>
      <c r="GKF3" s="18"/>
      <c r="GKG3" s="18"/>
      <c r="GKH3" s="18"/>
      <c r="GKI3" s="18"/>
      <c r="GKJ3" s="18"/>
      <c r="GKK3" s="18"/>
      <c r="GKL3" s="18"/>
      <c r="GKM3" s="18"/>
      <c r="GKN3" s="18"/>
      <c r="GKO3" s="18"/>
      <c r="GKP3" s="18"/>
      <c r="GKQ3" s="18"/>
      <c r="GKR3" s="18"/>
      <c r="GKS3" s="18"/>
      <c r="GKT3" s="18"/>
      <c r="GKU3" s="18"/>
      <c r="GKV3" s="18"/>
      <c r="GKW3" s="18"/>
      <c r="GKX3" s="18"/>
      <c r="GKY3" s="18"/>
      <c r="GKZ3" s="18"/>
      <c r="GLA3" s="18"/>
      <c r="GLB3" s="18"/>
      <c r="GLC3" s="18"/>
      <c r="GLD3" s="18"/>
      <c r="GLE3" s="18"/>
      <c r="GLF3" s="18"/>
      <c r="GLG3" s="18"/>
      <c r="GLH3" s="18"/>
      <c r="GLI3" s="18"/>
      <c r="GLJ3" s="18"/>
      <c r="GLK3" s="18"/>
      <c r="GLL3" s="18"/>
      <c r="GLM3" s="18"/>
      <c r="GLN3" s="18"/>
      <c r="GLO3" s="18"/>
      <c r="GLP3" s="18"/>
      <c r="GLQ3" s="18"/>
      <c r="GLR3" s="18"/>
      <c r="GLS3" s="18"/>
      <c r="GLT3" s="18"/>
      <c r="GLU3" s="18"/>
      <c r="GLV3" s="18"/>
      <c r="GLW3" s="18"/>
      <c r="GLX3" s="18"/>
      <c r="GLY3" s="18"/>
      <c r="GLZ3" s="18"/>
      <c r="GMA3" s="18"/>
      <c r="GMB3" s="18"/>
      <c r="GMC3" s="18"/>
      <c r="GMD3" s="18"/>
      <c r="GME3" s="18"/>
      <c r="GMF3" s="18"/>
      <c r="GMG3" s="18"/>
      <c r="GMH3" s="18"/>
      <c r="GMI3" s="18"/>
      <c r="GMJ3" s="18"/>
      <c r="GMK3" s="18"/>
      <c r="GML3" s="18"/>
      <c r="GMM3" s="18"/>
      <c r="GMN3" s="18"/>
      <c r="GMO3" s="18"/>
      <c r="GMP3" s="18"/>
      <c r="GMQ3" s="18"/>
      <c r="GMR3" s="18"/>
      <c r="GMS3" s="18"/>
      <c r="GMT3" s="18"/>
      <c r="GMU3" s="18"/>
      <c r="GMV3" s="18"/>
      <c r="GMW3" s="18"/>
      <c r="GMX3" s="18"/>
      <c r="GMY3" s="18"/>
      <c r="GMZ3" s="18"/>
      <c r="GNA3" s="18"/>
      <c r="GNB3" s="18"/>
      <c r="GNC3" s="18"/>
      <c r="GND3" s="18"/>
      <c r="GNE3" s="18"/>
      <c r="GNF3" s="18"/>
      <c r="GNG3" s="18"/>
      <c r="GNH3" s="18"/>
      <c r="GNI3" s="18"/>
      <c r="GNJ3" s="18"/>
      <c r="GNK3" s="18"/>
      <c r="GNL3" s="18"/>
      <c r="GNM3" s="18"/>
      <c r="GNN3" s="18"/>
      <c r="GNO3" s="18"/>
      <c r="GNP3" s="18"/>
      <c r="GNQ3" s="18"/>
      <c r="GNR3" s="18"/>
      <c r="GNS3" s="18"/>
      <c r="GNT3" s="18"/>
      <c r="GNU3" s="18"/>
      <c r="GNV3" s="18"/>
      <c r="GNW3" s="18"/>
      <c r="GNX3" s="18"/>
      <c r="GNY3" s="18"/>
      <c r="GNZ3" s="18"/>
      <c r="GOA3" s="18"/>
      <c r="GOB3" s="18"/>
      <c r="GOC3" s="18"/>
      <c r="GOD3" s="18"/>
      <c r="GOE3" s="18"/>
      <c r="GOF3" s="18"/>
      <c r="GOG3" s="18"/>
      <c r="GOH3" s="18"/>
      <c r="GOI3" s="18"/>
      <c r="GOJ3" s="18"/>
      <c r="GOK3" s="18"/>
      <c r="GOL3" s="18"/>
      <c r="GOM3" s="18"/>
      <c r="GON3" s="18"/>
      <c r="GOO3" s="18"/>
      <c r="GOP3" s="18"/>
      <c r="GOQ3" s="18"/>
      <c r="GOR3" s="18"/>
      <c r="GOS3" s="18"/>
      <c r="GOT3" s="18"/>
      <c r="GOU3" s="18"/>
      <c r="GOV3" s="18"/>
      <c r="GOW3" s="18"/>
      <c r="GOX3" s="18"/>
      <c r="GOY3" s="18"/>
      <c r="GOZ3" s="18"/>
      <c r="GPA3" s="18"/>
      <c r="GPB3" s="18"/>
      <c r="GPC3" s="18"/>
      <c r="GPD3" s="18"/>
      <c r="GPE3" s="18"/>
      <c r="GPF3" s="18"/>
      <c r="GPG3" s="18"/>
      <c r="GPH3" s="18"/>
      <c r="GPI3" s="18"/>
      <c r="GPJ3" s="18"/>
      <c r="GPK3" s="18"/>
      <c r="GPL3" s="18"/>
      <c r="GPM3" s="18"/>
      <c r="GPN3" s="18"/>
      <c r="GPO3" s="18"/>
      <c r="GPP3" s="18"/>
      <c r="GPQ3" s="18"/>
      <c r="GPR3" s="18"/>
      <c r="GPS3" s="18"/>
      <c r="GPT3" s="18"/>
      <c r="GPU3" s="18"/>
      <c r="GPV3" s="18"/>
      <c r="GPW3" s="18"/>
      <c r="GPX3" s="18"/>
      <c r="GPY3" s="18"/>
      <c r="GPZ3" s="18"/>
      <c r="GQA3" s="18"/>
      <c r="GQB3" s="18"/>
      <c r="GQC3" s="18"/>
      <c r="GQD3" s="18"/>
      <c r="GQE3" s="18"/>
      <c r="GQF3" s="18"/>
      <c r="GQG3" s="18"/>
      <c r="GQH3" s="18"/>
      <c r="GQI3" s="18"/>
      <c r="GQJ3" s="18"/>
      <c r="GQK3" s="18"/>
      <c r="GQL3" s="18"/>
      <c r="GQM3" s="18"/>
      <c r="GQN3" s="18"/>
      <c r="GQO3" s="18"/>
      <c r="GQP3" s="18"/>
      <c r="GQQ3" s="18"/>
      <c r="GQR3" s="18"/>
      <c r="GQS3" s="18"/>
      <c r="GQT3" s="18"/>
      <c r="GQU3" s="18"/>
      <c r="GQV3" s="18"/>
      <c r="GQW3" s="18"/>
      <c r="GQX3" s="18"/>
      <c r="GQY3" s="18"/>
      <c r="GQZ3" s="18"/>
      <c r="GRA3" s="18"/>
      <c r="GRB3" s="18"/>
      <c r="GRC3" s="18"/>
      <c r="GRD3" s="18"/>
      <c r="GRE3" s="18"/>
      <c r="GRF3" s="18"/>
      <c r="GRG3" s="18"/>
      <c r="GRH3" s="18"/>
      <c r="GRI3" s="18"/>
      <c r="GRJ3" s="18"/>
      <c r="GRK3" s="18"/>
      <c r="GRL3" s="18"/>
      <c r="GRM3" s="18"/>
      <c r="GRN3" s="18"/>
      <c r="GRO3" s="18"/>
      <c r="GRP3" s="18"/>
      <c r="GRQ3" s="18"/>
      <c r="GRR3" s="18"/>
      <c r="GRS3" s="18"/>
      <c r="GRT3" s="18"/>
      <c r="GRU3" s="18"/>
      <c r="GRV3" s="18"/>
      <c r="GRW3" s="18"/>
      <c r="GRX3" s="18"/>
      <c r="GRY3" s="18"/>
      <c r="GRZ3" s="18"/>
      <c r="GSA3" s="18"/>
      <c r="GSB3" s="18"/>
      <c r="GSC3" s="18"/>
      <c r="GSD3" s="18"/>
      <c r="GSE3" s="18"/>
      <c r="GSF3" s="18"/>
      <c r="GSG3" s="18"/>
      <c r="GSH3" s="18"/>
      <c r="GSI3" s="18"/>
      <c r="GSJ3" s="18"/>
      <c r="GSK3" s="18"/>
      <c r="GSL3" s="18"/>
      <c r="GSM3" s="18"/>
      <c r="GSN3" s="18"/>
      <c r="GSO3" s="18"/>
      <c r="GSP3" s="18"/>
      <c r="GSQ3" s="18"/>
      <c r="GSR3" s="18"/>
      <c r="GSS3" s="18"/>
      <c r="GST3" s="18"/>
      <c r="GSU3" s="18"/>
      <c r="GSV3" s="18"/>
      <c r="GSW3" s="18"/>
      <c r="GSX3" s="18"/>
      <c r="GSY3" s="18"/>
      <c r="GSZ3" s="18"/>
      <c r="GTA3" s="18"/>
      <c r="GTB3" s="18"/>
      <c r="GTC3" s="18"/>
      <c r="GTD3" s="18"/>
      <c r="GTE3" s="18"/>
      <c r="GTF3" s="18"/>
      <c r="GTG3" s="18"/>
      <c r="GTH3" s="18"/>
      <c r="GTI3" s="18"/>
      <c r="GTJ3" s="18"/>
      <c r="GTK3" s="18"/>
      <c r="GTL3" s="18"/>
      <c r="GTM3" s="18"/>
      <c r="GTN3" s="18"/>
      <c r="GTO3" s="18"/>
      <c r="GTP3" s="18"/>
      <c r="GTQ3" s="18"/>
      <c r="GTR3" s="18"/>
      <c r="GTS3" s="18"/>
      <c r="GTT3" s="18"/>
      <c r="GTU3" s="18"/>
      <c r="GTV3" s="18"/>
      <c r="GTW3" s="18"/>
      <c r="GTX3" s="18"/>
      <c r="GTY3" s="18"/>
      <c r="GTZ3" s="18"/>
      <c r="GUA3" s="18"/>
      <c r="GUB3" s="18"/>
      <c r="GUC3" s="18"/>
      <c r="GUD3" s="18"/>
      <c r="GUE3" s="18"/>
      <c r="GUF3" s="18"/>
      <c r="GUG3" s="18"/>
      <c r="GUH3" s="18"/>
      <c r="GUI3" s="18"/>
      <c r="GUJ3" s="18"/>
      <c r="GUK3" s="18"/>
      <c r="GUL3" s="18"/>
      <c r="GUM3" s="18"/>
      <c r="GUN3" s="18"/>
      <c r="GUO3" s="18"/>
      <c r="GUP3" s="18"/>
      <c r="GUQ3" s="18"/>
      <c r="GUR3" s="18"/>
      <c r="GUS3" s="18"/>
      <c r="GUT3" s="18"/>
      <c r="GUU3" s="18"/>
      <c r="GUV3" s="18"/>
      <c r="GUW3" s="18"/>
      <c r="GUX3" s="18"/>
      <c r="GUY3" s="18"/>
      <c r="GUZ3" s="18"/>
      <c r="GVA3" s="18"/>
      <c r="GVB3" s="18"/>
      <c r="GVC3" s="18"/>
      <c r="GVD3" s="18"/>
      <c r="GVE3" s="18"/>
      <c r="GVF3" s="18"/>
      <c r="GVG3" s="18"/>
      <c r="GVH3" s="18"/>
      <c r="GVI3" s="18"/>
      <c r="GVJ3" s="18"/>
      <c r="GVK3" s="18"/>
      <c r="GVL3" s="18"/>
      <c r="GVM3" s="18"/>
      <c r="GVN3" s="18"/>
      <c r="GVO3" s="18"/>
      <c r="GVP3" s="18"/>
      <c r="GVQ3" s="18"/>
      <c r="GVR3" s="18"/>
      <c r="GVS3" s="18"/>
      <c r="GVT3" s="18"/>
      <c r="GVU3" s="18"/>
      <c r="GVV3" s="18"/>
      <c r="GVW3" s="18"/>
      <c r="GVX3" s="18"/>
      <c r="GVY3" s="18"/>
      <c r="GVZ3" s="18"/>
      <c r="GWA3" s="18"/>
      <c r="GWB3" s="18"/>
      <c r="GWC3" s="18"/>
      <c r="GWD3" s="18"/>
      <c r="GWE3" s="18"/>
      <c r="GWF3" s="18"/>
      <c r="GWG3" s="18"/>
      <c r="GWH3" s="18"/>
      <c r="GWI3" s="18"/>
      <c r="GWJ3" s="18"/>
      <c r="GWK3" s="18"/>
      <c r="GWL3" s="18"/>
      <c r="GWM3" s="18"/>
      <c r="GWN3" s="18"/>
      <c r="GWO3" s="18"/>
      <c r="GWP3" s="18"/>
      <c r="GWQ3" s="18"/>
      <c r="GWR3" s="18"/>
      <c r="GWS3" s="18"/>
      <c r="GWT3" s="18"/>
      <c r="GWU3" s="18"/>
      <c r="GWV3" s="18"/>
      <c r="GWW3" s="18"/>
      <c r="GWX3" s="18"/>
      <c r="GWY3" s="18"/>
      <c r="GWZ3" s="18"/>
      <c r="GXA3" s="18"/>
      <c r="GXB3" s="18"/>
      <c r="GXC3" s="18"/>
      <c r="GXD3" s="18"/>
      <c r="GXE3" s="18"/>
      <c r="GXF3" s="18"/>
      <c r="GXG3" s="18"/>
      <c r="GXH3" s="18"/>
      <c r="GXI3" s="18"/>
      <c r="GXJ3" s="18"/>
      <c r="GXK3" s="18"/>
      <c r="GXL3" s="18"/>
      <c r="GXM3" s="18"/>
      <c r="GXN3" s="18"/>
      <c r="GXO3" s="18"/>
      <c r="GXP3" s="18"/>
      <c r="GXQ3" s="18"/>
      <c r="GXR3" s="18"/>
      <c r="GXS3" s="18"/>
      <c r="GXT3" s="18"/>
      <c r="GXU3" s="18"/>
      <c r="GXV3" s="18"/>
      <c r="GXW3" s="18"/>
      <c r="GXX3" s="18"/>
      <c r="GXY3" s="18"/>
      <c r="GXZ3" s="18"/>
      <c r="GYA3" s="18"/>
      <c r="GYB3" s="18"/>
      <c r="GYC3" s="18"/>
      <c r="GYD3" s="18"/>
      <c r="GYE3" s="18"/>
      <c r="GYF3" s="18"/>
      <c r="GYG3" s="18"/>
      <c r="GYH3" s="18"/>
      <c r="GYI3" s="18"/>
      <c r="GYJ3" s="18"/>
      <c r="GYK3" s="18"/>
      <c r="GYL3" s="18"/>
      <c r="GYM3" s="18"/>
      <c r="GYN3" s="18"/>
      <c r="GYO3" s="18"/>
      <c r="GYP3" s="18"/>
      <c r="GYQ3" s="18"/>
      <c r="GYR3" s="18"/>
      <c r="GYS3" s="18"/>
      <c r="GYT3" s="18"/>
      <c r="GYU3" s="18"/>
      <c r="GYV3" s="18"/>
      <c r="GYW3" s="18"/>
      <c r="GYX3" s="18"/>
      <c r="GYY3" s="18"/>
      <c r="GYZ3" s="18"/>
      <c r="GZA3" s="18"/>
      <c r="GZB3" s="18"/>
      <c r="GZC3" s="18"/>
      <c r="GZD3" s="18"/>
      <c r="GZE3" s="18"/>
      <c r="GZF3" s="18"/>
      <c r="GZG3" s="18"/>
      <c r="GZH3" s="18"/>
      <c r="GZI3" s="18"/>
      <c r="GZJ3" s="18"/>
      <c r="GZK3" s="18"/>
      <c r="GZL3" s="18"/>
      <c r="GZM3" s="18"/>
      <c r="GZN3" s="18"/>
      <c r="GZO3" s="18"/>
      <c r="GZP3" s="18"/>
      <c r="GZQ3" s="18"/>
      <c r="GZR3" s="18"/>
      <c r="GZS3" s="18"/>
      <c r="GZT3" s="18"/>
      <c r="GZU3" s="18"/>
      <c r="GZV3" s="18"/>
      <c r="GZW3" s="18"/>
      <c r="GZX3" s="18"/>
      <c r="GZY3" s="18"/>
      <c r="GZZ3" s="18"/>
      <c r="HAA3" s="18"/>
      <c r="HAB3" s="18"/>
      <c r="HAC3" s="18"/>
      <c r="HAD3" s="18"/>
      <c r="HAE3" s="18"/>
      <c r="HAF3" s="18"/>
      <c r="HAG3" s="18"/>
      <c r="HAH3" s="18"/>
      <c r="HAI3" s="18"/>
      <c r="HAJ3" s="18"/>
      <c r="HAK3" s="18"/>
      <c r="HAL3" s="18"/>
      <c r="HAM3" s="18"/>
      <c r="HAN3" s="18"/>
      <c r="HAO3" s="18"/>
      <c r="HAP3" s="18"/>
      <c r="HAQ3" s="18"/>
      <c r="HAR3" s="18"/>
      <c r="HAS3" s="18"/>
      <c r="HAT3" s="18"/>
      <c r="HAU3" s="18"/>
      <c r="HAV3" s="18"/>
      <c r="HAW3" s="18"/>
      <c r="HAX3" s="18"/>
      <c r="HAY3" s="18"/>
      <c r="HAZ3" s="18"/>
      <c r="HBA3" s="18"/>
      <c r="HBB3" s="18"/>
      <c r="HBC3" s="18"/>
      <c r="HBD3" s="18"/>
      <c r="HBE3" s="18"/>
      <c r="HBF3" s="18"/>
      <c r="HBG3" s="18"/>
      <c r="HBH3" s="18"/>
      <c r="HBI3" s="18"/>
      <c r="HBJ3" s="18"/>
      <c r="HBK3" s="18"/>
      <c r="HBL3" s="18"/>
      <c r="HBM3" s="18"/>
      <c r="HBN3" s="18"/>
      <c r="HBO3" s="18"/>
      <c r="HBP3" s="18"/>
      <c r="HBQ3" s="18"/>
      <c r="HBR3" s="18"/>
      <c r="HBS3" s="18"/>
      <c r="HBT3" s="18"/>
      <c r="HBU3" s="18"/>
      <c r="HBV3" s="18"/>
      <c r="HBW3" s="18"/>
      <c r="HBX3" s="18"/>
      <c r="HBY3" s="18"/>
      <c r="HBZ3" s="18"/>
      <c r="HCA3" s="18"/>
      <c r="HCB3" s="18"/>
      <c r="HCC3" s="18"/>
      <c r="HCD3" s="18"/>
      <c r="HCE3" s="18"/>
      <c r="HCF3" s="18"/>
      <c r="HCG3" s="18"/>
      <c r="HCH3" s="18"/>
      <c r="HCI3" s="18"/>
      <c r="HCJ3" s="18"/>
      <c r="HCK3" s="18"/>
      <c r="HCL3" s="18"/>
      <c r="HCM3" s="18"/>
      <c r="HCN3" s="18"/>
      <c r="HCO3" s="18"/>
      <c r="HCP3" s="18"/>
      <c r="HCQ3" s="18"/>
      <c r="HCR3" s="18"/>
      <c r="HCS3" s="18"/>
      <c r="HCT3" s="18"/>
      <c r="HCU3" s="18"/>
      <c r="HCV3" s="18"/>
      <c r="HCW3" s="18"/>
      <c r="HCX3" s="18"/>
      <c r="HCY3" s="18"/>
      <c r="HCZ3" s="18"/>
      <c r="HDA3" s="18"/>
      <c r="HDB3" s="18"/>
      <c r="HDC3" s="18"/>
      <c r="HDD3" s="18"/>
      <c r="HDE3" s="18"/>
      <c r="HDF3" s="18"/>
      <c r="HDG3" s="18"/>
      <c r="HDH3" s="18"/>
      <c r="HDI3" s="18"/>
      <c r="HDJ3" s="18"/>
      <c r="HDK3" s="18"/>
      <c r="HDL3" s="18"/>
      <c r="HDM3" s="18"/>
      <c r="HDN3" s="18"/>
      <c r="HDO3" s="18"/>
      <c r="HDP3" s="18"/>
      <c r="HDQ3" s="18"/>
      <c r="HDR3" s="18"/>
      <c r="HDS3" s="18"/>
      <c r="HDT3" s="18"/>
      <c r="HDU3" s="18"/>
      <c r="HDV3" s="18"/>
      <c r="HDW3" s="18"/>
      <c r="HDX3" s="18"/>
      <c r="HDY3" s="18"/>
      <c r="HDZ3" s="18"/>
      <c r="HEA3" s="18"/>
      <c r="HEB3" s="18"/>
      <c r="HEC3" s="18"/>
      <c r="HED3" s="18"/>
      <c r="HEE3" s="18"/>
      <c r="HEF3" s="18"/>
      <c r="HEG3" s="18"/>
      <c r="HEH3" s="18"/>
      <c r="HEI3" s="18"/>
      <c r="HEJ3" s="18"/>
      <c r="HEK3" s="18"/>
      <c r="HEL3" s="18"/>
      <c r="HEM3" s="18"/>
      <c r="HEN3" s="18"/>
      <c r="HEO3" s="18"/>
      <c r="HEP3" s="18"/>
      <c r="HEQ3" s="18"/>
      <c r="HER3" s="18"/>
      <c r="HES3" s="18"/>
      <c r="HET3" s="18"/>
      <c r="HEU3" s="18"/>
      <c r="HEV3" s="18"/>
      <c r="HEW3" s="18"/>
      <c r="HEX3" s="18"/>
      <c r="HEY3" s="18"/>
      <c r="HEZ3" s="18"/>
      <c r="HFA3" s="18"/>
      <c r="HFB3" s="18"/>
      <c r="HFC3" s="18"/>
      <c r="HFD3" s="18"/>
      <c r="HFE3" s="18"/>
      <c r="HFF3" s="18"/>
      <c r="HFG3" s="18"/>
      <c r="HFH3" s="18"/>
      <c r="HFI3" s="18"/>
      <c r="HFJ3" s="18"/>
      <c r="HFK3" s="18"/>
      <c r="HFL3" s="18"/>
      <c r="HFM3" s="18"/>
      <c r="HFN3" s="18"/>
      <c r="HFO3" s="18"/>
      <c r="HFP3" s="18"/>
      <c r="HFQ3" s="18"/>
      <c r="HFR3" s="18"/>
      <c r="HFS3" s="18"/>
      <c r="HFT3" s="18"/>
      <c r="HFU3" s="18"/>
      <c r="HFV3" s="18"/>
      <c r="HFW3" s="18"/>
      <c r="HFX3" s="18"/>
      <c r="HFY3" s="18"/>
      <c r="HFZ3" s="18"/>
      <c r="HGA3" s="18"/>
      <c r="HGB3" s="18"/>
      <c r="HGC3" s="18"/>
      <c r="HGD3" s="18"/>
      <c r="HGE3" s="18"/>
      <c r="HGF3" s="18"/>
      <c r="HGG3" s="18"/>
      <c r="HGH3" s="18"/>
      <c r="HGI3" s="18"/>
      <c r="HGJ3" s="18"/>
      <c r="HGK3" s="18"/>
      <c r="HGL3" s="18"/>
      <c r="HGM3" s="18"/>
      <c r="HGN3" s="18"/>
      <c r="HGO3" s="18"/>
      <c r="HGP3" s="18"/>
      <c r="HGQ3" s="18"/>
      <c r="HGR3" s="18"/>
      <c r="HGS3" s="18"/>
      <c r="HGT3" s="18"/>
      <c r="HGU3" s="18"/>
      <c r="HGV3" s="18"/>
      <c r="HGW3" s="18"/>
      <c r="HGX3" s="18"/>
      <c r="HGY3" s="18"/>
      <c r="HGZ3" s="18"/>
      <c r="HHA3" s="18"/>
      <c r="HHB3" s="18"/>
      <c r="HHC3" s="18"/>
      <c r="HHD3" s="18"/>
      <c r="HHE3" s="18"/>
      <c r="HHF3" s="18"/>
      <c r="HHG3" s="18"/>
      <c r="HHH3" s="18"/>
      <c r="HHI3" s="18"/>
      <c r="HHJ3" s="18"/>
      <c r="HHK3" s="18"/>
      <c r="HHL3" s="18"/>
      <c r="HHM3" s="18"/>
      <c r="HHN3" s="18"/>
      <c r="HHO3" s="18"/>
      <c r="HHP3" s="18"/>
      <c r="HHQ3" s="18"/>
      <c r="HHR3" s="18"/>
      <c r="HHS3" s="18"/>
      <c r="HHT3" s="18"/>
      <c r="HHU3" s="18"/>
      <c r="HHV3" s="18"/>
      <c r="HHW3" s="18"/>
      <c r="HHX3" s="18"/>
      <c r="HHY3" s="18"/>
      <c r="HHZ3" s="18"/>
      <c r="HIA3" s="18"/>
      <c r="HIB3" s="18"/>
      <c r="HIC3" s="18"/>
      <c r="HID3" s="18"/>
      <c r="HIE3" s="18"/>
      <c r="HIF3" s="18"/>
      <c r="HIG3" s="18"/>
      <c r="HIH3" s="18"/>
      <c r="HII3" s="18"/>
      <c r="HIJ3" s="18"/>
      <c r="HIK3" s="18"/>
      <c r="HIL3" s="18"/>
      <c r="HIM3" s="18"/>
      <c r="HIN3" s="18"/>
      <c r="HIO3" s="18"/>
      <c r="HIP3" s="18"/>
      <c r="HIQ3" s="18"/>
      <c r="HIR3" s="18"/>
      <c r="HIS3" s="18"/>
      <c r="HIT3" s="18"/>
      <c r="HIU3" s="18"/>
      <c r="HIV3" s="18"/>
      <c r="HIW3" s="18"/>
      <c r="HIX3" s="18"/>
      <c r="HIY3" s="18"/>
      <c r="HIZ3" s="18"/>
      <c r="HJA3" s="18"/>
      <c r="HJB3" s="18"/>
      <c r="HJC3" s="18"/>
      <c r="HJD3" s="18"/>
      <c r="HJE3" s="18"/>
      <c r="HJF3" s="18"/>
      <c r="HJG3" s="18"/>
      <c r="HJH3" s="18"/>
      <c r="HJI3" s="18"/>
      <c r="HJJ3" s="18"/>
      <c r="HJK3" s="18"/>
      <c r="HJL3" s="18"/>
      <c r="HJM3" s="18"/>
      <c r="HJN3" s="18"/>
      <c r="HJO3" s="18"/>
      <c r="HJP3" s="18"/>
      <c r="HJQ3" s="18"/>
      <c r="HJR3" s="18"/>
      <c r="HJS3" s="18"/>
      <c r="HJT3" s="18"/>
      <c r="HJU3" s="18"/>
      <c r="HJV3" s="18"/>
      <c r="HJW3" s="18"/>
      <c r="HJX3" s="18"/>
      <c r="HJY3" s="18"/>
      <c r="HJZ3" s="18"/>
      <c r="HKA3" s="18"/>
      <c r="HKB3" s="18"/>
      <c r="HKC3" s="18"/>
      <c r="HKD3" s="18"/>
      <c r="HKE3" s="18"/>
      <c r="HKF3" s="18"/>
      <c r="HKG3" s="18"/>
      <c r="HKH3" s="18"/>
      <c r="HKI3" s="18"/>
      <c r="HKJ3" s="18"/>
      <c r="HKK3" s="18"/>
      <c r="HKL3" s="18"/>
      <c r="HKM3" s="18"/>
      <c r="HKN3" s="18"/>
      <c r="HKO3" s="18"/>
      <c r="HKP3" s="18"/>
      <c r="HKQ3" s="18"/>
      <c r="HKR3" s="18"/>
      <c r="HKS3" s="18"/>
      <c r="HKT3" s="18"/>
      <c r="HKU3" s="18"/>
      <c r="HKV3" s="18"/>
      <c r="HKW3" s="18"/>
      <c r="HKX3" s="18"/>
      <c r="HKY3" s="18"/>
      <c r="HKZ3" s="18"/>
      <c r="HLA3" s="18"/>
      <c r="HLB3" s="18"/>
      <c r="HLC3" s="18"/>
      <c r="HLD3" s="18"/>
      <c r="HLE3" s="18"/>
      <c r="HLF3" s="18"/>
      <c r="HLG3" s="18"/>
      <c r="HLH3" s="18"/>
      <c r="HLI3" s="18"/>
      <c r="HLJ3" s="18"/>
      <c r="HLK3" s="18"/>
      <c r="HLL3" s="18"/>
      <c r="HLM3" s="18"/>
      <c r="HLN3" s="18"/>
      <c r="HLO3" s="18"/>
      <c r="HLP3" s="18"/>
      <c r="HLQ3" s="18"/>
      <c r="HLR3" s="18"/>
      <c r="HLS3" s="18"/>
      <c r="HLT3" s="18"/>
      <c r="HLU3" s="18"/>
      <c r="HLV3" s="18"/>
      <c r="HLW3" s="18"/>
      <c r="HLX3" s="18"/>
      <c r="HLY3" s="18"/>
      <c r="HLZ3" s="18"/>
      <c r="HMA3" s="18"/>
      <c r="HMB3" s="18"/>
      <c r="HMC3" s="18"/>
      <c r="HMD3" s="18"/>
      <c r="HME3" s="18"/>
      <c r="HMF3" s="18"/>
      <c r="HMG3" s="18"/>
      <c r="HMH3" s="18"/>
      <c r="HMI3" s="18"/>
      <c r="HMJ3" s="18"/>
      <c r="HMK3" s="18"/>
      <c r="HML3" s="18"/>
      <c r="HMM3" s="18"/>
      <c r="HMN3" s="18"/>
      <c r="HMO3" s="18"/>
      <c r="HMP3" s="18"/>
      <c r="HMQ3" s="18"/>
      <c r="HMR3" s="18"/>
      <c r="HMS3" s="18"/>
      <c r="HMT3" s="18"/>
      <c r="HMU3" s="18"/>
      <c r="HMV3" s="18"/>
      <c r="HMW3" s="18"/>
      <c r="HMX3" s="18"/>
      <c r="HMY3" s="18"/>
      <c r="HMZ3" s="18"/>
      <c r="HNA3" s="18"/>
      <c r="HNB3" s="18"/>
      <c r="HNC3" s="18"/>
      <c r="HND3" s="18"/>
      <c r="HNE3" s="18"/>
      <c r="HNF3" s="18"/>
      <c r="HNG3" s="18"/>
      <c r="HNH3" s="18"/>
      <c r="HNI3" s="18"/>
      <c r="HNJ3" s="18"/>
      <c r="HNK3" s="18"/>
      <c r="HNL3" s="18"/>
      <c r="HNM3" s="18"/>
      <c r="HNN3" s="18"/>
      <c r="HNO3" s="18"/>
      <c r="HNP3" s="18"/>
      <c r="HNQ3" s="18"/>
      <c r="HNR3" s="18"/>
      <c r="HNS3" s="18"/>
      <c r="HNT3" s="18"/>
      <c r="HNU3" s="18"/>
      <c r="HNV3" s="18"/>
      <c r="HNW3" s="18"/>
      <c r="HNX3" s="18"/>
      <c r="HNY3" s="18"/>
      <c r="HNZ3" s="18"/>
      <c r="HOA3" s="18"/>
      <c r="HOB3" s="18"/>
      <c r="HOC3" s="18"/>
      <c r="HOD3" s="18"/>
      <c r="HOE3" s="18"/>
      <c r="HOF3" s="18"/>
      <c r="HOG3" s="18"/>
      <c r="HOH3" s="18"/>
      <c r="HOI3" s="18"/>
      <c r="HOJ3" s="18"/>
      <c r="HOK3" s="18"/>
      <c r="HOL3" s="18"/>
      <c r="HOM3" s="18"/>
      <c r="HON3" s="18"/>
      <c r="HOO3" s="18"/>
      <c r="HOP3" s="18"/>
      <c r="HOQ3" s="18"/>
      <c r="HOR3" s="18"/>
      <c r="HOS3" s="18"/>
      <c r="HOT3" s="18"/>
      <c r="HOU3" s="18"/>
      <c r="HOV3" s="18"/>
      <c r="HOW3" s="18"/>
      <c r="HOX3" s="18"/>
      <c r="HOY3" s="18"/>
      <c r="HOZ3" s="18"/>
      <c r="HPA3" s="18"/>
      <c r="HPB3" s="18"/>
      <c r="HPC3" s="18"/>
      <c r="HPD3" s="18"/>
      <c r="HPE3" s="18"/>
      <c r="HPF3" s="18"/>
      <c r="HPG3" s="18"/>
      <c r="HPH3" s="18"/>
      <c r="HPI3" s="18"/>
      <c r="HPJ3" s="18"/>
      <c r="HPK3" s="18"/>
      <c r="HPL3" s="18"/>
      <c r="HPM3" s="18"/>
      <c r="HPN3" s="18"/>
      <c r="HPO3" s="18"/>
      <c r="HPP3" s="18"/>
      <c r="HPQ3" s="18"/>
      <c r="HPR3" s="18"/>
      <c r="HPS3" s="18"/>
      <c r="HPT3" s="18"/>
      <c r="HPU3" s="18"/>
      <c r="HPV3" s="18"/>
      <c r="HPW3" s="18"/>
      <c r="HPX3" s="18"/>
      <c r="HPY3" s="18"/>
      <c r="HPZ3" s="18"/>
      <c r="HQA3" s="18"/>
      <c r="HQB3" s="18"/>
      <c r="HQC3" s="18"/>
      <c r="HQD3" s="18"/>
      <c r="HQE3" s="18"/>
      <c r="HQF3" s="18"/>
      <c r="HQG3" s="18"/>
      <c r="HQH3" s="18"/>
      <c r="HQI3" s="18"/>
      <c r="HQJ3" s="18"/>
      <c r="HQK3" s="18"/>
      <c r="HQL3" s="18"/>
      <c r="HQM3" s="18"/>
      <c r="HQN3" s="18"/>
      <c r="HQO3" s="18"/>
      <c r="HQP3" s="18"/>
      <c r="HQQ3" s="18"/>
      <c r="HQR3" s="18"/>
      <c r="HQS3" s="18"/>
      <c r="HQT3" s="18"/>
      <c r="HQU3" s="18"/>
      <c r="HQV3" s="18"/>
      <c r="HQW3" s="18"/>
      <c r="HQX3" s="18"/>
      <c r="HQY3" s="18"/>
      <c r="HQZ3" s="18"/>
      <c r="HRA3" s="18"/>
      <c r="HRB3" s="18"/>
      <c r="HRC3" s="18"/>
      <c r="HRD3" s="18"/>
      <c r="HRE3" s="18"/>
      <c r="HRF3" s="18"/>
      <c r="HRG3" s="18"/>
      <c r="HRH3" s="18"/>
      <c r="HRI3" s="18"/>
      <c r="HRJ3" s="18"/>
      <c r="HRK3" s="18"/>
      <c r="HRL3" s="18"/>
      <c r="HRM3" s="18"/>
      <c r="HRN3" s="18"/>
      <c r="HRO3" s="18"/>
      <c r="HRP3" s="18"/>
      <c r="HRQ3" s="18"/>
      <c r="HRR3" s="18"/>
      <c r="HRS3" s="18"/>
      <c r="HRT3" s="18"/>
      <c r="HRU3" s="18"/>
      <c r="HRV3" s="18"/>
      <c r="HRW3" s="18"/>
      <c r="HRX3" s="18"/>
      <c r="HRY3" s="18"/>
      <c r="HRZ3" s="18"/>
      <c r="HSA3" s="18"/>
      <c r="HSB3" s="18"/>
      <c r="HSC3" s="18"/>
      <c r="HSD3" s="18"/>
      <c r="HSE3" s="18"/>
      <c r="HSF3" s="18"/>
      <c r="HSG3" s="18"/>
      <c r="HSH3" s="18"/>
      <c r="HSI3" s="18"/>
      <c r="HSJ3" s="18"/>
      <c r="HSK3" s="18"/>
      <c r="HSL3" s="18"/>
      <c r="HSM3" s="18"/>
      <c r="HSN3" s="18"/>
      <c r="HSO3" s="18"/>
      <c r="HSP3" s="18"/>
      <c r="HSQ3" s="18"/>
      <c r="HSR3" s="18"/>
      <c r="HSS3" s="18"/>
      <c r="HST3" s="18"/>
      <c r="HSU3" s="18"/>
      <c r="HSV3" s="18"/>
      <c r="HSW3" s="18"/>
      <c r="HSX3" s="18"/>
      <c r="HSY3" s="18"/>
      <c r="HSZ3" s="18"/>
      <c r="HTA3" s="18"/>
      <c r="HTB3" s="18"/>
      <c r="HTC3" s="18"/>
      <c r="HTD3" s="18"/>
      <c r="HTE3" s="18"/>
      <c r="HTF3" s="18"/>
      <c r="HTG3" s="18"/>
      <c r="HTH3" s="18"/>
      <c r="HTI3" s="18"/>
      <c r="HTJ3" s="18"/>
      <c r="HTK3" s="18"/>
      <c r="HTL3" s="18"/>
      <c r="HTM3" s="18"/>
      <c r="HTN3" s="18"/>
      <c r="HTO3" s="18"/>
      <c r="HTP3" s="18"/>
      <c r="HTQ3" s="18"/>
      <c r="HTR3" s="18"/>
      <c r="HTS3" s="18"/>
      <c r="HTT3" s="18"/>
      <c r="HTU3" s="18"/>
      <c r="HTV3" s="18"/>
      <c r="HTW3" s="18"/>
      <c r="HTX3" s="18"/>
      <c r="HTY3" s="18"/>
      <c r="HTZ3" s="18"/>
      <c r="HUA3" s="18"/>
      <c r="HUB3" s="18"/>
      <c r="HUC3" s="18"/>
      <c r="HUD3" s="18"/>
      <c r="HUE3" s="18"/>
      <c r="HUF3" s="18"/>
      <c r="HUG3" s="18"/>
      <c r="HUH3" s="18"/>
      <c r="HUI3" s="18"/>
      <c r="HUJ3" s="18"/>
      <c r="HUK3" s="18"/>
      <c r="HUL3" s="18"/>
      <c r="HUM3" s="18"/>
      <c r="HUN3" s="18"/>
      <c r="HUO3" s="18"/>
      <c r="HUP3" s="18"/>
      <c r="HUQ3" s="18"/>
      <c r="HUR3" s="18"/>
      <c r="HUS3" s="18"/>
      <c r="HUT3" s="18"/>
      <c r="HUU3" s="18"/>
      <c r="HUV3" s="18"/>
      <c r="HUW3" s="18"/>
      <c r="HUX3" s="18"/>
      <c r="HUY3" s="18"/>
      <c r="HUZ3" s="18"/>
      <c r="HVA3" s="18"/>
      <c r="HVB3" s="18"/>
      <c r="HVC3" s="18"/>
      <c r="HVD3" s="18"/>
      <c r="HVE3" s="18"/>
      <c r="HVF3" s="18"/>
      <c r="HVG3" s="18"/>
      <c r="HVH3" s="18"/>
      <c r="HVI3" s="18"/>
      <c r="HVJ3" s="18"/>
      <c r="HVK3" s="18"/>
      <c r="HVL3" s="18"/>
      <c r="HVM3" s="18"/>
      <c r="HVN3" s="18"/>
      <c r="HVO3" s="18"/>
      <c r="HVP3" s="18"/>
      <c r="HVQ3" s="18"/>
      <c r="HVR3" s="18"/>
      <c r="HVS3" s="18"/>
      <c r="HVT3" s="18"/>
      <c r="HVU3" s="18"/>
      <c r="HVV3" s="18"/>
      <c r="HVW3" s="18"/>
      <c r="HVX3" s="18"/>
      <c r="HVY3" s="18"/>
      <c r="HVZ3" s="18"/>
      <c r="HWA3" s="18"/>
      <c r="HWB3" s="18"/>
      <c r="HWC3" s="18"/>
      <c r="HWD3" s="18"/>
      <c r="HWE3" s="18"/>
      <c r="HWF3" s="18"/>
      <c r="HWG3" s="18"/>
      <c r="HWH3" s="18"/>
      <c r="HWI3" s="18"/>
      <c r="HWJ3" s="18"/>
      <c r="HWK3" s="18"/>
      <c r="HWL3" s="18"/>
      <c r="HWM3" s="18"/>
      <c r="HWN3" s="18"/>
      <c r="HWO3" s="18"/>
      <c r="HWP3" s="18"/>
      <c r="HWQ3" s="18"/>
      <c r="HWR3" s="18"/>
      <c r="HWS3" s="18"/>
      <c r="HWT3" s="18"/>
      <c r="HWU3" s="18"/>
      <c r="HWV3" s="18"/>
      <c r="HWW3" s="18"/>
      <c r="HWX3" s="18"/>
      <c r="HWY3" s="18"/>
      <c r="HWZ3" s="18"/>
      <c r="HXA3" s="18"/>
      <c r="HXB3" s="18"/>
      <c r="HXC3" s="18"/>
      <c r="HXD3" s="18"/>
      <c r="HXE3" s="18"/>
      <c r="HXF3" s="18"/>
      <c r="HXG3" s="18"/>
      <c r="HXH3" s="18"/>
      <c r="HXI3" s="18"/>
      <c r="HXJ3" s="18"/>
      <c r="HXK3" s="18"/>
      <c r="HXL3" s="18"/>
      <c r="HXM3" s="18"/>
      <c r="HXN3" s="18"/>
      <c r="HXO3" s="18"/>
      <c r="HXP3" s="18"/>
      <c r="HXQ3" s="18"/>
      <c r="HXR3" s="18"/>
      <c r="HXS3" s="18"/>
      <c r="HXT3" s="18"/>
      <c r="HXU3" s="18"/>
      <c r="HXV3" s="18"/>
      <c r="HXW3" s="18"/>
      <c r="HXX3" s="18"/>
      <c r="HXY3" s="18"/>
      <c r="HXZ3" s="18"/>
      <c r="HYA3" s="18"/>
      <c r="HYB3" s="18"/>
      <c r="HYC3" s="18"/>
      <c r="HYD3" s="18"/>
      <c r="HYE3" s="18"/>
      <c r="HYF3" s="18"/>
      <c r="HYG3" s="18"/>
      <c r="HYH3" s="18"/>
      <c r="HYI3" s="18"/>
      <c r="HYJ3" s="18"/>
      <c r="HYK3" s="18"/>
      <c r="HYL3" s="18"/>
      <c r="HYM3" s="18"/>
      <c r="HYN3" s="18"/>
      <c r="HYO3" s="18"/>
      <c r="HYP3" s="18"/>
      <c r="HYQ3" s="18"/>
      <c r="HYR3" s="18"/>
      <c r="HYS3" s="18"/>
      <c r="HYT3" s="18"/>
      <c r="HYU3" s="18"/>
      <c r="HYV3" s="18"/>
      <c r="HYW3" s="18"/>
      <c r="HYX3" s="18"/>
      <c r="HYY3" s="18"/>
      <c r="HYZ3" s="18"/>
      <c r="HZA3" s="18"/>
      <c r="HZB3" s="18"/>
      <c r="HZC3" s="18"/>
      <c r="HZD3" s="18"/>
      <c r="HZE3" s="18"/>
      <c r="HZF3" s="18"/>
      <c r="HZG3" s="18"/>
      <c r="HZH3" s="18"/>
      <c r="HZI3" s="18"/>
      <c r="HZJ3" s="18"/>
      <c r="HZK3" s="18"/>
      <c r="HZL3" s="18"/>
      <c r="HZM3" s="18"/>
      <c r="HZN3" s="18"/>
      <c r="HZO3" s="18"/>
      <c r="HZP3" s="18"/>
      <c r="HZQ3" s="18"/>
      <c r="HZR3" s="18"/>
      <c r="HZS3" s="18"/>
      <c r="HZT3" s="18"/>
      <c r="HZU3" s="18"/>
      <c r="HZV3" s="18"/>
      <c r="HZW3" s="18"/>
      <c r="HZX3" s="18"/>
      <c r="HZY3" s="18"/>
      <c r="HZZ3" s="18"/>
      <c r="IAA3" s="18"/>
      <c r="IAB3" s="18"/>
      <c r="IAC3" s="18"/>
      <c r="IAD3" s="18"/>
      <c r="IAE3" s="18"/>
      <c r="IAF3" s="18"/>
      <c r="IAG3" s="18"/>
      <c r="IAH3" s="18"/>
      <c r="IAI3" s="18"/>
      <c r="IAJ3" s="18"/>
      <c r="IAK3" s="18"/>
      <c r="IAL3" s="18"/>
      <c r="IAM3" s="18"/>
      <c r="IAN3" s="18"/>
      <c r="IAO3" s="18"/>
      <c r="IAP3" s="18"/>
      <c r="IAQ3" s="18"/>
      <c r="IAR3" s="18"/>
      <c r="IAS3" s="18"/>
      <c r="IAT3" s="18"/>
      <c r="IAU3" s="18"/>
      <c r="IAV3" s="18"/>
      <c r="IAW3" s="18"/>
      <c r="IAX3" s="18"/>
      <c r="IAY3" s="18"/>
      <c r="IAZ3" s="18"/>
      <c r="IBA3" s="18"/>
      <c r="IBB3" s="18"/>
      <c r="IBC3" s="18"/>
      <c r="IBD3" s="18"/>
      <c r="IBE3" s="18"/>
      <c r="IBF3" s="18"/>
      <c r="IBG3" s="18"/>
      <c r="IBH3" s="18"/>
      <c r="IBI3" s="18"/>
      <c r="IBJ3" s="18"/>
      <c r="IBK3" s="18"/>
      <c r="IBL3" s="18"/>
      <c r="IBM3" s="18"/>
      <c r="IBN3" s="18"/>
      <c r="IBO3" s="18"/>
      <c r="IBP3" s="18"/>
      <c r="IBQ3" s="18"/>
      <c r="IBR3" s="18"/>
      <c r="IBS3" s="18"/>
      <c r="IBT3" s="18"/>
      <c r="IBU3" s="18"/>
      <c r="IBV3" s="18"/>
      <c r="IBW3" s="18"/>
      <c r="IBX3" s="18"/>
      <c r="IBY3" s="18"/>
      <c r="IBZ3" s="18"/>
      <c r="ICA3" s="18"/>
      <c r="ICB3" s="18"/>
      <c r="ICC3" s="18"/>
      <c r="ICD3" s="18"/>
      <c r="ICE3" s="18"/>
      <c r="ICF3" s="18"/>
      <c r="ICG3" s="18"/>
      <c r="ICH3" s="18"/>
      <c r="ICI3" s="18"/>
      <c r="ICJ3" s="18"/>
      <c r="ICK3" s="18"/>
      <c r="ICL3" s="18"/>
      <c r="ICM3" s="18"/>
      <c r="ICN3" s="18"/>
      <c r="ICO3" s="18"/>
      <c r="ICP3" s="18"/>
      <c r="ICQ3" s="18"/>
      <c r="ICR3" s="18"/>
      <c r="ICS3" s="18"/>
      <c r="ICT3" s="18"/>
      <c r="ICU3" s="18"/>
      <c r="ICV3" s="18"/>
      <c r="ICW3" s="18"/>
      <c r="ICX3" s="18"/>
      <c r="ICY3" s="18"/>
      <c r="ICZ3" s="18"/>
      <c r="IDA3" s="18"/>
      <c r="IDB3" s="18"/>
      <c r="IDC3" s="18"/>
      <c r="IDD3" s="18"/>
      <c r="IDE3" s="18"/>
      <c r="IDF3" s="18"/>
      <c r="IDG3" s="18"/>
      <c r="IDH3" s="18"/>
      <c r="IDI3" s="18"/>
      <c r="IDJ3" s="18"/>
      <c r="IDK3" s="18"/>
      <c r="IDL3" s="18"/>
      <c r="IDM3" s="18"/>
      <c r="IDN3" s="18"/>
      <c r="IDO3" s="18"/>
      <c r="IDP3" s="18"/>
      <c r="IDQ3" s="18"/>
      <c r="IDR3" s="18"/>
      <c r="IDS3" s="18"/>
      <c r="IDT3" s="18"/>
      <c r="IDU3" s="18"/>
      <c r="IDV3" s="18"/>
      <c r="IDW3" s="18"/>
      <c r="IDX3" s="18"/>
      <c r="IDY3" s="18"/>
      <c r="IDZ3" s="18"/>
      <c r="IEA3" s="18"/>
      <c r="IEB3" s="18"/>
      <c r="IEC3" s="18"/>
      <c r="IED3" s="18"/>
      <c r="IEE3" s="18"/>
      <c r="IEF3" s="18"/>
      <c r="IEG3" s="18"/>
      <c r="IEH3" s="18"/>
      <c r="IEI3" s="18"/>
      <c r="IEJ3" s="18"/>
      <c r="IEK3" s="18"/>
      <c r="IEL3" s="18"/>
      <c r="IEM3" s="18"/>
      <c r="IEN3" s="18"/>
      <c r="IEO3" s="18"/>
      <c r="IEP3" s="18"/>
      <c r="IEQ3" s="18"/>
      <c r="IER3" s="18"/>
      <c r="IES3" s="18"/>
      <c r="IET3" s="18"/>
      <c r="IEU3" s="18"/>
      <c r="IEV3" s="18"/>
      <c r="IEW3" s="18"/>
      <c r="IEX3" s="18"/>
      <c r="IEY3" s="18"/>
      <c r="IEZ3" s="18"/>
      <c r="IFA3" s="18"/>
      <c r="IFB3" s="18"/>
      <c r="IFC3" s="18"/>
      <c r="IFD3" s="18"/>
      <c r="IFE3" s="18"/>
      <c r="IFF3" s="18"/>
      <c r="IFG3" s="18"/>
      <c r="IFH3" s="18"/>
      <c r="IFI3" s="18"/>
      <c r="IFJ3" s="18"/>
      <c r="IFK3" s="18"/>
      <c r="IFL3" s="18"/>
      <c r="IFM3" s="18"/>
      <c r="IFN3" s="18"/>
      <c r="IFO3" s="18"/>
      <c r="IFP3" s="18"/>
      <c r="IFQ3" s="18"/>
      <c r="IFR3" s="18"/>
      <c r="IFS3" s="18"/>
      <c r="IFT3" s="18"/>
      <c r="IFU3" s="18"/>
      <c r="IFV3" s="18"/>
      <c r="IFW3" s="18"/>
      <c r="IFX3" s="18"/>
      <c r="IFY3" s="18"/>
      <c r="IFZ3" s="18"/>
      <c r="IGA3" s="18"/>
      <c r="IGB3" s="18"/>
      <c r="IGC3" s="18"/>
      <c r="IGD3" s="18"/>
      <c r="IGE3" s="18"/>
      <c r="IGF3" s="18"/>
      <c r="IGG3" s="18"/>
      <c r="IGH3" s="18"/>
      <c r="IGI3" s="18"/>
      <c r="IGJ3" s="18"/>
      <c r="IGK3" s="18"/>
      <c r="IGL3" s="18"/>
      <c r="IGM3" s="18"/>
      <c r="IGN3" s="18"/>
      <c r="IGO3" s="18"/>
      <c r="IGP3" s="18"/>
      <c r="IGQ3" s="18"/>
      <c r="IGR3" s="18"/>
      <c r="IGS3" s="18"/>
      <c r="IGT3" s="18"/>
      <c r="IGU3" s="18"/>
      <c r="IGV3" s="18"/>
      <c r="IGW3" s="18"/>
      <c r="IGX3" s="18"/>
      <c r="IGY3" s="18"/>
      <c r="IGZ3" s="18"/>
      <c r="IHA3" s="18"/>
      <c r="IHB3" s="18"/>
      <c r="IHC3" s="18"/>
      <c r="IHD3" s="18"/>
      <c r="IHE3" s="18"/>
      <c r="IHF3" s="18"/>
      <c r="IHG3" s="18"/>
      <c r="IHH3" s="18"/>
      <c r="IHI3" s="18"/>
      <c r="IHJ3" s="18"/>
      <c r="IHK3" s="18"/>
      <c r="IHL3" s="18"/>
      <c r="IHM3" s="18"/>
      <c r="IHN3" s="18"/>
      <c r="IHO3" s="18"/>
      <c r="IHP3" s="18"/>
      <c r="IHQ3" s="18"/>
      <c r="IHR3" s="18"/>
      <c r="IHS3" s="18"/>
      <c r="IHT3" s="18"/>
      <c r="IHU3" s="18"/>
      <c r="IHV3" s="18"/>
      <c r="IHW3" s="18"/>
      <c r="IHX3" s="18"/>
      <c r="IHY3" s="18"/>
      <c r="IHZ3" s="18"/>
      <c r="IIA3" s="18"/>
      <c r="IIB3" s="18"/>
      <c r="IIC3" s="18"/>
      <c r="IID3" s="18"/>
      <c r="IIE3" s="18"/>
      <c r="IIF3" s="18"/>
      <c r="IIG3" s="18"/>
      <c r="IIH3" s="18"/>
      <c r="III3" s="18"/>
      <c r="IIJ3" s="18"/>
      <c r="IIK3" s="18"/>
      <c r="IIL3" s="18"/>
      <c r="IIM3" s="18"/>
      <c r="IIN3" s="18"/>
      <c r="IIO3" s="18"/>
      <c r="IIP3" s="18"/>
      <c r="IIQ3" s="18"/>
      <c r="IIR3" s="18"/>
      <c r="IIS3" s="18"/>
      <c r="IIT3" s="18"/>
      <c r="IIU3" s="18"/>
      <c r="IIV3" s="18"/>
      <c r="IIW3" s="18"/>
      <c r="IIX3" s="18"/>
      <c r="IIY3" s="18"/>
      <c r="IIZ3" s="18"/>
      <c r="IJA3" s="18"/>
      <c r="IJB3" s="18"/>
      <c r="IJC3" s="18"/>
      <c r="IJD3" s="18"/>
      <c r="IJE3" s="18"/>
      <c r="IJF3" s="18"/>
      <c r="IJG3" s="18"/>
      <c r="IJH3" s="18"/>
      <c r="IJI3" s="18"/>
      <c r="IJJ3" s="18"/>
      <c r="IJK3" s="18"/>
      <c r="IJL3" s="18"/>
      <c r="IJM3" s="18"/>
      <c r="IJN3" s="18"/>
      <c r="IJO3" s="18"/>
      <c r="IJP3" s="18"/>
      <c r="IJQ3" s="18"/>
      <c r="IJR3" s="18"/>
      <c r="IJS3" s="18"/>
      <c r="IJT3" s="18"/>
      <c r="IJU3" s="18"/>
      <c r="IJV3" s="18"/>
      <c r="IJW3" s="18"/>
      <c r="IJX3" s="18"/>
      <c r="IJY3" s="18"/>
      <c r="IJZ3" s="18"/>
      <c r="IKA3" s="18"/>
      <c r="IKB3" s="18"/>
      <c r="IKC3" s="18"/>
      <c r="IKD3" s="18"/>
      <c r="IKE3" s="18"/>
      <c r="IKF3" s="18"/>
      <c r="IKG3" s="18"/>
      <c r="IKH3" s="18"/>
      <c r="IKI3" s="18"/>
      <c r="IKJ3" s="18"/>
      <c r="IKK3" s="18"/>
      <c r="IKL3" s="18"/>
      <c r="IKM3" s="18"/>
      <c r="IKN3" s="18"/>
      <c r="IKO3" s="18"/>
      <c r="IKP3" s="18"/>
      <c r="IKQ3" s="18"/>
      <c r="IKR3" s="18"/>
      <c r="IKS3" s="18"/>
      <c r="IKT3" s="18"/>
      <c r="IKU3" s="18"/>
      <c r="IKV3" s="18"/>
      <c r="IKW3" s="18"/>
      <c r="IKX3" s="18"/>
      <c r="IKY3" s="18"/>
      <c r="IKZ3" s="18"/>
      <c r="ILA3" s="18"/>
      <c r="ILB3" s="18"/>
      <c r="ILC3" s="18"/>
      <c r="ILD3" s="18"/>
      <c r="ILE3" s="18"/>
      <c r="ILF3" s="18"/>
      <c r="ILG3" s="18"/>
      <c r="ILH3" s="18"/>
      <c r="ILI3" s="18"/>
      <c r="ILJ3" s="18"/>
      <c r="ILK3" s="18"/>
      <c r="ILL3" s="18"/>
      <c r="ILM3" s="18"/>
      <c r="ILN3" s="18"/>
      <c r="ILO3" s="18"/>
      <c r="ILP3" s="18"/>
      <c r="ILQ3" s="18"/>
      <c r="ILR3" s="18"/>
      <c r="ILS3" s="18"/>
      <c r="ILT3" s="18"/>
      <c r="ILU3" s="18"/>
      <c r="ILV3" s="18"/>
      <c r="ILW3" s="18"/>
      <c r="ILX3" s="18"/>
      <c r="ILY3" s="18"/>
      <c r="ILZ3" s="18"/>
      <c r="IMA3" s="18"/>
      <c r="IMB3" s="18"/>
      <c r="IMC3" s="18"/>
      <c r="IMD3" s="18"/>
      <c r="IME3" s="18"/>
      <c r="IMF3" s="18"/>
      <c r="IMG3" s="18"/>
      <c r="IMH3" s="18"/>
      <c r="IMI3" s="18"/>
      <c r="IMJ3" s="18"/>
      <c r="IMK3" s="18"/>
      <c r="IML3" s="18"/>
      <c r="IMM3" s="18"/>
      <c r="IMN3" s="18"/>
      <c r="IMO3" s="18"/>
      <c r="IMP3" s="18"/>
      <c r="IMQ3" s="18"/>
      <c r="IMR3" s="18"/>
      <c r="IMS3" s="18"/>
      <c r="IMT3" s="18"/>
      <c r="IMU3" s="18"/>
      <c r="IMV3" s="18"/>
      <c r="IMW3" s="18"/>
      <c r="IMX3" s="18"/>
      <c r="IMY3" s="18"/>
      <c r="IMZ3" s="18"/>
      <c r="INA3" s="18"/>
      <c r="INB3" s="18"/>
      <c r="INC3" s="18"/>
      <c r="IND3" s="18"/>
      <c r="INE3" s="18"/>
      <c r="INF3" s="18"/>
      <c r="ING3" s="18"/>
      <c r="INH3" s="18"/>
      <c r="INI3" s="18"/>
      <c r="INJ3" s="18"/>
      <c r="INK3" s="18"/>
      <c r="INL3" s="18"/>
      <c r="INM3" s="18"/>
      <c r="INN3" s="18"/>
      <c r="INO3" s="18"/>
      <c r="INP3" s="18"/>
      <c r="INQ3" s="18"/>
      <c r="INR3" s="18"/>
      <c r="INS3" s="18"/>
      <c r="INT3" s="18"/>
      <c r="INU3" s="18"/>
      <c r="INV3" s="18"/>
      <c r="INW3" s="18"/>
      <c r="INX3" s="18"/>
      <c r="INY3" s="18"/>
      <c r="INZ3" s="18"/>
      <c r="IOA3" s="18"/>
      <c r="IOB3" s="18"/>
      <c r="IOC3" s="18"/>
      <c r="IOD3" s="18"/>
      <c r="IOE3" s="18"/>
      <c r="IOF3" s="18"/>
      <c r="IOG3" s="18"/>
      <c r="IOH3" s="18"/>
      <c r="IOI3" s="18"/>
      <c r="IOJ3" s="18"/>
      <c r="IOK3" s="18"/>
      <c r="IOL3" s="18"/>
      <c r="IOM3" s="18"/>
      <c r="ION3" s="18"/>
      <c r="IOO3" s="18"/>
      <c r="IOP3" s="18"/>
      <c r="IOQ3" s="18"/>
      <c r="IOR3" s="18"/>
      <c r="IOS3" s="18"/>
      <c r="IOT3" s="18"/>
      <c r="IOU3" s="18"/>
      <c r="IOV3" s="18"/>
      <c r="IOW3" s="18"/>
      <c r="IOX3" s="18"/>
      <c r="IOY3" s="18"/>
      <c r="IOZ3" s="18"/>
      <c r="IPA3" s="18"/>
      <c r="IPB3" s="18"/>
      <c r="IPC3" s="18"/>
      <c r="IPD3" s="18"/>
      <c r="IPE3" s="18"/>
      <c r="IPF3" s="18"/>
      <c r="IPG3" s="18"/>
      <c r="IPH3" s="18"/>
      <c r="IPI3" s="18"/>
      <c r="IPJ3" s="18"/>
      <c r="IPK3" s="18"/>
      <c r="IPL3" s="18"/>
      <c r="IPM3" s="18"/>
      <c r="IPN3" s="18"/>
      <c r="IPO3" s="18"/>
      <c r="IPP3" s="18"/>
      <c r="IPQ3" s="18"/>
      <c r="IPR3" s="18"/>
      <c r="IPS3" s="18"/>
      <c r="IPT3" s="18"/>
      <c r="IPU3" s="18"/>
      <c r="IPV3" s="18"/>
      <c r="IPW3" s="18"/>
      <c r="IPX3" s="18"/>
      <c r="IPY3" s="18"/>
      <c r="IPZ3" s="18"/>
      <c r="IQA3" s="18"/>
      <c r="IQB3" s="18"/>
      <c r="IQC3" s="18"/>
      <c r="IQD3" s="18"/>
      <c r="IQE3" s="18"/>
      <c r="IQF3" s="18"/>
      <c r="IQG3" s="18"/>
      <c r="IQH3" s="18"/>
      <c r="IQI3" s="18"/>
      <c r="IQJ3" s="18"/>
      <c r="IQK3" s="18"/>
      <c r="IQL3" s="18"/>
      <c r="IQM3" s="18"/>
      <c r="IQN3" s="18"/>
      <c r="IQO3" s="18"/>
      <c r="IQP3" s="18"/>
      <c r="IQQ3" s="18"/>
      <c r="IQR3" s="18"/>
      <c r="IQS3" s="18"/>
      <c r="IQT3" s="18"/>
      <c r="IQU3" s="18"/>
      <c r="IQV3" s="18"/>
      <c r="IQW3" s="18"/>
      <c r="IQX3" s="18"/>
      <c r="IQY3" s="18"/>
      <c r="IQZ3" s="18"/>
      <c r="IRA3" s="18"/>
      <c r="IRB3" s="18"/>
      <c r="IRC3" s="18"/>
      <c r="IRD3" s="18"/>
      <c r="IRE3" s="18"/>
      <c r="IRF3" s="18"/>
      <c r="IRG3" s="18"/>
      <c r="IRH3" s="18"/>
      <c r="IRI3" s="18"/>
      <c r="IRJ3" s="18"/>
      <c r="IRK3" s="18"/>
      <c r="IRL3" s="18"/>
      <c r="IRM3" s="18"/>
      <c r="IRN3" s="18"/>
      <c r="IRO3" s="18"/>
      <c r="IRP3" s="18"/>
      <c r="IRQ3" s="18"/>
      <c r="IRR3" s="18"/>
      <c r="IRS3" s="18"/>
      <c r="IRT3" s="18"/>
      <c r="IRU3" s="18"/>
      <c r="IRV3" s="18"/>
      <c r="IRW3" s="18"/>
      <c r="IRX3" s="18"/>
      <c r="IRY3" s="18"/>
      <c r="IRZ3" s="18"/>
      <c r="ISA3" s="18"/>
      <c r="ISB3" s="18"/>
      <c r="ISC3" s="18"/>
      <c r="ISD3" s="18"/>
      <c r="ISE3" s="18"/>
      <c r="ISF3" s="18"/>
      <c r="ISG3" s="18"/>
      <c r="ISH3" s="18"/>
      <c r="ISI3" s="18"/>
      <c r="ISJ3" s="18"/>
      <c r="ISK3" s="18"/>
      <c r="ISL3" s="18"/>
      <c r="ISM3" s="18"/>
      <c r="ISN3" s="18"/>
      <c r="ISO3" s="18"/>
      <c r="ISP3" s="18"/>
      <c r="ISQ3" s="18"/>
      <c r="ISR3" s="18"/>
      <c r="ISS3" s="18"/>
      <c r="IST3" s="18"/>
      <c r="ISU3" s="18"/>
      <c r="ISV3" s="18"/>
      <c r="ISW3" s="18"/>
      <c r="ISX3" s="18"/>
      <c r="ISY3" s="18"/>
      <c r="ISZ3" s="18"/>
      <c r="ITA3" s="18"/>
      <c r="ITB3" s="18"/>
      <c r="ITC3" s="18"/>
      <c r="ITD3" s="18"/>
      <c r="ITE3" s="18"/>
      <c r="ITF3" s="18"/>
      <c r="ITG3" s="18"/>
      <c r="ITH3" s="18"/>
      <c r="ITI3" s="18"/>
      <c r="ITJ3" s="18"/>
      <c r="ITK3" s="18"/>
      <c r="ITL3" s="18"/>
      <c r="ITM3" s="18"/>
      <c r="ITN3" s="18"/>
      <c r="ITO3" s="18"/>
      <c r="ITP3" s="18"/>
      <c r="ITQ3" s="18"/>
      <c r="ITR3" s="18"/>
      <c r="ITS3" s="18"/>
      <c r="ITT3" s="18"/>
      <c r="ITU3" s="18"/>
      <c r="ITV3" s="18"/>
      <c r="ITW3" s="18"/>
      <c r="ITX3" s="18"/>
      <c r="ITY3" s="18"/>
      <c r="ITZ3" s="18"/>
      <c r="IUA3" s="18"/>
      <c r="IUB3" s="18"/>
      <c r="IUC3" s="18"/>
      <c r="IUD3" s="18"/>
      <c r="IUE3" s="18"/>
      <c r="IUF3" s="18"/>
      <c r="IUG3" s="18"/>
      <c r="IUH3" s="18"/>
      <c r="IUI3" s="18"/>
      <c r="IUJ3" s="18"/>
      <c r="IUK3" s="18"/>
      <c r="IUL3" s="18"/>
      <c r="IUM3" s="18"/>
      <c r="IUN3" s="18"/>
      <c r="IUO3" s="18"/>
      <c r="IUP3" s="18"/>
      <c r="IUQ3" s="18"/>
      <c r="IUR3" s="18"/>
      <c r="IUS3" s="18"/>
      <c r="IUT3" s="18"/>
      <c r="IUU3" s="18"/>
      <c r="IUV3" s="18"/>
      <c r="IUW3" s="18"/>
      <c r="IUX3" s="18"/>
      <c r="IUY3" s="18"/>
      <c r="IUZ3" s="18"/>
      <c r="IVA3" s="18"/>
      <c r="IVB3" s="18"/>
      <c r="IVC3" s="18"/>
      <c r="IVD3" s="18"/>
      <c r="IVE3" s="18"/>
      <c r="IVF3" s="18"/>
      <c r="IVG3" s="18"/>
      <c r="IVH3" s="18"/>
      <c r="IVI3" s="18"/>
      <c r="IVJ3" s="18"/>
      <c r="IVK3" s="18"/>
      <c r="IVL3" s="18"/>
      <c r="IVM3" s="18"/>
      <c r="IVN3" s="18"/>
      <c r="IVO3" s="18"/>
      <c r="IVP3" s="18"/>
      <c r="IVQ3" s="18"/>
      <c r="IVR3" s="18"/>
      <c r="IVS3" s="18"/>
      <c r="IVT3" s="18"/>
      <c r="IVU3" s="18"/>
      <c r="IVV3" s="18"/>
      <c r="IVW3" s="18"/>
      <c r="IVX3" s="18"/>
      <c r="IVY3" s="18"/>
      <c r="IVZ3" s="18"/>
      <c r="IWA3" s="18"/>
      <c r="IWB3" s="18"/>
      <c r="IWC3" s="18"/>
      <c r="IWD3" s="18"/>
      <c r="IWE3" s="18"/>
      <c r="IWF3" s="18"/>
      <c r="IWG3" s="18"/>
      <c r="IWH3" s="18"/>
      <c r="IWI3" s="18"/>
      <c r="IWJ3" s="18"/>
      <c r="IWK3" s="18"/>
      <c r="IWL3" s="18"/>
      <c r="IWM3" s="18"/>
      <c r="IWN3" s="18"/>
      <c r="IWO3" s="18"/>
      <c r="IWP3" s="18"/>
      <c r="IWQ3" s="18"/>
      <c r="IWR3" s="18"/>
      <c r="IWS3" s="18"/>
      <c r="IWT3" s="18"/>
      <c r="IWU3" s="18"/>
      <c r="IWV3" s="18"/>
      <c r="IWW3" s="18"/>
      <c r="IWX3" s="18"/>
      <c r="IWY3" s="18"/>
      <c r="IWZ3" s="18"/>
      <c r="IXA3" s="18"/>
      <c r="IXB3" s="18"/>
      <c r="IXC3" s="18"/>
      <c r="IXD3" s="18"/>
      <c r="IXE3" s="18"/>
      <c r="IXF3" s="18"/>
      <c r="IXG3" s="18"/>
      <c r="IXH3" s="18"/>
      <c r="IXI3" s="18"/>
      <c r="IXJ3" s="18"/>
      <c r="IXK3" s="18"/>
      <c r="IXL3" s="18"/>
      <c r="IXM3" s="18"/>
      <c r="IXN3" s="18"/>
      <c r="IXO3" s="18"/>
      <c r="IXP3" s="18"/>
      <c r="IXQ3" s="18"/>
      <c r="IXR3" s="18"/>
      <c r="IXS3" s="18"/>
      <c r="IXT3" s="18"/>
      <c r="IXU3" s="18"/>
      <c r="IXV3" s="18"/>
      <c r="IXW3" s="18"/>
      <c r="IXX3" s="18"/>
      <c r="IXY3" s="18"/>
      <c r="IXZ3" s="18"/>
      <c r="IYA3" s="18"/>
      <c r="IYB3" s="18"/>
      <c r="IYC3" s="18"/>
      <c r="IYD3" s="18"/>
      <c r="IYE3" s="18"/>
      <c r="IYF3" s="18"/>
      <c r="IYG3" s="18"/>
      <c r="IYH3" s="18"/>
      <c r="IYI3" s="18"/>
      <c r="IYJ3" s="18"/>
      <c r="IYK3" s="18"/>
      <c r="IYL3" s="18"/>
      <c r="IYM3" s="18"/>
      <c r="IYN3" s="18"/>
      <c r="IYO3" s="18"/>
      <c r="IYP3" s="18"/>
      <c r="IYQ3" s="18"/>
      <c r="IYR3" s="18"/>
      <c r="IYS3" s="18"/>
      <c r="IYT3" s="18"/>
      <c r="IYU3" s="18"/>
      <c r="IYV3" s="18"/>
      <c r="IYW3" s="18"/>
      <c r="IYX3" s="18"/>
      <c r="IYY3" s="18"/>
      <c r="IYZ3" s="18"/>
      <c r="IZA3" s="18"/>
      <c r="IZB3" s="18"/>
      <c r="IZC3" s="18"/>
      <c r="IZD3" s="18"/>
      <c r="IZE3" s="18"/>
      <c r="IZF3" s="18"/>
      <c r="IZG3" s="18"/>
      <c r="IZH3" s="18"/>
      <c r="IZI3" s="18"/>
      <c r="IZJ3" s="18"/>
      <c r="IZK3" s="18"/>
      <c r="IZL3" s="18"/>
      <c r="IZM3" s="18"/>
      <c r="IZN3" s="18"/>
      <c r="IZO3" s="18"/>
      <c r="IZP3" s="18"/>
      <c r="IZQ3" s="18"/>
      <c r="IZR3" s="18"/>
      <c r="IZS3" s="18"/>
      <c r="IZT3" s="18"/>
      <c r="IZU3" s="18"/>
      <c r="IZV3" s="18"/>
      <c r="IZW3" s="18"/>
      <c r="IZX3" s="18"/>
      <c r="IZY3" s="18"/>
      <c r="IZZ3" s="18"/>
      <c r="JAA3" s="18"/>
      <c r="JAB3" s="18"/>
      <c r="JAC3" s="18"/>
      <c r="JAD3" s="18"/>
      <c r="JAE3" s="18"/>
      <c r="JAF3" s="18"/>
      <c r="JAG3" s="18"/>
      <c r="JAH3" s="18"/>
      <c r="JAI3" s="18"/>
      <c r="JAJ3" s="18"/>
      <c r="JAK3" s="18"/>
      <c r="JAL3" s="18"/>
      <c r="JAM3" s="18"/>
      <c r="JAN3" s="18"/>
      <c r="JAO3" s="18"/>
      <c r="JAP3" s="18"/>
      <c r="JAQ3" s="18"/>
      <c r="JAR3" s="18"/>
      <c r="JAS3" s="18"/>
      <c r="JAT3" s="18"/>
      <c r="JAU3" s="18"/>
      <c r="JAV3" s="18"/>
      <c r="JAW3" s="18"/>
      <c r="JAX3" s="18"/>
      <c r="JAY3" s="18"/>
      <c r="JAZ3" s="18"/>
      <c r="JBA3" s="18"/>
      <c r="JBB3" s="18"/>
      <c r="JBC3" s="18"/>
      <c r="JBD3" s="18"/>
      <c r="JBE3" s="18"/>
      <c r="JBF3" s="18"/>
      <c r="JBG3" s="18"/>
      <c r="JBH3" s="18"/>
      <c r="JBI3" s="18"/>
      <c r="JBJ3" s="18"/>
      <c r="JBK3" s="18"/>
      <c r="JBL3" s="18"/>
      <c r="JBM3" s="18"/>
      <c r="JBN3" s="18"/>
      <c r="JBO3" s="18"/>
      <c r="JBP3" s="18"/>
      <c r="JBQ3" s="18"/>
      <c r="JBR3" s="18"/>
      <c r="JBS3" s="18"/>
      <c r="JBT3" s="18"/>
      <c r="JBU3" s="18"/>
      <c r="JBV3" s="18"/>
      <c r="JBW3" s="18"/>
      <c r="JBX3" s="18"/>
      <c r="JBY3" s="18"/>
      <c r="JBZ3" s="18"/>
      <c r="JCA3" s="18"/>
      <c r="JCB3" s="18"/>
      <c r="JCC3" s="18"/>
      <c r="JCD3" s="18"/>
      <c r="JCE3" s="18"/>
      <c r="JCF3" s="18"/>
      <c r="JCG3" s="18"/>
      <c r="JCH3" s="18"/>
      <c r="JCI3" s="18"/>
      <c r="JCJ3" s="18"/>
      <c r="JCK3" s="18"/>
      <c r="JCL3" s="18"/>
      <c r="JCM3" s="18"/>
      <c r="JCN3" s="18"/>
      <c r="JCO3" s="18"/>
      <c r="JCP3" s="18"/>
      <c r="JCQ3" s="18"/>
      <c r="JCR3" s="18"/>
      <c r="JCS3" s="18"/>
      <c r="JCT3" s="18"/>
      <c r="JCU3" s="18"/>
      <c r="JCV3" s="18"/>
      <c r="JCW3" s="18"/>
      <c r="JCX3" s="18"/>
      <c r="JCY3" s="18"/>
      <c r="JCZ3" s="18"/>
      <c r="JDA3" s="18"/>
      <c r="JDB3" s="18"/>
      <c r="JDC3" s="18"/>
      <c r="JDD3" s="18"/>
      <c r="JDE3" s="18"/>
      <c r="JDF3" s="18"/>
      <c r="JDG3" s="18"/>
      <c r="JDH3" s="18"/>
      <c r="JDI3" s="18"/>
      <c r="JDJ3" s="18"/>
      <c r="JDK3" s="18"/>
      <c r="JDL3" s="18"/>
      <c r="JDM3" s="18"/>
      <c r="JDN3" s="18"/>
      <c r="JDO3" s="18"/>
      <c r="JDP3" s="18"/>
      <c r="JDQ3" s="18"/>
      <c r="JDR3" s="18"/>
      <c r="JDS3" s="18"/>
      <c r="JDT3" s="18"/>
      <c r="JDU3" s="18"/>
      <c r="JDV3" s="18"/>
      <c r="JDW3" s="18"/>
      <c r="JDX3" s="18"/>
      <c r="JDY3" s="18"/>
      <c r="JDZ3" s="18"/>
      <c r="JEA3" s="18"/>
      <c r="JEB3" s="18"/>
      <c r="JEC3" s="18"/>
      <c r="JED3" s="18"/>
      <c r="JEE3" s="18"/>
      <c r="JEF3" s="18"/>
      <c r="JEG3" s="18"/>
      <c r="JEH3" s="18"/>
      <c r="JEI3" s="18"/>
      <c r="JEJ3" s="18"/>
      <c r="JEK3" s="18"/>
      <c r="JEL3" s="18"/>
      <c r="JEM3" s="18"/>
      <c r="JEN3" s="18"/>
      <c r="JEO3" s="18"/>
      <c r="JEP3" s="18"/>
      <c r="JEQ3" s="18"/>
      <c r="JER3" s="18"/>
      <c r="JES3" s="18"/>
      <c r="JET3" s="18"/>
      <c r="JEU3" s="18"/>
      <c r="JEV3" s="18"/>
      <c r="JEW3" s="18"/>
      <c r="JEX3" s="18"/>
      <c r="JEY3" s="18"/>
      <c r="JEZ3" s="18"/>
      <c r="JFA3" s="18"/>
      <c r="JFB3" s="18"/>
      <c r="JFC3" s="18"/>
      <c r="JFD3" s="18"/>
      <c r="JFE3" s="18"/>
      <c r="JFF3" s="18"/>
      <c r="JFG3" s="18"/>
      <c r="JFH3" s="18"/>
      <c r="JFI3" s="18"/>
      <c r="JFJ3" s="18"/>
      <c r="JFK3" s="18"/>
      <c r="JFL3" s="18"/>
      <c r="JFM3" s="18"/>
      <c r="JFN3" s="18"/>
      <c r="JFO3" s="18"/>
      <c r="JFP3" s="18"/>
      <c r="JFQ3" s="18"/>
      <c r="JFR3" s="18"/>
      <c r="JFS3" s="18"/>
      <c r="JFT3" s="18"/>
      <c r="JFU3" s="18"/>
      <c r="JFV3" s="18"/>
      <c r="JFW3" s="18"/>
      <c r="JFX3" s="18"/>
      <c r="JFY3" s="18"/>
      <c r="JFZ3" s="18"/>
      <c r="JGA3" s="18"/>
      <c r="JGB3" s="18"/>
      <c r="JGC3" s="18"/>
      <c r="JGD3" s="18"/>
      <c r="JGE3" s="18"/>
      <c r="JGF3" s="18"/>
      <c r="JGG3" s="18"/>
      <c r="JGH3" s="18"/>
      <c r="JGI3" s="18"/>
      <c r="JGJ3" s="18"/>
      <c r="JGK3" s="18"/>
      <c r="JGL3" s="18"/>
      <c r="JGM3" s="18"/>
      <c r="JGN3" s="18"/>
      <c r="JGO3" s="18"/>
      <c r="JGP3" s="18"/>
      <c r="JGQ3" s="18"/>
      <c r="JGR3" s="18"/>
      <c r="JGS3" s="18"/>
      <c r="JGT3" s="18"/>
      <c r="JGU3" s="18"/>
      <c r="JGV3" s="18"/>
      <c r="JGW3" s="18"/>
      <c r="JGX3" s="18"/>
      <c r="JGY3" s="18"/>
      <c r="JGZ3" s="18"/>
      <c r="JHA3" s="18"/>
      <c r="JHB3" s="18"/>
      <c r="JHC3" s="18"/>
      <c r="JHD3" s="18"/>
      <c r="JHE3" s="18"/>
      <c r="JHF3" s="18"/>
      <c r="JHG3" s="18"/>
      <c r="JHH3" s="18"/>
      <c r="JHI3" s="18"/>
      <c r="JHJ3" s="18"/>
      <c r="JHK3" s="18"/>
      <c r="JHL3" s="18"/>
      <c r="JHM3" s="18"/>
      <c r="JHN3" s="18"/>
      <c r="JHO3" s="18"/>
      <c r="JHP3" s="18"/>
      <c r="JHQ3" s="18"/>
      <c r="JHR3" s="18"/>
      <c r="JHS3" s="18"/>
      <c r="JHT3" s="18"/>
      <c r="JHU3" s="18"/>
      <c r="JHV3" s="18"/>
      <c r="JHW3" s="18"/>
      <c r="JHX3" s="18"/>
      <c r="JHY3" s="18"/>
      <c r="JHZ3" s="18"/>
      <c r="JIA3" s="18"/>
      <c r="JIB3" s="18"/>
      <c r="JIC3" s="18"/>
      <c r="JID3" s="18"/>
      <c r="JIE3" s="18"/>
      <c r="JIF3" s="18"/>
      <c r="JIG3" s="18"/>
      <c r="JIH3" s="18"/>
      <c r="JII3" s="18"/>
      <c r="JIJ3" s="18"/>
      <c r="JIK3" s="18"/>
      <c r="JIL3" s="18"/>
      <c r="JIM3" s="18"/>
      <c r="JIN3" s="18"/>
      <c r="JIO3" s="18"/>
      <c r="JIP3" s="18"/>
      <c r="JIQ3" s="18"/>
      <c r="JIR3" s="18"/>
      <c r="JIS3" s="18"/>
      <c r="JIT3" s="18"/>
      <c r="JIU3" s="18"/>
      <c r="JIV3" s="18"/>
      <c r="JIW3" s="18"/>
      <c r="JIX3" s="18"/>
      <c r="JIY3" s="18"/>
      <c r="JIZ3" s="18"/>
      <c r="JJA3" s="18"/>
      <c r="JJB3" s="18"/>
      <c r="JJC3" s="18"/>
      <c r="JJD3" s="18"/>
      <c r="JJE3" s="18"/>
      <c r="JJF3" s="18"/>
      <c r="JJG3" s="18"/>
      <c r="JJH3" s="18"/>
      <c r="JJI3" s="18"/>
      <c r="JJJ3" s="18"/>
      <c r="JJK3" s="18"/>
      <c r="JJL3" s="18"/>
      <c r="JJM3" s="18"/>
      <c r="JJN3" s="18"/>
      <c r="JJO3" s="18"/>
      <c r="JJP3" s="18"/>
      <c r="JJQ3" s="18"/>
      <c r="JJR3" s="18"/>
      <c r="JJS3" s="18"/>
      <c r="JJT3" s="18"/>
      <c r="JJU3" s="18"/>
      <c r="JJV3" s="18"/>
      <c r="JJW3" s="18"/>
      <c r="JJX3" s="18"/>
      <c r="JJY3" s="18"/>
      <c r="JJZ3" s="18"/>
      <c r="JKA3" s="18"/>
      <c r="JKB3" s="18"/>
      <c r="JKC3" s="18"/>
      <c r="JKD3" s="18"/>
      <c r="JKE3" s="18"/>
      <c r="JKF3" s="18"/>
      <c r="JKG3" s="18"/>
      <c r="JKH3" s="18"/>
      <c r="JKI3" s="18"/>
      <c r="JKJ3" s="18"/>
      <c r="JKK3" s="18"/>
      <c r="JKL3" s="18"/>
      <c r="JKM3" s="18"/>
      <c r="JKN3" s="18"/>
      <c r="JKO3" s="18"/>
      <c r="JKP3" s="18"/>
      <c r="JKQ3" s="18"/>
      <c r="JKR3" s="18"/>
      <c r="JKS3" s="18"/>
      <c r="JKT3" s="18"/>
      <c r="JKU3" s="18"/>
      <c r="JKV3" s="18"/>
      <c r="JKW3" s="18"/>
      <c r="JKX3" s="18"/>
      <c r="JKY3" s="18"/>
      <c r="JKZ3" s="18"/>
      <c r="JLA3" s="18"/>
      <c r="JLB3" s="18"/>
      <c r="JLC3" s="18"/>
      <c r="JLD3" s="18"/>
      <c r="JLE3" s="18"/>
      <c r="JLF3" s="18"/>
      <c r="JLG3" s="18"/>
      <c r="JLH3" s="18"/>
      <c r="JLI3" s="18"/>
      <c r="JLJ3" s="18"/>
      <c r="JLK3" s="18"/>
      <c r="JLL3" s="18"/>
      <c r="JLM3" s="18"/>
      <c r="JLN3" s="18"/>
      <c r="JLO3" s="18"/>
      <c r="JLP3" s="18"/>
      <c r="JLQ3" s="18"/>
      <c r="JLR3" s="18"/>
      <c r="JLS3" s="18"/>
      <c r="JLT3" s="18"/>
      <c r="JLU3" s="18"/>
      <c r="JLV3" s="18"/>
      <c r="JLW3" s="18"/>
      <c r="JLX3" s="18"/>
      <c r="JLY3" s="18"/>
      <c r="JLZ3" s="18"/>
      <c r="JMA3" s="18"/>
      <c r="JMB3" s="18"/>
      <c r="JMC3" s="18"/>
      <c r="JMD3" s="18"/>
      <c r="JME3" s="18"/>
      <c r="JMF3" s="18"/>
      <c r="JMG3" s="18"/>
      <c r="JMH3" s="18"/>
      <c r="JMI3" s="18"/>
      <c r="JMJ3" s="18"/>
      <c r="JMK3" s="18"/>
      <c r="JML3" s="18"/>
      <c r="JMM3" s="18"/>
      <c r="JMN3" s="18"/>
      <c r="JMO3" s="18"/>
      <c r="JMP3" s="18"/>
      <c r="JMQ3" s="18"/>
      <c r="JMR3" s="18"/>
      <c r="JMS3" s="18"/>
      <c r="JMT3" s="18"/>
      <c r="JMU3" s="18"/>
      <c r="JMV3" s="18"/>
      <c r="JMW3" s="18"/>
      <c r="JMX3" s="18"/>
      <c r="JMY3" s="18"/>
      <c r="JMZ3" s="18"/>
      <c r="JNA3" s="18"/>
      <c r="JNB3" s="18"/>
      <c r="JNC3" s="18"/>
      <c r="JND3" s="18"/>
      <c r="JNE3" s="18"/>
      <c r="JNF3" s="18"/>
      <c r="JNG3" s="18"/>
      <c r="JNH3" s="18"/>
      <c r="JNI3" s="18"/>
      <c r="JNJ3" s="18"/>
      <c r="JNK3" s="18"/>
      <c r="JNL3" s="18"/>
      <c r="JNM3" s="18"/>
      <c r="JNN3" s="18"/>
      <c r="JNO3" s="18"/>
      <c r="JNP3" s="18"/>
      <c r="JNQ3" s="18"/>
      <c r="JNR3" s="18"/>
      <c r="JNS3" s="18"/>
      <c r="JNT3" s="18"/>
      <c r="JNU3" s="18"/>
      <c r="JNV3" s="18"/>
      <c r="JNW3" s="18"/>
      <c r="JNX3" s="18"/>
      <c r="JNY3" s="18"/>
      <c r="JNZ3" s="18"/>
      <c r="JOA3" s="18"/>
      <c r="JOB3" s="18"/>
      <c r="JOC3" s="18"/>
      <c r="JOD3" s="18"/>
      <c r="JOE3" s="18"/>
      <c r="JOF3" s="18"/>
      <c r="JOG3" s="18"/>
      <c r="JOH3" s="18"/>
      <c r="JOI3" s="18"/>
      <c r="JOJ3" s="18"/>
      <c r="JOK3" s="18"/>
      <c r="JOL3" s="18"/>
      <c r="JOM3" s="18"/>
      <c r="JON3" s="18"/>
      <c r="JOO3" s="18"/>
      <c r="JOP3" s="18"/>
      <c r="JOQ3" s="18"/>
      <c r="JOR3" s="18"/>
      <c r="JOS3" s="18"/>
      <c r="JOT3" s="18"/>
      <c r="JOU3" s="18"/>
      <c r="JOV3" s="18"/>
      <c r="JOW3" s="18"/>
      <c r="JOX3" s="18"/>
      <c r="JOY3" s="18"/>
      <c r="JOZ3" s="18"/>
      <c r="JPA3" s="18"/>
      <c r="JPB3" s="18"/>
      <c r="JPC3" s="18"/>
      <c r="JPD3" s="18"/>
      <c r="JPE3" s="18"/>
      <c r="JPF3" s="18"/>
      <c r="JPG3" s="18"/>
      <c r="JPH3" s="18"/>
      <c r="JPI3" s="18"/>
      <c r="JPJ3" s="18"/>
      <c r="JPK3" s="18"/>
      <c r="JPL3" s="18"/>
      <c r="JPM3" s="18"/>
      <c r="JPN3" s="18"/>
      <c r="JPO3" s="18"/>
      <c r="JPP3" s="18"/>
      <c r="JPQ3" s="18"/>
      <c r="JPR3" s="18"/>
      <c r="JPS3" s="18"/>
      <c r="JPT3" s="18"/>
      <c r="JPU3" s="18"/>
      <c r="JPV3" s="18"/>
      <c r="JPW3" s="18"/>
      <c r="JPX3" s="18"/>
      <c r="JPY3" s="18"/>
      <c r="JPZ3" s="18"/>
      <c r="JQA3" s="18"/>
      <c r="JQB3" s="18"/>
      <c r="JQC3" s="18"/>
      <c r="JQD3" s="18"/>
      <c r="JQE3" s="18"/>
      <c r="JQF3" s="18"/>
      <c r="JQG3" s="18"/>
      <c r="JQH3" s="18"/>
      <c r="JQI3" s="18"/>
      <c r="JQJ3" s="18"/>
      <c r="JQK3" s="18"/>
      <c r="JQL3" s="18"/>
      <c r="JQM3" s="18"/>
      <c r="JQN3" s="18"/>
      <c r="JQO3" s="18"/>
      <c r="JQP3" s="18"/>
      <c r="JQQ3" s="18"/>
      <c r="JQR3" s="18"/>
      <c r="JQS3" s="18"/>
      <c r="JQT3" s="18"/>
      <c r="JQU3" s="18"/>
      <c r="JQV3" s="18"/>
      <c r="JQW3" s="18"/>
      <c r="JQX3" s="18"/>
      <c r="JQY3" s="18"/>
      <c r="JQZ3" s="18"/>
      <c r="JRA3" s="18"/>
      <c r="JRB3" s="18"/>
      <c r="JRC3" s="18"/>
      <c r="JRD3" s="18"/>
      <c r="JRE3" s="18"/>
      <c r="JRF3" s="18"/>
      <c r="JRG3" s="18"/>
      <c r="JRH3" s="18"/>
      <c r="JRI3" s="18"/>
      <c r="JRJ3" s="18"/>
      <c r="JRK3" s="18"/>
      <c r="JRL3" s="18"/>
      <c r="JRM3" s="18"/>
      <c r="JRN3" s="18"/>
      <c r="JRO3" s="18"/>
      <c r="JRP3" s="18"/>
      <c r="JRQ3" s="18"/>
      <c r="JRR3" s="18"/>
      <c r="JRS3" s="18"/>
      <c r="JRT3" s="18"/>
      <c r="JRU3" s="18"/>
      <c r="JRV3" s="18"/>
      <c r="JRW3" s="18"/>
      <c r="JRX3" s="18"/>
      <c r="JRY3" s="18"/>
      <c r="JRZ3" s="18"/>
      <c r="JSA3" s="18"/>
      <c r="JSB3" s="18"/>
      <c r="JSC3" s="18"/>
      <c r="JSD3" s="18"/>
      <c r="JSE3" s="18"/>
      <c r="JSF3" s="18"/>
      <c r="JSG3" s="18"/>
      <c r="JSH3" s="18"/>
      <c r="JSI3" s="18"/>
      <c r="JSJ3" s="18"/>
      <c r="JSK3" s="18"/>
      <c r="JSL3" s="18"/>
      <c r="JSM3" s="18"/>
      <c r="JSN3" s="18"/>
      <c r="JSO3" s="18"/>
      <c r="JSP3" s="18"/>
      <c r="JSQ3" s="18"/>
      <c r="JSR3" s="18"/>
      <c r="JSS3" s="18"/>
      <c r="JST3" s="18"/>
      <c r="JSU3" s="18"/>
      <c r="JSV3" s="18"/>
      <c r="JSW3" s="18"/>
      <c r="JSX3" s="18"/>
      <c r="JSY3" s="18"/>
      <c r="JSZ3" s="18"/>
      <c r="JTA3" s="18"/>
      <c r="JTB3" s="18"/>
      <c r="JTC3" s="18"/>
      <c r="JTD3" s="18"/>
      <c r="JTE3" s="18"/>
      <c r="JTF3" s="18"/>
      <c r="JTG3" s="18"/>
      <c r="JTH3" s="18"/>
      <c r="JTI3" s="18"/>
      <c r="JTJ3" s="18"/>
      <c r="JTK3" s="18"/>
      <c r="JTL3" s="18"/>
      <c r="JTM3" s="18"/>
      <c r="JTN3" s="18"/>
      <c r="JTO3" s="18"/>
      <c r="JTP3" s="18"/>
      <c r="JTQ3" s="18"/>
      <c r="JTR3" s="18"/>
      <c r="JTS3" s="18"/>
      <c r="JTT3" s="18"/>
      <c r="JTU3" s="18"/>
      <c r="JTV3" s="18"/>
      <c r="JTW3" s="18"/>
      <c r="JTX3" s="18"/>
      <c r="JTY3" s="18"/>
      <c r="JTZ3" s="18"/>
      <c r="JUA3" s="18"/>
      <c r="JUB3" s="18"/>
      <c r="JUC3" s="18"/>
      <c r="JUD3" s="18"/>
      <c r="JUE3" s="18"/>
      <c r="JUF3" s="18"/>
      <c r="JUG3" s="18"/>
      <c r="JUH3" s="18"/>
      <c r="JUI3" s="18"/>
      <c r="JUJ3" s="18"/>
      <c r="JUK3" s="18"/>
      <c r="JUL3" s="18"/>
      <c r="JUM3" s="18"/>
      <c r="JUN3" s="18"/>
      <c r="JUO3" s="18"/>
      <c r="JUP3" s="18"/>
      <c r="JUQ3" s="18"/>
      <c r="JUR3" s="18"/>
      <c r="JUS3" s="18"/>
      <c r="JUT3" s="18"/>
      <c r="JUU3" s="18"/>
      <c r="JUV3" s="18"/>
      <c r="JUW3" s="18"/>
      <c r="JUX3" s="18"/>
      <c r="JUY3" s="18"/>
      <c r="JUZ3" s="18"/>
      <c r="JVA3" s="18"/>
      <c r="JVB3" s="18"/>
      <c r="JVC3" s="18"/>
      <c r="JVD3" s="18"/>
      <c r="JVE3" s="18"/>
      <c r="JVF3" s="18"/>
      <c r="JVG3" s="18"/>
      <c r="JVH3" s="18"/>
      <c r="JVI3" s="18"/>
      <c r="JVJ3" s="18"/>
      <c r="JVK3" s="18"/>
      <c r="JVL3" s="18"/>
      <c r="JVM3" s="18"/>
      <c r="JVN3" s="18"/>
      <c r="JVO3" s="18"/>
      <c r="JVP3" s="18"/>
      <c r="JVQ3" s="18"/>
      <c r="JVR3" s="18"/>
      <c r="JVS3" s="18"/>
      <c r="JVT3" s="18"/>
      <c r="JVU3" s="18"/>
      <c r="JVV3" s="18"/>
      <c r="JVW3" s="18"/>
      <c r="JVX3" s="18"/>
      <c r="JVY3" s="18"/>
      <c r="JVZ3" s="18"/>
      <c r="JWA3" s="18"/>
      <c r="JWB3" s="18"/>
      <c r="JWC3" s="18"/>
      <c r="JWD3" s="18"/>
      <c r="JWE3" s="18"/>
      <c r="JWF3" s="18"/>
      <c r="JWG3" s="18"/>
      <c r="JWH3" s="18"/>
      <c r="JWI3" s="18"/>
      <c r="JWJ3" s="18"/>
      <c r="JWK3" s="18"/>
      <c r="JWL3" s="18"/>
      <c r="JWM3" s="18"/>
      <c r="JWN3" s="18"/>
      <c r="JWO3" s="18"/>
      <c r="JWP3" s="18"/>
      <c r="JWQ3" s="18"/>
      <c r="JWR3" s="18"/>
      <c r="JWS3" s="18"/>
      <c r="JWT3" s="18"/>
      <c r="JWU3" s="18"/>
      <c r="JWV3" s="18"/>
      <c r="JWW3" s="18"/>
      <c r="JWX3" s="18"/>
      <c r="JWY3" s="18"/>
      <c r="JWZ3" s="18"/>
      <c r="JXA3" s="18"/>
      <c r="JXB3" s="18"/>
      <c r="JXC3" s="18"/>
      <c r="JXD3" s="18"/>
      <c r="JXE3" s="18"/>
      <c r="JXF3" s="18"/>
      <c r="JXG3" s="18"/>
      <c r="JXH3" s="18"/>
      <c r="JXI3" s="18"/>
      <c r="JXJ3" s="18"/>
      <c r="JXK3" s="18"/>
      <c r="JXL3" s="18"/>
      <c r="JXM3" s="18"/>
      <c r="JXN3" s="18"/>
      <c r="JXO3" s="18"/>
      <c r="JXP3" s="18"/>
      <c r="JXQ3" s="18"/>
      <c r="JXR3" s="18"/>
      <c r="JXS3" s="18"/>
      <c r="JXT3" s="18"/>
      <c r="JXU3" s="18"/>
      <c r="JXV3" s="18"/>
      <c r="JXW3" s="18"/>
      <c r="JXX3" s="18"/>
      <c r="JXY3" s="18"/>
      <c r="JXZ3" s="18"/>
      <c r="JYA3" s="18"/>
      <c r="JYB3" s="18"/>
      <c r="JYC3" s="18"/>
      <c r="JYD3" s="18"/>
      <c r="JYE3" s="18"/>
      <c r="JYF3" s="18"/>
      <c r="JYG3" s="18"/>
      <c r="JYH3" s="18"/>
      <c r="JYI3" s="18"/>
      <c r="JYJ3" s="18"/>
      <c r="JYK3" s="18"/>
      <c r="JYL3" s="18"/>
      <c r="JYM3" s="18"/>
      <c r="JYN3" s="18"/>
      <c r="JYO3" s="18"/>
      <c r="JYP3" s="18"/>
      <c r="JYQ3" s="18"/>
      <c r="JYR3" s="18"/>
      <c r="JYS3" s="18"/>
      <c r="JYT3" s="18"/>
      <c r="JYU3" s="18"/>
      <c r="JYV3" s="18"/>
      <c r="JYW3" s="18"/>
      <c r="JYX3" s="18"/>
      <c r="JYY3" s="18"/>
      <c r="JYZ3" s="18"/>
      <c r="JZA3" s="18"/>
      <c r="JZB3" s="18"/>
      <c r="JZC3" s="18"/>
      <c r="JZD3" s="18"/>
      <c r="JZE3" s="18"/>
      <c r="JZF3" s="18"/>
      <c r="JZG3" s="18"/>
      <c r="JZH3" s="18"/>
      <c r="JZI3" s="18"/>
      <c r="JZJ3" s="18"/>
      <c r="JZK3" s="18"/>
      <c r="JZL3" s="18"/>
      <c r="JZM3" s="18"/>
      <c r="JZN3" s="18"/>
      <c r="JZO3" s="18"/>
      <c r="JZP3" s="18"/>
      <c r="JZQ3" s="18"/>
      <c r="JZR3" s="18"/>
      <c r="JZS3" s="18"/>
      <c r="JZT3" s="18"/>
      <c r="JZU3" s="18"/>
      <c r="JZV3" s="18"/>
      <c r="JZW3" s="18"/>
      <c r="JZX3" s="18"/>
      <c r="JZY3" s="18"/>
      <c r="JZZ3" s="18"/>
      <c r="KAA3" s="18"/>
      <c r="KAB3" s="18"/>
      <c r="KAC3" s="18"/>
      <c r="KAD3" s="18"/>
      <c r="KAE3" s="18"/>
      <c r="KAF3" s="18"/>
      <c r="KAG3" s="18"/>
      <c r="KAH3" s="18"/>
      <c r="KAI3" s="18"/>
      <c r="KAJ3" s="18"/>
      <c r="KAK3" s="18"/>
      <c r="KAL3" s="18"/>
      <c r="KAM3" s="18"/>
      <c r="KAN3" s="18"/>
      <c r="KAO3" s="18"/>
      <c r="KAP3" s="18"/>
      <c r="KAQ3" s="18"/>
      <c r="KAR3" s="18"/>
      <c r="KAS3" s="18"/>
      <c r="KAT3" s="18"/>
      <c r="KAU3" s="18"/>
      <c r="KAV3" s="18"/>
      <c r="KAW3" s="18"/>
      <c r="KAX3" s="18"/>
      <c r="KAY3" s="18"/>
      <c r="KAZ3" s="18"/>
      <c r="KBA3" s="18"/>
      <c r="KBB3" s="18"/>
      <c r="KBC3" s="18"/>
      <c r="KBD3" s="18"/>
      <c r="KBE3" s="18"/>
      <c r="KBF3" s="18"/>
      <c r="KBG3" s="18"/>
      <c r="KBH3" s="18"/>
      <c r="KBI3" s="18"/>
      <c r="KBJ3" s="18"/>
      <c r="KBK3" s="18"/>
      <c r="KBL3" s="18"/>
      <c r="KBM3" s="18"/>
      <c r="KBN3" s="18"/>
      <c r="KBO3" s="18"/>
      <c r="KBP3" s="18"/>
      <c r="KBQ3" s="18"/>
      <c r="KBR3" s="18"/>
      <c r="KBS3" s="18"/>
      <c r="KBT3" s="18"/>
      <c r="KBU3" s="18"/>
      <c r="KBV3" s="18"/>
      <c r="KBW3" s="18"/>
      <c r="KBX3" s="18"/>
      <c r="KBY3" s="18"/>
      <c r="KBZ3" s="18"/>
      <c r="KCA3" s="18"/>
      <c r="KCB3" s="18"/>
      <c r="KCC3" s="18"/>
      <c r="KCD3" s="18"/>
      <c r="KCE3" s="18"/>
      <c r="KCF3" s="18"/>
      <c r="KCG3" s="18"/>
      <c r="KCH3" s="18"/>
      <c r="KCI3" s="18"/>
      <c r="KCJ3" s="18"/>
      <c r="KCK3" s="18"/>
      <c r="KCL3" s="18"/>
      <c r="KCM3" s="18"/>
      <c r="KCN3" s="18"/>
      <c r="KCO3" s="18"/>
      <c r="KCP3" s="18"/>
      <c r="KCQ3" s="18"/>
      <c r="KCR3" s="18"/>
      <c r="KCS3" s="18"/>
      <c r="KCT3" s="18"/>
      <c r="KCU3" s="18"/>
      <c r="KCV3" s="18"/>
      <c r="KCW3" s="18"/>
      <c r="KCX3" s="18"/>
      <c r="KCY3" s="18"/>
      <c r="KCZ3" s="18"/>
      <c r="KDA3" s="18"/>
      <c r="KDB3" s="18"/>
      <c r="KDC3" s="18"/>
      <c r="KDD3" s="18"/>
      <c r="KDE3" s="18"/>
      <c r="KDF3" s="18"/>
      <c r="KDG3" s="18"/>
      <c r="KDH3" s="18"/>
      <c r="KDI3" s="18"/>
      <c r="KDJ3" s="18"/>
      <c r="KDK3" s="18"/>
      <c r="KDL3" s="18"/>
      <c r="KDM3" s="18"/>
      <c r="KDN3" s="18"/>
      <c r="KDO3" s="18"/>
      <c r="KDP3" s="18"/>
      <c r="KDQ3" s="18"/>
      <c r="KDR3" s="18"/>
      <c r="KDS3" s="18"/>
      <c r="KDT3" s="18"/>
      <c r="KDU3" s="18"/>
      <c r="KDV3" s="18"/>
      <c r="KDW3" s="18"/>
      <c r="KDX3" s="18"/>
      <c r="KDY3" s="18"/>
      <c r="KDZ3" s="18"/>
      <c r="KEA3" s="18"/>
      <c r="KEB3" s="18"/>
      <c r="KEC3" s="18"/>
      <c r="KED3" s="18"/>
      <c r="KEE3" s="18"/>
      <c r="KEF3" s="18"/>
      <c r="KEG3" s="18"/>
      <c r="KEH3" s="18"/>
      <c r="KEI3" s="18"/>
      <c r="KEJ3" s="18"/>
      <c r="KEK3" s="18"/>
      <c r="KEL3" s="18"/>
      <c r="KEM3" s="18"/>
      <c r="KEN3" s="18"/>
      <c r="KEO3" s="18"/>
      <c r="KEP3" s="18"/>
      <c r="KEQ3" s="18"/>
      <c r="KER3" s="18"/>
      <c r="KES3" s="18"/>
      <c r="KET3" s="18"/>
      <c r="KEU3" s="18"/>
      <c r="KEV3" s="18"/>
      <c r="KEW3" s="18"/>
      <c r="KEX3" s="18"/>
      <c r="KEY3" s="18"/>
      <c r="KEZ3" s="18"/>
      <c r="KFA3" s="18"/>
      <c r="KFB3" s="18"/>
      <c r="KFC3" s="18"/>
      <c r="KFD3" s="18"/>
      <c r="KFE3" s="18"/>
      <c r="KFF3" s="18"/>
      <c r="KFG3" s="18"/>
      <c r="KFH3" s="18"/>
      <c r="KFI3" s="18"/>
      <c r="KFJ3" s="18"/>
      <c r="KFK3" s="18"/>
      <c r="KFL3" s="18"/>
      <c r="KFM3" s="18"/>
      <c r="KFN3" s="18"/>
      <c r="KFO3" s="18"/>
      <c r="KFP3" s="18"/>
      <c r="KFQ3" s="18"/>
      <c r="KFR3" s="18"/>
      <c r="KFS3" s="18"/>
      <c r="KFT3" s="18"/>
      <c r="KFU3" s="18"/>
      <c r="KFV3" s="18"/>
      <c r="KFW3" s="18"/>
      <c r="KFX3" s="18"/>
      <c r="KFY3" s="18"/>
      <c r="KFZ3" s="18"/>
      <c r="KGA3" s="18"/>
      <c r="KGB3" s="18"/>
      <c r="KGC3" s="18"/>
      <c r="KGD3" s="18"/>
      <c r="KGE3" s="18"/>
      <c r="KGF3" s="18"/>
      <c r="KGG3" s="18"/>
      <c r="KGH3" s="18"/>
      <c r="KGI3" s="18"/>
      <c r="KGJ3" s="18"/>
      <c r="KGK3" s="18"/>
      <c r="KGL3" s="18"/>
      <c r="KGM3" s="18"/>
      <c r="KGN3" s="18"/>
      <c r="KGO3" s="18"/>
      <c r="KGP3" s="18"/>
      <c r="KGQ3" s="18"/>
      <c r="KGR3" s="18"/>
      <c r="KGS3" s="18"/>
      <c r="KGT3" s="18"/>
      <c r="KGU3" s="18"/>
      <c r="KGV3" s="18"/>
      <c r="KGW3" s="18"/>
      <c r="KGX3" s="18"/>
      <c r="KGY3" s="18"/>
      <c r="KGZ3" s="18"/>
      <c r="KHA3" s="18"/>
      <c r="KHB3" s="18"/>
      <c r="KHC3" s="18"/>
      <c r="KHD3" s="18"/>
      <c r="KHE3" s="18"/>
      <c r="KHF3" s="18"/>
      <c r="KHG3" s="18"/>
      <c r="KHH3" s="18"/>
      <c r="KHI3" s="18"/>
      <c r="KHJ3" s="18"/>
      <c r="KHK3" s="18"/>
      <c r="KHL3" s="18"/>
      <c r="KHM3" s="18"/>
      <c r="KHN3" s="18"/>
      <c r="KHO3" s="18"/>
      <c r="KHP3" s="18"/>
      <c r="KHQ3" s="18"/>
      <c r="KHR3" s="18"/>
      <c r="KHS3" s="18"/>
      <c r="KHT3" s="18"/>
      <c r="KHU3" s="18"/>
      <c r="KHV3" s="18"/>
      <c r="KHW3" s="18"/>
      <c r="KHX3" s="18"/>
      <c r="KHY3" s="18"/>
      <c r="KHZ3" s="18"/>
      <c r="KIA3" s="18"/>
      <c r="KIB3" s="18"/>
      <c r="KIC3" s="18"/>
      <c r="KID3" s="18"/>
      <c r="KIE3" s="18"/>
      <c r="KIF3" s="18"/>
      <c r="KIG3" s="18"/>
      <c r="KIH3" s="18"/>
      <c r="KII3" s="18"/>
      <c r="KIJ3" s="18"/>
      <c r="KIK3" s="18"/>
      <c r="KIL3" s="18"/>
      <c r="KIM3" s="18"/>
      <c r="KIN3" s="18"/>
      <c r="KIO3" s="18"/>
      <c r="KIP3" s="18"/>
      <c r="KIQ3" s="18"/>
      <c r="KIR3" s="18"/>
      <c r="KIS3" s="18"/>
      <c r="KIT3" s="18"/>
      <c r="KIU3" s="18"/>
      <c r="KIV3" s="18"/>
      <c r="KIW3" s="18"/>
      <c r="KIX3" s="18"/>
      <c r="KIY3" s="18"/>
      <c r="KIZ3" s="18"/>
      <c r="KJA3" s="18"/>
      <c r="KJB3" s="18"/>
      <c r="KJC3" s="18"/>
      <c r="KJD3" s="18"/>
      <c r="KJE3" s="18"/>
      <c r="KJF3" s="18"/>
      <c r="KJG3" s="18"/>
      <c r="KJH3" s="18"/>
      <c r="KJI3" s="18"/>
      <c r="KJJ3" s="18"/>
      <c r="KJK3" s="18"/>
      <c r="KJL3" s="18"/>
      <c r="KJM3" s="18"/>
      <c r="KJN3" s="18"/>
      <c r="KJO3" s="18"/>
      <c r="KJP3" s="18"/>
      <c r="KJQ3" s="18"/>
      <c r="KJR3" s="18"/>
      <c r="KJS3" s="18"/>
      <c r="KJT3" s="18"/>
      <c r="KJU3" s="18"/>
      <c r="KJV3" s="18"/>
      <c r="KJW3" s="18"/>
      <c r="KJX3" s="18"/>
      <c r="KJY3" s="18"/>
      <c r="KJZ3" s="18"/>
      <c r="KKA3" s="18"/>
      <c r="KKB3" s="18"/>
      <c r="KKC3" s="18"/>
      <c r="KKD3" s="18"/>
      <c r="KKE3" s="18"/>
      <c r="KKF3" s="18"/>
      <c r="KKG3" s="18"/>
      <c r="KKH3" s="18"/>
      <c r="KKI3" s="18"/>
      <c r="KKJ3" s="18"/>
      <c r="KKK3" s="18"/>
      <c r="KKL3" s="18"/>
      <c r="KKM3" s="18"/>
      <c r="KKN3" s="18"/>
      <c r="KKO3" s="18"/>
      <c r="KKP3" s="18"/>
      <c r="KKQ3" s="18"/>
      <c r="KKR3" s="18"/>
      <c r="KKS3" s="18"/>
      <c r="KKT3" s="18"/>
      <c r="KKU3" s="18"/>
      <c r="KKV3" s="18"/>
      <c r="KKW3" s="18"/>
      <c r="KKX3" s="18"/>
      <c r="KKY3" s="18"/>
      <c r="KKZ3" s="18"/>
      <c r="KLA3" s="18"/>
      <c r="KLB3" s="18"/>
      <c r="KLC3" s="18"/>
      <c r="KLD3" s="18"/>
      <c r="KLE3" s="18"/>
      <c r="KLF3" s="18"/>
      <c r="KLG3" s="18"/>
      <c r="KLH3" s="18"/>
      <c r="KLI3" s="18"/>
      <c r="KLJ3" s="18"/>
      <c r="KLK3" s="18"/>
      <c r="KLL3" s="18"/>
      <c r="KLM3" s="18"/>
      <c r="KLN3" s="18"/>
      <c r="KLO3" s="18"/>
      <c r="KLP3" s="18"/>
      <c r="KLQ3" s="18"/>
      <c r="KLR3" s="18"/>
      <c r="KLS3" s="18"/>
      <c r="KLT3" s="18"/>
      <c r="KLU3" s="18"/>
      <c r="KLV3" s="18"/>
      <c r="KLW3" s="18"/>
      <c r="KLX3" s="18"/>
      <c r="KLY3" s="18"/>
      <c r="KLZ3" s="18"/>
      <c r="KMA3" s="18"/>
      <c r="KMB3" s="18"/>
      <c r="KMC3" s="18"/>
      <c r="KMD3" s="18"/>
      <c r="KME3" s="18"/>
      <c r="KMF3" s="18"/>
      <c r="KMG3" s="18"/>
      <c r="KMH3" s="18"/>
      <c r="KMI3" s="18"/>
      <c r="KMJ3" s="18"/>
      <c r="KMK3" s="18"/>
      <c r="KML3" s="18"/>
      <c r="KMM3" s="18"/>
      <c r="KMN3" s="18"/>
      <c r="KMO3" s="18"/>
      <c r="KMP3" s="18"/>
      <c r="KMQ3" s="18"/>
      <c r="KMR3" s="18"/>
      <c r="KMS3" s="18"/>
      <c r="KMT3" s="18"/>
      <c r="KMU3" s="18"/>
      <c r="KMV3" s="18"/>
      <c r="KMW3" s="18"/>
      <c r="KMX3" s="18"/>
      <c r="KMY3" s="18"/>
      <c r="KMZ3" s="18"/>
      <c r="KNA3" s="18"/>
      <c r="KNB3" s="18"/>
      <c r="KNC3" s="18"/>
      <c r="KND3" s="18"/>
      <c r="KNE3" s="18"/>
      <c r="KNF3" s="18"/>
      <c r="KNG3" s="18"/>
      <c r="KNH3" s="18"/>
      <c r="KNI3" s="18"/>
      <c r="KNJ3" s="18"/>
      <c r="KNK3" s="18"/>
      <c r="KNL3" s="18"/>
      <c r="KNM3" s="18"/>
      <c r="KNN3" s="18"/>
      <c r="KNO3" s="18"/>
      <c r="KNP3" s="18"/>
      <c r="KNQ3" s="18"/>
      <c r="KNR3" s="18"/>
      <c r="KNS3" s="18"/>
      <c r="KNT3" s="18"/>
      <c r="KNU3" s="18"/>
      <c r="KNV3" s="18"/>
      <c r="KNW3" s="18"/>
      <c r="KNX3" s="18"/>
      <c r="KNY3" s="18"/>
      <c r="KNZ3" s="18"/>
      <c r="KOA3" s="18"/>
      <c r="KOB3" s="18"/>
      <c r="KOC3" s="18"/>
      <c r="KOD3" s="18"/>
      <c r="KOE3" s="18"/>
      <c r="KOF3" s="18"/>
      <c r="KOG3" s="18"/>
      <c r="KOH3" s="18"/>
      <c r="KOI3" s="18"/>
      <c r="KOJ3" s="18"/>
      <c r="KOK3" s="18"/>
      <c r="KOL3" s="18"/>
      <c r="KOM3" s="18"/>
      <c r="KON3" s="18"/>
      <c r="KOO3" s="18"/>
      <c r="KOP3" s="18"/>
      <c r="KOQ3" s="18"/>
      <c r="KOR3" s="18"/>
      <c r="KOS3" s="18"/>
      <c r="KOT3" s="18"/>
      <c r="KOU3" s="18"/>
      <c r="KOV3" s="18"/>
      <c r="KOW3" s="18"/>
      <c r="KOX3" s="18"/>
      <c r="KOY3" s="18"/>
      <c r="KOZ3" s="18"/>
      <c r="KPA3" s="18"/>
      <c r="KPB3" s="18"/>
      <c r="KPC3" s="18"/>
      <c r="KPD3" s="18"/>
      <c r="KPE3" s="18"/>
      <c r="KPF3" s="18"/>
      <c r="KPG3" s="18"/>
      <c r="KPH3" s="18"/>
      <c r="KPI3" s="18"/>
      <c r="KPJ3" s="18"/>
      <c r="KPK3" s="18"/>
      <c r="KPL3" s="18"/>
      <c r="KPM3" s="18"/>
      <c r="KPN3" s="18"/>
      <c r="KPO3" s="18"/>
      <c r="KPP3" s="18"/>
      <c r="KPQ3" s="18"/>
      <c r="KPR3" s="18"/>
      <c r="KPS3" s="18"/>
      <c r="KPT3" s="18"/>
      <c r="KPU3" s="18"/>
      <c r="KPV3" s="18"/>
      <c r="KPW3" s="18"/>
      <c r="KPX3" s="18"/>
      <c r="KPY3" s="18"/>
      <c r="KPZ3" s="18"/>
      <c r="KQA3" s="18"/>
      <c r="KQB3" s="18"/>
      <c r="KQC3" s="18"/>
      <c r="KQD3" s="18"/>
      <c r="KQE3" s="18"/>
      <c r="KQF3" s="18"/>
      <c r="KQG3" s="18"/>
      <c r="KQH3" s="18"/>
      <c r="KQI3" s="18"/>
      <c r="KQJ3" s="18"/>
      <c r="KQK3" s="18"/>
      <c r="KQL3" s="18"/>
      <c r="KQM3" s="18"/>
      <c r="KQN3" s="18"/>
      <c r="KQO3" s="18"/>
      <c r="KQP3" s="18"/>
      <c r="KQQ3" s="18"/>
      <c r="KQR3" s="18"/>
      <c r="KQS3" s="18"/>
      <c r="KQT3" s="18"/>
      <c r="KQU3" s="18"/>
      <c r="KQV3" s="18"/>
      <c r="KQW3" s="18"/>
      <c r="KQX3" s="18"/>
      <c r="KQY3" s="18"/>
      <c r="KQZ3" s="18"/>
      <c r="KRA3" s="18"/>
      <c r="KRB3" s="18"/>
      <c r="KRC3" s="18"/>
      <c r="KRD3" s="18"/>
      <c r="KRE3" s="18"/>
      <c r="KRF3" s="18"/>
      <c r="KRG3" s="18"/>
      <c r="KRH3" s="18"/>
      <c r="KRI3" s="18"/>
      <c r="KRJ3" s="18"/>
      <c r="KRK3" s="18"/>
      <c r="KRL3" s="18"/>
      <c r="KRM3" s="18"/>
      <c r="KRN3" s="18"/>
      <c r="KRO3" s="18"/>
      <c r="KRP3" s="18"/>
      <c r="KRQ3" s="18"/>
      <c r="KRR3" s="18"/>
      <c r="KRS3" s="18"/>
      <c r="KRT3" s="18"/>
      <c r="KRU3" s="18"/>
      <c r="KRV3" s="18"/>
      <c r="KRW3" s="18"/>
      <c r="KRX3" s="18"/>
      <c r="KRY3" s="18"/>
      <c r="KRZ3" s="18"/>
      <c r="KSA3" s="18"/>
      <c r="KSB3" s="18"/>
      <c r="KSC3" s="18"/>
      <c r="KSD3" s="18"/>
      <c r="KSE3" s="18"/>
      <c r="KSF3" s="18"/>
      <c r="KSG3" s="18"/>
      <c r="KSH3" s="18"/>
      <c r="KSI3" s="18"/>
      <c r="KSJ3" s="18"/>
      <c r="KSK3" s="18"/>
      <c r="KSL3" s="18"/>
      <c r="KSM3" s="18"/>
      <c r="KSN3" s="18"/>
      <c r="KSO3" s="18"/>
      <c r="KSP3" s="18"/>
      <c r="KSQ3" s="18"/>
      <c r="KSR3" s="18"/>
      <c r="KSS3" s="18"/>
      <c r="KST3" s="18"/>
      <c r="KSU3" s="18"/>
      <c r="KSV3" s="18"/>
      <c r="KSW3" s="18"/>
      <c r="KSX3" s="18"/>
      <c r="KSY3" s="18"/>
      <c r="KSZ3" s="18"/>
      <c r="KTA3" s="18"/>
      <c r="KTB3" s="18"/>
      <c r="KTC3" s="18"/>
      <c r="KTD3" s="18"/>
      <c r="KTE3" s="18"/>
      <c r="KTF3" s="18"/>
      <c r="KTG3" s="18"/>
      <c r="KTH3" s="18"/>
      <c r="KTI3" s="18"/>
      <c r="KTJ3" s="18"/>
      <c r="KTK3" s="18"/>
      <c r="KTL3" s="18"/>
      <c r="KTM3" s="18"/>
      <c r="KTN3" s="18"/>
      <c r="KTO3" s="18"/>
      <c r="KTP3" s="18"/>
      <c r="KTQ3" s="18"/>
      <c r="KTR3" s="18"/>
      <c r="KTS3" s="18"/>
      <c r="KTT3" s="18"/>
      <c r="KTU3" s="18"/>
      <c r="KTV3" s="18"/>
      <c r="KTW3" s="18"/>
      <c r="KTX3" s="18"/>
      <c r="KTY3" s="18"/>
      <c r="KTZ3" s="18"/>
      <c r="KUA3" s="18"/>
      <c r="KUB3" s="18"/>
      <c r="KUC3" s="18"/>
      <c r="KUD3" s="18"/>
      <c r="KUE3" s="18"/>
      <c r="KUF3" s="18"/>
      <c r="KUG3" s="18"/>
      <c r="KUH3" s="18"/>
      <c r="KUI3" s="18"/>
      <c r="KUJ3" s="18"/>
      <c r="KUK3" s="18"/>
      <c r="KUL3" s="18"/>
      <c r="KUM3" s="18"/>
      <c r="KUN3" s="18"/>
      <c r="KUO3" s="18"/>
      <c r="KUP3" s="18"/>
      <c r="KUQ3" s="18"/>
      <c r="KUR3" s="18"/>
      <c r="KUS3" s="18"/>
      <c r="KUT3" s="18"/>
      <c r="KUU3" s="18"/>
      <c r="KUV3" s="18"/>
      <c r="KUW3" s="18"/>
      <c r="KUX3" s="18"/>
      <c r="KUY3" s="18"/>
      <c r="KUZ3" s="18"/>
      <c r="KVA3" s="18"/>
      <c r="KVB3" s="18"/>
      <c r="KVC3" s="18"/>
      <c r="KVD3" s="18"/>
      <c r="KVE3" s="18"/>
      <c r="KVF3" s="18"/>
      <c r="KVG3" s="18"/>
      <c r="KVH3" s="18"/>
      <c r="KVI3" s="18"/>
      <c r="KVJ3" s="18"/>
      <c r="KVK3" s="18"/>
      <c r="KVL3" s="18"/>
      <c r="KVM3" s="18"/>
      <c r="KVN3" s="18"/>
      <c r="KVO3" s="18"/>
      <c r="KVP3" s="18"/>
      <c r="KVQ3" s="18"/>
      <c r="KVR3" s="18"/>
      <c r="KVS3" s="18"/>
      <c r="KVT3" s="18"/>
      <c r="KVU3" s="18"/>
      <c r="KVV3" s="18"/>
      <c r="KVW3" s="18"/>
      <c r="KVX3" s="18"/>
      <c r="KVY3" s="18"/>
      <c r="KVZ3" s="18"/>
      <c r="KWA3" s="18"/>
      <c r="KWB3" s="18"/>
      <c r="KWC3" s="18"/>
      <c r="KWD3" s="18"/>
      <c r="KWE3" s="18"/>
      <c r="KWF3" s="18"/>
      <c r="KWG3" s="18"/>
      <c r="KWH3" s="18"/>
      <c r="KWI3" s="18"/>
      <c r="KWJ3" s="18"/>
      <c r="KWK3" s="18"/>
      <c r="KWL3" s="18"/>
      <c r="KWM3" s="18"/>
      <c r="KWN3" s="18"/>
      <c r="KWO3" s="18"/>
      <c r="KWP3" s="18"/>
      <c r="KWQ3" s="18"/>
      <c r="KWR3" s="18"/>
      <c r="KWS3" s="18"/>
      <c r="KWT3" s="18"/>
      <c r="KWU3" s="18"/>
      <c r="KWV3" s="18"/>
      <c r="KWW3" s="18"/>
      <c r="KWX3" s="18"/>
      <c r="KWY3" s="18"/>
      <c r="KWZ3" s="18"/>
      <c r="KXA3" s="18"/>
      <c r="KXB3" s="18"/>
      <c r="KXC3" s="18"/>
      <c r="KXD3" s="18"/>
      <c r="KXE3" s="18"/>
      <c r="KXF3" s="18"/>
      <c r="KXG3" s="18"/>
      <c r="KXH3" s="18"/>
      <c r="KXI3" s="18"/>
      <c r="KXJ3" s="18"/>
      <c r="KXK3" s="18"/>
      <c r="KXL3" s="18"/>
      <c r="KXM3" s="18"/>
      <c r="KXN3" s="18"/>
      <c r="KXO3" s="18"/>
      <c r="KXP3" s="18"/>
      <c r="KXQ3" s="18"/>
      <c r="KXR3" s="18"/>
      <c r="KXS3" s="18"/>
      <c r="KXT3" s="18"/>
      <c r="KXU3" s="18"/>
      <c r="KXV3" s="18"/>
      <c r="KXW3" s="18"/>
      <c r="KXX3" s="18"/>
      <c r="KXY3" s="18"/>
      <c r="KXZ3" s="18"/>
      <c r="KYA3" s="18"/>
      <c r="KYB3" s="18"/>
      <c r="KYC3" s="18"/>
      <c r="KYD3" s="18"/>
      <c r="KYE3" s="18"/>
      <c r="KYF3" s="18"/>
      <c r="KYG3" s="18"/>
      <c r="KYH3" s="18"/>
      <c r="KYI3" s="18"/>
      <c r="KYJ3" s="18"/>
      <c r="KYK3" s="18"/>
      <c r="KYL3" s="18"/>
      <c r="KYM3" s="18"/>
      <c r="KYN3" s="18"/>
      <c r="KYO3" s="18"/>
      <c r="KYP3" s="18"/>
      <c r="KYQ3" s="18"/>
      <c r="KYR3" s="18"/>
      <c r="KYS3" s="18"/>
      <c r="KYT3" s="18"/>
      <c r="KYU3" s="18"/>
      <c r="KYV3" s="18"/>
      <c r="KYW3" s="18"/>
      <c r="KYX3" s="18"/>
      <c r="KYY3" s="18"/>
      <c r="KYZ3" s="18"/>
      <c r="KZA3" s="18"/>
      <c r="KZB3" s="18"/>
      <c r="KZC3" s="18"/>
      <c r="KZD3" s="18"/>
      <c r="KZE3" s="18"/>
      <c r="KZF3" s="18"/>
      <c r="KZG3" s="18"/>
      <c r="KZH3" s="18"/>
      <c r="KZI3" s="18"/>
      <c r="KZJ3" s="18"/>
      <c r="KZK3" s="18"/>
      <c r="KZL3" s="18"/>
      <c r="KZM3" s="18"/>
      <c r="KZN3" s="18"/>
      <c r="KZO3" s="18"/>
      <c r="KZP3" s="18"/>
      <c r="KZQ3" s="18"/>
      <c r="KZR3" s="18"/>
      <c r="KZS3" s="18"/>
      <c r="KZT3" s="18"/>
      <c r="KZU3" s="18"/>
      <c r="KZV3" s="18"/>
      <c r="KZW3" s="18"/>
      <c r="KZX3" s="18"/>
      <c r="KZY3" s="18"/>
      <c r="KZZ3" s="18"/>
      <c r="LAA3" s="18"/>
      <c r="LAB3" s="18"/>
      <c r="LAC3" s="18"/>
      <c r="LAD3" s="18"/>
      <c r="LAE3" s="18"/>
      <c r="LAF3" s="18"/>
      <c r="LAG3" s="18"/>
      <c r="LAH3" s="18"/>
      <c r="LAI3" s="18"/>
      <c r="LAJ3" s="18"/>
      <c r="LAK3" s="18"/>
      <c r="LAL3" s="18"/>
      <c r="LAM3" s="18"/>
      <c r="LAN3" s="18"/>
      <c r="LAO3" s="18"/>
      <c r="LAP3" s="18"/>
      <c r="LAQ3" s="18"/>
      <c r="LAR3" s="18"/>
      <c r="LAS3" s="18"/>
      <c r="LAT3" s="18"/>
      <c r="LAU3" s="18"/>
      <c r="LAV3" s="18"/>
      <c r="LAW3" s="18"/>
      <c r="LAX3" s="18"/>
      <c r="LAY3" s="18"/>
      <c r="LAZ3" s="18"/>
      <c r="LBA3" s="18"/>
      <c r="LBB3" s="18"/>
      <c r="LBC3" s="18"/>
      <c r="LBD3" s="18"/>
      <c r="LBE3" s="18"/>
      <c r="LBF3" s="18"/>
      <c r="LBG3" s="18"/>
      <c r="LBH3" s="18"/>
      <c r="LBI3" s="18"/>
      <c r="LBJ3" s="18"/>
      <c r="LBK3" s="18"/>
      <c r="LBL3" s="18"/>
      <c r="LBM3" s="18"/>
      <c r="LBN3" s="18"/>
      <c r="LBO3" s="18"/>
      <c r="LBP3" s="18"/>
      <c r="LBQ3" s="18"/>
      <c r="LBR3" s="18"/>
      <c r="LBS3" s="18"/>
      <c r="LBT3" s="18"/>
      <c r="LBU3" s="18"/>
      <c r="LBV3" s="18"/>
      <c r="LBW3" s="18"/>
      <c r="LBX3" s="18"/>
      <c r="LBY3" s="18"/>
      <c r="LBZ3" s="18"/>
      <c r="LCA3" s="18"/>
      <c r="LCB3" s="18"/>
      <c r="LCC3" s="18"/>
      <c r="LCD3" s="18"/>
      <c r="LCE3" s="18"/>
      <c r="LCF3" s="18"/>
      <c r="LCG3" s="18"/>
      <c r="LCH3" s="18"/>
      <c r="LCI3" s="18"/>
      <c r="LCJ3" s="18"/>
      <c r="LCK3" s="18"/>
      <c r="LCL3" s="18"/>
      <c r="LCM3" s="18"/>
      <c r="LCN3" s="18"/>
      <c r="LCO3" s="18"/>
      <c r="LCP3" s="18"/>
      <c r="LCQ3" s="18"/>
      <c r="LCR3" s="18"/>
      <c r="LCS3" s="18"/>
      <c r="LCT3" s="18"/>
      <c r="LCU3" s="18"/>
      <c r="LCV3" s="18"/>
      <c r="LCW3" s="18"/>
      <c r="LCX3" s="18"/>
      <c r="LCY3" s="18"/>
      <c r="LCZ3" s="18"/>
      <c r="LDA3" s="18"/>
      <c r="LDB3" s="18"/>
      <c r="LDC3" s="18"/>
      <c r="LDD3" s="18"/>
      <c r="LDE3" s="18"/>
      <c r="LDF3" s="18"/>
      <c r="LDG3" s="18"/>
      <c r="LDH3" s="18"/>
      <c r="LDI3" s="18"/>
      <c r="LDJ3" s="18"/>
      <c r="LDK3" s="18"/>
      <c r="LDL3" s="18"/>
      <c r="LDM3" s="18"/>
      <c r="LDN3" s="18"/>
      <c r="LDO3" s="18"/>
      <c r="LDP3" s="18"/>
      <c r="LDQ3" s="18"/>
      <c r="LDR3" s="18"/>
      <c r="LDS3" s="18"/>
      <c r="LDT3" s="18"/>
      <c r="LDU3" s="18"/>
      <c r="LDV3" s="18"/>
      <c r="LDW3" s="18"/>
      <c r="LDX3" s="18"/>
      <c r="LDY3" s="18"/>
      <c r="LDZ3" s="18"/>
      <c r="LEA3" s="18"/>
      <c r="LEB3" s="18"/>
      <c r="LEC3" s="18"/>
      <c r="LED3" s="18"/>
      <c r="LEE3" s="18"/>
      <c r="LEF3" s="18"/>
      <c r="LEG3" s="18"/>
      <c r="LEH3" s="18"/>
      <c r="LEI3" s="18"/>
      <c r="LEJ3" s="18"/>
      <c r="LEK3" s="18"/>
      <c r="LEL3" s="18"/>
      <c r="LEM3" s="18"/>
      <c r="LEN3" s="18"/>
      <c r="LEO3" s="18"/>
      <c r="LEP3" s="18"/>
      <c r="LEQ3" s="18"/>
      <c r="LER3" s="18"/>
      <c r="LES3" s="18"/>
      <c r="LET3" s="18"/>
      <c r="LEU3" s="18"/>
      <c r="LEV3" s="18"/>
      <c r="LEW3" s="18"/>
      <c r="LEX3" s="18"/>
      <c r="LEY3" s="18"/>
      <c r="LEZ3" s="18"/>
      <c r="LFA3" s="18"/>
      <c r="LFB3" s="18"/>
      <c r="LFC3" s="18"/>
      <c r="LFD3" s="18"/>
      <c r="LFE3" s="18"/>
      <c r="LFF3" s="18"/>
      <c r="LFG3" s="18"/>
      <c r="LFH3" s="18"/>
      <c r="LFI3" s="18"/>
      <c r="LFJ3" s="18"/>
      <c r="LFK3" s="18"/>
      <c r="LFL3" s="18"/>
      <c r="LFM3" s="18"/>
      <c r="LFN3" s="18"/>
      <c r="LFO3" s="18"/>
      <c r="LFP3" s="18"/>
      <c r="LFQ3" s="18"/>
      <c r="LFR3" s="18"/>
      <c r="LFS3" s="18"/>
      <c r="LFT3" s="18"/>
      <c r="LFU3" s="18"/>
      <c r="LFV3" s="18"/>
      <c r="LFW3" s="18"/>
      <c r="LFX3" s="18"/>
      <c r="LFY3" s="18"/>
      <c r="LFZ3" s="18"/>
      <c r="LGA3" s="18"/>
      <c r="LGB3" s="18"/>
      <c r="LGC3" s="18"/>
      <c r="LGD3" s="18"/>
      <c r="LGE3" s="18"/>
      <c r="LGF3" s="18"/>
      <c r="LGG3" s="18"/>
      <c r="LGH3" s="18"/>
      <c r="LGI3" s="18"/>
      <c r="LGJ3" s="18"/>
      <c r="LGK3" s="18"/>
      <c r="LGL3" s="18"/>
      <c r="LGM3" s="18"/>
      <c r="LGN3" s="18"/>
      <c r="LGO3" s="18"/>
      <c r="LGP3" s="18"/>
      <c r="LGQ3" s="18"/>
      <c r="LGR3" s="18"/>
      <c r="LGS3" s="18"/>
      <c r="LGT3" s="18"/>
      <c r="LGU3" s="18"/>
      <c r="LGV3" s="18"/>
      <c r="LGW3" s="18"/>
      <c r="LGX3" s="18"/>
      <c r="LGY3" s="18"/>
      <c r="LGZ3" s="18"/>
      <c r="LHA3" s="18"/>
      <c r="LHB3" s="18"/>
      <c r="LHC3" s="18"/>
      <c r="LHD3" s="18"/>
      <c r="LHE3" s="18"/>
      <c r="LHF3" s="18"/>
      <c r="LHG3" s="18"/>
      <c r="LHH3" s="18"/>
      <c r="LHI3" s="18"/>
      <c r="LHJ3" s="18"/>
      <c r="LHK3" s="18"/>
      <c r="LHL3" s="18"/>
      <c r="LHM3" s="18"/>
      <c r="LHN3" s="18"/>
      <c r="LHO3" s="18"/>
      <c r="LHP3" s="18"/>
      <c r="LHQ3" s="18"/>
      <c r="LHR3" s="18"/>
      <c r="LHS3" s="18"/>
      <c r="LHT3" s="18"/>
      <c r="LHU3" s="18"/>
      <c r="LHV3" s="18"/>
      <c r="LHW3" s="18"/>
      <c r="LHX3" s="18"/>
      <c r="LHY3" s="18"/>
      <c r="LHZ3" s="18"/>
      <c r="LIA3" s="18"/>
      <c r="LIB3" s="18"/>
      <c r="LIC3" s="18"/>
      <c r="LID3" s="18"/>
      <c r="LIE3" s="18"/>
      <c r="LIF3" s="18"/>
      <c r="LIG3" s="18"/>
      <c r="LIH3" s="18"/>
      <c r="LII3" s="18"/>
      <c r="LIJ3" s="18"/>
      <c r="LIK3" s="18"/>
      <c r="LIL3" s="18"/>
      <c r="LIM3" s="18"/>
      <c r="LIN3" s="18"/>
      <c r="LIO3" s="18"/>
      <c r="LIP3" s="18"/>
      <c r="LIQ3" s="18"/>
      <c r="LIR3" s="18"/>
      <c r="LIS3" s="18"/>
      <c r="LIT3" s="18"/>
      <c r="LIU3" s="18"/>
      <c r="LIV3" s="18"/>
      <c r="LIW3" s="18"/>
      <c r="LIX3" s="18"/>
      <c r="LIY3" s="18"/>
      <c r="LIZ3" s="18"/>
      <c r="LJA3" s="18"/>
      <c r="LJB3" s="18"/>
      <c r="LJC3" s="18"/>
      <c r="LJD3" s="18"/>
      <c r="LJE3" s="18"/>
      <c r="LJF3" s="18"/>
      <c r="LJG3" s="18"/>
      <c r="LJH3" s="18"/>
      <c r="LJI3" s="18"/>
      <c r="LJJ3" s="18"/>
      <c r="LJK3" s="18"/>
      <c r="LJL3" s="18"/>
      <c r="LJM3" s="18"/>
      <c r="LJN3" s="18"/>
      <c r="LJO3" s="18"/>
      <c r="LJP3" s="18"/>
      <c r="LJQ3" s="18"/>
      <c r="LJR3" s="18"/>
      <c r="LJS3" s="18"/>
      <c r="LJT3" s="18"/>
      <c r="LJU3" s="18"/>
      <c r="LJV3" s="18"/>
      <c r="LJW3" s="18"/>
      <c r="LJX3" s="18"/>
      <c r="LJY3" s="18"/>
      <c r="LJZ3" s="18"/>
      <c r="LKA3" s="18"/>
      <c r="LKB3" s="18"/>
      <c r="LKC3" s="18"/>
      <c r="LKD3" s="18"/>
      <c r="LKE3" s="18"/>
      <c r="LKF3" s="18"/>
      <c r="LKG3" s="18"/>
      <c r="LKH3" s="18"/>
      <c r="LKI3" s="18"/>
      <c r="LKJ3" s="18"/>
      <c r="LKK3" s="18"/>
      <c r="LKL3" s="18"/>
      <c r="LKM3" s="18"/>
      <c r="LKN3" s="18"/>
      <c r="LKO3" s="18"/>
      <c r="LKP3" s="18"/>
      <c r="LKQ3" s="18"/>
      <c r="LKR3" s="18"/>
      <c r="LKS3" s="18"/>
      <c r="LKT3" s="18"/>
      <c r="LKU3" s="18"/>
      <c r="LKV3" s="18"/>
      <c r="LKW3" s="18"/>
      <c r="LKX3" s="18"/>
      <c r="LKY3" s="18"/>
      <c r="LKZ3" s="18"/>
      <c r="LLA3" s="18"/>
      <c r="LLB3" s="18"/>
      <c r="LLC3" s="18"/>
      <c r="LLD3" s="18"/>
      <c r="LLE3" s="18"/>
      <c r="LLF3" s="18"/>
      <c r="LLG3" s="18"/>
      <c r="LLH3" s="18"/>
      <c r="LLI3" s="18"/>
      <c r="LLJ3" s="18"/>
      <c r="LLK3" s="18"/>
      <c r="LLL3" s="18"/>
      <c r="LLM3" s="18"/>
      <c r="LLN3" s="18"/>
      <c r="LLO3" s="18"/>
      <c r="LLP3" s="18"/>
      <c r="LLQ3" s="18"/>
      <c r="LLR3" s="18"/>
      <c r="LLS3" s="18"/>
      <c r="LLT3" s="18"/>
      <c r="LLU3" s="18"/>
      <c r="LLV3" s="18"/>
      <c r="LLW3" s="18"/>
      <c r="LLX3" s="18"/>
      <c r="LLY3" s="18"/>
      <c r="LLZ3" s="18"/>
      <c r="LMA3" s="18"/>
      <c r="LMB3" s="18"/>
      <c r="LMC3" s="18"/>
      <c r="LMD3" s="18"/>
      <c r="LME3" s="18"/>
      <c r="LMF3" s="18"/>
      <c r="LMG3" s="18"/>
      <c r="LMH3" s="18"/>
      <c r="LMI3" s="18"/>
      <c r="LMJ3" s="18"/>
      <c r="LMK3" s="18"/>
      <c r="LML3" s="18"/>
      <c r="LMM3" s="18"/>
      <c r="LMN3" s="18"/>
      <c r="LMO3" s="18"/>
      <c r="LMP3" s="18"/>
      <c r="LMQ3" s="18"/>
      <c r="LMR3" s="18"/>
      <c r="LMS3" s="18"/>
      <c r="LMT3" s="18"/>
      <c r="LMU3" s="18"/>
      <c r="LMV3" s="18"/>
      <c r="LMW3" s="18"/>
      <c r="LMX3" s="18"/>
      <c r="LMY3" s="18"/>
      <c r="LMZ3" s="18"/>
      <c r="LNA3" s="18"/>
      <c r="LNB3" s="18"/>
      <c r="LNC3" s="18"/>
      <c r="LND3" s="18"/>
      <c r="LNE3" s="18"/>
      <c r="LNF3" s="18"/>
      <c r="LNG3" s="18"/>
      <c r="LNH3" s="18"/>
      <c r="LNI3" s="18"/>
      <c r="LNJ3" s="18"/>
      <c r="LNK3" s="18"/>
      <c r="LNL3" s="18"/>
      <c r="LNM3" s="18"/>
      <c r="LNN3" s="18"/>
      <c r="LNO3" s="18"/>
      <c r="LNP3" s="18"/>
      <c r="LNQ3" s="18"/>
      <c r="LNR3" s="18"/>
      <c r="LNS3" s="18"/>
      <c r="LNT3" s="18"/>
      <c r="LNU3" s="18"/>
      <c r="LNV3" s="18"/>
      <c r="LNW3" s="18"/>
      <c r="LNX3" s="18"/>
      <c r="LNY3" s="18"/>
      <c r="LNZ3" s="18"/>
      <c r="LOA3" s="18"/>
      <c r="LOB3" s="18"/>
      <c r="LOC3" s="18"/>
      <c r="LOD3" s="18"/>
      <c r="LOE3" s="18"/>
      <c r="LOF3" s="18"/>
      <c r="LOG3" s="18"/>
      <c r="LOH3" s="18"/>
      <c r="LOI3" s="18"/>
      <c r="LOJ3" s="18"/>
      <c r="LOK3" s="18"/>
      <c r="LOL3" s="18"/>
      <c r="LOM3" s="18"/>
      <c r="LON3" s="18"/>
      <c r="LOO3" s="18"/>
      <c r="LOP3" s="18"/>
      <c r="LOQ3" s="18"/>
      <c r="LOR3" s="18"/>
      <c r="LOS3" s="18"/>
      <c r="LOT3" s="18"/>
      <c r="LOU3" s="18"/>
      <c r="LOV3" s="18"/>
      <c r="LOW3" s="18"/>
      <c r="LOX3" s="18"/>
      <c r="LOY3" s="18"/>
      <c r="LOZ3" s="18"/>
      <c r="LPA3" s="18"/>
      <c r="LPB3" s="18"/>
      <c r="LPC3" s="18"/>
      <c r="LPD3" s="18"/>
      <c r="LPE3" s="18"/>
      <c r="LPF3" s="18"/>
      <c r="LPG3" s="18"/>
      <c r="LPH3" s="18"/>
      <c r="LPI3" s="18"/>
      <c r="LPJ3" s="18"/>
      <c r="LPK3" s="18"/>
      <c r="LPL3" s="18"/>
      <c r="LPM3" s="18"/>
      <c r="LPN3" s="18"/>
      <c r="LPO3" s="18"/>
      <c r="LPP3" s="18"/>
      <c r="LPQ3" s="18"/>
      <c r="LPR3" s="18"/>
      <c r="LPS3" s="18"/>
      <c r="LPT3" s="18"/>
      <c r="LPU3" s="18"/>
      <c r="LPV3" s="18"/>
      <c r="LPW3" s="18"/>
      <c r="LPX3" s="18"/>
      <c r="LPY3" s="18"/>
      <c r="LPZ3" s="18"/>
      <c r="LQA3" s="18"/>
      <c r="LQB3" s="18"/>
      <c r="LQC3" s="18"/>
      <c r="LQD3" s="18"/>
      <c r="LQE3" s="18"/>
      <c r="LQF3" s="18"/>
      <c r="LQG3" s="18"/>
      <c r="LQH3" s="18"/>
      <c r="LQI3" s="18"/>
      <c r="LQJ3" s="18"/>
      <c r="LQK3" s="18"/>
      <c r="LQL3" s="18"/>
      <c r="LQM3" s="18"/>
      <c r="LQN3" s="18"/>
      <c r="LQO3" s="18"/>
      <c r="LQP3" s="18"/>
      <c r="LQQ3" s="18"/>
      <c r="LQR3" s="18"/>
      <c r="LQS3" s="18"/>
      <c r="LQT3" s="18"/>
      <c r="LQU3" s="18"/>
      <c r="LQV3" s="18"/>
      <c r="LQW3" s="18"/>
      <c r="LQX3" s="18"/>
      <c r="LQY3" s="18"/>
      <c r="LQZ3" s="18"/>
      <c r="LRA3" s="18"/>
      <c r="LRB3" s="18"/>
      <c r="LRC3" s="18"/>
      <c r="LRD3" s="18"/>
      <c r="LRE3" s="18"/>
      <c r="LRF3" s="18"/>
      <c r="LRG3" s="18"/>
      <c r="LRH3" s="18"/>
      <c r="LRI3" s="18"/>
      <c r="LRJ3" s="18"/>
      <c r="LRK3" s="18"/>
      <c r="LRL3" s="18"/>
      <c r="LRM3" s="18"/>
      <c r="LRN3" s="18"/>
      <c r="LRO3" s="18"/>
      <c r="LRP3" s="18"/>
      <c r="LRQ3" s="18"/>
      <c r="LRR3" s="18"/>
      <c r="LRS3" s="18"/>
      <c r="LRT3" s="18"/>
      <c r="LRU3" s="18"/>
      <c r="LRV3" s="18"/>
      <c r="LRW3" s="18"/>
      <c r="LRX3" s="18"/>
      <c r="LRY3" s="18"/>
      <c r="LRZ3" s="18"/>
      <c r="LSA3" s="18"/>
      <c r="LSB3" s="18"/>
      <c r="LSC3" s="18"/>
      <c r="LSD3" s="18"/>
      <c r="LSE3" s="18"/>
      <c r="LSF3" s="18"/>
      <c r="LSG3" s="18"/>
      <c r="LSH3" s="18"/>
      <c r="LSI3" s="18"/>
      <c r="LSJ3" s="18"/>
      <c r="LSK3" s="18"/>
      <c r="LSL3" s="18"/>
      <c r="LSM3" s="18"/>
      <c r="LSN3" s="18"/>
      <c r="LSO3" s="18"/>
      <c r="LSP3" s="18"/>
      <c r="LSQ3" s="18"/>
      <c r="LSR3" s="18"/>
      <c r="LSS3" s="18"/>
      <c r="LST3" s="18"/>
      <c r="LSU3" s="18"/>
      <c r="LSV3" s="18"/>
      <c r="LSW3" s="18"/>
      <c r="LSX3" s="18"/>
      <c r="LSY3" s="18"/>
      <c r="LSZ3" s="18"/>
      <c r="LTA3" s="18"/>
      <c r="LTB3" s="18"/>
      <c r="LTC3" s="18"/>
      <c r="LTD3" s="18"/>
      <c r="LTE3" s="18"/>
      <c r="LTF3" s="18"/>
      <c r="LTG3" s="18"/>
      <c r="LTH3" s="18"/>
      <c r="LTI3" s="18"/>
      <c r="LTJ3" s="18"/>
      <c r="LTK3" s="18"/>
      <c r="LTL3" s="18"/>
      <c r="LTM3" s="18"/>
      <c r="LTN3" s="18"/>
      <c r="LTO3" s="18"/>
      <c r="LTP3" s="18"/>
      <c r="LTQ3" s="18"/>
      <c r="LTR3" s="18"/>
      <c r="LTS3" s="18"/>
      <c r="LTT3" s="18"/>
      <c r="LTU3" s="18"/>
      <c r="LTV3" s="18"/>
      <c r="LTW3" s="18"/>
      <c r="LTX3" s="18"/>
      <c r="LTY3" s="18"/>
      <c r="LTZ3" s="18"/>
      <c r="LUA3" s="18"/>
      <c r="LUB3" s="18"/>
      <c r="LUC3" s="18"/>
      <c r="LUD3" s="18"/>
      <c r="LUE3" s="18"/>
      <c r="LUF3" s="18"/>
      <c r="LUG3" s="18"/>
      <c r="LUH3" s="18"/>
      <c r="LUI3" s="18"/>
      <c r="LUJ3" s="18"/>
      <c r="LUK3" s="18"/>
      <c r="LUL3" s="18"/>
      <c r="LUM3" s="18"/>
      <c r="LUN3" s="18"/>
      <c r="LUO3" s="18"/>
      <c r="LUP3" s="18"/>
      <c r="LUQ3" s="18"/>
      <c r="LUR3" s="18"/>
      <c r="LUS3" s="18"/>
      <c r="LUT3" s="18"/>
      <c r="LUU3" s="18"/>
      <c r="LUV3" s="18"/>
      <c r="LUW3" s="18"/>
      <c r="LUX3" s="18"/>
      <c r="LUY3" s="18"/>
      <c r="LUZ3" s="18"/>
      <c r="LVA3" s="18"/>
      <c r="LVB3" s="18"/>
      <c r="LVC3" s="18"/>
      <c r="LVD3" s="18"/>
      <c r="LVE3" s="18"/>
      <c r="LVF3" s="18"/>
      <c r="LVG3" s="18"/>
      <c r="LVH3" s="18"/>
      <c r="LVI3" s="18"/>
      <c r="LVJ3" s="18"/>
      <c r="LVK3" s="18"/>
      <c r="LVL3" s="18"/>
      <c r="LVM3" s="18"/>
      <c r="LVN3" s="18"/>
      <c r="LVO3" s="18"/>
      <c r="LVP3" s="18"/>
      <c r="LVQ3" s="18"/>
      <c r="LVR3" s="18"/>
      <c r="LVS3" s="18"/>
      <c r="LVT3" s="18"/>
      <c r="LVU3" s="18"/>
      <c r="LVV3" s="18"/>
      <c r="LVW3" s="18"/>
      <c r="LVX3" s="18"/>
      <c r="LVY3" s="18"/>
      <c r="LVZ3" s="18"/>
      <c r="LWA3" s="18"/>
      <c r="LWB3" s="18"/>
      <c r="LWC3" s="18"/>
      <c r="LWD3" s="18"/>
      <c r="LWE3" s="18"/>
      <c r="LWF3" s="18"/>
      <c r="LWG3" s="18"/>
      <c r="LWH3" s="18"/>
      <c r="LWI3" s="18"/>
      <c r="LWJ3" s="18"/>
      <c r="LWK3" s="18"/>
      <c r="LWL3" s="18"/>
      <c r="LWM3" s="18"/>
      <c r="LWN3" s="18"/>
      <c r="LWO3" s="18"/>
      <c r="LWP3" s="18"/>
      <c r="LWQ3" s="18"/>
      <c r="LWR3" s="18"/>
      <c r="LWS3" s="18"/>
      <c r="LWT3" s="18"/>
      <c r="LWU3" s="18"/>
      <c r="LWV3" s="18"/>
      <c r="LWW3" s="18"/>
      <c r="LWX3" s="18"/>
      <c r="LWY3" s="18"/>
      <c r="LWZ3" s="18"/>
      <c r="LXA3" s="18"/>
      <c r="LXB3" s="18"/>
      <c r="LXC3" s="18"/>
      <c r="LXD3" s="18"/>
      <c r="LXE3" s="18"/>
      <c r="LXF3" s="18"/>
      <c r="LXG3" s="18"/>
      <c r="LXH3" s="18"/>
      <c r="LXI3" s="18"/>
      <c r="LXJ3" s="18"/>
      <c r="LXK3" s="18"/>
      <c r="LXL3" s="18"/>
      <c r="LXM3" s="18"/>
      <c r="LXN3" s="18"/>
      <c r="LXO3" s="18"/>
      <c r="LXP3" s="18"/>
      <c r="LXQ3" s="18"/>
      <c r="LXR3" s="18"/>
      <c r="LXS3" s="18"/>
      <c r="LXT3" s="18"/>
      <c r="LXU3" s="18"/>
      <c r="LXV3" s="18"/>
      <c r="LXW3" s="18"/>
      <c r="LXX3" s="18"/>
      <c r="LXY3" s="18"/>
      <c r="LXZ3" s="18"/>
      <c r="LYA3" s="18"/>
      <c r="LYB3" s="18"/>
      <c r="LYC3" s="18"/>
      <c r="LYD3" s="18"/>
      <c r="LYE3" s="18"/>
      <c r="LYF3" s="18"/>
      <c r="LYG3" s="18"/>
      <c r="LYH3" s="18"/>
      <c r="LYI3" s="18"/>
      <c r="LYJ3" s="18"/>
      <c r="LYK3" s="18"/>
      <c r="LYL3" s="18"/>
      <c r="LYM3" s="18"/>
      <c r="LYN3" s="18"/>
      <c r="LYO3" s="18"/>
      <c r="LYP3" s="18"/>
      <c r="LYQ3" s="18"/>
      <c r="LYR3" s="18"/>
      <c r="LYS3" s="18"/>
      <c r="LYT3" s="18"/>
      <c r="LYU3" s="18"/>
      <c r="LYV3" s="18"/>
      <c r="LYW3" s="18"/>
      <c r="LYX3" s="18"/>
      <c r="LYY3" s="18"/>
      <c r="LYZ3" s="18"/>
      <c r="LZA3" s="18"/>
      <c r="LZB3" s="18"/>
      <c r="LZC3" s="18"/>
      <c r="LZD3" s="18"/>
      <c r="LZE3" s="18"/>
      <c r="LZF3" s="18"/>
      <c r="LZG3" s="18"/>
      <c r="LZH3" s="18"/>
      <c r="LZI3" s="18"/>
      <c r="LZJ3" s="18"/>
      <c r="LZK3" s="18"/>
      <c r="LZL3" s="18"/>
      <c r="LZM3" s="18"/>
      <c r="LZN3" s="18"/>
      <c r="LZO3" s="18"/>
      <c r="LZP3" s="18"/>
      <c r="LZQ3" s="18"/>
      <c r="LZR3" s="18"/>
      <c r="LZS3" s="18"/>
      <c r="LZT3" s="18"/>
      <c r="LZU3" s="18"/>
      <c r="LZV3" s="18"/>
      <c r="LZW3" s="18"/>
      <c r="LZX3" s="18"/>
      <c r="LZY3" s="18"/>
      <c r="LZZ3" s="18"/>
      <c r="MAA3" s="18"/>
      <c r="MAB3" s="18"/>
      <c r="MAC3" s="18"/>
      <c r="MAD3" s="18"/>
      <c r="MAE3" s="18"/>
      <c r="MAF3" s="18"/>
      <c r="MAG3" s="18"/>
      <c r="MAH3" s="18"/>
      <c r="MAI3" s="18"/>
      <c r="MAJ3" s="18"/>
      <c r="MAK3" s="18"/>
      <c r="MAL3" s="18"/>
      <c r="MAM3" s="18"/>
      <c r="MAN3" s="18"/>
      <c r="MAO3" s="18"/>
      <c r="MAP3" s="18"/>
      <c r="MAQ3" s="18"/>
      <c r="MAR3" s="18"/>
      <c r="MAS3" s="18"/>
      <c r="MAT3" s="18"/>
      <c r="MAU3" s="18"/>
      <c r="MAV3" s="18"/>
      <c r="MAW3" s="18"/>
      <c r="MAX3" s="18"/>
      <c r="MAY3" s="18"/>
      <c r="MAZ3" s="18"/>
      <c r="MBA3" s="18"/>
      <c r="MBB3" s="18"/>
      <c r="MBC3" s="18"/>
      <c r="MBD3" s="18"/>
      <c r="MBE3" s="18"/>
      <c r="MBF3" s="18"/>
      <c r="MBG3" s="18"/>
      <c r="MBH3" s="18"/>
      <c r="MBI3" s="18"/>
      <c r="MBJ3" s="18"/>
      <c r="MBK3" s="18"/>
      <c r="MBL3" s="18"/>
      <c r="MBM3" s="18"/>
      <c r="MBN3" s="18"/>
      <c r="MBO3" s="18"/>
      <c r="MBP3" s="18"/>
      <c r="MBQ3" s="18"/>
      <c r="MBR3" s="18"/>
      <c r="MBS3" s="18"/>
      <c r="MBT3" s="18"/>
      <c r="MBU3" s="18"/>
      <c r="MBV3" s="18"/>
      <c r="MBW3" s="18"/>
      <c r="MBX3" s="18"/>
      <c r="MBY3" s="18"/>
      <c r="MBZ3" s="18"/>
      <c r="MCA3" s="18"/>
      <c r="MCB3" s="18"/>
      <c r="MCC3" s="18"/>
      <c r="MCD3" s="18"/>
      <c r="MCE3" s="18"/>
      <c r="MCF3" s="18"/>
      <c r="MCG3" s="18"/>
      <c r="MCH3" s="18"/>
      <c r="MCI3" s="18"/>
      <c r="MCJ3" s="18"/>
      <c r="MCK3" s="18"/>
      <c r="MCL3" s="18"/>
      <c r="MCM3" s="18"/>
      <c r="MCN3" s="18"/>
      <c r="MCO3" s="18"/>
      <c r="MCP3" s="18"/>
      <c r="MCQ3" s="18"/>
      <c r="MCR3" s="18"/>
      <c r="MCS3" s="18"/>
      <c r="MCT3" s="18"/>
      <c r="MCU3" s="18"/>
      <c r="MCV3" s="18"/>
      <c r="MCW3" s="18"/>
      <c r="MCX3" s="18"/>
      <c r="MCY3" s="18"/>
      <c r="MCZ3" s="18"/>
      <c r="MDA3" s="18"/>
      <c r="MDB3" s="18"/>
      <c r="MDC3" s="18"/>
      <c r="MDD3" s="18"/>
      <c r="MDE3" s="18"/>
      <c r="MDF3" s="18"/>
      <c r="MDG3" s="18"/>
      <c r="MDH3" s="18"/>
      <c r="MDI3" s="18"/>
      <c r="MDJ3" s="18"/>
      <c r="MDK3" s="18"/>
      <c r="MDL3" s="18"/>
      <c r="MDM3" s="18"/>
      <c r="MDN3" s="18"/>
      <c r="MDO3" s="18"/>
      <c r="MDP3" s="18"/>
      <c r="MDQ3" s="18"/>
      <c r="MDR3" s="18"/>
      <c r="MDS3" s="18"/>
      <c r="MDT3" s="18"/>
      <c r="MDU3" s="18"/>
      <c r="MDV3" s="18"/>
      <c r="MDW3" s="18"/>
      <c r="MDX3" s="18"/>
      <c r="MDY3" s="18"/>
      <c r="MDZ3" s="18"/>
      <c r="MEA3" s="18"/>
      <c r="MEB3" s="18"/>
      <c r="MEC3" s="18"/>
      <c r="MED3" s="18"/>
      <c r="MEE3" s="18"/>
      <c r="MEF3" s="18"/>
      <c r="MEG3" s="18"/>
      <c r="MEH3" s="18"/>
      <c r="MEI3" s="18"/>
      <c r="MEJ3" s="18"/>
      <c r="MEK3" s="18"/>
      <c r="MEL3" s="18"/>
      <c r="MEM3" s="18"/>
      <c r="MEN3" s="18"/>
      <c r="MEO3" s="18"/>
      <c r="MEP3" s="18"/>
      <c r="MEQ3" s="18"/>
      <c r="MER3" s="18"/>
      <c r="MES3" s="18"/>
      <c r="MET3" s="18"/>
      <c r="MEU3" s="18"/>
      <c r="MEV3" s="18"/>
      <c r="MEW3" s="18"/>
      <c r="MEX3" s="18"/>
      <c r="MEY3" s="18"/>
      <c r="MEZ3" s="18"/>
      <c r="MFA3" s="18"/>
      <c r="MFB3" s="18"/>
      <c r="MFC3" s="18"/>
      <c r="MFD3" s="18"/>
      <c r="MFE3" s="18"/>
      <c r="MFF3" s="18"/>
      <c r="MFG3" s="18"/>
      <c r="MFH3" s="18"/>
      <c r="MFI3" s="18"/>
      <c r="MFJ3" s="18"/>
      <c r="MFK3" s="18"/>
      <c r="MFL3" s="18"/>
      <c r="MFM3" s="18"/>
      <c r="MFN3" s="18"/>
      <c r="MFO3" s="18"/>
      <c r="MFP3" s="18"/>
      <c r="MFQ3" s="18"/>
      <c r="MFR3" s="18"/>
      <c r="MFS3" s="18"/>
      <c r="MFT3" s="18"/>
      <c r="MFU3" s="18"/>
      <c r="MFV3" s="18"/>
      <c r="MFW3" s="18"/>
      <c r="MFX3" s="18"/>
      <c r="MFY3" s="18"/>
      <c r="MFZ3" s="18"/>
      <c r="MGA3" s="18"/>
      <c r="MGB3" s="18"/>
      <c r="MGC3" s="18"/>
      <c r="MGD3" s="18"/>
      <c r="MGE3" s="18"/>
      <c r="MGF3" s="18"/>
      <c r="MGG3" s="18"/>
      <c r="MGH3" s="18"/>
      <c r="MGI3" s="18"/>
      <c r="MGJ3" s="18"/>
      <c r="MGK3" s="18"/>
      <c r="MGL3" s="18"/>
      <c r="MGM3" s="18"/>
      <c r="MGN3" s="18"/>
      <c r="MGO3" s="18"/>
      <c r="MGP3" s="18"/>
      <c r="MGQ3" s="18"/>
      <c r="MGR3" s="18"/>
      <c r="MGS3" s="18"/>
      <c r="MGT3" s="18"/>
      <c r="MGU3" s="18"/>
      <c r="MGV3" s="18"/>
      <c r="MGW3" s="18"/>
      <c r="MGX3" s="18"/>
      <c r="MGY3" s="18"/>
      <c r="MGZ3" s="18"/>
      <c r="MHA3" s="18"/>
      <c r="MHB3" s="18"/>
      <c r="MHC3" s="18"/>
      <c r="MHD3" s="18"/>
      <c r="MHE3" s="18"/>
      <c r="MHF3" s="18"/>
      <c r="MHG3" s="18"/>
      <c r="MHH3" s="18"/>
      <c r="MHI3" s="18"/>
      <c r="MHJ3" s="18"/>
      <c r="MHK3" s="18"/>
      <c r="MHL3" s="18"/>
      <c r="MHM3" s="18"/>
      <c r="MHN3" s="18"/>
      <c r="MHO3" s="18"/>
      <c r="MHP3" s="18"/>
      <c r="MHQ3" s="18"/>
      <c r="MHR3" s="18"/>
      <c r="MHS3" s="18"/>
      <c r="MHT3" s="18"/>
      <c r="MHU3" s="18"/>
      <c r="MHV3" s="18"/>
      <c r="MHW3" s="18"/>
      <c r="MHX3" s="18"/>
      <c r="MHY3" s="18"/>
      <c r="MHZ3" s="18"/>
      <c r="MIA3" s="18"/>
      <c r="MIB3" s="18"/>
      <c r="MIC3" s="18"/>
      <c r="MID3" s="18"/>
      <c r="MIE3" s="18"/>
      <c r="MIF3" s="18"/>
      <c r="MIG3" s="18"/>
      <c r="MIH3" s="18"/>
      <c r="MII3" s="18"/>
      <c r="MIJ3" s="18"/>
      <c r="MIK3" s="18"/>
      <c r="MIL3" s="18"/>
      <c r="MIM3" s="18"/>
      <c r="MIN3" s="18"/>
      <c r="MIO3" s="18"/>
      <c r="MIP3" s="18"/>
      <c r="MIQ3" s="18"/>
      <c r="MIR3" s="18"/>
      <c r="MIS3" s="18"/>
      <c r="MIT3" s="18"/>
      <c r="MIU3" s="18"/>
      <c r="MIV3" s="18"/>
      <c r="MIW3" s="18"/>
      <c r="MIX3" s="18"/>
      <c r="MIY3" s="18"/>
      <c r="MIZ3" s="18"/>
      <c r="MJA3" s="18"/>
      <c r="MJB3" s="18"/>
      <c r="MJC3" s="18"/>
      <c r="MJD3" s="18"/>
      <c r="MJE3" s="18"/>
      <c r="MJF3" s="18"/>
      <c r="MJG3" s="18"/>
      <c r="MJH3" s="18"/>
      <c r="MJI3" s="18"/>
      <c r="MJJ3" s="18"/>
      <c r="MJK3" s="18"/>
      <c r="MJL3" s="18"/>
      <c r="MJM3" s="18"/>
      <c r="MJN3" s="18"/>
      <c r="MJO3" s="18"/>
      <c r="MJP3" s="18"/>
      <c r="MJQ3" s="18"/>
      <c r="MJR3" s="18"/>
      <c r="MJS3" s="18"/>
      <c r="MJT3" s="18"/>
      <c r="MJU3" s="18"/>
      <c r="MJV3" s="18"/>
      <c r="MJW3" s="18"/>
      <c r="MJX3" s="18"/>
      <c r="MJY3" s="18"/>
      <c r="MJZ3" s="18"/>
      <c r="MKA3" s="18"/>
      <c r="MKB3" s="18"/>
      <c r="MKC3" s="18"/>
      <c r="MKD3" s="18"/>
      <c r="MKE3" s="18"/>
      <c r="MKF3" s="18"/>
      <c r="MKG3" s="18"/>
      <c r="MKH3" s="18"/>
      <c r="MKI3" s="18"/>
      <c r="MKJ3" s="18"/>
      <c r="MKK3" s="18"/>
      <c r="MKL3" s="18"/>
      <c r="MKM3" s="18"/>
      <c r="MKN3" s="18"/>
      <c r="MKO3" s="18"/>
      <c r="MKP3" s="18"/>
      <c r="MKQ3" s="18"/>
      <c r="MKR3" s="18"/>
      <c r="MKS3" s="18"/>
      <c r="MKT3" s="18"/>
      <c r="MKU3" s="18"/>
      <c r="MKV3" s="18"/>
      <c r="MKW3" s="18"/>
      <c r="MKX3" s="18"/>
      <c r="MKY3" s="18"/>
      <c r="MKZ3" s="18"/>
      <c r="MLA3" s="18"/>
      <c r="MLB3" s="18"/>
      <c r="MLC3" s="18"/>
      <c r="MLD3" s="18"/>
      <c r="MLE3" s="18"/>
      <c r="MLF3" s="18"/>
      <c r="MLG3" s="18"/>
      <c r="MLH3" s="18"/>
      <c r="MLI3" s="18"/>
      <c r="MLJ3" s="18"/>
      <c r="MLK3" s="18"/>
      <c r="MLL3" s="18"/>
      <c r="MLM3" s="18"/>
      <c r="MLN3" s="18"/>
      <c r="MLO3" s="18"/>
      <c r="MLP3" s="18"/>
      <c r="MLQ3" s="18"/>
      <c r="MLR3" s="18"/>
      <c r="MLS3" s="18"/>
      <c r="MLT3" s="18"/>
      <c r="MLU3" s="18"/>
      <c r="MLV3" s="18"/>
      <c r="MLW3" s="18"/>
      <c r="MLX3" s="18"/>
      <c r="MLY3" s="18"/>
      <c r="MLZ3" s="18"/>
      <c r="MMA3" s="18"/>
      <c r="MMB3" s="18"/>
      <c r="MMC3" s="18"/>
      <c r="MMD3" s="18"/>
      <c r="MME3" s="18"/>
      <c r="MMF3" s="18"/>
      <c r="MMG3" s="18"/>
      <c r="MMH3" s="18"/>
      <c r="MMI3" s="18"/>
      <c r="MMJ3" s="18"/>
      <c r="MMK3" s="18"/>
      <c r="MML3" s="18"/>
      <c r="MMM3" s="18"/>
      <c r="MMN3" s="18"/>
      <c r="MMO3" s="18"/>
      <c r="MMP3" s="18"/>
      <c r="MMQ3" s="18"/>
      <c r="MMR3" s="18"/>
      <c r="MMS3" s="18"/>
      <c r="MMT3" s="18"/>
      <c r="MMU3" s="18"/>
      <c r="MMV3" s="18"/>
      <c r="MMW3" s="18"/>
      <c r="MMX3" s="18"/>
      <c r="MMY3" s="18"/>
      <c r="MMZ3" s="18"/>
      <c r="MNA3" s="18"/>
      <c r="MNB3" s="18"/>
      <c r="MNC3" s="18"/>
      <c r="MND3" s="18"/>
      <c r="MNE3" s="18"/>
      <c r="MNF3" s="18"/>
      <c r="MNG3" s="18"/>
      <c r="MNH3" s="18"/>
      <c r="MNI3" s="18"/>
      <c r="MNJ3" s="18"/>
      <c r="MNK3" s="18"/>
      <c r="MNL3" s="18"/>
      <c r="MNM3" s="18"/>
      <c r="MNN3" s="18"/>
      <c r="MNO3" s="18"/>
      <c r="MNP3" s="18"/>
      <c r="MNQ3" s="18"/>
      <c r="MNR3" s="18"/>
      <c r="MNS3" s="18"/>
      <c r="MNT3" s="18"/>
      <c r="MNU3" s="18"/>
      <c r="MNV3" s="18"/>
      <c r="MNW3" s="18"/>
      <c r="MNX3" s="18"/>
      <c r="MNY3" s="18"/>
      <c r="MNZ3" s="18"/>
      <c r="MOA3" s="18"/>
      <c r="MOB3" s="18"/>
      <c r="MOC3" s="18"/>
      <c r="MOD3" s="18"/>
      <c r="MOE3" s="18"/>
      <c r="MOF3" s="18"/>
      <c r="MOG3" s="18"/>
      <c r="MOH3" s="18"/>
      <c r="MOI3" s="18"/>
      <c r="MOJ3" s="18"/>
      <c r="MOK3" s="18"/>
      <c r="MOL3" s="18"/>
      <c r="MOM3" s="18"/>
      <c r="MON3" s="18"/>
      <c r="MOO3" s="18"/>
      <c r="MOP3" s="18"/>
      <c r="MOQ3" s="18"/>
      <c r="MOR3" s="18"/>
      <c r="MOS3" s="18"/>
      <c r="MOT3" s="18"/>
      <c r="MOU3" s="18"/>
      <c r="MOV3" s="18"/>
      <c r="MOW3" s="18"/>
      <c r="MOX3" s="18"/>
      <c r="MOY3" s="18"/>
      <c r="MOZ3" s="18"/>
      <c r="MPA3" s="18"/>
      <c r="MPB3" s="18"/>
      <c r="MPC3" s="18"/>
      <c r="MPD3" s="18"/>
      <c r="MPE3" s="18"/>
      <c r="MPF3" s="18"/>
      <c r="MPG3" s="18"/>
      <c r="MPH3" s="18"/>
      <c r="MPI3" s="18"/>
      <c r="MPJ3" s="18"/>
      <c r="MPK3" s="18"/>
      <c r="MPL3" s="18"/>
      <c r="MPM3" s="18"/>
      <c r="MPN3" s="18"/>
      <c r="MPO3" s="18"/>
      <c r="MPP3" s="18"/>
      <c r="MPQ3" s="18"/>
      <c r="MPR3" s="18"/>
      <c r="MPS3" s="18"/>
      <c r="MPT3" s="18"/>
      <c r="MPU3" s="18"/>
      <c r="MPV3" s="18"/>
      <c r="MPW3" s="18"/>
      <c r="MPX3" s="18"/>
      <c r="MPY3" s="18"/>
      <c r="MPZ3" s="18"/>
      <c r="MQA3" s="18"/>
      <c r="MQB3" s="18"/>
      <c r="MQC3" s="18"/>
      <c r="MQD3" s="18"/>
      <c r="MQE3" s="18"/>
      <c r="MQF3" s="18"/>
      <c r="MQG3" s="18"/>
      <c r="MQH3" s="18"/>
      <c r="MQI3" s="18"/>
      <c r="MQJ3" s="18"/>
      <c r="MQK3" s="18"/>
      <c r="MQL3" s="18"/>
      <c r="MQM3" s="18"/>
      <c r="MQN3" s="18"/>
      <c r="MQO3" s="18"/>
      <c r="MQP3" s="18"/>
      <c r="MQQ3" s="18"/>
      <c r="MQR3" s="18"/>
      <c r="MQS3" s="18"/>
      <c r="MQT3" s="18"/>
      <c r="MQU3" s="18"/>
      <c r="MQV3" s="18"/>
      <c r="MQW3" s="18"/>
      <c r="MQX3" s="18"/>
      <c r="MQY3" s="18"/>
      <c r="MQZ3" s="18"/>
      <c r="MRA3" s="18"/>
      <c r="MRB3" s="18"/>
      <c r="MRC3" s="18"/>
      <c r="MRD3" s="18"/>
      <c r="MRE3" s="18"/>
      <c r="MRF3" s="18"/>
      <c r="MRG3" s="18"/>
      <c r="MRH3" s="18"/>
      <c r="MRI3" s="18"/>
      <c r="MRJ3" s="18"/>
      <c r="MRK3" s="18"/>
      <c r="MRL3" s="18"/>
      <c r="MRM3" s="18"/>
      <c r="MRN3" s="18"/>
      <c r="MRO3" s="18"/>
      <c r="MRP3" s="18"/>
      <c r="MRQ3" s="18"/>
      <c r="MRR3" s="18"/>
      <c r="MRS3" s="18"/>
      <c r="MRT3" s="18"/>
      <c r="MRU3" s="18"/>
      <c r="MRV3" s="18"/>
      <c r="MRW3" s="18"/>
      <c r="MRX3" s="18"/>
      <c r="MRY3" s="18"/>
      <c r="MRZ3" s="18"/>
      <c r="MSA3" s="18"/>
      <c r="MSB3" s="18"/>
      <c r="MSC3" s="18"/>
      <c r="MSD3" s="18"/>
      <c r="MSE3" s="18"/>
      <c r="MSF3" s="18"/>
      <c r="MSG3" s="18"/>
      <c r="MSH3" s="18"/>
      <c r="MSI3" s="18"/>
      <c r="MSJ3" s="18"/>
      <c r="MSK3" s="18"/>
      <c r="MSL3" s="18"/>
      <c r="MSM3" s="18"/>
      <c r="MSN3" s="18"/>
      <c r="MSO3" s="18"/>
      <c r="MSP3" s="18"/>
      <c r="MSQ3" s="18"/>
      <c r="MSR3" s="18"/>
      <c r="MSS3" s="18"/>
      <c r="MST3" s="18"/>
      <c r="MSU3" s="18"/>
      <c r="MSV3" s="18"/>
      <c r="MSW3" s="18"/>
      <c r="MSX3" s="18"/>
      <c r="MSY3" s="18"/>
      <c r="MSZ3" s="18"/>
      <c r="MTA3" s="18"/>
      <c r="MTB3" s="18"/>
      <c r="MTC3" s="18"/>
      <c r="MTD3" s="18"/>
      <c r="MTE3" s="18"/>
      <c r="MTF3" s="18"/>
      <c r="MTG3" s="18"/>
      <c r="MTH3" s="18"/>
      <c r="MTI3" s="18"/>
      <c r="MTJ3" s="18"/>
      <c r="MTK3" s="18"/>
      <c r="MTL3" s="18"/>
      <c r="MTM3" s="18"/>
      <c r="MTN3" s="18"/>
      <c r="MTO3" s="18"/>
      <c r="MTP3" s="18"/>
      <c r="MTQ3" s="18"/>
      <c r="MTR3" s="18"/>
      <c r="MTS3" s="18"/>
      <c r="MTT3" s="18"/>
      <c r="MTU3" s="18"/>
      <c r="MTV3" s="18"/>
      <c r="MTW3" s="18"/>
      <c r="MTX3" s="18"/>
      <c r="MTY3" s="18"/>
      <c r="MTZ3" s="18"/>
      <c r="MUA3" s="18"/>
      <c r="MUB3" s="18"/>
      <c r="MUC3" s="18"/>
      <c r="MUD3" s="18"/>
      <c r="MUE3" s="18"/>
      <c r="MUF3" s="18"/>
      <c r="MUG3" s="18"/>
      <c r="MUH3" s="18"/>
      <c r="MUI3" s="18"/>
      <c r="MUJ3" s="18"/>
      <c r="MUK3" s="18"/>
      <c r="MUL3" s="18"/>
      <c r="MUM3" s="18"/>
      <c r="MUN3" s="18"/>
      <c r="MUO3" s="18"/>
      <c r="MUP3" s="18"/>
      <c r="MUQ3" s="18"/>
      <c r="MUR3" s="18"/>
      <c r="MUS3" s="18"/>
      <c r="MUT3" s="18"/>
      <c r="MUU3" s="18"/>
      <c r="MUV3" s="18"/>
      <c r="MUW3" s="18"/>
      <c r="MUX3" s="18"/>
      <c r="MUY3" s="18"/>
      <c r="MUZ3" s="18"/>
      <c r="MVA3" s="18"/>
      <c r="MVB3" s="18"/>
      <c r="MVC3" s="18"/>
      <c r="MVD3" s="18"/>
      <c r="MVE3" s="18"/>
      <c r="MVF3" s="18"/>
      <c r="MVG3" s="18"/>
      <c r="MVH3" s="18"/>
      <c r="MVI3" s="18"/>
      <c r="MVJ3" s="18"/>
      <c r="MVK3" s="18"/>
      <c r="MVL3" s="18"/>
      <c r="MVM3" s="18"/>
      <c r="MVN3" s="18"/>
      <c r="MVO3" s="18"/>
      <c r="MVP3" s="18"/>
      <c r="MVQ3" s="18"/>
      <c r="MVR3" s="18"/>
      <c r="MVS3" s="18"/>
      <c r="MVT3" s="18"/>
      <c r="MVU3" s="18"/>
      <c r="MVV3" s="18"/>
      <c r="MVW3" s="18"/>
      <c r="MVX3" s="18"/>
      <c r="MVY3" s="18"/>
      <c r="MVZ3" s="18"/>
      <c r="MWA3" s="18"/>
      <c r="MWB3" s="18"/>
      <c r="MWC3" s="18"/>
      <c r="MWD3" s="18"/>
      <c r="MWE3" s="18"/>
      <c r="MWF3" s="18"/>
      <c r="MWG3" s="18"/>
      <c r="MWH3" s="18"/>
      <c r="MWI3" s="18"/>
      <c r="MWJ3" s="18"/>
      <c r="MWK3" s="18"/>
      <c r="MWL3" s="18"/>
      <c r="MWM3" s="18"/>
      <c r="MWN3" s="18"/>
      <c r="MWO3" s="18"/>
      <c r="MWP3" s="18"/>
      <c r="MWQ3" s="18"/>
      <c r="MWR3" s="18"/>
      <c r="MWS3" s="18"/>
      <c r="MWT3" s="18"/>
      <c r="MWU3" s="18"/>
      <c r="MWV3" s="18"/>
      <c r="MWW3" s="18"/>
      <c r="MWX3" s="18"/>
      <c r="MWY3" s="18"/>
      <c r="MWZ3" s="18"/>
      <c r="MXA3" s="18"/>
      <c r="MXB3" s="18"/>
      <c r="MXC3" s="18"/>
      <c r="MXD3" s="18"/>
      <c r="MXE3" s="18"/>
      <c r="MXF3" s="18"/>
      <c r="MXG3" s="18"/>
      <c r="MXH3" s="18"/>
      <c r="MXI3" s="18"/>
      <c r="MXJ3" s="18"/>
      <c r="MXK3" s="18"/>
      <c r="MXL3" s="18"/>
      <c r="MXM3" s="18"/>
      <c r="MXN3" s="18"/>
      <c r="MXO3" s="18"/>
      <c r="MXP3" s="18"/>
      <c r="MXQ3" s="18"/>
      <c r="MXR3" s="18"/>
      <c r="MXS3" s="18"/>
      <c r="MXT3" s="18"/>
      <c r="MXU3" s="18"/>
      <c r="MXV3" s="18"/>
      <c r="MXW3" s="18"/>
      <c r="MXX3" s="18"/>
      <c r="MXY3" s="18"/>
      <c r="MXZ3" s="18"/>
      <c r="MYA3" s="18"/>
      <c r="MYB3" s="18"/>
      <c r="MYC3" s="18"/>
      <c r="MYD3" s="18"/>
      <c r="MYE3" s="18"/>
      <c r="MYF3" s="18"/>
      <c r="MYG3" s="18"/>
      <c r="MYH3" s="18"/>
      <c r="MYI3" s="18"/>
      <c r="MYJ3" s="18"/>
      <c r="MYK3" s="18"/>
      <c r="MYL3" s="18"/>
      <c r="MYM3" s="18"/>
      <c r="MYN3" s="18"/>
      <c r="MYO3" s="18"/>
      <c r="MYP3" s="18"/>
      <c r="MYQ3" s="18"/>
      <c r="MYR3" s="18"/>
      <c r="MYS3" s="18"/>
      <c r="MYT3" s="18"/>
      <c r="MYU3" s="18"/>
      <c r="MYV3" s="18"/>
      <c r="MYW3" s="18"/>
      <c r="MYX3" s="18"/>
      <c r="MYY3" s="18"/>
      <c r="MYZ3" s="18"/>
      <c r="MZA3" s="18"/>
      <c r="MZB3" s="18"/>
      <c r="MZC3" s="18"/>
      <c r="MZD3" s="18"/>
      <c r="MZE3" s="18"/>
      <c r="MZF3" s="18"/>
      <c r="MZG3" s="18"/>
      <c r="MZH3" s="18"/>
      <c r="MZI3" s="18"/>
      <c r="MZJ3" s="18"/>
      <c r="MZK3" s="18"/>
      <c r="MZL3" s="18"/>
      <c r="MZM3" s="18"/>
      <c r="MZN3" s="18"/>
      <c r="MZO3" s="18"/>
      <c r="MZP3" s="18"/>
      <c r="MZQ3" s="18"/>
      <c r="MZR3" s="18"/>
      <c r="MZS3" s="18"/>
      <c r="MZT3" s="18"/>
      <c r="MZU3" s="18"/>
      <c r="MZV3" s="18"/>
      <c r="MZW3" s="18"/>
      <c r="MZX3" s="18"/>
      <c r="MZY3" s="18"/>
      <c r="MZZ3" s="18"/>
      <c r="NAA3" s="18"/>
      <c r="NAB3" s="18"/>
      <c r="NAC3" s="18"/>
      <c r="NAD3" s="18"/>
      <c r="NAE3" s="18"/>
      <c r="NAF3" s="18"/>
      <c r="NAG3" s="18"/>
      <c r="NAH3" s="18"/>
      <c r="NAI3" s="18"/>
      <c r="NAJ3" s="18"/>
      <c r="NAK3" s="18"/>
      <c r="NAL3" s="18"/>
      <c r="NAM3" s="18"/>
      <c r="NAN3" s="18"/>
      <c r="NAO3" s="18"/>
      <c r="NAP3" s="18"/>
      <c r="NAQ3" s="18"/>
      <c r="NAR3" s="18"/>
      <c r="NAS3" s="18"/>
      <c r="NAT3" s="18"/>
      <c r="NAU3" s="18"/>
      <c r="NAV3" s="18"/>
      <c r="NAW3" s="18"/>
      <c r="NAX3" s="18"/>
      <c r="NAY3" s="18"/>
      <c r="NAZ3" s="18"/>
      <c r="NBA3" s="18"/>
      <c r="NBB3" s="18"/>
      <c r="NBC3" s="18"/>
      <c r="NBD3" s="18"/>
      <c r="NBE3" s="18"/>
      <c r="NBF3" s="18"/>
      <c r="NBG3" s="18"/>
      <c r="NBH3" s="18"/>
      <c r="NBI3" s="18"/>
      <c r="NBJ3" s="18"/>
      <c r="NBK3" s="18"/>
      <c r="NBL3" s="18"/>
      <c r="NBM3" s="18"/>
      <c r="NBN3" s="18"/>
      <c r="NBO3" s="18"/>
      <c r="NBP3" s="18"/>
      <c r="NBQ3" s="18"/>
      <c r="NBR3" s="18"/>
      <c r="NBS3" s="18"/>
      <c r="NBT3" s="18"/>
      <c r="NBU3" s="18"/>
      <c r="NBV3" s="18"/>
      <c r="NBW3" s="18"/>
      <c r="NBX3" s="18"/>
      <c r="NBY3" s="18"/>
      <c r="NBZ3" s="18"/>
      <c r="NCA3" s="18"/>
      <c r="NCB3" s="18"/>
      <c r="NCC3" s="18"/>
      <c r="NCD3" s="18"/>
      <c r="NCE3" s="18"/>
      <c r="NCF3" s="18"/>
      <c r="NCG3" s="18"/>
      <c r="NCH3" s="18"/>
      <c r="NCI3" s="18"/>
      <c r="NCJ3" s="18"/>
      <c r="NCK3" s="18"/>
      <c r="NCL3" s="18"/>
      <c r="NCM3" s="18"/>
      <c r="NCN3" s="18"/>
      <c r="NCO3" s="18"/>
      <c r="NCP3" s="18"/>
      <c r="NCQ3" s="18"/>
      <c r="NCR3" s="18"/>
      <c r="NCS3" s="18"/>
      <c r="NCT3" s="18"/>
      <c r="NCU3" s="18"/>
      <c r="NCV3" s="18"/>
      <c r="NCW3" s="18"/>
      <c r="NCX3" s="18"/>
      <c r="NCY3" s="18"/>
      <c r="NCZ3" s="18"/>
      <c r="NDA3" s="18"/>
      <c r="NDB3" s="18"/>
      <c r="NDC3" s="18"/>
      <c r="NDD3" s="18"/>
      <c r="NDE3" s="18"/>
      <c r="NDF3" s="18"/>
      <c r="NDG3" s="18"/>
      <c r="NDH3" s="18"/>
      <c r="NDI3" s="18"/>
      <c r="NDJ3" s="18"/>
      <c r="NDK3" s="18"/>
      <c r="NDL3" s="18"/>
      <c r="NDM3" s="18"/>
      <c r="NDN3" s="18"/>
      <c r="NDO3" s="18"/>
      <c r="NDP3" s="18"/>
      <c r="NDQ3" s="18"/>
      <c r="NDR3" s="18"/>
      <c r="NDS3" s="18"/>
      <c r="NDT3" s="18"/>
      <c r="NDU3" s="18"/>
      <c r="NDV3" s="18"/>
      <c r="NDW3" s="18"/>
      <c r="NDX3" s="18"/>
      <c r="NDY3" s="18"/>
      <c r="NDZ3" s="18"/>
      <c r="NEA3" s="18"/>
      <c r="NEB3" s="18"/>
      <c r="NEC3" s="18"/>
      <c r="NED3" s="18"/>
      <c r="NEE3" s="18"/>
      <c r="NEF3" s="18"/>
      <c r="NEG3" s="18"/>
      <c r="NEH3" s="18"/>
      <c r="NEI3" s="18"/>
      <c r="NEJ3" s="18"/>
      <c r="NEK3" s="18"/>
      <c r="NEL3" s="18"/>
      <c r="NEM3" s="18"/>
      <c r="NEN3" s="18"/>
      <c r="NEO3" s="18"/>
      <c r="NEP3" s="18"/>
      <c r="NEQ3" s="18"/>
      <c r="NER3" s="18"/>
      <c r="NES3" s="18"/>
      <c r="NET3" s="18"/>
      <c r="NEU3" s="18"/>
      <c r="NEV3" s="18"/>
      <c r="NEW3" s="18"/>
      <c r="NEX3" s="18"/>
      <c r="NEY3" s="18"/>
      <c r="NEZ3" s="18"/>
      <c r="NFA3" s="18"/>
      <c r="NFB3" s="18"/>
      <c r="NFC3" s="18"/>
      <c r="NFD3" s="18"/>
      <c r="NFE3" s="18"/>
      <c r="NFF3" s="18"/>
      <c r="NFG3" s="18"/>
      <c r="NFH3" s="18"/>
      <c r="NFI3" s="18"/>
      <c r="NFJ3" s="18"/>
      <c r="NFK3" s="18"/>
      <c r="NFL3" s="18"/>
      <c r="NFM3" s="18"/>
      <c r="NFN3" s="18"/>
      <c r="NFO3" s="18"/>
      <c r="NFP3" s="18"/>
      <c r="NFQ3" s="18"/>
      <c r="NFR3" s="18"/>
      <c r="NFS3" s="18"/>
      <c r="NFT3" s="18"/>
      <c r="NFU3" s="18"/>
      <c r="NFV3" s="18"/>
      <c r="NFW3" s="18"/>
      <c r="NFX3" s="18"/>
      <c r="NFY3" s="18"/>
      <c r="NFZ3" s="18"/>
      <c r="NGA3" s="18"/>
      <c r="NGB3" s="18"/>
      <c r="NGC3" s="18"/>
      <c r="NGD3" s="18"/>
      <c r="NGE3" s="18"/>
      <c r="NGF3" s="18"/>
      <c r="NGG3" s="18"/>
      <c r="NGH3" s="18"/>
      <c r="NGI3" s="18"/>
      <c r="NGJ3" s="18"/>
      <c r="NGK3" s="18"/>
      <c r="NGL3" s="18"/>
      <c r="NGM3" s="18"/>
      <c r="NGN3" s="18"/>
      <c r="NGO3" s="18"/>
      <c r="NGP3" s="18"/>
      <c r="NGQ3" s="18"/>
      <c r="NGR3" s="18"/>
      <c r="NGS3" s="18"/>
      <c r="NGT3" s="18"/>
      <c r="NGU3" s="18"/>
      <c r="NGV3" s="18"/>
      <c r="NGW3" s="18"/>
      <c r="NGX3" s="18"/>
      <c r="NGY3" s="18"/>
      <c r="NGZ3" s="18"/>
      <c r="NHA3" s="18"/>
      <c r="NHB3" s="18"/>
      <c r="NHC3" s="18"/>
      <c r="NHD3" s="18"/>
      <c r="NHE3" s="18"/>
      <c r="NHF3" s="18"/>
      <c r="NHG3" s="18"/>
      <c r="NHH3" s="18"/>
      <c r="NHI3" s="18"/>
      <c r="NHJ3" s="18"/>
      <c r="NHK3" s="18"/>
      <c r="NHL3" s="18"/>
      <c r="NHM3" s="18"/>
      <c r="NHN3" s="18"/>
      <c r="NHO3" s="18"/>
      <c r="NHP3" s="18"/>
      <c r="NHQ3" s="18"/>
      <c r="NHR3" s="18"/>
      <c r="NHS3" s="18"/>
      <c r="NHT3" s="18"/>
      <c r="NHU3" s="18"/>
      <c r="NHV3" s="18"/>
      <c r="NHW3" s="18"/>
      <c r="NHX3" s="18"/>
      <c r="NHY3" s="18"/>
      <c r="NHZ3" s="18"/>
      <c r="NIA3" s="18"/>
      <c r="NIB3" s="18"/>
      <c r="NIC3" s="18"/>
      <c r="NID3" s="18"/>
      <c r="NIE3" s="18"/>
      <c r="NIF3" s="18"/>
      <c r="NIG3" s="18"/>
      <c r="NIH3" s="18"/>
      <c r="NII3" s="18"/>
      <c r="NIJ3" s="18"/>
      <c r="NIK3" s="18"/>
      <c r="NIL3" s="18"/>
      <c r="NIM3" s="18"/>
      <c r="NIN3" s="18"/>
      <c r="NIO3" s="18"/>
      <c r="NIP3" s="18"/>
      <c r="NIQ3" s="18"/>
      <c r="NIR3" s="18"/>
      <c r="NIS3" s="18"/>
      <c r="NIT3" s="18"/>
      <c r="NIU3" s="18"/>
      <c r="NIV3" s="18"/>
      <c r="NIW3" s="18"/>
      <c r="NIX3" s="18"/>
      <c r="NIY3" s="18"/>
      <c r="NIZ3" s="18"/>
      <c r="NJA3" s="18"/>
      <c r="NJB3" s="18"/>
      <c r="NJC3" s="18"/>
      <c r="NJD3" s="18"/>
      <c r="NJE3" s="18"/>
      <c r="NJF3" s="18"/>
      <c r="NJG3" s="18"/>
      <c r="NJH3" s="18"/>
      <c r="NJI3" s="18"/>
      <c r="NJJ3" s="18"/>
      <c r="NJK3" s="18"/>
      <c r="NJL3" s="18"/>
      <c r="NJM3" s="18"/>
      <c r="NJN3" s="18"/>
      <c r="NJO3" s="18"/>
      <c r="NJP3" s="18"/>
      <c r="NJQ3" s="18"/>
      <c r="NJR3" s="18"/>
      <c r="NJS3" s="18"/>
      <c r="NJT3" s="18"/>
      <c r="NJU3" s="18"/>
      <c r="NJV3" s="18"/>
      <c r="NJW3" s="18"/>
      <c r="NJX3" s="18"/>
      <c r="NJY3" s="18"/>
      <c r="NJZ3" s="18"/>
      <c r="NKA3" s="18"/>
      <c r="NKB3" s="18"/>
      <c r="NKC3" s="18"/>
      <c r="NKD3" s="18"/>
      <c r="NKE3" s="18"/>
      <c r="NKF3" s="18"/>
      <c r="NKG3" s="18"/>
      <c r="NKH3" s="18"/>
      <c r="NKI3" s="18"/>
      <c r="NKJ3" s="18"/>
      <c r="NKK3" s="18"/>
      <c r="NKL3" s="18"/>
      <c r="NKM3" s="18"/>
      <c r="NKN3" s="18"/>
      <c r="NKO3" s="18"/>
      <c r="NKP3" s="18"/>
      <c r="NKQ3" s="18"/>
      <c r="NKR3" s="18"/>
      <c r="NKS3" s="18"/>
      <c r="NKT3" s="18"/>
      <c r="NKU3" s="18"/>
      <c r="NKV3" s="18"/>
      <c r="NKW3" s="18"/>
      <c r="NKX3" s="18"/>
      <c r="NKY3" s="18"/>
      <c r="NKZ3" s="18"/>
      <c r="NLA3" s="18"/>
      <c r="NLB3" s="18"/>
      <c r="NLC3" s="18"/>
      <c r="NLD3" s="18"/>
      <c r="NLE3" s="18"/>
      <c r="NLF3" s="18"/>
      <c r="NLG3" s="18"/>
      <c r="NLH3" s="18"/>
      <c r="NLI3" s="18"/>
      <c r="NLJ3" s="18"/>
      <c r="NLK3" s="18"/>
      <c r="NLL3" s="18"/>
      <c r="NLM3" s="18"/>
      <c r="NLN3" s="18"/>
      <c r="NLO3" s="18"/>
      <c r="NLP3" s="18"/>
      <c r="NLQ3" s="18"/>
      <c r="NLR3" s="18"/>
      <c r="NLS3" s="18"/>
      <c r="NLT3" s="18"/>
      <c r="NLU3" s="18"/>
      <c r="NLV3" s="18"/>
      <c r="NLW3" s="18"/>
      <c r="NLX3" s="18"/>
      <c r="NLY3" s="18"/>
      <c r="NLZ3" s="18"/>
      <c r="NMA3" s="18"/>
      <c r="NMB3" s="18"/>
      <c r="NMC3" s="18"/>
      <c r="NMD3" s="18"/>
      <c r="NME3" s="18"/>
      <c r="NMF3" s="18"/>
      <c r="NMG3" s="18"/>
      <c r="NMH3" s="18"/>
      <c r="NMI3" s="18"/>
      <c r="NMJ3" s="18"/>
      <c r="NMK3" s="18"/>
      <c r="NML3" s="18"/>
      <c r="NMM3" s="18"/>
      <c r="NMN3" s="18"/>
      <c r="NMO3" s="18"/>
      <c r="NMP3" s="18"/>
      <c r="NMQ3" s="18"/>
      <c r="NMR3" s="18"/>
      <c r="NMS3" s="18"/>
      <c r="NMT3" s="18"/>
      <c r="NMU3" s="18"/>
      <c r="NMV3" s="18"/>
      <c r="NMW3" s="18"/>
      <c r="NMX3" s="18"/>
      <c r="NMY3" s="18"/>
      <c r="NMZ3" s="18"/>
      <c r="NNA3" s="18"/>
      <c r="NNB3" s="18"/>
      <c r="NNC3" s="18"/>
      <c r="NND3" s="18"/>
      <c r="NNE3" s="18"/>
      <c r="NNF3" s="18"/>
      <c r="NNG3" s="18"/>
      <c r="NNH3" s="18"/>
      <c r="NNI3" s="18"/>
      <c r="NNJ3" s="18"/>
      <c r="NNK3" s="18"/>
      <c r="NNL3" s="18"/>
      <c r="NNM3" s="18"/>
      <c r="NNN3" s="18"/>
      <c r="NNO3" s="18"/>
      <c r="NNP3" s="18"/>
      <c r="NNQ3" s="18"/>
      <c r="NNR3" s="18"/>
      <c r="NNS3" s="18"/>
      <c r="NNT3" s="18"/>
      <c r="NNU3" s="18"/>
      <c r="NNV3" s="18"/>
      <c r="NNW3" s="18"/>
      <c r="NNX3" s="18"/>
      <c r="NNY3" s="18"/>
      <c r="NNZ3" s="18"/>
      <c r="NOA3" s="18"/>
      <c r="NOB3" s="18"/>
      <c r="NOC3" s="18"/>
      <c r="NOD3" s="18"/>
      <c r="NOE3" s="18"/>
      <c r="NOF3" s="18"/>
      <c r="NOG3" s="18"/>
      <c r="NOH3" s="18"/>
      <c r="NOI3" s="18"/>
      <c r="NOJ3" s="18"/>
      <c r="NOK3" s="18"/>
      <c r="NOL3" s="18"/>
      <c r="NOM3" s="18"/>
      <c r="NON3" s="18"/>
      <c r="NOO3" s="18"/>
      <c r="NOP3" s="18"/>
      <c r="NOQ3" s="18"/>
      <c r="NOR3" s="18"/>
      <c r="NOS3" s="18"/>
      <c r="NOT3" s="18"/>
      <c r="NOU3" s="18"/>
      <c r="NOV3" s="18"/>
      <c r="NOW3" s="18"/>
      <c r="NOX3" s="18"/>
      <c r="NOY3" s="18"/>
      <c r="NOZ3" s="18"/>
      <c r="NPA3" s="18"/>
      <c r="NPB3" s="18"/>
      <c r="NPC3" s="18"/>
      <c r="NPD3" s="18"/>
      <c r="NPE3" s="18"/>
      <c r="NPF3" s="18"/>
      <c r="NPG3" s="18"/>
      <c r="NPH3" s="18"/>
      <c r="NPI3" s="18"/>
      <c r="NPJ3" s="18"/>
      <c r="NPK3" s="18"/>
      <c r="NPL3" s="18"/>
      <c r="NPM3" s="18"/>
      <c r="NPN3" s="18"/>
      <c r="NPO3" s="18"/>
      <c r="NPP3" s="18"/>
      <c r="NPQ3" s="18"/>
      <c r="NPR3" s="18"/>
      <c r="NPS3" s="18"/>
      <c r="NPT3" s="18"/>
      <c r="NPU3" s="18"/>
      <c r="NPV3" s="18"/>
      <c r="NPW3" s="18"/>
      <c r="NPX3" s="18"/>
      <c r="NPY3" s="18"/>
      <c r="NPZ3" s="18"/>
      <c r="NQA3" s="18"/>
      <c r="NQB3" s="18"/>
      <c r="NQC3" s="18"/>
      <c r="NQD3" s="18"/>
      <c r="NQE3" s="18"/>
      <c r="NQF3" s="18"/>
      <c r="NQG3" s="18"/>
      <c r="NQH3" s="18"/>
      <c r="NQI3" s="18"/>
      <c r="NQJ3" s="18"/>
      <c r="NQK3" s="18"/>
      <c r="NQL3" s="18"/>
      <c r="NQM3" s="18"/>
      <c r="NQN3" s="18"/>
      <c r="NQO3" s="18"/>
      <c r="NQP3" s="18"/>
      <c r="NQQ3" s="18"/>
      <c r="NQR3" s="18"/>
      <c r="NQS3" s="18"/>
      <c r="NQT3" s="18"/>
      <c r="NQU3" s="18"/>
      <c r="NQV3" s="18"/>
      <c r="NQW3" s="18"/>
      <c r="NQX3" s="18"/>
      <c r="NQY3" s="18"/>
      <c r="NQZ3" s="18"/>
      <c r="NRA3" s="18"/>
      <c r="NRB3" s="18"/>
      <c r="NRC3" s="18"/>
      <c r="NRD3" s="18"/>
      <c r="NRE3" s="18"/>
      <c r="NRF3" s="18"/>
      <c r="NRG3" s="18"/>
      <c r="NRH3" s="18"/>
      <c r="NRI3" s="18"/>
      <c r="NRJ3" s="18"/>
      <c r="NRK3" s="18"/>
      <c r="NRL3" s="18"/>
      <c r="NRM3" s="18"/>
      <c r="NRN3" s="18"/>
      <c r="NRO3" s="18"/>
      <c r="NRP3" s="18"/>
      <c r="NRQ3" s="18"/>
      <c r="NRR3" s="18"/>
      <c r="NRS3" s="18"/>
      <c r="NRT3" s="18"/>
      <c r="NRU3" s="18"/>
      <c r="NRV3" s="18"/>
      <c r="NRW3" s="18"/>
      <c r="NRX3" s="18"/>
      <c r="NRY3" s="18"/>
      <c r="NRZ3" s="18"/>
      <c r="NSA3" s="18"/>
      <c r="NSB3" s="18"/>
      <c r="NSC3" s="18"/>
      <c r="NSD3" s="18"/>
      <c r="NSE3" s="18"/>
      <c r="NSF3" s="18"/>
      <c r="NSG3" s="18"/>
      <c r="NSH3" s="18"/>
      <c r="NSI3" s="18"/>
      <c r="NSJ3" s="18"/>
      <c r="NSK3" s="18"/>
      <c r="NSL3" s="18"/>
      <c r="NSM3" s="18"/>
      <c r="NSN3" s="18"/>
      <c r="NSO3" s="18"/>
      <c r="NSP3" s="18"/>
      <c r="NSQ3" s="18"/>
      <c r="NSR3" s="18"/>
      <c r="NSS3" s="18"/>
      <c r="NST3" s="18"/>
      <c r="NSU3" s="18"/>
      <c r="NSV3" s="18"/>
      <c r="NSW3" s="18"/>
      <c r="NSX3" s="18"/>
      <c r="NSY3" s="18"/>
      <c r="NSZ3" s="18"/>
      <c r="NTA3" s="18"/>
      <c r="NTB3" s="18"/>
      <c r="NTC3" s="18"/>
      <c r="NTD3" s="18"/>
      <c r="NTE3" s="18"/>
      <c r="NTF3" s="18"/>
      <c r="NTG3" s="18"/>
      <c r="NTH3" s="18"/>
      <c r="NTI3" s="18"/>
      <c r="NTJ3" s="18"/>
      <c r="NTK3" s="18"/>
      <c r="NTL3" s="18"/>
      <c r="NTM3" s="18"/>
      <c r="NTN3" s="18"/>
      <c r="NTO3" s="18"/>
      <c r="NTP3" s="18"/>
      <c r="NTQ3" s="18"/>
      <c r="NTR3" s="18"/>
      <c r="NTS3" s="18"/>
      <c r="NTT3" s="18"/>
      <c r="NTU3" s="18"/>
      <c r="NTV3" s="18"/>
      <c r="NTW3" s="18"/>
      <c r="NTX3" s="18"/>
      <c r="NTY3" s="18"/>
      <c r="NTZ3" s="18"/>
      <c r="NUA3" s="18"/>
      <c r="NUB3" s="18"/>
      <c r="NUC3" s="18"/>
      <c r="NUD3" s="18"/>
      <c r="NUE3" s="18"/>
      <c r="NUF3" s="18"/>
      <c r="NUG3" s="18"/>
      <c r="NUH3" s="18"/>
      <c r="NUI3" s="18"/>
      <c r="NUJ3" s="18"/>
      <c r="NUK3" s="18"/>
      <c r="NUL3" s="18"/>
      <c r="NUM3" s="18"/>
      <c r="NUN3" s="18"/>
      <c r="NUO3" s="18"/>
      <c r="NUP3" s="18"/>
      <c r="NUQ3" s="18"/>
      <c r="NUR3" s="18"/>
      <c r="NUS3" s="18"/>
      <c r="NUT3" s="18"/>
      <c r="NUU3" s="18"/>
      <c r="NUV3" s="18"/>
      <c r="NUW3" s="18"/>
      <c r="NUX3" s="18"/>
      <c r="NUY3" s="18"/>
      <c r="NUZ3" s="18"/>
      <c r="NVA3" s="18"/>
      <c r="NVB3" s="18"/>
      <c r="NVC3" s="18"/>
      <c r="NVD3" s="18"/>
      <c r="NVE3" s="18"/>
      <c r="NVF3" s="18"/>
      <c r="NVG3" s="18"/>
      <c r="NVH3" s="18"/>
      <c r="NVI3" s="18"/>
      <c r="NVJ3" s="18"/>
      <c r="NVK3" s="18"/>
      <c r="NVL3" s="18"/>
      <c r="NVM3" s="18"/>
      <c r="NVN3" s="18"/>
      <c r="NVO3" s="18"/>
      <c r="NVP3" s="18"/>
      <c r="NVQ3" s="18"/>
      <c r="NVR3" s="18"/>
      <c r="NVS3" s="18"/>
      <c r="NVT3" s="18"/>
      <c r="NVU3" s="18"/>
      <c r="NVV3" s="18"/>
      <c r="NVW3" s="18"/>
      <c r="NVX3" s="18"/>
      <c r="NVY3" s="18"/>
      <c r="NVZ3" s="18"/>
      <c r="NWA3" s="18"/>
      <c r="NWB3" s="18"/>
      <c r="NWC3" s="18"/>
      <c r="NWD3" s="18"/>
      <c r="NWE3" s="18"/>
      <c r="NWF3" s="18"/>
      <c r="NWG3" s="18"/>
      <c r="NWH3" s="18"/>
      <c r="NWI3" s="18"/>
      <c r="NWJ3" s="18"/>
      <c r="NWK3" s="18"/>
      <c r="NWL3" s="18"/>
      <c r="NWM3" s="18"/>
      <c r="NWN3" s="18"/>
      <c r="NWO3" s="18"/>
      <c r="NWP3" s="18"/>
      <c r="NWQ3" s="18"/>
      <c r="NWR3" s="18"/>
      <c r="NWS3" s="18"/>
      <c r="NWT3" s="18"/>
      <c r="NWU3" s="18"/>
      <c r="NWV3" s="18"/>
      <c r="NWW3" s="18"/>
      <c r="NWX3" s="18"/>
      <c r="NWY3" s="18"/>
      <c r="NWZ3" s="18"/>
      <c r="NXA3" s="18"/>
      <c r="NXB3" s="18"/>
      <c r="NXC3" s="18"/>
      <c r="NXD3" s="18"/>
      <c r="NXE3" s="18"/>
      <c r="NXF3" s="18"/>
      <c r="NXG3" s="18"/>
      <c r="NXH3" s="18"/>
      <c r="NXI3" s="18"/>
      <c r="NXJ3" s="18"/>
      <c r="NXK3" s="18"/>
      <c r="NXL3" s="18"/>
      <c r="NXM3" s="18"/>
      <c r="NXN3" s="18"/>
      <c r="NXO3" s="18"/>
      <c r="NXP3" s="18"/>
      <c r="NXQ3" s="18"/>
      <c r="NXR3" s="18"/>
      <c r="NXS3" s="18"/>
      <c r="NXT3" s="18"/>
      <c r="NXU3" s="18"/>
      <c r="NXV3" s="18"/>
      <c r="NXW3" s="18"/>
      <c r="NXX3" s="18"/>
      <c r="NXY3" s="18"/>
      <c r="NXZ3" s="18"/>
      <c r="NYA3" s="18"/>
      <c r="NYB3" s="18"/>
      <c r="NYC3" s="18"/>
      <c r="NYD3" s="18"/>
      <c r="NYE3" s="18"/>
      <c r="NYF3" s="18"/>
      <c r="NYG3" s="18"/>
      <c r="NYH3" s="18"/>
      <c r="NYI3" s="18"/>
      <c r="NYJ3" s="18"/>
      <c r="NYK3" s="18"/>
      <c r="NYL3" s="18"/>
      <c r="NYM3" s="18"/>
      <c r="NYN3" s="18"/>
      <c r="NYO3" s="18"/>
      <c r="NYP3" s="18"/>
      <c r="NYQ3" s="18"/>
      <c r="NYR3" s="18"/>
      <c r="NYS3" s="18"/>
      <c r="NYT3" s="18"/>
      <c r="NYU3" s="18"/>
      <c r="NYV3" s="18"/>
      <c r="NYW3" s="18"/>
      <c r="NYX3" s="18"/>
      <c r="NYY3" s="18"/>
      <c r="NYZ3" s="18"/>
      <c r="NZA3" s="18"/>
      <c r="NZB3" s="18"/>
      <c r="NZC3" s="18"/>
      <c r="NZD3" s="18"/>
      <c r="NZE3" s="18"/>
      <c r="NZF3" s="18"/>
      <c r="NZG3" s="18"/>
      <c r="NZH3" s="18"/>
      <c r="NZI3" s="18"/>
      <c r="NZJ3" s="18"/>
      <c r="NZK3" s="18"/>
      <c r="NZL3" s="18"/>
      <c r="NZM3" s="18"/>
      <c r="NZN3" s="18"/>
      <c r="NZO3" s="18"/>
      <c r="NZP3" s="18"/>
      <c r="NZQ3" s="18"/>
      <c r="NZR3" s="18"/>
      <c r="NZS3" s="18"/>
      <c r="NZT3" s="18"/>
      <c r="NZU3" s="18"/>
      <c r="NZV3" s="18"/>
      <c r="NZW3" s="18"/>
      <c r="NZX3" s="18"/>
      <c r="NZY3" s="18"/>
      <c r="NZZ3" s="18"/>
      <c r="OAA3" s="18"/>
      <c r="OAB3" s="18"/>
      <c r="OAC3" s="18"/>
      <c r="OAD3" s="18"/>
      <c r="OAE3" s="18"/>
      <c r="OAF3" s="18"/>
      <c r="OAG3" s="18"/>
      <c r="OAH3" s="18"/>
      <c r="OAI3" s="18"/>
      <c r="OAJ3" s="18"/>
      <c r="OAK3" s="18"/>
      <c r="OAL3" s="18"/>
      <c r="OAM3" s="18"/>
      <c r="OAN3" s="18"/>
      <c r="OAO3" s="18"/>
      <c r="OAP3" s="18"/>
      <c r="OAQ3" s="18"/>
      <c r="OAR3" s="18"/>
      <c r="OAS3" s="18"/>
      <c r="OAT3" s="18"/>
      <c r="OAU3" s="18"/>
      <c r="OAV3" s="18"/>
      <c r="OAW3" s="18"/>
      <c r="OAX3" s="18"/>
      <c r="OAY3" s="18"/>
      <c r="OAZ3" s="18"/>
      <c r="OBA3" s="18"/>
      <c r="OBB3" s="18"/>
      <c r="OBC3" s="18"/>
      <c r="OBD3" s="18"/>
      <c r="OBE3" s="18"/>
      <c r="OBF3" s="18"/>
      <c r="OBG3" s="18"/>
      <c r="OBH3" s="18"/>
      <c r="OBI3" s="18"/>
      <c r="OBJ3" s="18"/>
      <c r="OBK3" s="18"/>
      <c r="OBL3" s="18"/>
      <c r="OBM3" s="18"/>
      <c r="OBN3" s="18"/>
      <c r="OBO3" s="18"/>
      <c r="OBP3" s="18"/>
      <c r="OBQ3" s="18"/>
      <c r="OBR3" s="18"/>
      <c r="OBS3" s="18"/>
      <c r="OBT3" s="18"/>
      <c r="OBU3" s="18"/>
      <c r="OBV3" s="18"/>
      <c r="OBW3" s="18"/>
      <c r="OBX3" s="18"/>
      <c r="OBY3" s="18"/>
      <c r="OBZ3" s="18"/>
      <c r="OCA3" s="18"/>
      <c r="OCB3" s="18"/>
      <c r="OCC3" s="18"/>
      <c r="OCD3" s="18"/>
      <c r="OCE3" s="18"/>
      <c r="OCF3" s="18"/>
      <c r="OCG3" s="18"/>
      <c r="OCH3" s="18"/>
      <c r="OCI3" s="18"/>
      <c r="OCJ3" s="18"/>
      <c r="OCK3" s="18"/>
      <c r="OCL3" s="18"/>
      <c r="OCM3" s="18"/>
      <c r="OCN3" s="18"/>
      <c r="OCO3" s="18"/>
      <c r="OCP3" s="18"/>
      <c r="OCQ3" s="18"/>
      <c r="OCR3" s="18"/>
      <c r="OCS3" s="18"/>
      <c r="OCT3" s="18"/>
      <c r="OCU3" s="18"/>
      <c r="OCV3" s="18"/>
      <c r="OCW3" s="18"/>
      <c r="OCX3" s="18"/>
      <c r="OCY3" s="18"/>
      <c r="OCZ3" s="18"/>
      <c r="ODA3" s="18"/>
      <c r="ODB3" s="18"/>
      <c r="ODC3" s="18"/>
      <c r="ODD3" s="18"/>
      <c r="ODE3" s="18"/>
      <c r="ODF3" s="18"/>
      <c r="ODG3" s="18"/>
      <c r="ODH3" s="18"/>
      <c r="ODI3" s="18"/>
      <c r="ODJ3" s="18"/>
      <c r="ODK3" s="18"/>
      <c r="ODL3" s="18"/>
      <c r="ODM3" s="18"/>
      <c r="ODN3" s="18"/>
      <c r="ODO3" s="18"/>
      <c r="ODP3" s="18"/>
      <c r="ODQ3" s="18"/>
      <c r="ODR3" s="18"/>
      <c r="ODS3" s="18"/>
      <c r="ODT3" s="18"/>
      <c r="ODU3" s="18"/>
      <c r="ODV3" s="18"/>
      <c r="ODW3" s="18"/>
      <c r="ODX3" s="18"/>
      <c r="ODY3" s="18"/>
      <c r="ODZ3" s="18"/>
      <c r="OEA3" s="18"/>
      <c r="OEB3" s="18"/>
      <c r="OEC3" s="18"/>
      <c r="OED3" s="18"/>
      <c r="OEE3" s="18"/>
      <c r="OEF3" s="18"/>
      <c r="OEG3" s="18"/>
      <c r="OEH3" s="18"/>
      <c r="OEI3" s="18"/>
      <c r="OEJ3" s="18"/>
      <c r="OEK3" s="18"/>
      <c r="OEL3" s="18"/>
      <c r="OEM3" s="18"/>
      <c r="OEN3" s="18"/>
      <c r="OEO3" s="18"/>
      <c r="OEP3" s="18"/>
      <c r="OEQ3" s="18"/>
      <c r="OER3" s="18"/>
      <c r="OES3" s="18"/>
      <c r="OET3" s="18"/>
      <c r="OEU3" s="18"/>
      <c r="OEV3" s="18"/>
      <c r="OEW3" s="18"/>
      <c r="OEX3" s="18"/>
      <c r="OEY3" s="18"/>
      <c r="OEZ3" s="18"/>
      <c r="OFA3" s="18"/>
      <c r="OFB3" s="18"/>
      <c r="OFC3" s="18"/>
      <c r="OFD3" s="18"/>
      <c r="OFE3" s="18"/>
      <c r="OFF3" s="18"/>
      <c r="OFG3" s="18"/>
      <c r="OFH3" s="18"/>
      <c r="OFI3" s="18"/>
      <c r="OFJ3" s="18"/>
      <c r="OFK3" s="18"/>
      <c r="OFL3" s="18"/>
      <c r="OFM3" s="18"/>
      <c r="OFN3" s="18"/>
      <c r="OFO3" s="18"/>
      <c r="OFP3" s="18"/>
      <c r="OFQ3" s="18"/>
      <c r="OFR3" s="18"/>
      <c r="OFS3" s="18"/>
      <c r="OFT3" s="18"/>
      <c r="OFU3" s="18"/>
      <c r="OFV3" s="18"/>
      <c r="OFW3" s="18"/>
      <c r="OFX3" s="18"/>
      <c r="OFY3" s="18"/>
      <c r="OFZ3" s="18"/>
      <c r="OGA3" s="18"/>
      <c r="OGB3" s="18"/>
      <c r="OGC3" s="18"/>
      <c r="OGD3" s="18"/>
      <c r="OGE3" s="18"/>
      <c r="OGF3" s="18"/>
      <c r="OGG3" s="18"/>
      <c r="OGH3" s="18"/>
      <c r="OGI3" s="18"/>
      <c r="OGJ3" s="18"/>
      <c r="OGK3" s="18"/>
      <c r="OGL3" s="18"/>
      <c r="OGM3" s="18"/>
      <c r="OGN3" s="18"/>
      <c r="OGO3" s="18"/>
      <c r="OGP3" s="18"/>
      <c r="OGQ3" s="18"/>
      <c r="OGR3" s="18"/>
      <c r="OGS3" s="18"/>
      <c r="OGT3" s="18"/>
      <c r="OGU3" s="18"/>
      <c r="OGV3" s="18"/>
      <c r="OGW3" s="18"/>
      <c r="OGX3" s="18"/>
      <c r="OGY3" s="18"/>
      <c r="OGZ3" s="18"/>
      <c r="OHA3" s="18"/>
      <c r="OHB3" s="18"/>
      <c r="OHC3" s="18"/>
      <c r="OHD3" s="18"/>
      <c r="OHE3" s="18"/>
      <c r="OHF3" s="18"/>
      <c r="OHG3" s="18"/>
      <c r="OHH3" s="18"/>
      <c r="OHI3" s="18"/>
      <c r="OHJ3" s="18"/>
      <c r="OHK3" s="18"/>
      <c r="OHL3" s="18"/>
      <c r="OHM3" s="18"/>
      <c r="OHN3" s="18"/>
      <c r="OHO3" s="18"/>
      <c r="OHP3" s="18"/>
      <c r="OHQ3" s="18"/>
      <c r="OHR3" s="18"/>
      <c r="OHS3" s="18"/>
      <c r="OHT3" s="18"/>
      <c r="OHU3" s="18"/>
      <c r="OHV3" s="18"/>
      <c r="OHW3" s="18"/>
      <c r="OHX3" s="18"/>
      <c r="OHY3" s="18"/>
      <c r="OHZ3" s="18"/>
      <c r="OIA3" s="18"/>
      <c r="OIB3" s="18"/>
      <c r="OIC3" s="18"/>
      <c r="OID3" s="18"/>
      <c r="OIE3" s="18"/>
      <c r="OIF3" s="18"/>
      <c r="OIG3" s="18"/>
      <c r="OIH3" s="18"/>
      <c r="OII3" s="18"/>
      <c r="OIJ3" s="18"/>
      <c r="OIK3" s="18"/>
      <c r="OIL3" s="18"/>
      <c r="OIM3" s="18"/>
      <c r="OIN3" s="18"/>
      <c r="OIO3" s="18"/>
      <c r="OIP3" s="18"/>
      <c r="OIQ3" s="18"/>
      <c r="OIR3" s="18"/>
      <c r="OIS3" s="18"/>
      <c r="OIT3" s="18"/>
      <c r="OIU3" s="18"/>
      <c r="OIV3" s="18"/>
      <c r="OIW3" s="18"/>
      <c r="OIX3" s="18"/>
      <c r="OIY3" s="18"/>
      <c r="OIZ3" s="18"/>
      <c r="OJA3" s="18"/>
      <c r="OJB3" s="18"/>
      <c r="OJC3" s="18"/>
      <c r="OJD3" s="18"/>
      <c r="OJE3" s="18"/>
      <c r="OJF3" s="18"/>
      <c r="OJG3" s="18"/>
      <c r="OJH3" s="18"/>
      <c r="OJI3" s="18"/>
      <c r="OJJ3" s="18"/>
      <c r="OJK3" s="18"/>
      <c r="OJL3" s="18"/>
      <c r="OJM3" s="18"/>
      <c r="OJN3" s="18"/>
      <c r="OJO3" s="18"/>
      <c r="OJP3" s="18"/>
      <c r="OJQ3" s="18"/>
      <c r="OJR3" s="18"/>
      <c r="OJS3" s="18"/>
      <c r="OJT3" s="18"/>
      <c r="OJU3" s="18"/>
      <c r="OJV3" s="18"/>
      <c r="OJW3" s="18"/>
      <c r="OJX3" s="18"/>
      <c r="OJY3" s="18"/>
      <c r="OJZ3" s="18"/>
      <c r="OKA3" s="18"/>
      <c r="OKB3" s="18"/>
      <c r="OKC3" s="18"/>
      <c r="OKD3" s="18"/>
      <c r="OKE3" s="18"/>
      <c r="OKF3" s="18"/>
      <c r="OKG3" s="18"/>
      <c r="OKH3" s="18"/>
      <c r="OKI3" s="18"/>
      <c r="OKJ3" s="18"/>
      <c r="OKK3" s="18"/>
      <c r="OKL3" s="18"/>
      <c r="OKM3" s="18"/>
      <c r="OKN3" s="18"/>
      <c r="OKO3" s="18"/>
      <c r="OKP3" s="18"/>
      <c r="OKQ3" s="18"/>
      <c r="OKR3" s="18"/>
      <c r="OKS3" s="18"/>
      <c r="OKT3" s="18"/>
      <c r="OKU3" s="18"/>
      <c r="OKV3" s="18"/>
      <c r="OKW3" s="18"/>
      <c r="OKX3" s="18"/>
      <c r="OKY3" s="18"/>
      <c r="OKZ3" s="18"/>
      <c r="OLA3" s="18"/>
      <c r="OLB3" s="18"/>
      <c r="OLC3" s="18"/>
      <c r="OLD3" s="18"/>
      <c r="OLE3" s="18"/>
      <c r="OLF3" s="18"/>
      <c r="OLG3" s="18"/>
      <c r="OLH3" s="18"/>
      <c r="OLI3" s="18"/>
      <c r="OLJ3" s="18"/>
      <c r="OLK3" s="18"/>
      <c r="OLL3" s="18"/>
      <c r="OLM3" s="18"/>
      <c r="OLN3" s="18"/>
      <c r="OLO3" s="18"/>
      <c r="OLP3" s="18"/>
      <c r="OLQ3" s="18"/>
      <c r="OLR3" s="18"/>
      <c r="OLS3" s="18"/>
      <c r="OLT3" s="18"/>
      <c r="OLU3" s="18"/>
      <c r="OLV3" s="18"/>
      <c r="OLW3" s="18"/>
      <c r="OLX3" s="18"/>
      <c r="OLY3" s="18"/>
      <c r="OLZ3" s="18"/>
      <c r="OMA3" s="18"/>
      <c r="OMB3" s="18"/>
      <c r="OMC3" s="18"/>
      <c r="OMD3" s="18"/>
      <c r="OME3" s="18"/>
      <c r="OMF3" s="18"/>
      <c r="OMG3" s="18"/>
      <c r="OMH3" s="18"/>
      <c r="OMI3" s="18"/>
      <c r="OMJ3" s="18"/>
      <c r="OMK3" s="18"/>
      <c r="OML3" s="18"/>
      <c r="OMM3" s="18"/>
      <c r="OMN3" s="18"/>
      <c r="OMO3" s="18"/>
      <c r="OMP3" s="18"/>
      <c r="OMQ3" s="18"/>
      <c r="OMR3" s="18"/>
      <c r="OMS3" s="18"/>
      <c r="OMT3" s="18"/>
      <c r="OMU3" s="18"/>
      <c r="OMV3" s="18"/>
      <c r="OMW3" s="18"/>
      <c r="OMX3" s="18"/>
      <c r="OMY3" s="18"/>
      <c r="OMZ3" s="18"/>
      <c r="ONA3" s="18"/>
      <c r="ONB3" s="18"/>
      <c r="ONC3" s="18"/>
      <c r="OND3" s="18"/>
      <c r="ONE3" s="18"/>
      <c r="ONF3" s="18"/>
      <c r="ONG3" s="18"/>
      <c r="ONH3" s="18"/>
      <c r="ONI3" s="18"/>
      <c r="ONJ3" s="18"/>
      <c r="ONK3" s="18"/>
      <c r="ONL3" s="18"/>
      <c r="ONM3" s="18"/>
      <c r="ONN3" s="18"/>
      <c r="ONO3" s="18"/>
      <c r="ONP3" s="18"/>
      <c r="ONQ3" s="18"/>
      <c r="ONR3" s="18"/>
      <c r="ONS3" s="18"/>
      <c r="ONT3" s="18"/>
      <c r="ONU3" s="18"/>
      <c r="ONV3" s="18"/>
      <c r="ONW3" s="18"/>
      <c r="ONX3" s="18"/>
      <c r="ONY3" s="18"/>
      <c r="ONZ3" s="18"/>
      <c r="OOA3" s="18"/>
      <c r="OOB3" s="18"/>
      <c r="OOC3" s="18"/>
      <c r="OOD3" s="18"/>
      <c r="OOE3" s="18"/>
      <c r="OOF3" s="18"/>
      <c r="OOG3" s="18"/>
      <c r="OOH3" s="18"/>
      <c r="OOI3" s="18"/>
      <c r="OOJ3" s="18"/>
      <c r="OOK3" s="18"/>
      <c r="OOL3" s="18"/>
      <c r="OOM3" s="18"/>
      <c r="OON3" s="18"/>
      <c r="OOO3" s="18"/>
      <c r="OOP3" s="18"/>
      <c r="OOQ3" s="18"/>
      <c r="OOR3" s="18"/>
      <c r="OOS3" s="18"/>
      <c r="OOT3" s="18"/>
      <c r="OOU3" s="18"/>
      <c r="OOV3" s="18"/>
      <c r="OOW3" s="18"/>
      <c r="OOX3" s="18"/>
      <c r="OOY3" s="18"/>
      <c r="OOZ3" s="18"/>
      <c r="OPA3" s="18"/>
      <c r="OPB3" s="18"/>
      <c r="OPC3" s="18"/>
      <c r="OPD3" s="18"/>
      <c r="OPE3" s="18"/>
      <c r="OPF3" s="18"/>
      <c r="OPG3" s="18"/>
      <c r="OPH3" s="18"/>
      <c r="OPI3" s="18"/>
      <c r="OPJ3" s="18"/>
      <c r="OPK3" s="18"/>
      <c r="OPL3" s="18"/>
      <c r="OPM3" s="18"/>
      <c r="OPN3" s="18"/>
      <c r="OPO3" s="18"/>
      <c r="OPP3" s="18"/>
      <c r="OPQ3" s="18"/>
      <c r="OPR3" s="18"/>
      <c r="OPS3" s="18"/>
      <c r="OPT3" s="18"/>
      <c r="OPU3" s="18"/>
      <c r="OPV3" s="18"/>
      <c r="OPW3" s="18"/>
      <c r="OPX3" s="18"/>
      <c r="OPY3" s="18"/>
      <c r="OPZ3" s="18"/>
      <c r="OQA3" s="18"/>
      <c r="OQB3" s="18"/>
      <c r="OQC3" s="18"/>
      <c r="OQD3" s="18"/>
      <c r="OQE3" s="18"/>
      <c r="OQF3" s="18"/>
      <c r="OQG3" s="18"/>
      <c r="OQH3" s="18"/>
      <c r="OQI3" s="18"/>
      <c r="OQJ3" s="18"/>
      <c r="OQK3" s="18"/>
      <c r="OQL3" s="18"/>
      <c r="OQM3" s="18"/>
      <c r="OQN3" s="18"/>
      <c r="OQO3" s="18"/>
      <c r="OQP3" s="18"/>
      <c r="OQQ3" s="18"/>
      <c r="OQR3" s="18"/>
      <c r="OQS3" s="18"/>
      <c r="OQT3" s="18"/>
      <c r="OQU3" s="18"/>
      <c r="OQV3" s="18"/>
      <c r="OQW3" s="18"/>
      <c r="OQX3" s="18"/>
      <c r="OQY3" s="18"/>
      <c r="OQZ3" s="18"/>
      <c r="ORA3" s="18"/>
      <c r="ORB3" s="18"/>
      <c r="ORC3" s="18"/>
      <c r="ORD3" s="18"/>
      <c r="ORE3" s="18"/>
      <c r="ORF3" s="18"/>
      <c r="ORG3" s="18"/>
      <c r="ORH3" s="18"/>
      <c r="ORI3" s="18"/>
      <c r="ORJ3" s="18"/>
      <c r="ORK3" s="18"/>
      <c r="ORL3" s="18"/>
      <c r="ORM3" s="18"/>
      <c r="ORN3" s="18"/>
      <c r="ORO3" s="18"/>
      <c r="ORP3" s="18"/>
      <c r="ORQ3" s="18"/>
      <c r="ORR3" s="18"/>
      <c r="ORS3" s="18"/>
      <c r="ORT3" s="18"/>
      <c r="ORU3" s="18"/>
      <c r="ORV3" s="18"/>
      <c r="ORW3" s="18"/>
      <c r="ORX3" s="18"/>
      <c r="ORY3" s="18"/>
      <c r="ORZ3" s="18"/>
      <c r="OSA3" s="18"/>
      <c r="OSB3" s="18"/>
      <c r="OSC3" s="18"/>
      <c r="OSD3" s="18"/>
      <c r="OSE3" s="18"/>
      <c r="OSF3" s="18"/>
      <c r="OSG3" s="18"/>
      <c r="OSH3" s="18"/>
      <c r="OSI3" s="18"/>
      <c r="OSJ3" s="18"/>
      <c r="OSK3" s="18"/>
      <c r="OSL3" s="18"/>
      <c r="OSM3" s="18"/>
      <c r="OSN3" s="18"/>
      <c r="OSO3" s="18"/>
      <c r="OSP3" s="18"/>
      <c r="OSQ3" s="18"/>
      <c r="OSR3" s="18"/>
      <c r="OSS3" s="18"/>
      <c r="OST3" s="18"/>
      <c r="OSU3" s="18"/>
      <c r="OSV3" s="18"/>
      <c r="OSW3" s="18"/>
      <c r="OSX3" s="18"/>
      <c r="OSY3" s="18"/>
      <c r="OSZ3" s="18"/>
      <c r="OTA3" s="18"/>
      <c r="OTB3" s="18"/>
      <c r="OTC3" s="18"/>
      <c r="OTD3" s="18"/>
      <c r="OTE3" s="18"/>
      <c r="OTF3" s="18"/>
      <c r="OTG3" s="18"/>
      <c r="OTH3" s="18"/>
      <c r="OTI3" s="18"/>
      <c r="OTJ3" s="18"/>
      <c r="OTK3" s="18"/>
      <c r="OTL3" s="18"/>
      <c r="OTM3" s="18"/>
      <c r="OTN3" s="18"/>
      <c r="OTO3" s="18"/>
      <c r="OTP3" s="18"/>
      <c r="OTQ3" s="18"/>
      <c r="OTR3" s="18"/>
      <c r="OTS3" s="18"/>
      <c r="OTT3" s="18"/>
      <c r="OTU3" s="18"/>
      <c r="OTV3" s="18"/>
      <c r="OTW3" s="18"/>
      <c r="OTX3" s="18"/>
      <c r="OTY3" s="18"/>
      <c r="OTZ3" s="18"/>
      <c r="OUA3" s="18"/>
      <c r="OUB3" s="18"/>
      <c r="OUC3" s="18"/>
      <c r="OUD3" s="18"/>
      <c r="OUE3" s="18"/>
      <c r="OUF3" s="18"/>
      <c r="OUG3" s="18"/>
      <c r="OUH3" s="18"/>
      <c r="OUI3" s="18"/>
      <c r="OUJ3" s="18"/>
      <c r="OUK3" s="18"/>
      <c r="OUL3" s="18"/>
      <c r="OUM3" s="18"/>
      <c r="OUN3" s="18"/>
      <c r="OUO3" s="18"/>
      <c r="OUP3" s="18"/>
      <c r="OUQ3" s="18"/>
      <c r="OUR3" s="18"/>
      <c r="OUS3" s="18"/>
      <c r="OUT3" s="18"/>
      <c r="OUU3" s="18"/>
      <c r="OUV3" s="18"/>
      <c r="OUW3" s="18"/>
      <c r="OUX3" s="18"/>
      <c r="OUY3" s="18"/>
      <c r="OUZ3" s="18"/>
      <c r="OVA3" s="18"/>
      <c r="OVB3" s="18"/>
      <c r="OVC3" s="18"/>
      <c r="OVD3" s="18"/>
      <c r="OVE3" s="18"/>
      <c r="OVF3" s="18"/>
      <c r="OVG3" s="18"/>
      <c r="OVH3" s="18"/>
      <c r="OVI3" s="18"/>
      <c r="OVJ3" s="18"/>
      <c r="OVK3" s="18"/>
      <c r="OVL3" s="18"/>
      <c r="OVM3" s="18"/>
      <c r="OVN3" s="18"/>
      <c r="OVO3" s="18"/>
      <c r="OVP3" s="18"/>
      <c r="OVQ3" s="18"/>
      <c r="OVR3" s="18"/>
      <c r="OVS3" s="18"/>
      <c r="OVT3" s="18"/>
      <c r="OVU3" s="18"/>
      <c r="OVV3" s="18"/>
      <c r="OVW3" s="18"/>
      <c r="OVX3" s="18"/>
      <c r="OVY3" s="18"/>
      <c r="OVZ3" s="18"/>
      <c r="OWA3" s="18"/>
      <c r="OWB3" s="18"/>
      <c r="OWC3" s="18"/>
      <c r="OWD3" s="18"/>
      <c r="OWE3" s="18"/>
      <c r="OWF3" s="18"/>
      <c r="OWG3" s="18"/>
      <c r="OWH3" s="18"/>
      <c r="OWI3" s="18"/>
      <c r="OWJ3" s="18"/>
      <c r="OWK3" s="18"/>
      <c r="OWL3" s="18"/>
      <c r="OWM3" s="18"/>
      <c r="OWN3" s="18"/>
      <c r="OWO3" s="18"/>
      <c r="OWP3" s="18"/>
      <c r="OWQ3" s="18"/>
      <c r="OWR3" s="18"/>
      <c r="OWS3" s="18"/>
      <c r="OWT3" s="18"/>
      <c r="OWU3" s="18"/>
      <c r="OWV3" s="18"/>
      <c r="OWW3" s="18"/>
      <c r="OWX3" s="18"/>
      <c r="OWY3" s="18"/>
      <c r="OWZ3" s="18"/>
      <c r="OXA3" s="18"/>
      <c r="OXB3" s="18"/>
      <c r="OXC3" s="18"/>
      <c r="OXD3" s="18"/>
      <c r="OXE3" s="18"/>
      <c r="OXF3" s="18"/>
      <c r="OXG3" s="18"/>
      <c r="OXH3" s="18"/>
      <c r="OXI3" s="18"/>
      <c r="OXJ3" s="18"/>
      <c r="OXK3" s="18"/>
      <c r="OXL3" s="18"/>
      <c r="OXM3" s="18"/>
      <c r="OXN3" s="18"/>
      <c r="OXO3" s="18"/>
      <c r="OXP3" s="18"/>
      <c r="OXQ3" s="18"/>
      <c r="OXR3" s="18"/>
      <c r="OXS3" s="18"/>
      <c r="OXT3" s="18"/>
      <c r="OXU3" s="18"/>
      <c r="OXV3" s="18"/>
      <c r="OXW3" s="18"/>
      <c r="OXX3" s="18"/>
      <c r="OXY3" s="18"/>
      <c r="OXZ3" s="18"/>
      <c r="OYA3" s="18"/>
      <c r="OYB3" s="18"/>
      <c r="OYC3" s="18"/>
      <c r="OYD3" s="18"/>
      <c r="OYE3" s="18"/>
      <c r="OYF3" s="18"/>
      <c r="OYG3" s="18"/>
      <c r="OYH3" s="18"/>
      <c r="OYI3" s="18"/>
      <c r="OYJ3" s="18"/>
      <c r="OYK3" s="18"/>
      <c r="OYL3" s="18"/>
      <c r="OYM3" s="18"/>
      <c r="OYN3" s="18"/>
      <c r="OYO3" s="18"/>
      <c r="OYP3" s="18"/>
      <c r="OYQ3" s="18"/>
      <c r="OYR3" s="18"/>
      <c r="OYS3" s="18"/>
      <c r="OYT3" s="18"/>
      <c r="OYU3" s="18"/>
      <c r="OYV3" s="18"/>
      <c r="OYW3" s="18"/>
      <c r="OYX3" s="18"/>
      <c r="OYY3" s="18"/>
      <c r="OYZ3" s="18"/>
      <c r="OZA3" s="18"/>
      <c r="OZB3" s="18"/>
      <c r="OZC3" s="18"/>
      <c r="OZD3" s="18"/>
      <c r="OZE3" s="18"/>
      <c r="OZF3" s="18"/>
      <c r="OZG3" s="18"/>
      <c r="OZH3" s="18"/>
      <c r="OZI3" s="18"/>
      <c r="OZJ3" s="18"/>
      <c r="OZK3" s="18"/>
      <c r="OZL3" s="18"/>
      <c r="OZM3" s="18"/>
      <c r="OZN3" s="18"/>
      <c r="OZO3" s="18"/>
      <c r="OZP3" s="18"/>
      <c r="OZQ3" s="18"/>
      <c r="OZR3" s="18"/>
      <c r="OZS3" s="18"/>
      <c r="OZT3" s="18"/>
      <c r="OZU3" s="18"/>
      <c r="OZV3" s="18"/>
      <c r="OZW3" s="18"/>
      <c r="OZX3" s="18"/>
      <c r="OZY3" s="18"/>
      <c r="OZZ3" s="18"/>
      <c r="PAA3" s="18"/>
      <c r="PAB3" s="18"/>
      <c r="PAC3" s="18"/>
      <c r="PAD3" s="18"/>
      <c r="PAE3" s="18"/>
      <c r="PAF3" s="18"/>
      <c r="PAG3" s="18"/>
      <c r="PAH3" s="18"/>
      <c r="PAI3" s="18"/>
      <c r="PAJ3" s="18"/>
      <c r="PAK3" s="18"/>
      <c r="PAL3" s="18"/>
      <c r="PAM3" s="18"/>
      <c r="PAN3" s="18"/>
      <c r="PAO3" s="18"/>
      <c r="PAP3" s="18"/>
      <c r="PAQ3" s="18"/>
      <c r="PAR3" s="18"/>
      <c r="PAS3" s="18"/>
      <c r="PAT3" s="18"/>
      <c r="PAU3" s="18"/>
      <c r="PAV3" s="18"/>
      <c r="PAW3" s="18"/>
      <c r="PAX3" s="18"/>
      <c r="PAY3" s="18"/>
      <c r="PAZ3" s="18"/>
      <c r="PBA3" s="18"/>
      <c r="PBB3" s="18"/>
      <c r="PBC3" s="18"/>
      <c r="PBD3" s="18"/>
      <c r="PBE3" s="18"/>
      <c r="PBF3" s="18"/>
      <c r="PBG3" s="18"/>
      <c r="PBH3" s="18"/>
      <c r="PBI3" s="18"/>
      <c r="PBJ3" s="18"/>
      <c r="PBK3" s="18"/>
      <c r="PBL3" s="18"/>
      <c r="PBM3" s="18"/>
      <c r="PBN3" s="18"/>
      <c r="PBO3" s="18"/>
      <c r="PBP3" s="18"/>
      <c r="PBQ3" s="18"/>
      <c r="PBR3" s="18"/>
      <c r="PBS3" s="18"/>
      <c r="PBT3" s="18"/>
      <c r="PBU3" s="18"/>
      <c r="PBV3" s="18"/>
      <c r="PBW3" s="18"/>
      <c r="PBX3" s="18"/>
      <c r="PBY3" s="18"/>
      <c r="PBZ3" s="18"/>
      <c r="PCA3" s="18"/>
      <c r="PCB3" s="18"/>
      <c r="PCC3" s="18"/>
      <c r="PCD3" s="18"/>
      <c r="PCE3" s="18"/>
      <c r="PCF3" s="18"/>
      <c r="PCG3" s="18"/>
      <c r="PCH3" s="18"/>
      <c r="PCI3" s="18"/>
      <c r="PCJ3" s="18"/>
      <c r="PCK3" s="18"/>
      <c r="PCL3" s="18"/>
      <c r="PCM3" s="18"/>
      <c r="PCN3" s="18"/>
      <c r="PCO3" s="18"/>
      <c r="PCP3" s="18"/>
      <c r="PCQ3" s="18"/>
      <c r="PCR3" s="18"/>
      <c r="PCS3" s="18"/>
      <c r="PCT3" s="18"/>
      <c r="PCU3" s="18"/>
      <c r="PCV3" s="18"/>
      <c r="PCW3" s="18"/>
      <c r="PCX3" s="18"/>
      <c r="PCY3" s="18"/>
      <c r="PCZ3" s="18"/>
      <c r="PDA3" s="18"/>
      <c r="PDB3" s="18"/>
      <c r="PDC3" s="18"/>
      <c r="PDD3" s="18"/>
      <c r="PDE3" s="18"/>
      <c r="PDF3" s="18"/>
      <c r="PDG3" s="18"/>
      <c r="PDH3" s="18"/>
      <c r="PDI3" s="18"/>
      <c r="PDJ3" s="18"/>
      <c r="PDK3" s="18"/>
      <c r="PDL3" s="18"/>
      <c r="PDM3" s="18"/>
      <c r="PDN3" s="18"/>
      <c r="PDO3" s="18"/>
      <c r="PDP3" s="18"/>
      <c r="PDQ3" s="18"/>
      <c r="PDR3" s="18"/>
      <c r="PDS3" s="18"/>
      <c r="PDT3" s="18"/>
      <c r="PDU3" s="18"/>
      <c r="PDV3" s="18"/>
      <c r="PDW3" s="18"/>
      <c r="PDX3" s="18"/>
      <c r="PDY3" s="18"/>
      <c r="PDZ3" s="18"/>
      <c r="PEA3" s="18"/>
      <c r="PEB3" s="18"/>
      <c r="PEC3" s="18"/>
      <c r="PED3" s="18"/>
      <c r="PEE3" s="18"/>
      <c r="PEF3" s="18"/>
      <c r="PEG3" s="18"/>
      <c r="PEH3" s="18"/>
      <c r="PEI3" s="18"/>
      <c r="PEJ3" s="18"/>
      <c r="PEK3" s="18"/>
      <c r="PEL3" s="18"/>
      <c r="PEM3" s="18"/>
      <c r="PEN3" s="18"/>
      <c r="PEO3" s="18"/>
      <c r="PEP3" s="18"/>
      <c r="PEQ3" s="18"/>
      <c r="PER3" s="18"/>
      <c r="PES3" s="18"/>
      <c r="PET3" s="18"/>
      <c r="PEU3" s="18"/>
      <c r="PEV3" s="18"/>
      <c r="PEW3" s="18"/>
      <c r="PEX3" s="18"/>
      <c r="PEY3" s="18"/>
      <c r="PEZ3" s="18"/>
      <c r="PFA3" s="18"/>
      <c r="PFB3" s="18"/>
      <c r="PFC3" s="18"/>
      <c r="PFD3" s="18"/>
      <c r="PFE3" s="18"/>
      <c r="PFF3" s="18"/>
      <c r="PFG3" s="18"/>
      <c r="PFH3" s="18"/>
      <c r="PFI3" s="18"/>
      <c r="PFJ3" s="18"/>
      <c r="PFK3" s="18"/>
      <c r="PFL3" s="18"/>
      <c r="PFM3" s="18"/>
      <c r="PFN3" s="18"/>
      <c r="PFO3" s="18"/>
      <c r="PFP3" s="18"/>
      <c r="PFQ3" s="18"/>
      <c r="PFR3" s="18"/>
      <c r="PFS3" s="18"/>
      <c r="PFT3" s="18"/>
      <c r="PFU3" s="18"/>
      <c r="PFV3" s="18"/>
      <c r="PFW3" s="18"/>
      <c r="PFX3" s="18"/>
      <c r="PFY3" s="18"/>
      <c r="PFZ3" s="18"/>
      <c r="PGA3" s="18"/>
      <c r="PGB3" s="18"/>
      <c r="PGC3" s="18"/>
      <c r="PGD3" s="18"/>
      <c r="PGE3" s="18"/>
      <c r="PGF3" s="18"/>
      <c r="PGG3" s="18"/>
      <c r="PGH3" s="18"/>
      <c r="PGI3" s="18"/>
      <c r="PGJ3" s="18"/>
      <c r="PGK3" s="18"/>
      <c r="PGL3" s="18"/>
      <c r="PGM3" s="18"/>
      <c r="PGN3" s="18"/>
      <c r="PGO3" s="18"/>
      <c r="PGP3" s="18"/>
      <c r="PGQ3" s="18"/>
      <c r="PGR3" s="18"/>
      <c r="PGS3" s="18"/>
      <c r="PGT3" s="18"/>
      <c r="PGU3" s="18"/>
      <c r="PGV3" s="18"/>
      <c r="PGW3" s="18"/>
      <c r="PGX3" s="18"/>
      <c r="PGY3" s="18"/>
      <c r="PGZ3" s="18"/>
      <c r="PHA3" s="18"/>
      <c r="PHB3" s="18"/>
      <c r="PHC3" s="18"/>
      <c r="PHD3" s="18"/>
      <c r="PHE3" s="18"/>
      <c r="PHF3" s="18"/>
      <c r="PHG3" s="18"/>
      <c r="PHH3" s="18"/>
      <c r="PHI3" s="18"/>
      <c r="PHJ3" s="18"/>
      <c r="PHK3" s="18"/>
      <c r="PHL3" s="18"/>
      <c r="PHM3" s="18"/>
      <c r="PHN3" s="18"/>
      <c r="PHO3" s="18"/>
      <c r="PHP3" s="18"/>
      <c r="PHQ3" s="18"/>
      <c r="PHR3" s="18"/>
      <c r="PHS3" s="18"/>
      <c r="PHT3" s="18"/>
      <c r="PHU3" s="18"/>
      <c r="PHV3" s="18"/>
      <c r="PHW3" s="18"/>
      <c r="PHX3" s="18"/>
      <c r="PHY3" s="18"/>
      <c r="PHZ3" s="18"/>
      <c r="PIA3" s="18"/>
      <c r="PIB3" s="18"/>
      <c r="PIC3" s="18"/>
      <c r="PID3" s="18"/>
      <c r="PIE3" s="18"/>
      <c r="PIF3" s="18"/>
      <c r="PIG3" s="18"/>
      <c r="PIH3" s="18"/>
      <c r="PII3" s="18"/>
      <c r="PIJ3" s="18"/>
      <c r="PIK3" s="18"/>
      <c r="PIL3" s="18"/>
      <c r="PIM3" s="18"/>
      <c r="PIN3" s="18"/>
      <c r="PIO3" s="18"/>
      <c r="PIP3" s="18"/>
      <c r="PIQ3" s="18"/>
      <c r="PIR3" s="18"/>
      <c r="PIS3" s="18"/>
      <c r="PIT3" s="18"/>
      <c r="PIU3" s="18"/>
      <c r="PIV3" s="18"/>
      <c r="PIW3" s="18"/>
      <c r="PIX3" s="18"/>
      <c r="PIY3" s="18"/>
      <c r="PIZ3" s="18"/>
      <c r="PJA3" s="18"/>
      <c r="PJB3" s="18"/>
      <c r="PJC3" s="18"/>
      <c r="PJD3" s="18"/>
      <c r="PJE3" s="18"/>
      <c r="PJF3" s="18"/>
      <c r="PJG3" s="18"/>
      <c r="PJH3" s="18"/>
      <c r="PJI3" s="18"/>
      <c r="PJJ3" s="18"/>
      <c r="PJK3" s="18"/>
      <c r="PJL3" s="18"/>
      <c r="PJM3" s="18"/>
      <c r="PJN3" s="18"/>
      <c r="PJO3" s="18"/>
      <c r="PJP3" s="18"/>
      <c r="PJQ3" s="18"/>
      <c r="PJR3" s="18"/>
      <c r="PJS3" s="18"/>
      <c r="PJT3" s="18"/>
      <c r="PJU3" s="18"/>
      <c r="PJV3" s="18"/>
      <c r="PJW3" s="18"/>
      <c r="PJX3" s="18"/>
      <c r="PJY3" s="18"/>
      <c r="PJZ3" s="18"/>
      <c r="PKA3" s="18"/>
      <c r="PKB3" s="18"/>
      <c r="PKC3" s="18"/>
      <c r="PKD3" s="18"/>
      <c r="PKE3" s="18"/>
      <c r="PKF3" s="18"/>
      <c r="PKG3" s="18"/>
      <c r="PKH3" s="18"/>
      <c r="PKI3" s="18"/>
      <c r="PKJ3" s="18"/>
      <c r="PKK3" s="18"/>
      <c r="PKL3" s="18"/>
      <c r="PKM3" s="18"/>
      <c r="PKN3" s="18"/>
      <c r="PKO3" s="18"/>
      <c r="PKP3" s="18"/>
      <c r="PKQ3" s="18"/>
      <c r="PKR3" s="18"/>
      <c r="PKS3" s="18"/>
      <c r="PKT3" s="18"/>
      <c r="PKU3" s="18"/>
      <c r="PKV3" s="18"/>
      <c r="PKW3" s="18"/>
      <c r="PKX3" s="18"/>
      <c r="PKY3" s="18"/>
      <c r="PKZ3" s="18"/>
      <c r="PLA3" s="18"/>
      <c r="PLB3" s="18"/>
      <c r="PLC3" s="18"/>
      <c r="PLD3" s="18"/>
      <c r="PLE3" s="18"/>
      <c r="PLF3" s="18"/>
      <c r="PLG3" s="18"/>
      <c r="PLH3" s="18"/>
      <c r="PLI3" s="18"/>
      <c r="PLJ3" s="18"/>
      <c r="PLK3" s="18"/>
      <c r="PLL3" s="18"/>
      <c r="PLM3" s="18"/>
      <c r="PLN3" s="18"/>
      <c r="PLO3" s="18"/>
      <c r="PLP3" s="18"/>
      <c r="PLQ3" s="18"/>
      <c r="PLR3" s="18"/>
      <c r="PLS3" s="18"/>
      <c r="PLT3" s="18"/>
      <c r="PLU3" s="18"/>
      <c r="PLV3" s="18"/>
      <c r="PLW3" s="18"/>
      <c r="PLX3" s="18"/>
      <c r="PLY3" s="18"/>
      <c r="PLZ3" s="18"/>
      <c r="PMA3" s="18"/>
      <c r="PMB3" s="18"/>
      <c r="PMC3" s="18"/>
      <c r="PMD3" s="18"/>
      <c r="PME3" s="18"/>
      <c r="PMF3" s="18"/>
      <c r="PMG3" s="18"/>
      <c r="PMH3" s="18"/>
      <c r="PMI3" s="18"/>
      <c r="PMJ3" s="18"/>
      <c r="PMK3" s="18"/>
      <c r="PML3" s="18"/>
      <c r="PMM3" s="18"/>
      <c r="PMN3" s="18"/>
      <c r="PMO3" s="18"/>
      <c r="PMP3" s="18"/>
      <c r="PMQ3" s="18"/>
      <c r="PMR3" s="18"/>
      <c r="PMS3" s="18"/>
      <c r="PMT3" s="18"/>
      <c r="PMU3" s="18"/>
      <c r="PMV3" s="18"/>
      <c r="PMW3" s="18"/>
      <c r="PMX3" s="18"/>
      <c r="PMY3" s="18"/>
      <c r="PMZ3" s="18"/>
      <c r="PNA3" s="18"/>
      <c r="PNB3" s="18"/>
      <c r="PNC3" s="18"/>
      <c r="PND3" s="18"/>
      <c r="PNE3" s="18"/>
      <c r="PNF3" s="18"/>
      <c r="PNG3" s="18"/>
      <c r="PNH3" s="18"/>
      <c r="PNI3" s="18"/>
      <c r="PNJ3" s="18"/>
      <c r="PNK3" s="18"/>
      <c r="PNL3" s="18"/>
      <c r="PNM3" s="18"/>
      <c r="PNN3" s="18"/>
      <c r="PNO3" s="18"/>
      <c r="PNP3" s="18"/>
      <c r="PNQ3" s="18"/>
      <c r="PNR3" s="18"/>
      <c r="PNS3" s="18"/>
      <c r="PNT3" s="18"/>
      <c r="PNU3" s="18"/>
      <c r="PNV3" s="18"/>
      <c r="PNW3" s="18"/>
      <c r="PNX3" s="18"/>
      <c r="PNY3" s="18"/>
      <c r="PNZ3" s="18"/>
      <c r="POA3" s="18"/>
      <c r="POB3" s="18"/>
      <c r="POC3" s="18"/>
      <c r="POD3" s="18"/>
      <c r="POE3" s="18"/>
      <c r="POF3" s="18"/>
      <c r="POG3" s="18"/>
      <c r="POH3" s="18"/>
      <c r="POI3" s="18"/>
      <c r="POJ3" s="18"/>
      <c r="POK3" s="18"/>
      <c r="POL3" s="18"/>
      <c r="POM3" s="18"/>
      <c r="PON3" s="18"/>
      <c r="POO3" s="18"/>
      <c r="POP3" s="18"/>
      <c r="POQ3" s="18"/>
      <c r="POR3" s="18"/>
      <c r="POS3" s="18"/>
      <c r="POT3" s="18"/>
      <c r="POU3" s="18"/>
      <c r="POV3" s="18"/>
      <c r="POW3" s="18"/>
      <c r="POX3" s="18"/>
      <c r="POY3" s="18"/>
      <c r="POZ3" s="18"/>
      <c r="PPA3" s="18"/>
      <c r="PPB3" s="18"/>
      <c r="PPC3" s="18"/>
      <c r="PPD3" s="18"/>
      <c r="PPE3" s="18"/>
      <c r="PPF3" s="18"/>
      <c r="PPG3" s="18"/>
      <c r="PPH3" s="18"/>
      <c r="PPI3" s="18"/>
      <c r="PPJ3" s="18"/>
      <c r="PPK3" s="18"/>
      <c r="PPL3" s="18"/>
      <c r="PPM3" s="18"/>
      <c r="PPN3" s="18"/>
      <c r="PPO3" s="18"/>
      <c r="PPP3" s="18"/>
      <c r="PPQ3" s="18"/>
      <c r="PPR3" s="18"/>
      <c r="PPS3" s="18"/>
      <c r="PPT3" s="18"/>
      <c r="PPU3" s="18"/>
      <c r="PPV3" s="18"/>
      <c r="PPW3" s="18"/>
      <c r="PPX3" s="18"/>
      <c r="PPY3" s="18"/>
      <c r="PPZ3" s="18"/>
      <c r="PQA3" s="18"/>
      <c r="PQB3" s="18"/>
      <c r="PQC3" s="18"/>
      <c r="PQD3" s="18"/>
      <c r="PQE3" s="18"/>
      <c r="PQF3" s="18"/>
      <c r="PQG3" s="18"/>
      <c r="PQH3" s="18"/>
      <c r="PQI3" s="18"/>
      <c r="PQJ3" s="18"/>
      <c r="PQK3" s="18"/>
      <c r="PQL3" s="18"/>
      <c r="PQM3" s="18"/>
      <c r="PQN3" s="18"/>
      <c r="PQO3" s="18"/>
      <c r="PQP3" s="18"/>
      <c r="PQQ3" s="18"/>
      <c r="PQR3" s="18"/>
      <c r="PQS3" s="18"/>
      <c r="PQT3" s="18"/>
      <c r="PQU3" s="18"/>
      <c r="PQV3" s="18"/>
      <c r="PQW3" s="18"/>
      <c r="PQX3" s="18"/>
      <c r="PQY3" s="18"/>
      <c r="PQZ3" s="18"/>
      <c r="PRA3" s="18"/>
      <c r="PRB3" s="18"/>
      <c r="PRC3" s="18"/>
      <c r="PRD3" s="18"/>
      <c r="PRE3" s="18"/>
      <c r="PRF3" s="18"/>
      <c r="PRG3" s="18"/>
      <c r="PRH3" s="18"/>
      <c r="PRI3" s="18"/>
      <c r="PRJ3" s="18"/>
      <c r="PRK3" s="18"/>
      <c r="PRL3" s="18"/>
      <c r="PRM3" s="18"/>
      <c r="PRN3" s="18"/>
      <c r="PRO3" s="18"/>
      <c r="PRP3" s="18"/>
      <c r="PRQ3" s="18"/>
      <c r="PRR3" s="18"/>
      <c r="PRS3" s="18"/>
      <c r="PRT3" s="18"/>
      <c r="PRU3" s="18"/>
      <c r="PRV3" s="18"/>
      <c r="PRW3" s="18"/>
      <c r="PRX3" s="18"/>
      <c r="PRY3" s="18"/>
      <c r="PRZ3" s="18"/>
      <c r="PSA3" s="18"/>
      <c r="PSB3" s="18"/>
      <c r="PSC3" s="18"/>
      <c r="PSD3" s="18"/>
      <c r="PSE3" s="18"/>
      <c r="PSF3" s="18"/>
      <c r="PSG3" s="18"/>
      <c r="PSH3" s="18"/>
      <c r="PSI3" s="18"/>
      <c r="PSJ3" s="18"/>
      <c r="PSK3" s="18"/>
      <c r="PSL3" s="18"/>
      <c r="PSM3" s="18"/>
      <c r="PSN3" s="18"/>
      <c r="PSO3" s="18"/>
      <c r="PSP3" s="18"/>
      <c r="PSQ3" s="18"/>
      <c r="PSR3" s="18"/>
      <c r="PSS3" s="18"/>
      <c r="PST3" s="18"/>
      <c r="PSU3" s="18"/>
      <c r="PSV3" s="18"/>
      <c r="PSW3" s="18"/>
      <c r="PSX3" s="18"/>
      <c r="PSY3" s="18"/>
      <c r="PSZ3" s="18"/>
      <c r="PTA3" s="18"/>
      <c r="PTB3" s="18"/>
      <c r="PTC3" s="18"/>
      <c r="PTD3" s="18"/>
      <c r="PTE3" s="18"/>
      <c r="PTF3" s="18"/>
      <c r="PTG3" s="18"/>
      <c r="PTH3" s="18"/>
      <c r="PTI3" s="18"/>
      <c r="PTJ3" s="18"/>
      <c r="PTK3" s="18"/>
      <c r="PTL3" s="18"/>
      <c r="PTM3" s="18"/>
      <c r="PTN3" s="18"/>
      <c r="PTO3" s="18"/>
      <c r="PTP3" s="18"/>
      <c r="PTQ3" s="18"/>
      <c r="PTR3" s="18"/>
      <c r="PTS3" s="18"/>
      <c r="PTT3" s="18"/>
      <c r="PTU3" s="18"/>
      <c r="PTV3" s="18"/>
      <c r="PTW3" s="18"/>
      <c r="PTX3" s="18"/>
      <c r="PTY3" s="18"/>
      <c r="PTZ3" s="18"/>
      <c r="PUA3" s="18"/>
      <c r="PUB3" s="18"/>
      <c r="PUC3" s="18"/>
      <c r="PUD3" s="18"/>
      <c r="PUE3" s="18"/>
      <c r="PUF3" s="18"/>
      <c r="PUG3" s="18"/>
      <c r="PUH3" s="18"/>
      <c r="PUI3" s="18"/>
      <c r="PUJ3" s="18"/>
      <c r="PUK3" s="18"/>
      <c r="PUL3" s="18"/>
      <c r="PUM3" s="18"/>
      <c r="PUN3" s="18"/>
      <c r="PUO3" s="18"/>
      <c r="PUP3" s="18"/>
      <c r="PUQ3" s="18"/>
      <c r="PUR3" s="18"/>
      <c r="PUS3" s="18"/>
      <c r="PUT3" s="18"/>
      <c r="PUU3" s="18"/>
      <c r="PUV3" s="18"/>
      <c r="PUW3" s="18"/>
      <c r="PUX3" s="18"/>
      <c r="PUY3" s="18"/>
      <c r="PUZ3" s="18"/>
      <c r="PVA3" s="18"/>
      <c r="PVB3" s="18"/>
      <c r="PVC3" s="18"/>
      <c r="PVD3" s="18"/>
      <c r="PVE3" s="18"/>
      <c r="PVF3" s="18"/>
      <c r="PVG3" s="18"/>
      <c r="PVH3" s="18"/>
      <c r="PVI3" s="18"/>
      <c r="PVJ3" s="18"/>
      <c r="PVK3" s="18"/>
      <c r="PVL3" s="18"/>
      <c r="PVM3" s="18"/>
      <c r="PVN3" s="18"/>
      <c r="PVO3" s="18"/>
      <c r="PVP3" s="18"/>
      <c r="PVQ3" s="18"/>
      <c r="PVR3" s="18"/>
      <c r="PVS3" s="18"/>
      <c r="PVT3" s="18"/>
      <c r="PVU3" s="18"/>
      <c r="PVV3" s="18"/>
      <c r="PVW3" s="18"/>
      <c r="PVX3" s="18"/>
      <c r="PVY3" s="18"/>
      <c r="PVZ3" s="18"/>
      <c r="PWA3" s="18"/>
      <c r="PWB3" s="18"/>
      <c r="PWC3" s="18"/>
      <c r="PWD3" s="18"/>
      <c r="PWE3" s="18"/>
      <c r="PWF3" s="18"/>
      <c r="PWG3" s="18"/>
      <c r="PWH3" s="18"/>
      <c r="PWI3" s="18"/>
      <c r="PWJ3" s="18"/>
      <c r="PWK3" s="18"/>
      <c r="PWL3" s="18"/>
      <c r="PWM3" s="18"/>
      <c r="PWN3" s="18"/>
      <c r="PWO3" s="18"/>
      <c r="PWP3" s="18"/>
      <c r="PWQ3" s="18"/>
      <c r="PWR3" s="18"/>
      <c r="PWS3" s="18"/>
      <c r="PWT3" s="18"/>
      <c r="PWU3" s="18"/>
      <c r="PWV3" s="18"/>
      <c r="PWW3" s="18"/>
      <c r="PWX3" s="18"/>
      <c r="PWY3" s="18"/>
      <c r="PWZ3" s="18"/>
      <c r="PXA3" s="18"/>
      <c r="PXB3" s="18"/>
      <c r="PXC3" s="18"/>
      <c r="PXD3" s="18"/>
      <c r="PXE3" s="18"/>
      <c r="PXF3" s="18"/>
      <c r="PXG3" s="18"/>
      <c r="PXH3" s="18"/>
      <c r="PXI3" s="18"/>
      <c r="PXJ3" s="18"/>
      <c r="PXK3" s="18"/>
      <c r="PXL3" s="18"/>
      <c r="PXM3" s="18"/>
      <c r="PXN3" s="18"/>
      <c r="PXO3" s="18"/>
      <c r="PXP3" s="18"/>
      <c r="PXQ3" s="18"/>
      <c r="PXR3" s="18"/>
      <c r="PXS3" s="18"/>
      <c r="PXT3" s="18"/>
      <c r="PXU3" s="18"/>
      <c r="PXV3" s="18"/>
      <c r="PXW3" s="18"/>
      <c r="PXX3" s="18"/>
      <c r="PXY3" s="18"/>
      <c r="PXZ3" s="18"/>
      <c r="PYA3" s="18"/>
      <c r="PYB3" s="18"/>
      <c r="PYC3" s="18"/>
      <c r="PYD3" s="18"/>
      <c r="PYE3" s="18"/>
      <c r="PYF3" s="18"/>
      <c r="PYG3" s="18"/>
      <c r="PYH3" s="18"/>
      <c r="PYI3" s="18"/>
      <c r="PYJ3" s="18"/>
      <c r="PYK3" s="18"/>
      <c r="PYL3" s="18"/>
      <c r="PYM3" s="18"/>
      <c r="PYN3" s="18"/>
      <c r="PYO3" s="18"/>
      <c r="PYP3" s="18"/>
      <c r="PYQ3" s="18"/>
      <c r="PYR3" s="18"/>
      <c r="PYS3" s="18"/>
      <c r="PYT3" s="18"/>
      <c r="PYU3" s="18"/>
      <c r="PYV3" s="18"/>
      <c r="PYW3" s="18"/>
      <c r="PYX3" s="18"/>
      <c r="PYY3" s="18"/>
      <c r="PYZ3" s="18"/>
      <c r="PZA3" s="18"/>
      <c r="PZB3" s="18"/>
      <c r="PZC3" s="18"/>
      <c r="PZD3" s="18"/>
      <c r="PZE3" s="18"/>
      <c r="PZF3" s="18"/>
      <c r="PZG3" s="18"/>
      <c r="PZH3" s="18"/>
      <c r="PZI3" s="18"/>
      <c r="PZJ3" s="18"/>
      <c r="PZK3" s="18"/>
      <c r="PZL3" s="18"/>
      <c r="PZM3" s="18"/>
      <c r="PZN3" s="18"/>
      <c r="PZO3" s="18"/>
      <c r="PZP3" s="18"/>
      <c r="PZQ3" s="18"/>
      <c r="PZR3" s="18"/>
      <c r="PZS3" s="18"/>
      <c r="PZT3" s="18"/>
      <c r="PZU3" s="18"/>
      <c r="PZV3" s="18"/>
      <c r="PZW3" s="18"/>
      <c r="PZX3" s="18"/>
      <c r="PZY3" s="18"/>
      <c r="PZZ3" s="18"/>
      <c r="QAA3" s="18"/>
      <c r="QAB3" s="18"/>
      <c r="QAC3" s="18"/>
      <c r="QAD3" s="18"/>
      <c r="QAE3" s="18"/>
      <c r="QAF3" s="18"/>
      <c r="QAG3" s="18"/>
      <c r="QAH3" s="18"/>
      <c r="QAI3" s="18"/>
      <c r="QAJ3" s="18"/>
      <c r="QAK3" s="18"/>
      <c r="QAL3" s="18"/>
      <c r="QAM3" s="18"/>
      <c r="QAN3" s="18"/>
      <c r="QAO3" s="18"/>
      <c r="QAP3" s="18"/>
      <c r="QAQ3" s="18"/>
      <c r="QAR3" s="18"/>
      <c r="QAS3" s="18"/>
      <c r="QAT3" s="18"/>
      <c r="QAU3" s="18"/>
      <c r="QAV3" s="18"/>
      <c r="QAW3" s="18"/>
      <c r="QAX3" s="18"/>
      <c r="QAY3" s="18"/>
      <c r="QAZ3" s="18"/>
      <c r="QBA3" s="18"/>
      <c r="QBB3" s="18"/>
      <c r="QBC3" s="18"/>
      <c r="QBD3" s="18"/>
      <c r="QBE3" s="18"/>
      <c r="QBF3" s="18"/>
      <c r="QBG3" s="18"/>
      <c r="QBH3" s="18"/>
      <c r="QBI3" s="18"/>
      <c r="QBJ3" s="18"/>
      <c r="QBK3" s="18"/>
      <c r="QBL3" s="18"/>
      <c r="QBM3" s="18"/>
      <c r="QBN3" s="18"/>
      <c r="QBO3" s="18"/>
      <c r="QBP3" s="18"/>
      <c r="QBQ3" s="18"/>
      <c r="QBR3" s="18"/>
      <c r="QBS3" s="18"/>
      <c r="QBT3" s="18"/>
      <c r="QBU3" s="18"/>
      <c r="QBV3" s="18"/>
      <c r="QBW3" s="18"/>
      <c r="QBX3" s="18"/>
      <c r="QBY3" s="18"/>
      <c r="QBZ3" s="18"/>
      <c r="QCA3" s="18"/>
      <c r="QCB3" s="18"/>
      <c r="QCC3" s="18"/>
      <c r="QCD3" s="18"/>
      <c r="QCE3" s="18"/>
      <c r="QCF3" s="18"/>
      <c r="QCG3" s="18"/>
      <c r="QCH3" s="18"/>
      <c r="QCI3" s="18"/>
      <c r="QCJ3" s="18"/>
      <c r="QCK3" s="18"/>
      <c r="QCL3" s="18"/>
      <c r="QCM3" s="18"/>
      <c r="QCN3" s="18"/>
      <c r="QCO3" s="18"/>
      <c r="QCP3" s="18"/>
      <c r="QCQ3" s="18"/>
      <c r="QCR3" s="18"/>
      <c r="QCS3" s="18"/>
      <c r="QCT3" s="18"/>
      <c r="QCU3" s="18"/>
      <c r="QCV3" s="18"/>
      <c r="QCW3" s="18"/>
      <c r="QCX3" s="18"/>
      <c r="QCY3" s="18"/>
      <c r="QCZ3" s="18"/>
      <c r="QDA3" s="18"/>
      <c r="QDB3" s="18"/>
      <c r="QDC3" s="18"/>
      <c r="QDD3" s="18"/>
      <c r="QDE3" s="18"/>
      <c r="QDF3" s="18"/>
      <c r="QDG3" s="18"/>
      <c r="QDH3" s="18"/>
      <c r="QDI3" s="18"/>
      <c r="QDJ3" s="18"/>
      <c r="QDK3" s="18"/>
      <c r="QDL3" s="18"/>
      <c r="QDM3" s="18"/>
      <c r="QDN3" s="18"/>
      <c r="QDO3" s="18"/>
      <c r="QDP3" s="18"/>
      <c r="QDQ3" s="18"/>
      <c r="QDR3" s="18"/>
      <c r="QDS3" s="18"/>
      <c r="QDT3" s="18"/>
      <c r="QDU3" s="18"/>
      <c r="QDV3" s="18"/>
      <c r="QDW3" s="18"/>
      <c r="QDX3" s="18"/>
      <c r="QDY3" s="18"/>
      <c r="QDZ3" s="18"/>
      <c r="QEA3" s="18"/>
      <c r="QEB3" s="18"/>
      <c r="QEC3" s="18"/>
      <c r="QED3" s="18"/>
      <c r="QEE3" s="18"/>
      <c r="QEF3" s="18"/>
      <c r="QEG3" s="18"/>
      <c r="QEH3" s="18"/>
      <c r="QEI3" s="18"/>
      <c r="QEJ3" s="18"/>
      <c r="QEK3" s="18"/>
      <c r="QEL3" s="18"/>
      <c r="QEM3" s="18"/>
      <c r="QEN3" s="18"/>
      <c r="QEO3" s="18"/>
      <c r="QEP3" s="18"/>
      <c r="QEQ3" s="18"/>
      <c r="QER3" s="18"/>
      <c r="QES3" s="18"/>
      <c r="QET3" s="18"/>
      <c r="QEU3" s="18"/>
      <c r="QEV3" s="18"/>
      <c r="QEW3" s="18"/>
      <c r="QEX3" s="18"/>
      <c r="QEY3" s="18"/>
      <c r="QEZ3" s="18"/>
      <c r="QFA3" s="18"/>
      <c r="QFB3" s="18"/>
      <c r="QFC3" s="18"/>
      <c r="QFD3" s="18"/>
      <c r="QFE3" s="18"/>
      <c r="QFF3" s="18"/>
      <c r="QFG3" s="18"/>
      <c r="QFH3" s="18"/>
      <c r="QFI3" s="18"/>
      <c r="QFJ3" s="18"/>
      <c r="QFK3" s="18"/>
      <c r="QFL3" s="18"/>
      <c r="QFM3" s="18"/>
      <c r="QFN3" s="18"/>
      <c r="QFO3" s="18"/>
      <c r="QFP3" s="18"/>
      <c r="QFQ3" s="18"/>
      <c r="QFR3" s="18"/>
      <c r="QFS3" s="18"/>
      <c r="QFT3" s="18"/>
      <c r="QFU3" s="18"/>
      <c r="QFV3" s="18"/>
      <c r="QFW3" s="18"/>
      <c r="QFX3" s="18"/>
      <c r="QFY3" s="18"/>
      <c r="QFZ3" s="18"/>
      <c r="QGA3" s="18"/>
      <c r="QGB3" s="18"/>
      <c r="QGC3" s="18"/>
      <c r="QGD3" s="18"/>
      <c r="QGE3" s="18"/>
      <c r="QGF3" s="18"/>
      <c r="QGG3" s="18"/>
      <c r="QGH3" s="18"/>
      <c r="QGI3" s="18"/>
      <c r="QGJ3" s="18"/>
      <c r="QGK3" s="18"/>
      <c r="QGL3" s="18"/>
      <c r="QGM3" s="18"/>
      <c r="QGN3" s="18"/>
      <c r="QGO3" s="18"/>
      <c r="QGP3" s="18"/>
      <c r="QGQ3" s="18"/>
      <c r="QGR3" s="18"/>
      <c r="QGS3" s="18"/>
      <c r="QGT3" s="18"/>
      <c r="QGU3" s="18"/>
      <c r="QGV3" s="18"/>
      <c r="QGW3" s="18"/>
      <c r="QGX3" s="18"/>
      <c r="QGY3" s="18"/>
      <c r="QGZ3" s="18"/>
      <c r="QHA3" s="18"/>
      <c r="QHB3" s="18"/>
      <c r="QHC3" s="18"/>
      <c r="QHD3" s="18"/>
      <c r="QHE3" s="18"/>
      <c r="QHF3" s="18"/>
      <c r="QHG3" s="18"/>
      <c r="QHH3" s="18"/>
      <c r="QHI3" s="18"/>
      <c r="QHJ3" s="18"/>
      <c r="QHK3" s="18"/>
      <c r="QHL3" s="18"/>
      <c r="QHM3" s="18"/>
      <c r="QHN3" s="18"/>
      <c r="QHO3" s="18"/>
      <c r="QHP3" s="18"/>
      <c r="QHQ3" s="18"/>
      <c r="QHR3" s="18"/>
      <c r="QHS3" s="18"/>
      <c r="QHT3" s="18"/>
      <c r="QHU3" s="18"/>
      <c r="QHV3" s="18"/>
      <c r="QHW3" s="18"/>
      <c r="QHX3" s="18"/>
      <c r="QHY3" s="18"/>
      <c r="QHZ3" s="18"/>
      <c r="QIA3" s="18"/>
      <c r="QIB3" s="18"/>
      <c r="QIC3" s="18"/>
      <c r="QID3" s="18"/>
      <c r="QIE3" s="18"/>
      <c r="QIF3" s="18"/>
      <c r="QIG3" s="18"/>
      <c r="QIH3" s="18"/>
      <c r="QII3" s="18"/>
      <c r="QIJ3" s="18"/>
      <c r="QIK3" s="18"/>
      <c r="QIL3" s="18"/>
      <c r="QIM3" s="18"/>
      <c r="QIN3" s="18"/>
      <c r="QIO3" s="18"/>
      <c r="QIP3" s="18"/>
      <c r="QIQ3" s="18"/>
      <c r="QIR3" s="18"/>
      <c r="QIS3" s="18"/>
      <c r="QIT3" s="18"/>
      <c r="QIU3" s="18"/>
      <c r="QIV3" s="18"/>
      <c r="QIW3" s="18"/>
      <c r="QIX3" s="18"/>
      <c r="QIY3" s="18"/>
      <c r="QIZ3" s="18"/>
      <c r="QJA3" s="18"/>
      <c r="QJB3" s="18"/>
      <c r="QJC3" s="18"/>
      <c r="QJD3" s="18"/>
      <c r="QJE3" s="18"/>
      <c r="QJF3" s="18"/>
      <c r="QJG3" s="18"/>
      <c r="QJH3" s="18"/>
      <c r="QJI3" s="18"/>
      <c r="QJJ3" s="18"/>
      <c r="QJK3" s="18"/>
      <c r="QJL3" s="18"/>
      <c r="QJM3" s="18"/>
      <c r="QJN3" s="18"/>
      <c r="QJO3" s="18"/>
      <c r="QJP3" s="18"/>
      <c r="QJQ3" s="18"/>
      <c r="QJR3" s="18"/>
      <c r="QJS3" s="18"/>
      <c r="QJT3" s="18"/>
      <c r="QJU3" s="18"/>
      <c r="QJV3" s="18"/>
      <c r="QJW3" s="18"/>
      <c r="QJX3" s="18"/>
      <c r="QJY3" s="18"/>
      <c r="QJZ3" s="18"/>
      <c r="QKA3" s="18"/>
      <c r="QKB3" s="18"/>
      <c r="QKC3" s="18"/>
      <c r="QKD3" s="18"/>
      <c r="QKE3" s="18"/>
      <c r="QKF3" s="18"/>
      <c r="QKG3" s="18"/>
      <c r="QKH3" s="18"/>
      <c r="QKI3" s="18"/>
      <c r="QKJ3" s="18"/>
      <c r="QKK3" s="18"/>
      <c r="QKL3" s="18"/>
      <c r="QKM3" s="18"/>
      <c r="QKN3" s="18"/>
      <c r="QKO3" s="18"/>
      <c r="QKP3" s="18"/>
      <c r="QKQ3" s="18"/>
      <c r="QKR3" s="18"/>
      <c r="QKS3" s="18"/>
      <c r="QKT3" s="18"/>
      <c r="QKU3" s="18"/>
      <c r="QKV3" s="18"/>
      <c r="QKW3" s="18"/>
      <c r="QKX3" s="18"/>
      <c r="QKY3" s="18"/>
      <c r="QKZ3" s="18"/>
      <c r="QLA3" s="18"/>
      <c r="QLB3" s="18"/>
      <c r="QLC3" s="18"/>
      <c r="QLD3" s="18"/>
      <c r="QLE3" s="18"/>
      <c r="QLF3" s="18"/>
      <c r="QLG3" s="18"/>
      <c r="QLH3" s="18"/>
      <c r="QLI3" s="18"/>
      <c r="QLJ3" s="18"/>
      <c r="QLK3" s="18"/>
      <c r="QLL3" s="18"/>
      <c r="QLM3" s="18"/>
      <c r="QLN3" s="18"/>
      <c r="QLO3" s="18"/>
      <c r="QLP3" s="18"/>
      <c r="QLQ3" s="18"/>
      <c r="QLR3" s="18"/>
      <c r="QLS3" s="18"/>
      <c r="QLT3" s="18"/>
      <c r="QLU3" s="18"/>
      <c r="QLV3" s="18"/>
      <c r="QLW3" s="18"/>
      <c r="QLX3" s="18"/>
      <c r="QLY3" s="18"/>
      <c r="QLZ3" s="18"/>
      <c r="QMA3" s="18"/>
      <c r="QMB3" s="18"/>
      <c r="QMC3" s="18"/>
      <c r="QMD3" s="18"/>
      <c r="QME3" s="18"/>
      <c r="QMF3" s="18"/>
      <c r="QMG3" s="18"/>
      <c r="QMH3" s="18"/>
      <c r="QMI3" s="18"/>
      <c r="QMJ3" s="18"/>
      <c r="QMK3" s="18"/>
      <c r="QML3" s="18"/>
      <c r="QMM3" s="18"/>
      <c r="QMN3" s="18"/>
      <c r="QMO3" s="18"/>
      <c r="QMP3" s="18"/>
      <c r="QMQ3" s="18"/>
      <c r="QMR3" s="18"/>
      <c r="QMS3" s="18"/>
      <c r="QMT3" s="18"/>
      <c r="QMU3" s="18"/>
      <c r="QMV3" s="18"/>
      <c r="QMW3" s="18"/>
      <c r="QMX3" s="18"/>
      <c r="QMY3" s="18"/>
      <c r="QMZ3" s="18"/>
      <c r="QNA3" s="18"/>
      <c r="QNB3" s="18"/>
      <c r="QNC3" s="18"/>
      <c r="QND3" s="18"/>
      <c r="QNE3" s="18"/>
      <c r="QNF3" s="18"/>
      <c r="QNG3" s="18"/>
      <c r="QNH3" s="18"/>
      <c r="QNI3" s="18"/>
      <c r="QNJ3" s="18"/>
      <c r="QNK3" s="18"/>
      <c r="QNL3" s="18"/>
      <c r="QNM3" s="18"/>
      <c r="QNN3" s="18"/>
      <c r="QNO3" s="18"/>
      <c r="QNP3" s="18"/>
      <c r="QNQ3" s="18"/>
      <c r="QNR3" s="18"/>
      <c r="QNS3" s="18"/>
      <c r="QNT3" s="18"/>
      <c r="QNU3" s="18"/>
      <c r="QNV3" s="18"/>
      <c r="QNW3" s="18"/>
      <c r="QNX3" s="18"/>
      <c r="QNY3" s="18"/>
      <c r="QNZ3" s="18"/>
      <c r="QOA3" s="18"/>
      <c r="QOB3" s="18"/>
      <c r="QOC3" s="18"/>
      <c r="QOD3" s="18"/>
      <c r="QOE3" s="18"/>
      <c r="QOF3" s="18"/>
      <c r="QOG3" s="18"/>
      <c r="QOH3" s="18"/>
      <c r="QOI3" s="18"/>
      <c r="QOJ3" s="18"/>
      <c r="QOK3" s="18"/>
      <c r="QOL3" s="18"/>
      <c r="QOM3" s="18"/>
      <c r="QON3" s="18"/>
      <c r="QOO3" s="18"/>
      <c r="QOP3" s="18"/>
      <c r="QOQ3" s="18"/>
      <c r="QOR3" s="18"/>
      <c r="QOS3" s="18"/>
      <c r="QOT3" s="18"/>
      <c r="QOU3" s="18"/>
      <c r="QOV3" s="18"/>
      <c r="QOW3" s="18"/>
      <c r="QOX3" s="18"/>
      <c r="QOY3" s="18"/>
      <c r="QOZ3" s="18"/>
      <c r="QPA3" s="18"/>
      <c r="QPB3" s="18"/>
      <c r="QPC3" s="18"/>
      <c r="QPD3" s="18"/>
      <c r="QPE3" s="18"/>
      <c r="QPF3" s="18"/>
      <c r="QPG3" s="18"/>
      <c r="QPH3" s="18"/>
      <c r="QPI3" s="18"/>
      <c r="QPJ3" s="18"/>
      <c r="QPK3" s="18"/>
      <c r="QPL3" s="18"/>
      <c r="QPM3" s="18"/>
      <c r="QPN3" s="18"/>
      <c r="QPO3" s="18"/>
      <c r="QPP3" s="18"/>
      <c r="QPQ3" s="18"/>
      <c r="QPR3" s="18"/>
      <c r="QPS3" s="18"/>
      <c r="QPT3" s="18"/>
      <c r="QPU3" s="18"/>
      <c r="QPV3" s="18"/>
      <c r="QPW3" s="18"/>
      <c r="QPX3" s="18"/>
      <c r="QPY3" s="18"/>
      <c r="QPZ3" s="18"/>
      <c r="QQA3" s="18"/>
      <c r="QQB3" s="18"/>
      <c r="QQC3" s="18"/>
      <c r="QQD3" s="18"/>
      <c r="QQE3" s="18"/>
      <c r="QQF3" s="18"/>
      <c r="QQG3" s="18"/>
      <c r="QQH3" s="18"/>
      <c r="QQI3" s="18"/>
      <c r="QQJ3" s="18"/>
      <c r="QQK3" s="18"/>
      <c r="QQL3" s="18"/>
      <c r="QQM3" s="18"/>
      <c r="QQN3" s="18"/>
      <c r="QQO3" s="18"/>
      <c r="QQP3" s="18"/>
      <c r="QQQ3" s="18"/>
      <c r="QQR3" s="18"/>
      <c r="QQS3" s="18"/>
      <c r="QQT3" s="18"/>
      <c r="QQU3" s="18"/>
      <c r="QQV3" s="18"/>
      <c r="QQW3" s="18"/>
      <c r="QQX3" s="18"/>
      <c r="QQY3" s="18"/>
      <c r="QQZ3" s="18"/>
      <c r="QRA3" s="18"/>
      <c r="QRB3" s="18"/>
      <c r="QRC3" s="18"/>
      <c r="QRD3" s="18"/>
      <c r="QRE3" s="18"/>
      <c r="QRF3" s="18"/>
      <c r="QRG3" s="18"/>
      <c r="QRH3" s="18"/>
      <c r="QRI3" s="18"/>
      <c r="QRJ3" s="18"/>
      <c r="QRK3" s="18"/>
      <c r="QRL3" s="18"/>
      <c r="QRM3" s="18"/>
      <c r="QRN3" s="18"/>
      <c r="QRO3" s="18"/>
      <c r="QRP3" s="18"/>
      <c r="QRQ3" s="18"/>
      <c r="QRR3" s="18"/>
      <c r="QRS3" s="18"/>
      <c r="QRT3" s="18"/>
      <c r="QRU3" s="18"/>
      <c r="QRV3" s="18"/>
      <c r="QRW3" s="18"/>
      <c r="QRX3" s="18"/>
      <c r="QRY3" s="18"/>
      <c r="QRZ3" s="18"/>
      <c r="QSA3" s="18"/>
      <c r="QSB3" s="18"/>
      <c r="QSC3" s="18"/>
      <c r="QSD3" s="18"/>
      <c r="QSE3" s="18"/>
      <c r="QSF3" s="18"/>
      <c r="QSG3" s="18"/>
      <c r="QSH3" s="18"/>
      <c r="QSI3" s="18"/>
      <c r="QSJ3" s="18"/>
      <c r="QSK3" s="18"/>
      <c r="QSL3" s="18"/>
      <c r="QSM3" s="18"/>
      <c r="QSN3" s="18"/>
      <c r="QSO3" s="18"/>
      <c r="QSP3" s="18"/>
      <c r="QSQ3" s="18"/>
      <c r="QSR3" s="18"/>
      <c r="QSS3" s="18"/>
      <c r="QST3" s="18"/>
      <c r="QSU3" s="18"/>
      <c r="QSV3" s="18"/>
      <c r="QSW3" s="18"/>
      <c r="QSX3" s="18"/>
      <c r="QSY3" s="18"/>
      <c r="QSZ3" s="18"/>
      <c r="QTA3" s="18"/>
      <c r="QTB3" s="18"/>
      <c r="QTC3" s="18"/>
      <c r="QTD3" s="18"/>
      <c r="QTE3" s="18"/>
      <c r="QTF3" s="18"/>
      <c r="QTG3" s="18"/>
      <c r="QTH3" s="18"/>
      <c r="QTI3" s="18"/>
      <c r="QTJ3" s="18"/>
      <c r="QTK3" s="18"/>
      <c r="QTL3" s="18"/>
      <c r="QTM3" s="18"/>
      <c r="QTN3" s="18"/>
      <c r="QTO3" s="18"/>
      <c r="QTP3" s="18"/>
      <c r="QTQ3" s="18"/>
      <c r="QTR3" s="18"/>
      <c r="QTS3" s="18"/>
      <c r="QTT3" s="18"/>
      <c r="QTU3" s="18"/>
      <c r="QTV3" s="18"/>
      <c r="QTW3" s="18"/>
      <c r="QTX3" s="18"/>
      <c r="QTY3" s="18"/>
      <c r="QTZ3" s="18"/>
      <c r="QUA3" s="18"/>
      <c r="QUB3" s="18"/>
      <c r="QUC3" s="18"/>
      <c r="QUD3" s="18"/>
      <c r="QUE3" s="18"/>
      <c r="QUF3" s="18"/>
      <c r="QUG3" s="18"/>
      <c r="QUH3" s="18"/>
      <c r="QUI3" s="18"/>
      <c r="QUJ3" s="18"/>
      <c r="QUK3" s="18"/>
      <c r="QUL3" s="18"/>
      <c r="QUM3" s="18"/>
      <c r="QUN3" s="18"/>
      <c r="QUO3" s="18"/>
      <c r="QUP3" s="18"/>
      <c r="QUQ3" s="18"/>
      <c r="QUR3" s="18"/>
      <c r="QUS3" s="18"/>
      <c r="QUT3" s="18"/>
      <c r="QUU3" s="18"/>
      <c r="QUV3" s="18"/>
      <c r="QUW3" s="18"/>
      <c r="QUX3" s="18"/>
      <c r="QUY3" s="18"/>
      <c r="QUZ3" s="18"/>
      <c r="QVA3" s="18"/>
      <c r="QVB3" s="18"/>
      <c r="QVC3" s="18"/>
      <c r="QVD3" s="18"/>
      <c r="QVE3" s="18"/>
      <c r="QVF3" s="18"/>
      <c r="QVG3" s="18"/>
      <c r="QVH3" s="18"/>
      <c r="QVI3" s="18"/>
      <c r="QVJ3" s="18"/>
      <c r="QVK3" s="18"/>
      <c r="QVL3" s="18"/>
      <c r="QVM3" s="18"/>
      <c r="QVN3" s="18"/>
      <c r="QVO3" s="18"/>
      <c r="QVP3" s="18"/>
      <c r="QVQ3" s="18"/>
      <c r="QVR3" s="18"/>
      <c r="QVS3" s="18"/>
      <c r="QVT3" s="18"/>
      <c r="QVU3" s="18"/>
      <c r="QVV3" s="18"/>
      <c r="QVW3" s="18"/>
      <c r="QVX3" s="18"/>
      <c r="QVY3" s="18"/>
      <c r="QVZ3" s="18"/>
      <c r="QWA3" s="18"/>
      <c r="QWB3" s="18"/>
      <c r="QWC3" s="18"/>
      <c r="QWD3" s="18"/>
      <c r="QWE3" s="18"/>
      <c r="QWF3" s="18"/>
      <c r="QWG3" s="18"/>
      <c r="QWH3" s="18"/>
      <c r="QWI3" s="18"/>
      <c r="QWJ3" s="18"/>
      <c r="QWK3" s="18"/>
      <c r="QWL3" s="18"/>
      <c r="QWM3" s="18"/>
      <c r="QWN3" s="18"/>
      <c r="QWO3" s="18"/>
      <c r="QWP3" s="18"/>
      <c r="QWQ3" s="18"/>
      <c r="QWR3" s="18"/>
      <c r="QWS3" s="18"/>
      <c r="QWT3" s="18"/>
      <c r="QWU3" s="18"/>
      <c r="QWV3" s="18"/>
      <c r="QWW3" s="18"/>
      <c r="QWX3" s="18"/>
      <c r="QWY3" s="18"/>
      <c r="QWZ3" s="18"/>
      <c r="QXA3" s="18"/>
      <c r="QXB3" s="18"/>
      <c r="QXC3" s="18"/>
      <c r="QXD3" s="18"/>
      <c r="QXE3" s="18"/>
      <c r="QXF3" s="18"/>
      <c r="QXG3" s="18"/>
      <c r="QXH3" s="18"/>
      <c r="QXI3" s="18"/>
      <c r="QXJ3" s="18"/>
      <c r="QXK3" s="18"/>
      <c r="QXL3" s="18"/>
      <c r="QXM3" s="18"/>
      <c r="QXN3" s="18"/>
      <c r="QXO3" s="18"/>
      <c r="QXP3" s="18"/>
      <c r="QXQ3" s="18"/>
      <c r="QXR3" s="18"/>
      <c r="QXS3" s="18"/>
      <c r="QXT3" s="18"/>
      <c r="QXU3" s="18"/>
      <c r="QXV3" s="18"/>
      <c r="QXW3" s="18"/>
      <c r="QXX3" s="18"/>
      <c r="QXY3" s="18"/>
      <c r="QXZ3" s="18"/>
      <c r="QYA3" s="18"/>
      <c r="QYB3" s="18"/>
      <c r="QYC3" s="18"/>
      <c r="QYD3" s="18"/>
      <c r="QYE3" s="18"/>
      <c r="QYF3" s="18"/>
      <c r="QYG3" s="18"/>
      <c r="QYH3" s="18"/>
      <c r="QYI3" s="18"/>
      <c r="QYJ3" s="18"/>
      <c r="QYK3" s="18"/>
      <c r="QYL3" s="18"/>
      <c r="QYM3" s="18"/>
      <c r="QYN3" s="18"/>
      <c r="QYO3" s="18"/>
      <c r="QYP3" s="18"/>
      <c r="QYQ3" s="18"/>
      <c r="QYR3" s="18"/>
      <c r="QYS3" s="18"/>
      <c r="QYT3" s="18"/>
      <c r="QYU3" s="18"/>
      <c r="QYV3" s="18"/>
      <c r="QYW3" s="18"/>
      <c r="QYX3" s="18"/>
      <c r="QYY3" s="18"/>
      <c r="QYZ3" s="18"/>
      <c r="QZA3" s="18"/>
      <c r="QZB3" s="18"/>
      <c r="QZC3" s="18"/>
      <c r="QZD3" s="18"/>
      <c r="QZE3" s="18"/>
      <c r="QZF3" s="18"/>
      <c r="QZG3" s="18"/>
      <c r="QZH3" s="18"/>
      <c r="QZI3" s="18"/>
      <c r="QZJ3" s="18"/>
      <c r="QZK3" s="18"/>
      <c r="QZL3" s="18"/>
      <c r="QZM3" s="18"/>
      <c r="QZN3" s="18"/>
      <c r="QZO3" s="18"/>
      <c r="QZP3" s="18"/>
      <c r="QZQ3" s="18"/>
      <c r="QZR3" s="18"/>
      <c r="QZS3" s="18"/>
      <c r="QZT3" s="18"/>
      <c r="QZU3" s="18"/>
      <c r="QZV3" s="18"/>
      <c r="QZW3" s="18"/>
      <c r="QZX3" s="18"/>
      <c r="QZY3" s="18"/>
      <c r="QZZ3" s="18"/>
      <c r="RAA3" s="18"/>
      <c r="RAB3" s="18"/>
      <c r="RAC3" s="18"/>
      <c r="RAD3" s="18"/>
      <c r="RAE3" s="18"/>
      <c r="RAF3" s="18"/>
      <c r="RAG3" s="18"/>
      <c r="RAH3" s="18"/>
      <c r="RAI3" s="18"/>
      <c r="RAJ3" s="18"/>
      <c r="RAK3" s="18"/>
      <c r="RAL3" s="18"/>
      <c r="RAM3" s="18"/>
      <c r="RAN3" s="18"/>
      <c r="RAO3" s="18"/>
      <c r="RAP3" s="18"/>
      <c r="RAQ3" s="18"/>
      <c r="RAR3" s="18"/>
      <c r="RAS3" s="18"/>
      <c r="RAT3" s="18"/>
      <c r="RAU3" s="18"/>
      <c r="RAV3" s="18"/>
      <c r="RAW3" s="18"/>
      <c r="RAX3" s="18"/>
      <c r="RAY3" s="18"/>
      <c r="RAZ3" s="18"/>
      <c r="RBA3" s="18"/>
      <c r="RBB3" s="18"/>
      <c r="RBC3" s="18"/>
      <c r="RBD3" s="18"/>
      <c r="RBE3" s="18"/>
      <c r="RBF3" s="18"/>
      <c r="RBG3" s="18"/>
      <c r="RBH3" s="18"/>
      <c r="RBI3" s="18"/>
      <c r="RBJ3" s="18"/>
      <c r="RBK3" s="18"/>
      <c r="RBL3" s="18"/>
      <c r="RBM3" s="18"/>
      <c r="RBN3" s="18"/>
      <c r="RBO3" s="18"/>
      <c r="RBP3" s="18"/>
      <c r="RBQ3" s="18"/>
      <c r="RBR3" s="18"/>
      <c r="RBS3" s="18"/>
      <c r="RBT3" s="18"/>
      <c r="RBU3" s="18"/>
      <c r="RBV3" s="18"/>
      <c r="RBW3" s="18"/>
      <c r="RBX3" s="18"/>
      <c r="RBY3" s="18"/>
      <c r="RBZ3" s="18"/>
      <c r="RCA3" s="18"/>
      <c r="RCB3" s="18"/>
      <c r="RCC3" s="18"/>
      <c r="RCD3" s="18"/>
      <c r="RCE3" s="18"/>
      <c r="RCF3" s="18"/>
      <c r="RCG3" s="18"/>
      <c r="RCH3" s="18"/>
      <c r="RCI3" s="18"/>
      <c r="RCJ3" s="18"/>
      <c r="RCK3" s="18"/>
      <c r="RCL3" s="18"/>
      <c r="RCM3" s="18"/>
      <c r="RCN3" s="18"/>
      <c r="RCO3" s="18"/>
      <c r="RCP3" s="18"/>
      <c r="RCQ3" s="18"/>
      <c r="RCR3" s="18"/>
      <c r="RCS3" s="18"/>
      <c r="RCT3" s="18"/>
      <c r="RCU3" s="18"/>
      <c r="RCV3" s="18"/>
      <c r="RCW3" s="18"/>
      <c r="RCX3" s="18"/>
      <c r="RCY3" s="18"/>
      <c r="RCZ3" s="18"/>
      <c r="RDA3" s="18"/>
      <c r="RDB3" s="18"/>
      <c r="RDC3" s="18"/>
      <c r="RDD3" s="18"/>
      <c r="RDE3" s="18"/>
      <c r="RDF3" s="18"/>
      <c r="RDG3" s="18"/>
      <c r="RDH3" s="18"/>
      <c r="RDI3" s="18"/>
      <c r="RDJ3" s="18"/>
      <c r="RDK3" s="18"/>
      <c r="RDL3" s="18"/>
      <c r="RDM3" s="18"/>
      <c r="RDN3" s="18"/>
      <c r="RDO3" s="18"/>
      <c r="RDP3" s="18"/>
      <c r="RDQ3" s="18"/>
      <c r="RDR3" s="18"/>
      <c r="RDS3" s="18"/>
      <c r="RDT3" s="18"/>
      <c r="RDU3" s="18"/>
      <c r="RDV3" s="18"/>
      <c r="RDW3" s="18"/>
      <c r="RDX3" s="18"/>
      <c r="RDY3" s="18"/>
      <c r="RDZ3" s="18"/>
      <c r="REA3" s="18"/>
      <c r="REB3" s="18"/>
      <c r="REC3" s="18"/>
      <c r="RED3" s="18"/>
      <c r="REE3" s="18"/>
      <c r="REF3" s="18"/>
      <c r="REG3" s="18"/>
      <c r="REH3" s="18"/>
      <c r="REI3" s="18"/>
      <c r="REJ3" s="18"/>
      <c r="REK3" s="18"/>
      <c r="REL3" s="18"/>
      <c r="REM3" s="18"/>
      <c r="REN3" s="18"/>
      <c r="REO3" s="18"/>
      <c r="REP3" s="18"/>
      <c r="REQ3" s="18"/>
      <c r="RER3" s="18"/>
      <c r="RES3" s="18"/>
      <c r="RET3" s="18"/>
      <c r="REU3" s="18"/>
      <c r="REV3" s="18"/>
      <c r="REW3" s="18"/>
      <c r="REX3" s="18"/>
      <c r="REY3" s="18"/>
      <c r="REZ3" s="18"/>
      <c r="RFA3" s="18"/>
      <c r="RFB3" s="18"/>
      <c r="RFC3" s="18"/>
      <c r="RFD3" s="18"/>
      <c r="RFE3" s="18"/>
      <c r="RFF3" s="18"/>
      <c r="RFG3" s="18"/>
      <c r="RFH3" s="18"/>
      <c r="RFI3" s="18"/>
      <c r="RFJ3" s="18"/>
      <c r="RFK3" s="18"/>
      <c r="RFL3" s="18"/>
      <c r="RFM3" s="18"/>
      <c r="RFN3" s="18"/>
      <c r="RFO3" s="18"/>
      <c r="RFP3" s="18"/>
      <c r="RFQ3" s="18"/>
      <c r="RFR3" s="18"/>
      <c r="RFS3" s="18"/>
      <c r="RFT3" s="18"/>
      <c r="RFU3" s="18"/>
      <c r="RFV3" s="18"/>
      <c r="RFW3" s="18"/>
      <c r="RFX3" s="18"/>
      <c r="RFY3" s="18"/>
      <c r="RFZ3" s="18"/>
      <c r="RGA3" s="18"/>
      <c r="RGB3" s="18"/>
      <c r="RGC3" s="18"/>
      <c r="RGD3" s="18"/>
      <c r="RGE3" s="18"/>
      <c r="RGF3" s="18"/>
      <c r="RGG3" s="18"/>
      <c r="RGH3" s="18"/>
      <c r="RGI3" s="18"/>
      <c r="RGJ3" s="18"/>
      <c r="RGK3" s="18"/>
      <c r="RGL3" s="18"/>
      <c r="RGM3" s="18"/>
      <c r="RGN3" s="18"/>
      <c r="RGO3" s="18"/>
      <c r="RGP3" s="18"/>
      <c r="RGQ3" s="18"/>
      <c r="RGR3" s="18"/>
      <c r="RGS3" s="18"/>
      <c r="RGT3" s="18"/>
      <c r="RGU3" s="18"/>
      <c r="RGV3" s="18"/>
      <c r="RGW3" s="18"/>
      <c r="RGX3" s="18"/>
      <c r="RGY3" s="18"/>
      <c r="RGZ3" s="18"/>
      <c r="RHA3" s="18"/>
      <c r="RHB3" s="18"/>
      <c r="RHC3" s="18"/>
      <c r="RHD3" s="18"/>
      <c r="RHE3" s="18"/>
      <c r="RHF3" s="18"/>
      <c r="RHG3" s="18"/>
      <c r="RHH3" s="18"/>
      <c r="RHI3" s="18"/>
      <c r="RHJ3" s="18"/>
      <c r="RHK3" s="18"/>
      <c r="RHL3" s="18"/>
      <c r="RHM3" s="18"/>
      <c r="RHN3" s="18"/>
      <c r="RHO3" s="18"/>
      <c r="RHP3" s="18"/>
      <c r="RHQ3" s="18"/>
      <c r="RHR3" s="18"/>
      <c r="RHS3" s="18"/>
      <c r="RHT3" s="18"/>
      <c r="RHU3" s="18"/>
      <c r="RHV3" s="18"/>
      <c r="RHW3" s="18"/>
      <c r="RHX3" s="18"/>
      <c r="RHY3" s="18"/>
      <c r="RHZ3" s="18"/>
      <c r="RIA3" s="18"/>
      <c r="RIB3" s="18"/>
      <c r="RIC3" s="18"/>
      <c r="RID3" s="18"/>
      <c r="RIE3" s="18"/>
      <c r="RIF3" s="18"/>
      <c r="RIG3" s="18"/>
      <c r="RIH3" s="18"/>
      <c r="RII3" s="18"/>
      <c r="RIJ3" s="18"/>
      <c r="RIK3" s="18"/>
      <c r="RIL3" s="18"/>
      <c r="RIM3" s="18"/>
      <c r="RIN3" s="18"/>
      <c r="RIO3" s="18"/>
      <c r="RIP3" s="18"/>
      <c r="RIQ3" s="18"/>
      <c r="RIR3" s="18"/>
      <c r="RIS3" s="18"/>
      <c r="RIT3" s="18"/>
      <c r="RIU3" s="18"/>
      <c r="RIV3" s="18"/>
      <c r="RIW3" s="18"/>
      <c r="RIX3" s="18"/>
      <c r="RIY3" s="18"/>
      <c r="RIZ3" s="18"/>
      <c r="RJA3" s="18"/>
      <c r="RJB3" s="18"/>
      <c r="RJC3" s="18"/>
      <c r="RJD3" s="18"/>
      <c r="RJE3" s="18"/>
      <c r="RJF3" s="18"/>
      <c r="RJG3" s="18"/>
      <c r="RJH3" s="18"/>
      <c r="RJI3" s="18"/>
      <c r="RJJ3" s="18"/>
      <c r="RJK3" s="18"/>
      <c r="RJL3" s="18"/>
      <c r="RJM3" s="18"/>
      <c r="RJN3" s="18"/>
      <c r="RJO3" s="18"/>
      <c r="RJP3" s="18"/>
      <c r="RJQ3" s="18"/>
      <c r="RJR3" s="18"/>
      <c r="RJS3" s="18"/>
      <c r="RJT3" s="18"/>
      <c r="RJU3" s="18"/>
      <c r="RJV3" s="18"/>
      <c r="RJW3" s="18"/>
      <c r="RJX3" s="18"/>
      <c r="RJY3" s="18"/>
      <c r="RJZ3" s="18"/>
      <c r="RKA3" s="18"/>
      <c r="RKB3" s="18"/>
      <c r="RKC3" s="18"/>
      <c r="RKD3" s="18"/>
      <c r="RKE3" s="18"/>
      <c r="RKF3" s="18"/>
      <c r="RKG3" s="18"/>
      <c r="RKH3" s="18"/>
      <c r="RKI3" s="18"/>
      <c r="RKJ3" s="18"/>
      <c r="RKK3" s="18"/>
      <c r="RKL3" s="18"/>
      <c r="RKM3" s="18"/>
      <c r="RKN3" s="18"/>
      <c r="RKO3" s="18"/>
      <c r="RKP3" s="18"/>
      <c r="RKQ3" s="18"/>
      <c r="RKR3" s="18"/>
      <c r="RKS3" s="18"/>
      <c r="RKT3" s="18"/>
      <c r="RKU3" s="18"/>
      <c r="RKV3" s="18"/>
      <c r="RKW3" s="18"/>
      <c r="RKX3" s="18"/>
      <c r="RKY3" s="18"/>
      <c r="RKZ3" s="18"/>
      <c r="RLA3" s="18"/>
      <c r="RLB3" s="18"/>
      <c r="RLC3" s="18"/>
      <c r="RLD3" s="18"/>
      <c r="RLE3" s="18"/>
      <c r="RLF3" s="18"/>
      <c r="RLG3" s="18"/>
      <c r="RLH3" s="18"/>
      <c r="RLI3" s="18"/>
      <c r="RLJ3" s="18"/>
      <c r="RLK3" s="18"/>
      <c r="RLL3" s="18"/>
      <c r="RLM3" s="18"/>
      <c r="RLN3" s="18"/>
      <c r="RLO3" s="18"/>
      <c r="RLP3" s="18"/>
      <c r="RLQ3" s="18"/>
      <c r="RLR3" s="18"/>
      <c r="RLS3" s="18"/>
      <c r="RLT3" s="18"/>
      <c r="RLU3" s="18"/>
      <c r="RLV3" s="18"/>
      <c r="RLW3" s="18"/>
      <c r="RLX3" s="18"/>
      <c r="RLY3" s="18"/>
      <c r="RLZ3" s="18"/>
      <c r="RMA3" s="18"/>
      <c r="RMB3" s="18"/>
      <c r="RMC3" s="18"/>
      <c r="RMD3" s="18"/>
      <c r="RME3" s="18"/>
      <c r="RMF3" s="18"/>
      <c r="RMG3" s="18"/>
      <c r="RMH3" s="18"/>
      <c r="RMI3" s="18"/>
      <c r="RMJ3" s="18"/>
      <c r="RMK3" s="18"/>
      <c r="RML3" s="18"/>
      <c r="RMM3" s="18"/>
      <c r="RMN3" s="18"/>
      <c r="RMO3" s="18"/>
      <c r="RMP3" s="18"/>
      <c r="RMQ3" s="18"/>
      <c r="RMR3" s="18"/>
      <c r="RMS3" s="18"/>
      <c r="RMT3" s="18"/>
      <c r="RMU3" s="18"/>
      <c r="RMV3" s="18"/>
      <c r="RMW3" s="18"/>
      <c r="RMX3" s="18"/>
      <c r="RMY3" s="18"/>
      <c r="RMZ3" s="18"/>
      <c r="RNA3" s="18"/>
      <c r="RNB3" s="18"/>
      <c r="RNC3" s="18"/>
      <c r="RND3" s="18"/>
      <c r="RNE3" s="18"/>
      <c r="RNF3" s="18"/>
      <c r="RNG3" s="18"/>
      <c r="RNH3" s="18"/>
      <c r="RNI3" s="18"/>
      <c r="RNJ3" s="18"/>
      <c r="RNK3" s="18"/>
      <c r="RNL3" s="18"/>
      <c r="RNM3" s="18"/>
      <c r="RNN3" s="18"/>
      <c r="RNO3" s="18"/>
      <c r="RNP3" s="18"/>
      <c r="RNQ3" s="18"/>
      <c r="RNR3" s="18"/>
      <c r="RNS3" s="18"/>
      <c r="RNT3" s="18"/>
      <c r="RNU3" s="18"/>
      <c r="RNV3" s="18"/>
      <c r="RNW3" s="18"/>
      <c r="RNX3" s="18"/>
      <c r="RNY3" s="18"/>
      <c r="RNZ3" s="18"/>
      <c r="ROA3" s="18"/>
      <c r="ROB3" s="18"/>
      <c r="ROC3" s="18"/>
      <c r="ROD3" s="18"/>
      <c r="ROE3" s="18"/>
      <c r="ROF3" s="18"/>
      <c r="ROG3" s="18"/>
      <c r="ROH3" s="18"/>
      <c r="ROI3" s="18"/>
      <c r="ROJ3" s="18"/>
      <c r="ROK3" s="18"/>
      <c r="ROL3" s="18"/>
      <c r="ROM3" s="18"/>
      <c r="RON3" s="18"/>
      <c r="ROO3" s="18"/>
      <c r="ROP3" s="18"/>
      <c r="ROQ3" s="18"/>
      <c r="ROR3" s="18"/>
      <c r="ROS3" s="18"/>
      <c r="ROT3" s="18"/>
      <c r="ROU3" s="18"/>
      <c r="ROV3" s="18"/>
      <c r="ROW3" s="18"/>
      <c r="ROX3" s="18"/>
      <c r="ROY3" s="18"/>
      <c r="ROZ3" s="18"/>
      <c r="RPA3" s="18"/>
      <c r="RPB3" s="18"/>
      <c r="RPC3" s="18"/>
      <c r="RPD3" s="18"/>
      <c r="RPE3" s="18"/>
      <c r="RPF3" s="18"/>
      <c r="RPG3" s="18"/>
      <c r="RPH3" s="18"/>
      <c r="RPI3" s="18"/>
      <c r="RPJ3" s="18"/>
      <c r="RPK3" s="18"/>
      <c r="RPL3" s="18"/>
      <c r="RPM3" s="18"/>
      <c r="RPN3" s="18"/>
      <c r="RPO3" s="18"/>
      <c r="RPP3" s="18"/>
      <c r="RPQ3" s="18"/>
      <c r="RPR3" s="18"/>
      <c r="RPS3" s="18"/>
      <c r="RPT3" s="18"/>
      <c r="RPU3" s="18"/>
      <c r="RPV3" s="18"/>
      <c r="RPW3" s="18"/>
      <c r="RPX3" s="18"/>
      <c r="RPY3" s="18"/>
      <c r="RPZ3" s="18"/>
      <c r="RQA3" s="18"/>
      <c r="RQB3" s="18"/>
      <c r="RQC3" s="18"/>
      <c r="RQD3" s="18"/>
      <c r="RQE3" s="18"/>
      <c r="RQF3" s="18"/>
      <c r="RQG3" s="18"/>
      <c r="RQH3" s="18"/>
      <c r="RQI3" s="18"/>
      <c r="RQJ3" s="18"/>
      <c r="RQK3" s="18"/>
      <c r="RQL3" s="18"/>
      <c r="RQM3" s="18"/>
      <c r="RQN3" s="18"/>
      <c r="RQO3" s="18"/>
      <c r="RQP3" s="18"/>
      <c r="RQQ3" s="18"/>
      <c r="RQR3" s="18"/>
      <c r="RQS3" s="18"/>
      <c r="RQT3" s="18"/>
      <c r="RQU3" s="18"/>
      <c r="RQV3" s="18"/>
      <c r="RQW3" s="18"/>
      <c r="RQX3" s="18"/>
      <c r="RQY3" s="18"/>
      <c r="RQZ3" s="18"/>
      <c r="RRA3" s="18"/>
      <c r="RRB3" s="18"/>
      <c r="RRC3" s="18"/>
      <c r="RRD3" s="18"/>
      <c r="RRE3" s="18"/>
      <c r="RRF3" s="18"/>
      <c r="RRG3" s="18"/>
      <c r="RRH3" s="18"/>
      <c r="RRI3" s="18"/>
      <c r="RRJ3" s="18"/>
      <c r="RRK3" s="18"/>
      <c r="RRL3" s="18"/>
      <c r="RRM3" s="18"/>
      <c r="RRN3" s="18"/>
      <c r="RRO3" s="18"/>
      <c r="RRP3" s="18"/>
      <c r="RRQ3" s="18"/>
      <c r="RRR3" s="18"/>
      <c r="RRS3" s="18"/>
      <c r="RRT3" s="18"/>
      <c r="RRU3" s="18"/>
      <c r="RRV3" s="18"/>
      <c r="RRW3" s="18"/>
      <c r="RRX3" s="18"/>
      <c r="RRY3" s="18"/>
      <c r="RRZ3" s="18"/>
      <c r="RSA3" s="18"/>
      <c r="RSB3" s="18"/>
      <c r="RSC3" s="18"/>
      <c r="RSD3" s="18"/>
      <c r="RSE3" s="18"/>
      <c r="RSF3" s="18"/>
      <c r="RSG3" s="18"/>
      <c r="RSH3" s="18"/>
      <c r="RSI3" s="18"/>
      <c r="RSJ3" s="18"/>
      <c r="RSK3" s="18"/>
      <c r="RSL3" s="18"/>
      <c r="RSM3" s="18"/>
      <c r="RSN3" s="18"/>
      <c r="RSO3" s="18"/>
      <c r="RSP3" s="18"/>
      <c r="RSQ3" s="18"/>
      <c r="RSR3" s="18"/>
      <c r="RSS3" s="18"/>
      <c r="RST3" s="18"/>
      <c r="RSU3" s="18"/>
      <c r="RSV3" s="18"/>
      <c r="RSW3" s="18"/>
      <c r="RSX3" s="18"/>
      <c r="RSY3" s="18"/>
      <c r="RSZ3" s="18"/>
      <c r="RTA3" s="18"/>
      <c r="RTB3" s="18"/>
      <c r="RTC3" s="18"/>
      <c r="RTD3" s="18"/>
      <c r="RTE3" s="18"/>
      <c r="RTF3" s="18"/>
      <c r="RTG3" s="18"/>
      <c r="RTH3" s="18"/>
      <c r="RTI3" s="18"/>
      <c r="RTJ3" s="18"/>
      <c r="RTK3" s="18"/>
      <c r="RTL3" s="18"/>
      <c r="RTM3" s="18"/>
      <c r="RTN3" s="18"/>
      <c r="RTO3" s="18"/>
      <c r="RTP3" s="18"/>
      <c r="RTQ3" s="18"/>
      <c r="RTR3" s="18"/>
      <c r="RTS3" s="18"/>
      <c r="RTT3" s="18"/>
      <c r="RTU3" s="18"/>
      <c r="RTV3" s="18"/>
      <c r="RTW3" s="18"/>
      <c r="RTX3" s="18"/>
      <c r="RTY3" s="18"/>
      <c r="RTZ3" s="18"/>
      <c r="RUA3" s="18"/>
      <c r="RUB3" s="18"/>
      <c r="RUC3" s="18"/>
      <c r="RUD3" s="18"/>
      <c r="RUE3" s="18"/>
      <c r="RUF3" s="18"/>
      <c r="RUG3" s="18"/>
      <c r="RUH3" s="18"/>
      <c r="RUI3" s="18"/>
      <c r="RUJ3" s="18"/>
      <c r="RUK3" s="18"/>
      <c r="RUL3" s="18"/>
      <c r="RUM3" s="18"/>
      <c r="RUN3" s="18"/>
      <c r="RUO3" s="18"/>
      <c r="RUP3" s="18"/>
      <c r="RUQ3" s="18"/>
      <c r="RUR3" s="18"/>
      <c r="RUS3" s="18"/>
      <c r="RUT3" s="18"/>
      <c r="RUU3" s="18"/>
      <c r="RUV3" s="18"/>
      <c r="RUW3" s="18"/>
      <c r="RUX3" s="18"/>
      <c r="RUY3" s="18"/>
      <c r="RUZ3" s="18"/>
      <c r="RVA3" s="18"/>
      <c r="RVB3" s="18"/>
      <c r="RVC3" s="18"/>
      <c r="RVD3" s="18"/>
      <c r="RVE3" s="18"/>
      <c r="RVF3" s="18"/>
      <c r="RVG3" s="18"/>
      <c r="RVH3" s="18"/>
      <c r="RVI3" s="18"/>
      <c r="RVJ3" s="18"/>
      <c r="RVK3" s="18"/>
      <c r="RVL3" s="18"/>
      <c r="RVM3" s="18"/>
      <c r="RVN3" s="18"/>
      <c r="RVO3" s="18"/>
      <c r="RVP3" s="18"/>
      <c r="RVQ3" s="18"/>
      <c r="RVR3" s="18"/>
      <c r="RVS3" s="18"/>
      <c r="RVT3" s="18"/>
      <c r="RVU3" s="18"/>
      <c r="RVV3" s="18"/>
      <c r="RVW3" s="18"/>
      <c r="RVX3" s="18"/>
      <c r="RVY3" s="18"/>
      <c r="RVZ3" s="18"/>
      <c r="RWA3" s="18"/>
      <c r="RWB3" s="18"/>
      <c r="RWC3" s="18"/>
      <c r="RWD3" s="18"/>
      <c r="RWE3" s="18"/>
      <c r="RWF3" s="18"/>
      <c r="RWG3" s="18"/>
      <c r="RWH3" s="18"/>
      <c r="RWI3" s="18"/>
      <c r="RWJ3" s="18"/>
      <c r="RWK3" s="18"/>
      <c r="RWL3" s="18"/>
      <c r="RWM3" s="18"/>
      <c r="RWN3" s="18"/>
      <c r="RWO3" s="18"/>
      <c r="RWP3" s="18"/>
      <c r="RWQ3" s="18"/>
      <c r="RWR3" s="18"/>
      <c r="RWS3" s="18"/>
      <c r="RWT3" s="18"/>
      <c r="RWU3" s="18"/>
      <c r="RWV3" s="18"/>
      <c r="RWW3" s="18"/>
      <c r="RWX3" s="18"/>
      <c r="RWY3" s="18"/>
      <c r="RWZ3" s="18"/>
      <c r="RXA3" s="18"/>
      <c r="RXB3" s="18"/>
      <c r="RXC3" s="18"/>
      <c r="RXD3" s="18"/>
      <c r="RXE3" s="18"/>
      <c r="RXF3" s="18"/>
      <c r="RXG3" s="18"/>
      <c r="RXH3" s="18"/>
      <c r="RXI3" s="18"/>
      <c r="RXJ3" s="18"/>
      <c r="RXK3" s="18"/>
      <c r="RXL3" s="18"/>
      <c r="RXM3" s="18"/>
      <c r="RXN3" s="18"/>
      <c r="RXO3" s="18"/>
      <c r="RXP3" s="18"/>
      <c r="RXQ3" s="18"/>
      <c r="RXR3" s="18"/>
      <c r="RXS3" s="18"/>
      <c r="RXT3" s="18"/>
      <c r="RXU3" s="18"/>
      <c r="RXV3" s="18"/>
      <c r="RXW3" s="18"/>
      <c r="RXX3" s="18"/>
      <c r="RXY3" s="18"/>
      <c r="RXZ3" s="18"/>
      <c r="RYA3" s="18"/>
      <c r="RYB3" s="18"/>
      <c r="RYC3" s="18"/>
      <c r="RYD3" s="18"/>
      <c r="RYE3" s="18"/>
      <c r="RYF3" s="18"/>
      <c r="RYG3" s="18"/>
      <c r="RYH3" s="18"/>
      <c r="RYI3" s="18"/>
      <c r="RYJ3" s="18"/>
      <c r="RYK3" s="18"/>
      <c r="RYL3" s="18"/>
      <c r="RYM3" s="18"/>
      <c r="RYN3" s="18"/>
      <c r="RYO3" s="18"/>
      <c r="RYP3" s="18"/>
      <c r="RYQ3" s="18"/>
      <c r="RYR3" s="18"/>
      <c r="RYS3" s="18"/>
      <c r="RYT3" s="18"/>
      <c r="RYU3" s="18"/>
      <c r="RYV3" s="18"/>
      <c r="RYW3" s="18"/>
      <c r="RYX3" s="18"/>
      <c r="RYY3" s="18"/>
      <c r="RYZ3" s="18"/>
      <c r="RZA3" s="18"/>
      <c r="RZB3" s="18"/>
      <c r="RZC3" s="18"/>
      <c r="RZD3" s="18"/>
      <c r="RZE3" s="18"/>
      <c r="RZF3" s="18"/>
      <c r="RZG3" s="18"/>
      <c r="RZH3" s="18"/>
      <c r="RZI3" s="18"/>
      <c r="RZJ3" s="18"/>
      <c r="RZK3" s="18"/>
      <c r="RZL3" s="18"/>
      <c r="RZM3" s="18"/>
      <c r="RZN3" s="18"/>
      <c r="RZO3" s="18"/>
      <c r="RZP3" s="18"/>
      <c r="RZQ3" s="18"/>
      <c r="RZR3" s="18"/>
      <c r="RZS3" s="18"/>
      <c r="RZT3" s="18"/>
      <c r="RZU3" s="18"/>
      <c r="RZV3" s="18"/>
      <c r="RZW3" s="18"/>
      <c r="RZX3" s="18"/>
      <c r="RZY3" s="18"/>
      <c r="RZZ3" s="18"/>
      <c r="SAA3" s="18"/>
      <c r="SAB3" s="18"/>
      <c r="SAC3" s="18"/>
      <c r="SAD3" s="18"/>
      <c r="SAE3" s="18"/>
      <c r="SAF3" s="18"/>
      <c r="SAG3" s="18"/>
      <c r="SAH3" s="18"/>
      <c r="SAI3" s="18"/>
      <c r="SAJ3" s="18"/>
      <c r="SAK3" s="18"/>
      <c r="SAL3" s="18"/>
      <c r="SAM3" s="18"/>
      <c r="SAN3" s="18"/>
      <c r="SAO3" s="18"/>
      <c r="SAP3" s="18"/>
      <c r="SAQ3" s="18"/>
      <c r="SAR3" s="18"/>
      <c r="SAS3" s="18"/>
      <c r="SAT3" s="18"/>
      <c r="SAU3" s="18"/>
      <c r="SAV3" s="18"/>
      <c r="SAW3" s="18"/>
      <c r="SAX3" s="18"/>
      <c r="SAY3" s="18"/>
      <c r="SAZ3" s="18"/>
      <c r="SBA3" s="18"/>
      <c r="SBB3" s="18"/>
      <c r="SBC3" s="18"/>
      <c r="SBD3" s="18"/>
      <c r="SBE3" s="18"/>
      <c r="SBF3" s="18"/>
      <c r="SBG3" s="18"/>
      <c r="SBH3" s="18"/>
      <c r="SBI3" s="18"/>
      <c r="SBJ3" s="18"/>
      <c r="SBK3" s="18"/>
      <c r="SBL3" s="18"/>
      <c r="SBM3" s="18"/>
      <c r="SBN3" s="18"/>
      <c r="SBO3" s="18"/>
      <c r="SBP3" s="18"/>
      <c r="SBQ3" s="18"/>
      <c r="SBR3" s="18"/>
      <c r="SBS3" s="18"/>
      <c r="SBT3" s="18"/>
      <c r="SBU3" s="18"/>
      <c r="SBV3" s="18"/>
      <c r="SBW3" s="18"/>
      <c r="SBX3" s="18"/>
      <c r="SBY3" s="18"/>
      <c r="SBZ3" s="18"/>
      <c r="SCA3" s="18"/>
      <c r="SCB3" s="18"/>
      <c r="SCC3" s="18"/>
      <c r="SCD3" s="18"/>
      <c r="SCE3" s="18"/>
      <c r="SCF3" s="18"/>
      <c r="SCG3" s="18"/>
      <c r="SCH3" s="18"/>
      <c r="SCI3" s="18"/>
      <c r="SCJ3" s="18"/>
      <c r="SCK3" s="18"/>
      <c r="SCL3" s="18"/>
      <c r="SCM3" s="18"/>
      <c r="SCN3" s="18"/>
      <c r="SCO3" s="18"/>
      <c r="SCP3" s="18"/>
      <c r="SCQ3" s="18"/>
      <c r="SCR3" s="18"/>
      <c r="SCS3" s="18"/>
      <c r="SCT3" s="18"/>
      <c r="SCU3" s="18"/>
      <c r="SCV3" s="18"/>
      <c r="SCW3" s="18"/>
      <c r="SCX3" s="18"/>
      <c r="SCY3" s="18"/>
      <c r="SCZ3" s="18"/>
      <c r="SDA3" s="18"/>
      <c r="SDB3" s="18"/>
      <c r="SDC3" s="18"/>
      <c r="SDD3" s="18"/>
      <c r="SDE3" s="18"/>
      <c r="SDF3" s="18"/>
      <c r="SDG3" s="18"/>
      <c r="SDH3" s="18"/>
      <c r="SDI3" s="18"/>
      <c r="SDJ3" s="18"/>
      <c r="SDK3" s="18"/>
      <c r="SDL3" s="18"/>
      <c r="SDM3" s="18"/>
      <c r="SDN3" s="18"/>
      <c r="SDO3" s="18"/>
      <c r="SDP3" s="18"/>
      <c r="SDQ3" s="18"/>
      <c r="SDR3" s="18"/>
      <c r="SDS3" s="18"/>
      <c r="SDT3" s="18"/>
      <c r="SDU3" s="18"/>
      <c r="SDV3" s="18"/>
      <c r="SDW3" s="18"/>
      <c r="SDX3" s="18"/>
      <c r="SDY3" s="18"/>
      <c r="SDZ3" s="18"/>
      <c r="SEA3" s="18"/>
      <c r="SEB3" s="18"/>
      <c r="SEC3" s="18"/>
      <c r="SED3" s="18"/>
      <c r="SEE3" s="18"/>
      <c r="SEF3" s="18"/>
      <c r="SEG3" s="18"/>
      <c r="SEH3" s="18"/>
      <c r="SEI3" s="18"/>
      <c r="SEJ3" s="18"/>
      <c r="SEK3" s="18"/>
      <c r="SEL3" s="18"/>
      <c r="SEM3" s="18"/>
      <c r="SEN3" s="18"/>
      <c r="SEO3" s="18"/>
      <c r="SEP3" s="18"/>
      <c r="SEQ3" s="18"/>
      <c r="SER3" s="18"/>
      <c r="SES3" s="18"/>
      <c r="SET3" s="18"/>
      <c r="SEU3" s="18"/>
      <c r="SEV3" s="18"/>
      <c r="SEW3" s="18"/>
      <c r="SEX3" s="18"/>
      <c r="SEY3" s="18"/>
      <c r="SEZ3" s="18"/>
      <c r="SFA3" s="18"/>
      <c r="SFB3" s="18"/>
      <c r="SFC3" s="18"/>
      <c r="SFD3" s="18"/>
      <c r="SFE3" s="18"/>
      <c r="SFF3" s="18"/>
      <c r="SFG3" s="18"/>
      <c r="SFH3" s="18"/>
      <c r="SFI3" s="18"/>
      <c r="SFJ3" s="18"/>
      <c r="SFK3" s="18"/>
      <c r="SFL3" s="18"/>
      <c r="SFM3" s="18"/>
      <c r="SFN3" s="18"/>
      <c r="SFO3" s="18"/>
      <c r="SFP3" s="18"/>
      <c r="SFQ3" s="18"/>
      <c r="SFR3" s="18"/>
      <c r="SFS3" s="18"/>
      <c r="SFT3" s="18"/>
      <c r="SFU3" s="18"/>
      <c r="SFV3" s="18"/>
      <c r="SFW3" s="18"/>
      <c r="SFX3" s="18"/>
      <c r="SFY3" s="18"/>
      <c r="SFZ3" s="18"/>
      <c r="SGA3" s="18"/>
      <c r="SGB3" s="18"/>
      <c r="SGC3" s="18"/>
      <c r="SGD3" s="18"/>
      <c r="SGE3" s="18"/>
      <c r="SGF3" s="18"/>
      <c r="SGG3" s="18"/>
      <c r="SGH3" s="18"/>
      <c r="SGI3" s="18"/>
      <c r="SGJ3" s="18"/>
      <c r="SGK3" s="18"/>
      <c r="SGL3" s="18"/>
      <c r="SGM3" s="18"/>
      <c r="SGN3" s="18"/>
      <c r="SGO3" s="18"/>
      <c r="SGP3" s="18"/>
      <c r="SGQ3" s="18"/>
      <c r="SGR3" s="18"/>
      <c r="SGS3" s="18"/>
      <c r="SGT3" s="18"/>
      <c r="SGU3" s="18"/>
      <c r="SGV3" s="18"/>
      <c r="SGW3" s="18"/>
      <c r="SGX3" s="18"/>
      <c r="SGY3" s="18"/>
      <c r="SGZ3" s="18"/>
      <c r="SHA3" s="18"/>
      <c r="SHB3" s="18"/>
      <c r="SHC3" s="18"/>
      <c r="SHD3" s="18"/>
      <c r="SHE3" s="18"/>
      <c r="SHF3" s="18"/>
      <c r="SHG3" s="18"/>
      <c r="SHH3" s="18"/>
      <c r="SHI3" s="18"/>
      <c r="SHJ3" s="18"/>
      <c r="SHK3" s="18"/>
      <c r="SHL3" s="18"/>
      <c r="SHM3" s="18"/>
      <c r="SHN3" s="18"/>
      <c r="SHO3" s="18"/>
      <c r="SHP3" s="18"/>
      <c r="SHQ3" s="18"/>
      <c r="SHR3" s="18"/>
      <c r="SHS3" s="18"/>
      <c r="SHT3" s="18"/>
      <c r="SHU3" s="18"/>
      <c r="SHV3" s="18"/>
      <c r="SHW3" s="18"/>
      <c r="SHX3" s="18"/>
      <c r="SHY3" s="18"/>
      <c r="SHZ3" s="18"/>
      <c r="SIA3" s="18"/>
      <c r="SIB3" s="18"/>
      <c r="SIC3" s="18"/>
      <c r="SID3" s="18"/>
      <c r="SIE3" s="18"/>
      <c r="SIF3" s="18"/>
      <c r="SIG3" s="18"/>
      <c r="SIH3" s="18"/>
      <c r="SII3" s="18"/>
      <c r="SIJ3" s="18"/>
      <c r="SIK3" s="18"/>
      <c r="SIL3" s="18"/>
      <c r="SIM3" s="18"/>
      <c r="SIN3" s="18"/>
      <c r="SIO3" s="18"/>
      <c r="SIP3" s="18"/>
      <c r="SIQ3" s="18"/>
      <c r="SIR3" s="18"/>
      <c r="SIS3" s="18"/>
      <c r="SIT3" s="18"/>
      <c r="SIU3" s="18"/>
      <c r="SIV3" s="18"/>
      <c r="SIW3" s="18"/>
      <c r="SIX3" s="18"/>
      <c r="SIY3" s="18"/>
      <c r="SIZ3" s="18"/>
      <c r="SJA3" s="18"/>
      <c r="SJB3" s="18"/>
      <c r="SJC3" s="18"/>
      <c r="SJD3" s="18"/>
      <c r="SJE3" s="18"/>
      <c r="SJF3" s="18"/>
      <c r="SJG3" s="18"/>
      <c r="SJH3" s="18"/>
      <c r="SJI3" s="18"/>
      <c r="SJJ3" s="18"/>
      <c r="SJK3" s="18"/>
      <c r="SJL3" s="18"/>
      <c r="SJM3" s="18"/>
      <c r="SJN3" s="18"/>
      <c r="SJO3" s="18"/>
      <c r="SJP3" s="18"/>
      <c r="SJQ3" s="18"/>
      <c r="SJR3" s="18"/>
      <c r="SJS3" s="18"/>
      <c r="SJT3" s="18"/>
      <c r="SJU3" s="18"/>
      <c r="SJV3" s="18"/>
      <c r="SJW3" s="18"/>
      <c r="SJX3" s="18"/>
      <c r="SJY3" s="18"/>
      <c r="SJZ3" s="18"/>
      <c r="SKA3" s="18"/>
      <c r="SKB3" s="18"/>
      <c r="SKC3" s="18"/>
      <c r="SKD3" s="18"/>
      <c r="SKE3" s="18"/>
      <c r="SKF3" s="18"/>
      <c r="SKG3" s="18"/>
      <c r="SKH3" s="18"/>
      <c r="SKI3" s="18"/>
      <c r="SKJ3" s="18"/>
      <c r="SKK3" s="18"/>
      <c r="SKL3" s="18"/>
      <c r="SKM3" s="18"/>
      <c r="SKN3" s="18"/>
      <c r="SKO3" s="18"/>
      <c r="SKP3" s="18"/>
      <c r="SKQ3" s="18"/>
      <c r="SKR3" s="18"/>
      <c r="SKS3" s="18"/>
      <c r="SKT3" s="18"/>
      <c r="SKU3" s="18"/>
      <c r="SKV3" s="18"/>
      <c r="SKW3" s="18"/>
      <c r="SKX3" s="18"/>
      <c r="SKY3" s="18"/>
      <c r="SKZ3" s="18"/>
      <c r="SLA3" s="18"/>
      <c r="SLB3" s="18"/>
      <c r="SLC3" s="18"/>
      <c r="SLD3" s="18"/>
      <c r="SLE3" s="18"/>
      <c r="SLF3" s="18"/>
      <c r="SLG3" s="18"/>
      <c r="SLH3" s="18"/>
      <c r="SLI3" s="18"/>
      <c r="SLJ3" s="18"/>
      <c r="SLK3" s="18"/>
      <c r="SLL3" s="18"/>
      <c r="SLM3" s="18"/>
      <c r="SLN3" s="18"/>
      <c r="SLO3" s="18"/>
      <c r="SLP3" s="18"/>
      <c r="SLQ3" s="18"/>
      <c r="SLR3" s="18"/>
      <c r="SLS3" s="18"/>
      <c r="SLT3" s="18"/>
      <c r="SLU3" s="18"/>
      <c r="SLV3" s="18"/>
      <c r="SLW3" s="18"/>
      <c r="SLX3" s="18"/>
      <c r="SLY3" s="18"/>
      <c r="SLZ3" s="18"/>
      <c r="SMA3" s="18"/>
      <c r="SMB3" s="18"/>
      <c r="SMC3" s="18"/>
      <c r="SMD3" s="18"/>
      <c r="SME3" s="18"/>
      <c r="SMF3" s="18"/>
      <c r="SMG3" s="18"/>
      <c r="SMH3" s="18"/>
      <c r="SMI3" s="18"/>
      <c r="SMJ3" s="18"/>
      <c r="SMK3" s="18"/>
      <c r="SML3" s="18"/>
      <c r="SMM3" s="18"/>
      <c r="SMN3" s="18"/>
      <c r="SMO3" s="18"/>
      <c r="SMP3" s="18"/>
      <c r="SMQ3" s="18"/>
      <c r="SMR3" s="18"/>
      <c r="SMS3" s="18"/>
      <c r="SMT3" s="18"/>
      <c r="SMU3" s="18"/>
      <c r="SMV3" s="18"/>
      <c r="SMW3" s="18"/>
      <c r="SMX3" s="18"/>
      <c r="SMY3" s="18"/>
      <c r="SMZ3" s="18"/>
      <c r="SNA3" s="18"/>
      <c r="SNB3" s="18"/>
      <c r="SNC3" s="18"/>
      <c r="SND3" s="18"/>
      <c r="SNE3" s="18"/>
      <c r="SNF3" s="18"/>
      <c r="SNG3" s="18"/>
      <c r="SNH3" s="18"/>
      <c r="SNI3" s="18"/>
      <c r="SNJ3" s="18"/>
      <c r="SNK3" s="18"/>
      <c r="SNL3" s="18"/>
      <c r="SNM3" s="18"/>
      <c r="SNN3" s="18"/>
      <c r="SNO3" s="18"/>
      <c r="SNP3" s="18"/>
      <c r="SNQ3" s="18"/>
      <c r="SNR3" s="18"/>
      <c r="SNS3" s="18"/>
      <c r="SNT3" s="18"/>
      <c r="SNU3" s="18"/>
      <c r="SNV3" s="18"/>
      <c r="SNW3" s="18"/>
      <c r="SNX3" s="18"/>
      <c r="SNY3" s="18"/>
      <c r="SNZ3" s="18"/>
      <c r="SOA3" s="18"/>
      <c r="SOB3" s="18"/>
      <c r="SOC3" s="18"/>
      <c r="SOD3" s="18"/>
      <c r="SOE3" s="18"/>
      <c r="SOF3" s="18"/>
      <c r="SOG3" s="18"/>
      <c r="SOH3" s="18"/>
      <c r="SOI3" s="18"/>
      <c r="SOJ3" s="18"/>
      <c r="SOK3" s="18"/>
      <c r="SOL3" s="18"/>
      <c r="SOM3" s="18"/>
      <c r="SON3" s="18"/>
      <c r="SOO3" s="18"/>
      <c r="SOP3" s="18"/>
      <c r="SOQ3" s="18"/>
      <c r="SOR3" s="18"/>
      <c r="SOS3" s="18"/>
      <c r="SOT3" s="18"/>
      <c r="SOU3" s="18"/>
      <c r="SOV3" s="18"/>
      <c r="SOW3" s="18"/>
      <c r="SOX3" s="18"/>
      <c r="SOY3" s="18"/>
      <c r="SOZ3" s="18"/>
      <c r="SPA3" s="18"/>
      <c r="SPB3" s="18"/>
      <c r="SPC3" s="18"/>
      <c r="SPD3" s="18"/>
      <c r="SPE3" s="18"/>
      <c r="SPF3" s="18"/>
      <c r="SPG3" s="18"/>
      <c r="SPH3" s="18"/>
      <c r="SPI3" s="18"/>
      <c r="SPJ3" s="18"/>
      <c r="SPK3" s="18"/>
      <c r="SPL3" s="18"/>
      <c r="SPM3" s="18"/>
      <c r="SPN3" s="18"/>
      <c r="SPO3" s="18"/>
      <c r="SPP3" s="18"/>
      <c r="SPQ3" s="18"/>
      <c r="SPR3" s="18"/>
      <c r="SPS3" s="18"/>
      <c r="SPT3" s="18"/>
      <c r="SPU3" s="18"/>
      <c r="SPV3" s="18"/>
      <c r="SPW3" s="18"/>
      <c r="SPX3" s="18"/>
      <c r="SPY3" s="18"/>
      <c r="SPZ3" s="18"/>
      <c r="SQA3" s="18"/>
      <c r="SQB3" s="18"/>
      <c r="SQC3" s="18"/>
      <c r="SQD3" s="18"/>
      <c r="SQE3" s="18"/>
      <c r="SQF3" s="18"/>
      <c r="SQG3" s="18"/>
      <c r="SQH3" s="18"/>
      <c r="SQI3" s="18"/>
      <c r="SQJ3" s="18"/>
      <c r="SQK3" s="18"/>
      <c r="SQL3" s="18"/>
      <c r="SQM3" s="18"/>
      <c r="SQN3" s="18"/>
      <c r="SQO3" s="18"/>
      <c r="SQP3" s="18"/>
      <c r="SQQ3" s="18"/>
      <c r="SQR3" s="18"/>
      <c r="SQS3" s="18"/>
      <c r="SQT3" s="18"/>
      <c r="SQU3" s="18"/>
      <c r="SQV3" s="18"/>
      <c r="SQW3" s="18"/>
      <c r="SQX3" s="18"/>
      <c r="SQY3" s="18"/>
      <c r="SQZ3" s="18"/>
      <c r="SRA3" s="18"/>
      <c r="SRB3" s="18"/>
      <c r="SRC3" s="18"/>
      <c r="SRD3" s="18"/>
      <c r="SRE3" s="18"/>
      <c r="SRF3" s="18"/>
      <c r="SRG3" s="18"/>
      <c r="SRH3" s="18"/>
      <c r="SRI3" s="18"/>
      <c r="SRJ3" s="18"/>
      <c r="SRK3" s="18"/>
      <c r="SRL3" s="18"/>
      <c r="SRM3" s="18"/>
      <c r="SRN3" s="18"/>
      <c r="SRO3" s="18"/>
      <c r="SRP3" s="18"/>
      <c r="SRQ3" s="18"/>
      <c r="SRR3" s="18"/>
      <c r="SRS3" s="18"/>
      <c r="SRT3" s="18"/>
      <c r="SRU3" s="18"/>
      <c r="SRV3" s="18"/>
      <c r="SRW3" s="18"/>
      <c r="SRX3" s="18"/>
      <c r="SRY3" s="18"/>
      <c r="SRZ3" s="18"/>
      <c r="SSA3" s="18"/>
      <c r="SSB3" s="18"/>
      <c r="SSC3" s="18"/>
      <c r="SSD3" s="18"/>
      <c r="SSE3" s="18"/>
      <c r="SSF3" s="18"/>
      <c r="SSG3" s="18"/>
      <c r="SSH3" s="18"/>
      <c r="SSI3" s="18"/>
      <c r="SSJ3" s="18"/>
      <c r="SSK3" s="18"/>
      <c r="SSL3" s="18"/>
      <c r="SSM3" s="18"/>
      <c r="SSN3" s="18"/>
      <c r="SSO3" s="18"/>
      <c r="SSP3" s="18"/>
      <c r="SSQ3" s="18"/>
      <c r="SSR3" s="18"/>
      <c r="SSS3" s="18"/>
      <c r="SST3" s="18"/>
      <c r="SSU3" s="18"/>
      <c r="SSV3" s="18"/>
      <c r="SSW3" s="18"/>
      <c r="SSX3" s="18"/>
      <c r="SSY3" s="18"/>
      <c r="SSZ3" s="18"/>
      <c r="STA3" s="18"/>
      <c r="STB3" s="18"/>
      <c r="STC3" s="18"/>
      <c r="STD3" s="18"/>
      <c r="STE3" s="18"/>
      <c r="STF3" s="18"/>
      <c r="STG3" s="18"/>
      <c r="STH3" s="18"/>
      <c r="STI3" s="18"/>
      <c r="STJ3" s="18"/>
      <c r="STK3" s="18"/>
      <c r="STL3" s="18"/>
      <c r="STM3" s="18"/>
      <c r="STN3" s="18"/>
      <c r="STO3" s="18"/>
      <c r="STP3" s="18"/>
      <c r="STQ3" s="18"/>
      <c r="STR3" s="18"/>
      <c r="STS3" s="18"/>
      <c r="STT3" s="18"/>
      <c r="STU3" s="18"/>
      <c r="STV3" s="18"/>
      <c r="STW3" s="18"/>
      <c r="STX3" s="18"/>
      <c r="STY3" s="18"/>
      <c r="STZ3" s="18"/>
      <c r="SUA3" s="18"/>
      <c r="SUB3" s="18"/>
      <c r="SUC3" s="18"/>
      <c r="SUD3" s="18"/>
      <c r="SUE3" s="18"/>
      <c r="SUF3" s="18"/>
      <c r="SUG3" s="18"/>
      <c r="SUH3" s="18"/>
      <c r="SUI3" s="18"/>
      <c r="SUJ3" s="18"/>
      <c r="SUK3" s="18"/>
      <c r="SUL3" s="18"/>
      <c r="SUM3" s="18"/>
      <c r="SUN3" s="18"/>
      <c r="SUO3" s="18"/>
      <c r="SUP3" s="18"/>
      <c r="SUQ3" s="18"/>
      <c r="SUR3" s="18"/>
      <c r="SUS3" s="18"/>
      <c r="SUT3" s="18"/>
      <c r="SUU3" s="18"/>
      <c r="SUV3" s="18"/>
      <c r="SUW3" s="18"/>
      <c r="SUX3" s="18"/>
      <c r="SUY3" s="18"/>
      <c r="SUZ3" s="18"/>
      <c r="SVA3" s="18"/>
      <c r="SVB3" s="18"/>
      <c r="SVC3" s="18"/>
      <c r="SVD3" s="18"/>
      <c r="SVE3" s="18"/>
      <c r="SVF3" s="18"/>
      <c r="SVG3" s="18"/>
      <c r="SVH3" s="18"/>
      <c r="SVI3" s="18"/>
      <c r="SVJ3" s="18"/>
      <c r="SVK3" s="18"/>
      <c r="SVL3" s="18"/>
      <c r="SVM3" s="18"/>
      <c r="SVN3" s="18"/>
      <c r="SVO3" s="18"/>
      <c r="SVP3" s="18"/>
      <c r="SVQ3" s="18"/>
      <c r="SVR3" s="18"/>
      <c r="SVS3" s="18"/>
      <c r="SVT3" s="18"/>
      <c r="SVU3" s="18"/>
      <c r="SVV3" s="18"/>
      <c r="SVW3" s="18"/>
      <c r="SVX3" s="18"/>
      <c r="SVY3" s="18"/>
      <c r="SVZ3" s="18"/>
      <c r="SWA3" s="18"/>
      <c r="SWB3" s="18"/>
      <c r="SWC3" s="18"/>
      <c r="SWD3" s="18"/>
      <c r="SWE3" s="18"/>
      <c r="SWF3" s="18"/>
      <c r="SWG3" s="18"/>
      <c r="SWH3" s="18"/>
      <c r="SWI3" s="18"/>
      <c r="SWJ3" s="18"/>
      <c r="SWK3" s="18"/>
      <c r="SWL3" s="18"/>
      <c r="SWM3" s="18"/>
      <c r="SWN3" s="18"/>
      <c r="SWO3" s="18"/>
      <c r="SWP3" s="18"/>
      <c r="SWQ3" s="18"/>
      <c r="SWR3" s="18"/>
      <c r="SWS3" s="18"/>
      <c r="SWT3" s="18"/>
      <c r="SWU3" s="18"/>
      <c r="SWV3" s="18"/>
      <c r="SWW3" s="18"/>
      <c r="SWX3" s="18"/>
      <c r="SWY3" s="18"/>
      <c r="SWZ3" s="18"/>
      <c r="SXA3" s="18"/>
      <c r="SXB3" s="18"/>
      <c r="SXC3" s="18"/>
      <c r="SXD3" s="18"/>
      <c r="SXE3" s="18"/>
      <c r="SXF3" s="18"/>
      <c r="SXG3" s="18"/>
      <c r="SXH3" s="18"/>
      <c r="SXI3" s="18"/>
      <c r="SXJ3" s="18"/>
      <c r="SXK3" s="18"/>
      <c r="SXL3" s="18"/>
      <c r="SXM3" s="18"/>
      <c r="SXN3" s="18"/>
      <c r="SXO3" s="18"/>
      <c r="SXP3" s="18"/>
      <c r="SXQ3" s="18"/>
      <c r="SXR3" s="18"/>
      <c r="SXS3" s="18"/>
      <c r="SXT3" s="18"/>
      <c r="SXU3" s="18"/>
      <c r="SXV3" s="18"/>
      <c r="SXW3" s="18"/>
      <c r="SXX3" s="18"/>
      <c r="SXY3" s="18"/>
      <c r="SXZ3" s="18"/>
      <c r="SYA3" s="18"/>
      <c r="SYB3" s="18"/>
      <c r="SYC3" s="18"/>
      <c r="SYD3" s="18"/>
      <c r="SYE3" s="18"/>
      <c r="SYF3" s="18"/>
      <c r="SYG3" s="18"/>
      <c r="SYH3" s="18"/>
      <c r="SYI3" s="18"/>
      <c r="SYJ3" s="18"/>
      <c r="SYK3" s="18"/>
      <c r="SYL3" s="18"/>
      <c r="SYM3" s="18"/>
      <c r="SYN3" s="18"/>
      <c r="SYO3" s="18"/>
      <c r="SYP3" s="18"/>
      <c r="SYQ3" s="18"/>
      <c r="SYR3" s="18"/>
      <c r="SYS3" s="18"/>
      <c r="SYT3" s="18"/>
      <c r="SYU3" s="18"/>
      <c r="SYV3" s="18"/>
      <c r="SYW3" s="18"/>
      <c r="SYX3" s="18"/>
      <c r="SYY3" s="18"/>
      <c r="SYZ3" s="18"/>
      <c r="SZA3" s="18"/>
      <c r="SZB3" s="18"/>
      <c r="SZC3" s="18"/>
      <c r="SZD3" s="18"/>
      <c r="SZE3" s="18"/>
      <c r="SZF3" s="18"/>
      <c r="SZG3" s="18"/>
      <c r="SZH3" s="18"/>
      <c r="SZI3" s="18"/>
      <c r="SZJ3" s="18"/>
      <c r="SZK3" s="18"/>
      <c r="SZL3" s="18"/>
      <c r="SZM3" s="18"/>
      <c r="SZN3" s="18"/>
      <c r="SZO3" s="18"/>
      <c r="SZP3" s="18"/>
      <c r="SZQ3" s="18"/>
      <c r="SZR3" s="18"/>
      <c r="SZS3" s="18"/>
      <c r="SZT3" s="18"/>
      <c r="SZU3" s="18"/>
      <c r="SZV3" s="18"/>
      <c r="SZW3" s="18"/>
      <c r="SZX3" s="18"/>
      <c r="SZY3" s="18"/>
      <c r="SZZ3" s="18"/>
      <c r="TAA3" s="18"/>
      <c r="TAB3" s="18"/>
      <c r="TAC3" s="18"/>
      <c r="TAD3" s="18"/>
      <c r="TAE3" s="18"/>
      <c r="TAF3" s="18"/>
      <c r="TAG3" s="18"/>
      <c r="TAH3" s="18"/>
      <c r="TAI3" s="18"/>
      <c r="TAJ3" s="18"/>
      <c r="TAK3" s="18"/>
      <c r="TAL3" s="18"/>
      <c r="TAM3" s="18"/>
      <c r="TAN3" s="18"/>
      <c r="TAO3" s="18"/>
      <c r="TAP3" s="18"/>
      <c r="TAQ3" s="18"/>
      <c r="TAR3" s="18"/>
      <c r="TAS3" s="18"/>
      <c r="TAT3" s="18"/>
      <c r="TAU3" s="18"/>
      <c r="TAV3" s="18"/>
      <c r="TAW3" s="18"/>
      <c r="TAX3" s="18"/>
      <c r="TAY3" s="18"/>
      <c r="TAZ3" s="18"/>
      <c r="TBA3" s="18"/>
      <c r="TBB3" s="18"/>
      <c r="TBC3" s="18"/>
      <c r="TBD3" s="18"/>
      <c r="TBE3" s="18"/>
      <c r="TBF3" s="18"/>
      <c r="TBG3" s="18"/>
      <c r="TBH3" s="18"/>
      <c r="TBI3" s="18"/>
      <c r="TBJ3" s="18"/>
      <c r="TBK3" s="18"/>
      <c r="TBL3" s="18"/>
      <c r="TBM3" s="18"/>
      <c r="TBN3" s="18"/>
      <c r="TBO3" s="18"/>
      <c r="TBP3" s="18"/>
      <c r="TBQ3" s="18"/>
      <c r="TBR3" s="18"/>
      <c r="TBS3" s="18"/>
      <c r="TBT3" s="18"/>
      <c r="TBU3" s="18"/>
      <c r="TBV3" s="18"/>
      <c r="TBW3" s="18"/>
      <c r="TBX3" s="18"/>
      <c r="TBY3" s="18"/>
      <c r="TBZ3" s="18"/>
      <c r="TCA3" s="18"/>
      <c r="TCB3" s="18"/>
      <c r="TCC3" s="18"/>
      <c r="TCD3" s="18"/>
      <c r="TCE3" s="18"/>
      <c r="TCF3" s="18"/>
      <c r="TCG3" s="18"/>
      <c r="TCH3" s="18"/>
      <c r="TCI3" s="18"/>
      <c r="TCJ3" s="18"/>
      <c r="TCK3" s="18"/>
      <c r="TCL3" s="18"/>
      <c r="TCM3" s="18"/>
      <c r="TCN3" s="18"/>
      <c r="TCO3" s="18"/>
      <c r="TCP3" s="18"/>
      <c r="TCQ3" s="18"/>
      <c r="TCR3" s="18"/>
      <c r="TCS3" s="18"/>
      <c r="TCT3" s="18"/>
      <c r="TCU3" s="18"/>
      <c r="TCV3" s="18"/>
      <c r="TCW3" s="18"/>
      <c r="TCX3" s="18"/>
      <c r="TCY3" s="18"/>
      <c r="TCZ3" s="18"/>
      <c r="TDA3" s="18"/>
      <c r="TDB3" s="18"/>
      <c r="TDC3" s="18"/>
      <c r="TDD3" s="18"/>
      <c r="TDE3" s="18"/>
      <c r="TDF3" s="18"/>
      <c r="TDG3" s="18"/>
      <c r="TDH3" s="18"/>
      <c r="TDI3" s="18"/>
      <c r="TDJ3" s="18"/>
      <c r="TDK3" s="18"/>
      <c r="TDL3" s="18"/>
      <c r="TDM3" s="18"/>
      <c r="TDN3" s="18"/>
      <c r="TDO3" s="18"/>
      <c r="TDP3" s="18"/>
      <c r="TDQ3" s="18"/>
      <c r="TDR3" s="18"/>
      <c r="TDS3" s="18"/>
      <c r="TDT3" s="18"/>
      <c r="TDU3" s="18"/>
      <c r="TDV3" s="18"/>
      <c r="TDW3" s="18"/>
      <c r="TDX3" s="18"/>
      <c r="TDY3" s="18"/>
      <c r="TDZ3" s="18"/>
      <c r="TEA3" s="18"/>
      <c r="TEB3" s="18"/>
      <c r="TEC3" s="18"/>
      <c r="TED3" s="18"/>
      <c r="TEE3" s="18"/>
      <c r="TEF3" s="18"/>
      <c r="TEG3" s="18"/>
      <c r="TEH3" s="18"/>
      <c r="TEI3" s="18"/>
      <c r="TEJ3" s="18"/>
      <c r="TEK3" s="18"/>
      <c r="TEL3" s="18"/>
      <c r="TEM3" s="18"/>
      <c r="TEN3" s="18"/>
      <c r="TEO3" s="18"/>
      <c r="TEP3" s="18"/>
      <c r="TEQ3" s="18"/>
      <c r="TER3" s="18"/>
      <c r="TES3" s="18"/>
      <c r="TET3" s="18"/>
      <c r="TEU3" s="18"/>
      <c r="TEV3" s="18"/>
      <c r="TEW3" s="18"/>
      <c r="TEX3" s="18"/>
      <c r="TEY3" s="18"/>
      <c r="TEZ3" s="18"/>
      <c r="TFA3" s="18"/>
      <c r="TFB3" s="18"/>
      <c r="TFC3" s="18"/>
      <c r="TFD3" s="18"/>
      <c r="TFE3" s="18"/>
      <c r="TFF3" s="18"/>
      <c r="TFG3" s="18"/>
      <c r="TFH3" s="18"/>
      <c r="TFI3" s="18"/>
      <c r="TFJ3" s="18"/>
      <c r="TFK3" s="18"/>
      <c r="TFL3" s="18"/>
      <c r="TFM3" s="18"/>
      <c r="TFN3" s="18"/>
      <c r="TFO3" s="18"/>
      <c r="TFP3" s="18"/>
      <c r="TFQ3" s="18"/>
      <c r="TFR3" s="18"/>
      <c r="TFS3" s="18"/>
      <c r="TFT3" s="18"/>
      <c r="TFU3" s="18"/>
      <c r="TFV3" s="18"/>
      <c r="TFW3" s="18"/>
      <c r="TFX3" s="18"/>
      <c r="TFY3" s="18"/>
      <c r="TFZ3" s="18"/>
      <c r="TGA3" s="18"/>
      <c r="TGB3" s="18"/>
      <c r="TGC3" s="18"/>
      <c r="TGD3" s="18"/>
      <c r="TGE3" s="18"/>
      <c r="TGF3" s="18"/>
      <c r="TGG3" s="18"/>
      <c r="TGH3" s="18"/>
      <c r="TGI3" s="18"/>
      <c r="TGJ3" s="18"/>
      <c r="TGK3" s="18"/>
      <c r="TGL3" s="18"/>
      <c r="TGM3" s="18"/>
      <c r="TGN3" s="18"/>
      <c r="TGO3" s="18"/>
      <c r="TGP3" s="18"/>
      <c r="TGQ3" s="18"/>
      <c r="TGR3" s="18"/>
      <c r="TGS3" s="18"/>
      <c r="TGT3" s="18"/>
      <c r="TGU3" s="18"/>
      <c r="TGV3" s="18"/>
      <c r="TGW3" s="18"/>
      <c r="TGX3" s="18"/>
      <c r="TGY3" s="18"/>
      <c r="TGZ3" s="18"/>
      <c r="THA3" s="18"/>
      <c r="THB3" s="18"/>
      <c r="THC3" s="18"/>
      <c r="THD3" s="18"/>
      <c r="THE3" s="18"/>
      <c r="THF3" s="18"/>
      <c r="THG3" s="18"/>
      <c r="THH3" s="18"/>
      <c r="THI3" s="18"/>
      <c r="THJ3" s="18"/>
      <c r="THK3" s="18"/>
      <c r="THL3" s="18"/>
      <c r="THM3" s="18"/>
      <c r="THN3" s="18"/>
      <c r="THO3" s="18"/>
      <c r="THP3" s="18"/>
      <c r="THQ3" s="18"/>
      <c r="THR3" s="18"/>
      <c r="THS3" s="18"/>
      <c r="THT3" s="18"/>
      <c r="THU3" s="18"/>
      <c r="THV3" s="18"/>
      <c r="THW3" s="18"/>
      <c r="THX3" s="18"/>
      <c r="THY3" s="18"/>
      <c r="THZ3" s="18"/>
      <c r="TIA3" s="18"/>
      <c r="TIB3" s="18"/>
      <c r="TIC3" s="18"/>
      <c r="TID3" s="18"/>
      <c r="TIE3" s="18"/>
      <c r="TIF3" s="18"/>
      <c r="TIG3" s="18"/>
      <c r="TIH3" s="18"/>
      <c r="TII3" s="18"/>
      <c r="TIJ3" s="18"/>
      <c r="TIK3" s="18"/>
      <c r="TIL3" s="18"/>
      <c r="TIM3" s="18"/>
      <c r="TIN3" s="18"/>
      <c r="TIO3" s="18"/>
      <c r="TIP3" s="18"/>
      <c r="TIQ3" s="18"/>
      <c r="TIR3" s="18"/>
      <c r="TIS3" s="18"/>
      <c r="TIT3" s="18"/>
      <c r="TIU3" s="18"/>
      <c r="TIV3" s="18"/>
      <c r="TIW3" s="18"/>
      <c r="TIX3" s="18"/>
      <c r="TIY3" s="18"/>
      <c r="TIZ3" s="18"/>
      <c r="TJA3" s="18"/>
      <c r="TJB3" s="18"/>
      <c r="TJC3" s="18"/>
      <c r="TJD3" s="18"/>
      <c r="TJE3" s="18"/>
      <c r="TJF3" s="18"/>
      <c r="TJG3" s="18"/>
      <c r="TJH3" s="18"/>
      <c r="TJI3" s="18"/>
      <c r="TJJ3" s="18"/>
      <c r="TJK3" s="18"/>
      <c r="TJL3" s="18"/>
      <c r="TJM3" s="18"/>
      <c r="TJN3" s="18"/>
      <c r="TJO3" s="18"/>
      <c r="TJP3" s="18"/>
      <c r="TJQ3" s="18"/>
      <c r="TJR3" s="18"/>
      <c r="TJS3" s="18"/>
      <c r="TJT3" s="18"/>
      <c r="TJU3" s="18"/>
      <c r="TJV3" s="18"/>
      <c r="TJW3" s="18"/>
      <c r="TJX3" s="18"/>
      <c r="TJY3" s="18"/>
      <c r="TJZ3" s="18"/>
      <c r="TKA3" s="18"/>
      <c r="TKB3" s="18"/>
      <c r="TKC3" s="18"/>
      <c r="TKD3" s="18"/>
      <c r="TKE3" s="18"/>
      <c r="TKF3" s="18"/>
      <c r="TKG3" s="18"/>
      <c r="TKH3" s="18"/>
      <c r="TKI3" s="18"/>
      <c r="TKJ3" s="18"/>
      <c r="TKK3" s="18"/>
      <c r="TKL3" s="18"/>
      <c r="TKM3" s="18"/>
      <c r="TKN3" s="18"/>
      <c r="TKO3" s="18"/>
      <c r="TKP3" s="18"/>
      <c r="TKQ3" s="18"/>
      <c r="TKR3" s="18"/>
      <c r="TKS3" s="18"/>
      <c r="TKT3" s="18"/>
      <c r="TKU3" s="18"/>
      <c r="TKV3" s="18"/>
      <c r="TKW3" s="18"/>
      <c r="TKX3" s="18"/>
      <c r="TKY3" s="18"/>
      <c r="TKZ3" s="18"/>
      <c r="TLA3" s="18"/>
      <c r="TLB3" s="18"/>
      <c r="TLC3" s="18"/>
      <c r="TLD3" s="18"/>
      <c r="TLE3" s="18"/>
      <c r="TLF3" s="18"/>
      <c r="TLG3" s="18"/>
      <c r="TLH3" s="18"/>
      <c r="TLI3" s="18"/>
      <c r="TLJ3" s="18"/>
      <c r="TLK3" s="18"/>
      <c r="TLL3" s="18"/>
      <c r="TLM3" s="18"/>
      <c r="TLN3" s="18"/>
      <c r="TLO3" s="18"/>
      <c r="TLP3" s="18"/>
      <c r="TLQ3" s="18"/>
      <c r="TLR3" s="18"/>
      <c r="TLS3" s="18"/>
      <c r="TLT3" s="18"/>
      <c r="TLU3" s="18"/>
      <c r="TLV3" s="18"/>
      <c r="TLW3" s="18"/>
      <c r="TLX3" s="18"/>
      <c r="TLY3" s="18"/>
      <c r="TLZ3" s="18"/>
      <c r="TMA3" s="18"/>
      <c r="TMB3" s="18"/>
      <c r="TMC3" s="18"/>
      <c r="TMD3" s="18"/>
      <c r="TME3" s="18"/>
      <c r="TMF3" s="18"/>
      <c r="TMG3" s="18"/>
      <c r="TMH3" s="18"/>
      <c r="TMI3" s="18"/>
      <c r="TMJ3" s="18"/>
      <c r="TMK3" s="18"/>
      <c r="TML3" s="18"/>
      <c r="TMM3" s="18"/>
      <c r="TMN3" s="18"/>
      <c r="TMO3" s="18"/>
      <c r="TMP3" s="18"/>
      <c r="TMQ3" s="18"/>
      <c r="TMR3" s="18"/>
      <c r="TMS3" s="18"/>
      <c r="TMT3" s="18"/>
      <c r="TMU3" s="18"/>
      <c r="TMV3" s="18"/>
      <c r="TMW3" s="18"/>
      <c r="TMX3" s="18"/>
      <c r="TMY3" s="18"/>
      <c r="TMZ3" s="18"/>
      <c r="TNA3" s="18"/>
      <c r="TNB3" s="18"/>
      <c r="TNC3" s="18"/>
      <c r="TND3" s="18"/>
      <c r="TNE3" s="18"/>
      <c r="TNF3" s="18"/>
      <c r="TNG3" s="18"/>
      <c r="TNH3" s="18"/>
      <c r="TNI3" s="18"/>
      <c r="TNJ3" s="18"/>
      <c r="TNK3" s="18"/>
      <c r="TNL3" s="18"/>
      <c r="TNM3" s="18"/>
      <c r="TNN3" s="18"/>
      <c r="TNO3" s="18"/>
      <c r="TNP3" s="18"/>
      <c r="TNQ3" s="18"/>
      <c r="TNR3" s="18"/>
      <c r="TNS3" s="18"/>
      <c r="TNT3" s="18"/>
      <c r="TNU3" s="18"/>
      <c r="TNV3" s="18"/>
      <c r="TNW3" s="18"/>
      <c r="TNX3" s="18"/>
      <c r="TNY3" s="18"/>
      <c r="TNZ3" s="18"/>
      <c r="TOA3" s="18"/>
      <c r="TOB3" s="18"/>
      <c r="TOC3" s="18"/>
      <c r="TOD3" s="18"/>
      <c r="TOE3" s="18"/>
      <c r="TOF3" s="18"/>
      <c r="TOG3" s="18"/>
      <c r="TOH3" s="18"/>
      <c r="TOI3" s="18"/>
      <c r="TOJ3" s="18"/>
      <c r="TOK3" s="18"/>
      <c r="TOL3" s="18"/>
      <c r="TOM3" s="18"/>
      <c r="TON3" s="18"/>
      <c r="TOO3" s="18"/>
      <c r="TOP3" s="18"/>
      <c r="TOQ3" s="18"/>
      <c r="TOR3" s="18"/>
      <c r="TOS3" s="18"/>
      <c r="TOT3" s="18"/>
      <c r="TOU3" s="18"/>
      <c r="TOV3" s="18"/>
      <c r="TOW3" s="18"/>
      <c r="TOX3" s="18"/>
      <c r="TOY3" s="18"/>
      <c r="TOZ3" s="18"/>
      <c r="TPA3" s="18"/>
      <c r="TPB3" s="18"/>
      <c r="TPC3" s="18"/>
      <c r="TPD3" s="18"/>
      <c r="TPE3" s="18"/>
      <c r="TPF3" s="18"/>
      <c r="TPG3" s="18"/>
      <c r="TPH3" s="18"/>
      <c r="TPI3" s="18"/>
      <c r="TPJ3" s="18"/>
      <c r="TPK3" s="18"/>
      <c r="TPL3" s="18"/>
      <c r="TPM3" s="18"/>
      <c r="TPN3" s="18"/>
      <c r="TPO3" s="18"/>
      <c r="TPP3" s="18"/>
      <c r="TPQ3" s="18"/>
      <c r="TPR3" s="18"/>
      <c r="TPS3" s="18"/>
      <c r="TPT3" s="18"/>
      <c r="TPU3" s="18"/>
      <c r="TPV3" s="18"/>
      <c r="TPW3" s="18"/>
      <c r="TPX3" s="18"/>
      <c r="TPY3" s="18"/>
      <c r="TPZ3" s="18"/>
      <c r="TQA3" s="18"/>
      <c r="TQB3" s="18"/>
      <c r="TQC3" s="18"/>
      <c r="TQD3" s="18"/>
      <c r="TQE3" s="18"/>
      <c r="TQF3" s="18"/>
      <c r="TQG3" s="18"/>
      <c r="TQH3" s="18"/>
      <c r="TQI3" s="18"/>
      <c r="TQJ3" s="18"/>
      <c r="TQK3" s="18"/>
      <c r="TQL3" s="18"/>
      <c r="TQM3" s="18"/>
      <c r="TQN3" s="18"/>
      <c r="TQO3" s="18"/>
      <c r="TQP3" s="18"/>
      <c r="TQQ3" s="18"/>
      <c r="TQR3" s="18"/>
      <c r="TQS3" s="18"/>
      <c r="TQT3" s="18"/>
      <c r="TQU3" s="18"/>
      <c r="TQV3" s="18"/>
      <c r="TQW3" s="18"/>
      <c r="TQX3" s="18"/>
      <c r="TQY3" s="18"/>
      <c r="TQZ3" s="18"/>
      <c r="TRA3" s="18"/>
      <c r="TRB3" s="18"/>
      <c r="TRC3" s="18"/>
      <c r="TRD3" s="18"/>
      <c r="TRE3" s="18"/>
      <c r="TRF3" s="18"/>
      <c r="TRG3" s="18"/>
      <c r="TRH3" s="18"/>
      <c r="TRI3" s="18"/>
      <c r="TRJ3" s="18"/>
      <c r="TRK3" s="18"/>
      <c r="TRL3" s="18"/>
      <c r="TRM3" s="18"/>
      <c r="TRN3" s="18"/>
      <c r="TRO3" s="18"/>
      <c r="TRP3" s="18"/>
      <c r="TRQ3" s="18"/>
      <c r="TRR3" s="18"/>
      <c r="TRS3" s="18"/>
      <c r="TRT3" s="18"/>
      <c r="TRU3" s="18"/>
      <c r="TRV3" s="18"/>
      <c r="TRW3" s="18"/>
      <c r="TRX3" s="18"/>
      <c r="TRY3" s="18"/>
      <c r="TRZ3" s="18"/>
      <c r="TSA3" s="18"/>
      <c r="TSB3" s="18"/>
      <c r="TSC3" s="18"/>
      <c r="TSD3" s="18"/>
      <c r="TSE3" s="18"/>
      <c r="TSF3" s="18"/>
      <c r="TSG3" s="18"/>
      <c r="TSH3" s="18"/>
      <c r="TSI3" s="18"/>
      <c r="TSJ3" s="18"/>
      <c r="TSK3" s="18"/>
      <c r="TSL3" s="18"/>
      <c r="TSM3" s="18"/>
      <c r="TSN3" s="18"/>
      <c r="TSO3" s="18"/>
      <c r="TSP3" s="18"/>
      <c r="TSQ3" s="18"/>
      <c r="TSR3" s="18"/>
      <c r="TSS3" s="18"/>
      <c r="TST3" s="18"/>
      <c r="TSU3" s="18"/>
      <c r="TSV3" s="18"/>
      <c r="TSW3" s="18"/>
      <c r="TSX3" s="18"/>
      <c r="TSY3" s="18"/>
      <c r="TSZ3" s="18"/>
      <c r="TTA3" s="18"/>
      <c r="TTB3" s="18"/>
      <c r="TTC3" s="18"/>
      <c r="TTD3" s="18"/>
      <c r="TTE3" s="18"/>
      <c r="TTF3" s="18"/>
      <c r="TTG3" s="18"/>
      <c r="TTH3" s="18"/>
      <c r="TTI3" s="18"/>
      <c r="TTJ3" s="18"/>
      <c r="TTK3" s="18"/>
      <c r="TTL3" s="18"/>
      <c r="TTM3" s="18"/>
      <c r="TTN3" s="18"/>
      <c r="TTO3" s="18"/>
      <c r="TTP3" s="18"/>
      <c r="TTQ3" s="18"/>
      <c r="TTR3" s="18"/>
      <c r="TTS3" s="18"/>
      <c r="TTT3" s="18"/>
      <c r="TTU3" s="18"/>
      <c r="TTV3" s="18"/>
      <c r="TTW3" s="18"/>
      <c r="TTX3" s="18"/>
      <c r="TTY3" s="18"/>
      <c r="TTZ3" s="18"/>
      <c r="TUA3" s="18"/>
      <c r="TUB3" s="18"/>
      <c r="TUC3" s="18"/>
      <c r="TUD3" s="18"/>
      <c r="TUE3" s="18"/>
      <c r="TUF3" s="18"/>
      <c r="TUG3" s="18"/>
      <c r="TUH3" s="18"/>
      <c r="TUI3" s="18"/>
      <c r="TUJ3" s="18"/>
      <c r="TUK3" s="18"/>
      <c r="TUL3" s="18"/>
      <c r="TUM3" s="18"/>
      <c r="TUN3" s="18"/>
      <c r="TUO3" s="18"/>
      <c r="TUP3" s="18"/>
      <c r="TUQ3" s="18"/>
      <c r="TUR3" s="18"/>
      <c r="TUS3" s="18"/>
      <c r="TUT3" s="18"/>
      <c r="TUU3" s="18"/>
      <c r="TUV3" s="18"/>
      <c r="TUW3" s="18"/>
      <c r="TUX3" s="18"/>
      <c r="TUY3" s="18"/>
      <c r="TUZ3" s="18"/>
      <c r="TVA3" s="18"/>
      <c r="TVB3" s="18"/>
      <c r="TVC3" s="18"/>
      <c r="TVD3" s="18"/>
      <c r="TVE3" s="18"/>
      <c r="TVF3" s="18"/>
      <c r="TVG3" s="18"/>
      <c r="TVH3" s="18"/>
      <c r="TVI3" s="18"/>
      <c r="TVJ3" s="18"/>
      <c r="TVK3" s="18"/>
      <c r="TVL3" s="18"/>
      <c r="TVM3" s="18"/>
      <c r="TVN3" s="18"/>
      <c r="TVO3" s="18"/>
      <c r="TVP3" s="18"/>
      <c r="TVQ3" s="18"/>
      <c r="TVR3" s="18"/>
      <c r="TVS3" s="18"/>
      <c r="TVT3" s="18"/>
      <c r="TVU3" s="18"/>
      <c r="TVV3" s="18"/>
      <c r="TVW3" s="18"/>
      <c r="TVX3" s="18"/>
      <c r="TVY3" s="18"/>
      <c r="TVZ3" s="18"/>
      <c r="TWA3" s="18"/>
      <c r="TWB3" s="18"/>
      <c r="TWC3" s="18"/>
      <c r="TWD3" s="18"/>
      <c r="TWE3" s="18"/>
      <c r="TWF3" s="18"/>
      <c r="TWG3" s="18"/>
      <c r="TWH3" s="18"/>
      <c r="TWI3" s="18"/>
      <c r="TWJ3" s="18"/>
      <c r="TWK3" s="18"/>
      <c r="TWL3" s="18"/>
      <c r="TWM3" s="18"/>
      <c r="TWN3" s="18"/>
      <c r="TWO3" s="18"/>
      <c r="TWP3" s="18"/>
      <c r="TWQ3" s="18"/>
      <c r="TWR3" s="18"/>
      <c r="TWS3" s="18"/>
      <c r="TWT3" s="18"/>
      <c r="TWU3" s="18"/>
      <c r="TWV3" s="18"/>
      <c r="TWW3" s="18"/>
      <c r="TWX3" s="18"/>
      <c r="TWY3" s="18"/>
      <c r="TWZ3" s="18"/>
      <c r="TXA3" s="18"/>
      <c r="TXB3" s="18"/>
      <c r="TXC3" s="18"/>
      <c r="TXD3" s="18"/>
      <c r="TXE3" s="18"/>
      <c r="TXF3" s="18"/>
      <c r="TXG3" s="18"/>
      <c r="TXH3" s="18"/>
      <c r="TXI3" s="18"/>
      <c r="TXJ3" s="18"/>
      <c r="TXK3" s="18"/>
      <c r="TXL3" s="18"/>
      <c r="TXM3" s="18"/>
      <c r="TXN3" s="18"/>
      <c r="TXO3" s="18"/>
      <c r="TXP3" s="18"/>
      <c r="TXQ3" s="18"/>
      <c r="TXR3" s="18"/>
      <c r="TXS3" s="18"/>
      <c r="TXT3" s="18"/>
      <c r="TXU3" s="18"/>
      <c r="TXV3" s="18"/>
      <c r="TXW3" s="18"/>
      <c r="TXX3" s="18"/>
      <c r="TXY3" s="18"/>
      <c r="TXZ3" s="18"/>
      <c r="TYA3" s="18"/>
      <c r="TYB3" s="18"/>
      <c r="TYC3" s="18"/>
      <c r="TYD3" s="18"/>
      <c r="TYE3" s="18"/>
      <c r="TYF3" s="18"/>
      <c r="TYG3" s="18"/>
      <c r="TYH3" s="18"/>
      <c r="TYI3" s="18"/>
      <c r="TYJ3" s="18"/>
      <c r="TYK3" s="18"/>
      <c r="TYL3" s="18"/>
      <c r="TYM3" s="18"/>
      <c r="TYN3" s="18"/>
      <c r="TYO3" s="18"/>
      <c r="TYP3" s="18"/>
      <c r="TYQ3" s="18"/>
      <c r="TYR3" s="18"/>
      <c r="TYS3" s="18"/>
      <c r="TYT3" s="18"/>
      <c r="TYU3" s="18"/>
      <c r="TYV3" s="18"/>
      <c r="TYW3" s="18"/>
      <c r="TYX3" s="18"/>
      <c r="TYY3" s="18"/>
      <c r="TYZ3" s="18"/>
      <c r="TZA3" s="18"/>
      <c r="TZB3" s="18"/>
      <c r="TZC3" s="18"/>
      <c r="TZD3" s="18"/>
      <c r="TZE3" s="18"/>
      <c r="TZF3" s="18"/>
      <c r="TZG3" s="18"/>
      <c r="TZH3" s="18"/>
      <c r="TZI3" s="18"/>
      <c r="TZJ3" s="18"/>
      <c r="TZK3" s="18"/>
      <c r="TZL3" s="18"/>
      <c r="TZM3" s="18"/>
      <c r="TZN3" s="18"/>
      <c r="TZO3" s="18"/>
      <c r="TZP3" s="18"/>
      <c r="TZQ3" s="18"/>
      <c r="TZR3" s="18"/>
      <c r="TZS3" s="18"/>
      <c r="TZT3" s="18"/>
      <c r="TZU3" s="18"/>
      <c r="TZV3" s="18"/>
      <c r="TZW3" s="18"/>
      <c r="TZX3" s="18"/>
      <c r="TZY3" s="18"/>
      <c r="TZZ3" s="18"/>
      <c r="UAA3" s="18"/>
      <c r="UAB3" s="18"/>
      <c r="UAC3" s="18"/>
      <c r="UAD3" s="18"/>
      <c r="UAE3" s="18"/>
      <c r="UAF3" s="18"/>
      <c r="UAG3" s="18"/>
      <c r="UAH3" s="18"/>
      <c r="UAI3" s="18"/>
      <c r="UAJ3" s="18"/>
      <c r="UAK3" s="18"/>
      <c r="UAL3" s="18"/>
      <c r="UAM3" s="18"/>
      <c r="UAN3" s="18"/>
      <c r="UAO3" s="18"/>
      <c r="UAP3" s="18"/>
      <c r="UAQ3" s="18"/>
      <c r="UAR3" s="18"/>
      <c r="UAS3" s="18"/>
      <c r="UAT3" s="18"/>
      <c r="UAU3" s="18"/>
      <c r="UAV3" s="18"/>
      <c r="UAW3" s="18"/>
      <c r="UAX3" s="18"/>
      <c r="UAY3" s="18"/>
      <c r="UAZ3" s="18"/>
      <c r="UBA3" s="18"/>
      <c r="UBB3" s="18"/>
      <c r="UBC3" s="18"/>
      <c r="UBD3" s="18"/>
      <c r="UBE3" s="18"/>
      <c r="UBF3" s="18"/>
      <c r="UBG3" s="18"/>
      <c r="UBH3" s="18"/>
      <c r="UBI3" s="18"/>
      <c r="UBJ3" s="18"/>
      <c r="UBK3" s="18"/>
      <c r="UBL3" s="18"/>
      <c r="UBM3" s="18"/>
      <c r="UBN3" s="18"/>
      <c r="UBO3" s="18"/>
      <c r="UBP3" s="18"/>
      <c r="UBQ3" s="18"/>
      <c r="UBR3" s="18"/>
      <c r="UBS3" s="18"/>
      <c r="UBT3" s="18"/>
      <c r="UBU3" s="18"/>
      <c r="UBV3" s="18"/>
      <c r="UBW3" s="18"/>
      <c r="UBX3" s="18"/>
      <c r="UBY3" s="18"/>
      <c r="UBZ3" s="18"/>
      <c r="UCA3" s="18"/>
      <c r="UCB3" s="18"/>
      <c r="UCC3" s="18"/>
      <c r="UCD3" s="18"/>
      <c r="UCE3" s="18"/>
      <c r="UCF3" s="18"/>
      <c r="UCG3" s="18"/>
      <c r="UCH3" s="18"/>
      <c r="UCI3" s="18"/>
      <c r="UCJ3" s="18"/>
      <c r="UCK3" s="18"/>
      <c r="UCL3" s="18"/>
      <c r="UCM3" s="18"/>
      <c r="UCN3" s="18"/>
      <c r="UCO3" s="18"/>
      <c r="UCP3" s="18"/>
      <c r="UCQ3" s="18"/>
      <c r="UCR3" s="18"/>
      <c r="UCS3" s="18"/>
      <c r="UCT3" s="18"/>
      <c r="UCU3" s="18"/>
      <c r="UCV3" s="18"/>
      <c r="UCW3" s="18"/>
      <c r="UCX3" s="18"/>
      <c r="UCY3" s="18"/>
      <c r="UCZ3" s="18"/>
      <c r="UDA3" s="18"/>
      <c r="UDB3" s="18"/>
      <c r="UDC3" s="18"/>
      <c r="UDD3" s="18"/>
      <c r="UDE3" s="18"/>
      <c r="UDF3" s="18"/>
      <c r="UDG3" s="18"/>
      <c r="UDH3" s="18"/>
      <c r="UDI3" s="18"/>
      <c r="UDJ3" s="18"/>
      <c r="UDK3" s="18"/>
      <c r="UDL3" s="18"/>
      <c r="UDM3" s="18"/>
      <c r="UDN3" s="18"/>
      <c r="UDO3" s="18"/>
      <c r="UDP3" s="18"/>
      <c r="UDQ3" s="18"/>
      <c r="UDR3" s="18"/>
      <c r="UDS3" s="18"/>
      <c r="UDT3" s="18"/>
      <c r="UDU3" s="18"/>
      <c r="UDV3" s="18"/>
      <c r="UDW3" s="18"/>
      <c r="UDX3" s="18"/>
      <c r="UDY3" s="18"/>
      <c r="UDZ3" s="18"/>
      <c r="UEA3" s="18"/>
      <c r="UEB3" s="18"/>
      <c r="UEC3" s="18"/>
      <c r="UED3" s="18"/>
      <c r="UEE3" s="18"/>
      <c r="UEF3" s="18"/>
      <c r="UEG3" s="18"/>
      <c r="UEH3" s="18"/>
      <c r="UEI3" s="18"/>
      <c r="UEJ3" s="18"/>
      <c r="UEK3" s="18"/>
      <c r="UEL3" s="18"/>
      <c r="UEM3" s="18"/>
      <c r="UEN3" s="18"/>
      <c r="UEO3" s="18"/>
      <c r="UEP3" s="18"/>
      <c r="UEQ3" s="18"/>
      <c r="UER3" s="18"/>
      <c r="UES3" s="18"/>
      <c r="UET3" s="18"/>
      <c r="UEU3" s="18"/>
      <c r="UEV3" s="18"/>
      <c r="UEW3" s="18"/>
      <c r="UEX3" s="18"/>
      <c r="UEY3" s="18"/>
      <c r="UEZ3" s="18"/>
      <c r="UFA3" s="18"/>
      <c r="UFB3" s="18"/>
      <c r="UFC3" s="18"/>
      <c r="UFD3" s="18"/>
      <c r="UFE3" s="18"/>
      <c r="UFF3" s="18"/>
      <c r="UFG3" s="18"/>
      <c r="UFH3" s="18"/>
      <c r="UFI3" s="18"/>
      <c r="UFJ3" s="18"/>
      <c r="UFK3" s="18"/>
      <c r="UFL3" s="18"/>
      <c r="UFM3" s="18"/>
      <c r="UFN3" s="18"/>
      <c r="UFO3" s="18"/>
      <c r="UFP3" s="18"/>
      <c r="UFQ3" s="18"/>
      <c r="UFR3" s="18"/>
      <c r="UFS3" s="18"/>
      <c r="UFT3" s="18"/>
      <c r="UFU3" s="18"/>
      <c r="UFV3" s="18"/>
      <c r="UFW3" s="18"/>
      <c r="UFX3" s="18"/>
      <c r="UFY3" s="18"/>
      <c r="UFZ3" s="18"/>
      <c r="UGA3" s="18"/>
      <c r="UGB3" s="18"/>
      <c r="UGC3" s="18"/>
      <c r="UGD3" s="18"/>
      <c r="UGE3" s="18"/>
      <c r="UGF3" s="18"/>
      <c r="UGG3" s="18"/>
      <c r="UGH3" s="18"/>
      <c r="UGI3" s="18"/>
      <c r="UGJ3" s="18"/>
      <c r="UGK3" s="18"/>
      <c r="UGL3" s="18"/>
      <c r="UGM3" s="18"/>
      <c r="UGN3" s="18"/>
      <c r="UGO3" s="18"/>
      <c r="UGP3" s="18"/>
      <c r="UGQ3" s="18"/>
      <c r="UGR3" s="18"/>
      <c r="UGS3" s="18"/>
      <c r="UGT3" s="18"/>
      <c r="UGU3" s="18"/>
      <c r="UGV3" s="18"/>
      <c r="UGW3" s="18"/>
      <c r="UGX3" s="18"/>
      <c r="UGY3" s="18"/>
      <c r="UGZ3" s="18"/>
      <c r="UHA3" s="18"/>
      <c r="UHB3" s="18"/>
      <c r="UHC3" s="18"/>
      <c r="UHD3" s="18"/>
      <c r="UHE3" s="18"/>
      <c r="UHF3" s="18"/>
      <c r="UHG3" s="18"/>
      <c r="UHH3" s="18"/>
      <c r="UHI3" s="18"/>
      <c r="UHJ3" s="18"/>
      <c r="UHK3" s="18"/>
      <c r="UHL3" s="18"/>
      <c r="UHM3" s="18"/>
      <c r="UHN3" s="18"/>
      <c r="UHO3" s="18"/>
      <c r="UHP3" s="18"/>
      <c r="UHQ3" s="18"/>
      <c r="UHR3" s="18"/>
      <c r="UHS3" s="18"/>
      <c r="UHT3" s="18"/>
      <c r="UHU3" s="18"/>
      <c r="UHV3" s="18"/>
      <c r="UHW3" s="18"/>
      <c r="UHX3" s="18"/>
      <c r="UHY3" s="18"/>
      <c r="UHZ3" s="18"/>
      <c r="UIA3" s="18"/>
      <c r="UIB3" s="18"/>
      <c r="UIC3" s="18"/>
      <c r="UID3" s="18"/>
      <c r="UIE3" s="18"/>
      <c r="UIF3" s="18"/>
      <c r="UIG3" s="18"/>
      <c r="UIH3" s="18"/>
      <c r="UII3" s="18"/>
      <c r="UIJ3" s="18"/>
      <c r="UIK3" s="18"/>
      <c r="UIL3" s="18"/>
      <c r="UIM3" s="18"/>
      <c r="UIN3" s="18"/>
      <c r="UIO3" s="18"/>
      <c r="UIP3" s="18"/>
      <c r="UIQ3" s="18"/>
      <c r="UIR3" s="18"/>
      <c r="UIS3" s="18"/>
      <c r="UIT3" s="18"/>
      <c r="UIU3" s="18"/>
      <c r="UIV3" s="18"/>
      <c r="UIW3" s="18"/>
      <c r="UIX3" s="18"/>
      <c r="UIY3" s="18"/>
      <c r="UIZ3" s="18"/>
      <c r="UJA3" s="18"/>
      <c r="UJB3" s="18"/>
      <c r="UJC3" s="18"/>
      <c r="UJD3" s="18"/>
      <c r="UJE3" s="18"/>
      <c r="UJF3" s="18"/>
      <c r="UJG3" s="18"/>
      <c r="UJH3" s="18"/>
      <c r="UJI3" s="18"/>
      <c r="UJJ3" s="18"/>
      <c r="UJK3" s="18"/>
      <c r="UJL3" s="18"/>
      <c r="UJM3" s="18"/>
      <c r="UJN3" s="18"/>
      <c r="UJO3" s="18"/>
      <c r="UJP3" s="18"/>
      <c r="UJQ3" s="18"/>
      <c r="UJR3" s="18"/>
      <c r="UJS3" s="18"/>
      <c r="UJT3" s="18"/>
      <c r="UJU3" s="18"/>
      <c r="UJV3" s="18"/>
      <c r="UJW3" s="18"/>
      <c r="UJX3" s="18"/>
      <c r="UJY3" s="18"/>
      <c r="UJZ3" s="18"/>
      <c r="UKA3" s="18"/>
      <c r="UKB3" s="18"/>
      <c r="UKC3" s="18"/>
      <c r="UKD3" s="18"/>
      <c r="UKE3" s="18"/>
      <c r="UKF3" s="18"/>
      <c r="UKG3" s="18"/>
      <c r="UKH3" s="18"/>
      <c r="UKI3" s="18"/>
      <c r="UKJ3" s="18"/>
      <c r="UKK3" s="18"/>
      <c r="UKL3" s="18"/>
      <c r="UKM3" s="18"/>
      <c r="UKN3" s="18"/>
      <c r="UKO3" s="18"/>
      <c r="UKP3" s="18"/>
      <c r="UKQ3" s="18"/>
      <c r="UKR3" s="18"/>
      <c r="UKS3" s="18"/>
      <c r="UKT3" s="18"/>
      <c r="UKU3" s="18"/>
      <c r="UKV3" s="18"/>
      <c r="UKW3" s="18"/>
      <c r="UKX3" s="18"/>
      <c r="UKY3" s="18"/>
      <c r="UKZ3" s="18"/>
      <c r="ULA3" s="18"/>
      <c r="ULB3" s="18"/>
      <c r="ULC3" s="18"/>
      <c r="ULD3" s="18"/>
      <c r="ULE3" s="18"/>
      <c r="ULF3" s="18"/>
      <c r="ULG3" s="18"/>
      <c r="ULH3" s="18"/>
      <c r="ULI3" s="18"/>
      <c r="ULJ3" s="18"/>
      <c r="ULK3" s="18"/>
      <c r="ULL3" s="18"/>
      <c r="ULM3" s="18"/>
      <c r="ULN3" s="18"/>
      <c r="ULO3" s="18"/>
      <c r="ULP3" s="18"/>
      <c r="ULQ3" s="18"/>
      <c r="ULR3" s="18"/>
      <c r="ULS3" s="18"/>
      <c r="ULT3" s="18"/>
      <c r="ULU3" s="18"/>
      <c r="ULV3" s="18"/>
      <c r="ULW3" s="18"/>
      <c r="ULX3" s="18"/>
      <c r="ULY3" s="18"/>
      <c r="ULZ3" s="18"/>
      <c r="UMA3" s="18"/>
      <c r="UMB3" s="18"/>
      <c r="UMC3" s="18"/>
      <c r="UMD3" s="18"/>
      <c r="UME3" s="18"/>
      <c r="UMF3" s="18"/>
      <c r="UMG3" s="18"/>
      <c r="UMH3" s="18"/>
      <c r="UMI3" s="18"/>
      <c r="UMJ3" s="18"/>
      <c r="UMK3" s="18"/>
      <c r="UML3" s="18"/>
      <c r="UMM3" s="18"/>
      <c r="UMN3" s="18"/>
      <c r="UMO3" s="18"/>
      <c r="UMP3" s="18"/>
      <c r="UMQ3" s="18"/>
      <c r="UMR3" s="18"/>
      <c r="UMS3" s="18"/>
      <c r="UMT3" s="18"/>
      <c r="UMU3" s="18"/>
      <c r="UMV3" s="18"/>
      <c r="UMW3" s="18"/>
      <c r="UMX3" s="18"/>
      <c r="UMY3" s="18"/>
      <c r="UMZ3" s="18"/>
      <c r="UNA3" s="18"/>
      <c r="UNB3" s="18"/>
      <c r="UNC3" s="18"/>
      <c r="UND3" s="18"/>
      <c r="UNE3" s="18"/>
      <c r="UNF3" s="18"/>
      <c r="UNG3" s="18"/>
      <c r="UNH3" s="18"/>
      <c r="UNI3" s="18"/>
      <c r="UNJ3" s="18"/>
      <c r="UNK3" s="18"/>
      <c r="UNL3" s="18"/>
      <c r="UNM3" s="18"/>
      <c r="UNN3" s="18"/>
      <c r="UNO3" s="18"/>
      <c r="UNP3" s="18"/>
      <c r="UNQ3" s="18"/>
      <c r="UNR3" s="18"/>
      <c r="UNS3" s="18"/>
      <c r="UNT3" s="18"/>
      <c r="UNU3" s="18"/>
      <c r="UNV3" s="18"/>
      <c r="UNW3" s="18"/>
      <c r="UNX3" s="18"/>
      <c r="UNY3" s="18"/>
      <c r="UNZ3" s="18"/>
      <c r="UOA3" s="18"/>
      <c r="UOB3" s="18"/>
      <c r="UOC3" s="18"/>
      <c r="UOD3" s="18"/>
      <c r="UOE3" s="18"/>
      <c r="UOF3" s="18"/>
      <c r="UOG3" s="18"/>
      <c r="UOH3" s="18"/>
      <c r="UOI3" s="18"/>
      <c r="UOJ3" s="18"/>
      <c r="UOK3" s="18"/>
      <c r="UOL3" s="18"/>
      <c r="UOM3" s="18"/>
      <c r="UON3" s="18"/>
      <c r="UOO3" s="18"/>
      <c r="UOP3" s="18"/>
      <c r="UOQ3" s="18"/>
      <c r="UOR3" s="18"/>
      <c r="UOS3" s="18"/>
      <c r="UOT3" s="18"/>
      <c r="UOU3" s="18"/>
      <c r="UOV3" s="18"/>
      <c r="UOW3" s="18"/>
      <c r="UOX3" s="18"/>
      <c r="UOY3" s="18"/>
      <c r="UOZ3" s="18"/>
      <c r="UPA3" s="18"/>
      <c r="UPB3" s="18"/>
      <c r="UPC3" s="18"/>
      <c r="UPD3" s="18"/>
      <c r="UPE3" s="18"/>
      <c r="UPF3" s="18"/>
      <c r="UPG3" s="18"/>
      <c r="UPH3" s="18"/>
      <c r="UPI3" s="18"/>
      <c r="UPJ3" s="18"/>
      <c r="UPK3" s="18"/>
      <c r="UPL3" s="18"/>
      <c r="UPM3" s="18"/>
      <c r="UPN3" s="18"/>
      <c r="UPO3" s="18"/>
      <c r="UPP3" s="18"/>
      <c r="UPQ3" s="18"/>
      <c r="UPR3" s="18"/>
      <c r="UPS3" s="18"/>
      <c r="UPT3" s="18"/>
      <c r="UPU3" s="18"/>
      <c r="UPV3" s="18"/>
      <c r="UPW3" s="18"/>
      <c r="UPX3" s="18"/>
      <c r="UPY3" s="18"/>
      <c r="UPZ3" s="18"/>
      <c r="UQA3" s="18"/>
      <c r="UQB3" s="18"/>
      <c r="UQC3" s="18"/>
      <c r="UQD3" s="18"/>
      <c r="UQE3" s="18"/>
      <c r="UQF3" s="18"/>
      <c r="UQG3" s="18"/>
      <c r="UQH3" s="18"/>
      <c r="UQI3" s="18"/>
      <c r="UQJ3" s="18"/>
      <c r="UQK3" s="18"/>
      <c r="UQL3" s="18"/>
      <c r="UQM3" s="18"/>
      <c r="UQN3" s="18"/>
      <c r="UQO3" s="18"/>
      <c r="UQP3" s="18"/>
      <c r="UQQ3" s="18"/>
      <c r="UQR3" s="18"/>
      <c r="UQS3" s="18"/>
      <c r="UQT3" s="18"/>
      <c r="UQU3" s="18"/>
      <c r="UQV3" s="18"/>
      <c r="UQW3" s="18"/>
      <c r="UQX3" s="18"/>
      <c r="UQY3" s="18"/>
      <c r="UQZ3" s="18"/>
      <c r="URA3" s="18"/>
      <c r="URB3" s="18"/>
      <c r="URC3" s="18"/>
      <c r="URD3" s="18"/>
      <c r="URE3" s="18"/>
      <c r="URF3" s="18"/>
      <c r="URG3" s="18"/>
      <c r="URH3" s="18"/>
      <c r="URI3" s="18"/>
      <c r="URJ3" s="18"/>
      <c r="URK3" s="18"/>
      <c r="URL3" s="18"/>
      <c r="URM3" s="18"/>
      <c r="URN3" s="18"/>
      <c r="URO3" s="18"/>
      <c r="URP3" s="18"/>
      <c r="URQ3" s="18"/>
      <c r="URR3" s="18"/>
      <c r="URS3" s="18"/>
      <c r="URT3" s="18"/>
      <c r="URU3" s="18"/>
      <c r="URV3" s="18"/>
      <c r="URW3" s="18"/>
      <c r="URX3" s="18"/>
      <c r="URY3" s="18"/>
      <c r="URZ3" s="18"/>
      <c r="USA3" s="18"/>
      <c r="USB3" s="18"/>
      <c r="USC3" s="18"/>
      <c r="USD3" s="18"/>
      <c r="USE3" s="18"/>
      <c r="USF3" s="18"/>
      <c r="USG3" s="18"/>
      <c r="USH3" s="18"/>
      <c r="USI3" s="18"/>
      <c r="USJ3" s="18"/>
      <c r="USK3" s="18"/>
      <c r="USL3" s="18"/>
      <c r="USM3" s="18"/>
      <c r="USN3" s="18"/>
      <c r="USO3" s="18"/>
      <c r="USP3" s="18"/>
      <c r="USQ3" s="18"/>
      <c r="USR3" s="18"/>
      <c r="USS3" s="18"/>
      <c r="UST3" s="18"/>
      <c r="USU3" s="18"/>
      <c r="USV3" s="18"/>
      <c r="USW3" s="18"/>
      <c r="USX3" s="18"/>
      <c r="USY3" s="18"/>
      <c r="USZ3" s="18"/>
      <c r="UTA3" s="18"/>
      <c r="UTB3" s="18"/>
      <c r="UTC3" s="18"/>
      <c r="UTD3" s="18"/>
      <c r="UTE3" s="18"/>
      <c r="UTF3" s="18"/>
      <c r="UTG3" s="18"/>
      <c r="UTH3" s="18"/>
      <c r="UTI3" s="18"/>
      <c r="UTJ3" s="18"/>
      <c r="UTK3" s="18"/>
      <c r="UTL3" s="18"/>
      <c r="UTM3" s="18"/>
      <c r="UTN3" s="18"/>
      <c r="UTO3" s="18"/>
      <c r="UTP3" s="18"/>
      <c r="UTQ3" s="18"/>
      <c r="UTR3" s="18"/>
      <c r="UTS3" s="18"/>
      <c r="UTT3" s="18"/>
      <c r="UTU3" s="18"/>
      <c r="UTV3" s="18"/>
      <c r="UTW3" s="18"/>
      <c r="UTX3" s="18"/>
      <c r="UTY3" s="18"/>
      <c r="UTZ3" s="18"/>
      <c r="UUA3" s="18"/>
      <c r="UUB3" s="18"/>
      <c r="UUC3" s="18"/>
      <c r="UUD3" s="18"/>
      <c r="UUE3" s="18"/>
      <c r="UUF3" s="18"/>
      <c r="UUG3" s="18"/>
      <c r="UUH3" s="18"/>
      <c r="UUI3" s="18"/>
      <c r="UUJ3" s="18"/>
      <c r="UUK3" s="18"/>
      <c r="UUL3" s="18"/>
      <c r="UUM3" s="18"/>
      <c r="UUN3" s="18"/>
      <c r="UUO3" s="18"/>
      <c r="UUP3" s="18"/>
      <c r="UUQ3" s="18"/>
      <c r="UUR3" s="18"/>
      <c r="UUS3" s="18"/>
      <c r="UUT3" s="18"/>
      <c r="UUU3" s="18"/>
      <c r="UUV3" s="18"/>
      <c r="UUW3" s="18"/>
      <c r="UUX3" s="18"/>
      <c r="UUY3" s="18"/>
      <c r="UUZ3" s="18"/>
      <c r="UVA3" s="18"/>
      <c r="UVB3" s="18"/>
      <c r="UVC3" s="18"/>
      <c r="UVD3" s="18"/>
      <c r="UVE3" s="18"/>
      <c r="UVF3" s="18"/>
      <c r="UVG3" s="18"/>
      <c r="UVH3" s="18"/>
      <c r="UVI3" s="18"/>
      <c r="UVJ3" s="18"/>
      <c r="UVK3" s="18"/>
      <c r="UVL3" s="18"/>
      <c r="UVM3" s="18"/>
      <c r="UVN3" s="18"/>
      <c r="UVO3" s="18"/>
      <c r="UVP3" s="18"/>
      <c r="UVQ3" s="18"/>
      <c r="UVR3" s="18"/>
      <c r="UVS3" s="18"/>
      <c r="UVT3" s="18"/>
      <c r="UVU3" s="18"/>
      <c r="UVV3" s="18"/>
      <c r="UVW3" s="18"/>
      <c r="UVX3" s="18"/>
      <c r="UVY3" s="18"/>
      <c r="UVZ3" s="18"/>
      <c r="UWA3" s="18"/>
      <c r="UWB3" s="18"/>
      <c r="UWC3" s="18"/>
      <c r="UWD3" s="18"/>
      <c r="UWE3" s="18"/>
      <c r="UWF3" s="18"/>
      <c r="UWG3" s="18"/>
      <c r="UWH3" s="18"/>
      <c r="UWI3" s="18"/>
      <c r="UWJ3" s="18"/>
      <c r="UWK3" s="18"/>
      <c r="UWL3" s="18"/>
      <c r="UWM3" s="18"/>
      <c r="UWN3" s="18"/>
      <c r="UWO3" s="18"/>
      <c r="UWP3" s="18"/>
      <c r="UWQ3" s="18"/>
      <c r="UWR3" s="18"/>
      <c r="UWS3" s="18"/>
      <c r="UWT3" s="18"/>
      <c r="UWU3" s="18"/>
      <c r="UWV3" s="18"/>
      <c r="UWW3" s="18"/>
      <c r="UWX3" s="18"/>
      <c r="UWY3" s="18"/>
      <c r="UWZ3" s="18"/>
      <c r="UXA3" s="18"/>
      <c r="UXB3" s="18"/>
      <c r="UXC3" s="18"/>
      <c r="UXD3" s="18"/>
      <c r="UXE3" s="18"/>
      <c r="UXF3" s="18"/>
      <c r="UXG3" s="18"/>
      <c r="UXH3" s="18"/>
      <c r="UXI3" s="18"/>
      <c r="UXJ3" s="18"/>
      <c r="UXK3" s="18"/>
      <c r="UXL3" s="18"/>
      <c r="UXM3" s="18"/>
      <c r="UXN3" s="18"/>
      <c r="UXO3" s="18"/>
      <c r="UXP3" s="18"/>
      <c r="UXQ3" s="18"/>
      <c r="UXR3" s="18"/>
      <c r="UXS3" s="18"/>
      <c r="UXT3" s="18"/>
      <c r="UXU3" s="18"/>
      <c r="UXV3" s="18"/>
      <c r="UXW3" s="18"/>
      <c r="UXX3" s="18"/>
      <c r="UXY3" s="18"/>
      <c r="UXZ3" s="18"/>
      <c r="UYA3" s="18"/>
      <c r="UYB3" s="18"/>
      <c r="UYC3" s="18"/>
      <c r="UYD3" s="18"/>
      <c r="UYE3" s="18"/>
      <c r="UYF3" s="18"/>
      <c r="UYG3" s="18"/>
      <c r="UYH3" s="18"/>
      <c r="UYI3" s="18"/>
      <c r="UYJ3" s="18"/>
      <c r="UYK3" s="18"/>
      <c r="UYL3" s="18"/>
      <c r="UYM3" s="18"/>
      <c r="UYN3" s="18"/>
      <c r="UYO3" s="18"/>
      <c r="UYP3" s="18"/>
      <c r="UYQ3" s="18"/>
      <c r="UYR3" s="18"/>
      <c r="UYS3" s="18"/>
      <c r="UYT3" s="18"/>
      <c r="UYU3" s="18"/>
      <c r="UYV3" s="18"/>
      <c r="UYW3" s="18"/>
      <c r="UYX3" s="18"/>
      <c r="UYY3" s="18"/>
      <c r="UYZ3" s="18"/>
      <c r="UZA3" s="18"/>
      <c r="UZB3" s="18"/>
      <c r="UZC3" s="18"/>
      <c r="UZD3" s="18"/>
      <c r="UZE3" s="18"/>
      <c r="UZF3" s="18"/>
      <c r="UZG3" s="18"/>
      <c r="UZH3" s="18"/>
      <c r="UZI3" s="18"/>
      <c r="UZJ3" s="18"/>
      <c r="UZK3" s="18"/>
      <c r="UZL3" s="18"/>
      <c r="UZM3" s="18"/>
      <c r="UZN3" s="18"/>
      <c r="UZO3" s="18"/>
      <c r="UZP3" s="18"/>
      <c r="UZQ3" s="18"/>
      <c r="UZR3" s="18"/>
      <c r="UZS3" s="18"/>
      <c r="UZT3" s="18"/>
      <c r="UZU3" s="18"/>
      <c r="UZV3" s="18"/>
      <c r="UZW3" s="18"/>
      <c r="UZX3" s="18"/>
      <c r="UZY3" s="18"/>
      <c r="UZZ3" s="18"/>
      <c r="VAA3" s="18"/>
      <c r="VAB3" s="18"/>
      <c r="VAC3" s="18"/>
      <c r="VAD3" s="18"/>
      <c r="VAE3" s="18"/>
      <c r="VAF3" s="18"/>
      <c r="VAG3" s="18"/>
      <c r="VAH3" s="18"/>
      <c r="VAI3" s="18"/>
      <c r="VAJ3" s="18"/>
      <c r="VAK3" s="18"/>
      <c r="VAL3" s="18"/>
      <c r="VAM3" s="18"/>
      <c r="VAN3" s="18"/>
      <c r="VAO3" s="18"/>
      <c r="VAP3" s="18"/>
      <c r="VAQ3" s="18"/>
      <c r="VAR3" s="18"/>
      <c r="VAS3" s="18"/>
      <c r="VAT3" s="18"/>
      <c r="VAU3" s="18"/>
      <c r="VAV3" s="18"/>
      <c r="VAW3" s="18"/>
      <c r="VAX3" s="18"/>
      <c r="VAY3" s="18"/>
      <c r="VAZ3" s="18"/>
      <c r="VBA3" s="18"/>
      <c r="VBB3" s="18"/>
      <c r="VBC3" s="18"/>
      <c r="VBD3" s="18"/>
      <c r="VBE3" s="18"/>
      <c r="VBF3" s="18"/>
      <c r="VBG3" s="18"/>
      <c r="VBH3" s="18"/>
      <c r="VBI3" s="18"/>
      <c r="VBJ3" s="18"/>
      <c r="VBK3" s="18"/>
      <c r="VBL3" s="18"/>
      <c r="VBM3" s="18"/>
      <c r="VBN3" s="18"/>
      <c r="VBO3" s="18"/>
      <c r="VBP3" s="18"/>
      <c r="VBQ3" s="18"/>
      <c r="VBR3" s="18"/>
      <c r="VBS3" s="18"/>
      <c r="VBT3" s="18"/>
      <c r="VBU3" s="18"/>
      <c r="VBV3" s="18"/>
      <c r="VBW3" s="18"/>
      <c r="VBX3" s="18"/>
      <c r="VBY3" s="18"/>
      <c r="VBZ3" s="18"/>
      <c r="VCA3" s="18"/>
      <c r="VCB3" s="18"/>
      <c r="VCC3" s="18"/>
      <c r="VCD3" s="18"/>
      <c r="VCE3" s="18"/>
      <c r="VCF3" s="18"/>
      <c r="VCG3" s="18"/>
      <c r="VCH3" s="18"/>
      <c r="VCI3" s="18"/>
      <c r="VCJ3" s="18"/>
      <c r="VCK3" s="18"/>
      <c r="VCL3" s="18"/>
      <c r="VCM3" s="18"/>
      <c r="VCN3" s="18"/>
      <c r="VCO3" s="18"/>
      <c r="VCP3" s="18"/>
      <c r="VCQ3" s="18"/>
      <c r="VCR3" s="18"/>
      <c r="VCS3" s="18"/>
      <c r="VCT3" s="18"/>
      <c r="VCU3" s="18"/>
      <c r="VCV3" s="18"/>
      <c r="VCW3" s="18"/>
      <c r="VCX3" s="18"/>
      <c r="VCY3" s="18"/>
      <c r="VCZ3" s="18"/>
      <c r="VDA3" s="18"/>
      <c r="VDB3" s="18"/>
      <c r="VDC3" s="18"/>
      <c r="VDD3" s="18"/>
      <c r="VDE3" s="18"/>
      <c r="VDF3" s="18"/>
      <c r="VDG3" s="18"/>
      <c r="VDH3" s="18"/>
      <c r="VDI3" s="18"/>
      <c r="VDJ3" s="18"/>
      <c r="VDK3" s="18"/>
      <c r="VDL3" s="18"/>
      <c r="VDM3" s="18"/>
      <c r="VDN3" s="18"/>
      <c r="VDO3" s="18"/>
      <c r="VDP3" s="18"/>
      <c r="VDQ3" s="18"/>
      <c r="VDR3" s="18"/>
      <c r="VDS3" s="18"/>
      <c r="VDT3" s="18"/>
      <c r="VDU3" s="18"/>
      <c r="VDV3" s="18"/>
      <c r="VDW3" s="18"/>
      <c r="VDX3" s="18"/>
      <c r="VDY3" s="18"/>
      <c r="VDZ3" s="18"/>
      <c r="VEA3" s="18"/>
      <c r="VEB3" s="18"/>
      <c r="VEC3" s="18"/>
      <c r="VED3" s="18"/>
      <c r="VEE3" s="18"/>
      <c r="VEF3" s="18"/>
      <c r="VEG3" s="18"/>
      <c r="VEH3" s="18"/>
      <c r="VEI3" s="18"/>
      <c r="VEJ3" s="18"/>
      <c r="VEK3" s="18"/>
      <c r="VEL3" s="18"/>
      <c r="VEM3" s="18"/>
      <c r="VEN3" s="18"/>
      <c r="VEO3" s="18"/>
      <c r="VEP3" s="18"/>
      <c r="VEQ3" s="18"/>
      <c r="VER3" s="18"/>
      <c r="VES3" s="18"/>
      <c r="VET3" s="18"/>
      <c r="VEU3" s="18"/>
      <c r="VEV3" s="18"/>
      <c r="VEW3" s="18"/>
      <c r="VEX3" s="18"/>
      <c r="VEY3" s="18"/>
      <c r="VEZ3" s="18"/>
      <c r="VFA3" s="18"/>
      <c r="VFB3" s="18"/>
      <c r="VFC3" s="18"/>
      <c r="VFD3" s="18"/>
      <c r="VFE3" s="18"/>
      <c r="VFF3" s="18"/>
      <c r="VFG3" s="18"/>
      <c r="VFH3" s="18"/>
      <c r="VFI3" s="18"/>
      <c r="VFJ3" s="18"/>
      <c r="VFK3" s="18"/>
      <c r="VFL3" s="18"/>
      <c r="VFM3" s="18"/>
      <c r="VFN3" s="18"/>
      <c r="VFO3" s="18"/>
      <c r="VFP3" s="18"/>
      <c r="VFQ3" s="18"/>
      <c r="VFR3" s="18"/>
      <c r="VFS3" s="18"/>
      <c r="VFT3" s="18"/>
      <c r="VFU3" s="18"/>
      <c r="VFV3" s="18"/>
      <c r="VFW3" s="18"/>
      <c r="VFX3" s="18"/>
      <c r="VFY3" s="18"/>
      <c r="VFZ3" s="18"/>
      <c r="VGA3" s="18"/>
      <c r="VGB3" s="18"/>
      <c r="VGC3" s="18"/>
      <c r="VGD3" s="18"/>
      <c r="VGE3" s="18"/>
      <c r="VGF3" s="18"/>
      <c r="VGG3" s="18"/>
      <c r="VGH3" s="18"/>
      <c r="VGI3" s="18"/>
      <c r="VGJ3" s="18"/>
      <c r="VGK3" s="18"/>
      <c r="VGL3" s="18"/>
      <c r="VGM3" s="18"/>
      <c r="VGN3" s="18"/>
      <c r="VGO3" s="18"/>
      <c r="VGP3" s="18"/>
      <c r="VGQ3" s="18"/>
      <c r="VGR3" s="18"/>
      <c r="VGS3" s="18"/>
      <c r="VGT3" s="18"/>
      <c r="VGU3" s="18"/>
      <c r="VGV3" s="18"/>
      <c r="VGW3" s="18"/>
      <c r="VGX3" s="18"/>
      <c r="VGY3" s="18"/>
      <c r="VGZ3" s="18"/>
      <c r="VHA3" s="18"/>
      <c r="VHB3" s="18"/>
      <c r="VHC3" s="18"/>
      <c r="VHD3" s="18"/>
      <c r="VHE3" s="18"/>
      <c r="VHF3" s="18"/>
      <c r="VHG3" s="18"/>
      <c r="VHH3" s="18"/>
      <c r="VHI3" s="18"/>
      <c r="VHJ3" s="18"/>
      <c r="VHK3" s="18"/>
      <c r="VHL3" s="18"/>
      <c r="VHM3" s="18"/>
      <c r="VHN3" s="18"/>
      <c r="VHO3" s="18"/>
      <c r="VHP3" s="18"/>
      <c r="VHQ3" s="18"/>
      <c r="VHR3" s="18"/>
      <c r="VHS3" s="18"/>
      <c r="VHT3" s="18"/>
      <c r="VHU3" s="18"/>
      <c r="VHV3" s="18"/>
      <c r="VHW3" s="18"/>
      <c r="VHX3" s="18"/>
      <c r="VHY3" s="18"/>
      <c r="VHZ3" s="18"/>
      <c r="VIA3" s="18"/>
      <c r="VIB3" s="18"/>
      <c r="VIC3" s="18"/>
      <c r="VID3" s="18"/>
      <c r="VIE3" s="18"/>
      <c r="VIF3" s="18"/>
      <c r="VIG3" s="18"/>
      <c r="VIH3" s="18"/>
      <c r="VII3" s="18"/>
      <c r="VIJ3" s="18"/>
      <c r="VIK3" s="18"/>
      <c r="VIL3" s="18"/>
      <c r="VIM3" s="18"/>
      <c r="VIN3" s="18"/>
      <c r="VIO3" s="18"/>
      <c r="VIP3" s="18"/>
      <c r="VIQ3" s="18"/>
      <c r="VIR3" s="18"/>
      <c r="VIS3" s="18"/>
      <c r="VIT3" s="18"/>
      <c r="VIU3" s="18"/>
      <c r="VIV3" s="18"/>
      <c r="VIW3" s="18"/>
      <c r="VIX3" s="18"/>
      <c r="VIY3" s="18"/>
      <c r="VIZ3" s="18"/>
      <c r="VJA3" s="18"/>
      <c r="VJB3" s="18"/>
      <c r="VJC3" s="18"/>
      <c r="VJD3" s="18"/>
      <c r="VJE3" s="18"/>
      <c r="VJF3" s="18"/>
      <c r="VJG3" s="18"/>
      <c r="VJH3" s="18"/>
      <c r="VJI3" s="18"/>
      <c r="VJJ3" s="18"/>
      <c r="VJK3" s="18"/>
      <c r="VJL3" s="18"/>
      <c r="VJM3" s="18"/>
      <c r="VJN3" s="18"/>
      <c r="VJO3" s="18"/>
      <c r="VJP3" s="18"/>
      <c r="VJQ3" s="18"/>
      <c r="VJR3" s="18"/>
      <c r="VJS3" s="18"/>
      <c r="VJT3" s="18"/>
      <c r="VJU3" s="18"/>
      <c r="VJV3" s="18"/>
      <c r="VJW3" s="18"/>
      <c r="VJX3" s="18"/>
      <c r="VJY3" s="18"/>
      <c r="VJZ3" s="18"/>
      <c r="VKA3" s="18"/>
      <c r="VKB3" s="18"/>
      <c r="VKC3" s="18"/>
      <c r="VKD3" s="18"/>
      <c r="VKE3" s="18"/>
      <c r="VKF3" s="18"/>
      <c r="VKG3" s="18"/>
      <c r="VKH3" s="18"/>
      <c r="VKI3" s="18"/>
      <c r="VKJ3" s="18"/>
      <c r="VKK3" s="18"/>
      <c r="VKL3" s="18"/>
      <c r="VKM3" s="18"/>
      <c r="VKN3" s="18"/>
      <c r="VKO3" s="18"/>
      <c r="VKP3" s="18"/>
      <c r="VKQ3" s="18"/>
      <c r="VKR3" s="18"/>
      <c r="VKS3" s="18"/>
      <c r="VKT3" s="18"/>
      <c r="VKU3" s="18"/>
      <c r="VKV3" s="18"/>
      <c r="VKW3" s="18"/>
      <c r="VKX3" s="18"/>
      <c r="VKY3" s="18"/>
      <c r="VKZ3" s="18"/>
      <c r="VLA3" s="18"/>
      <c r="VLB3" s="18"/>
      <c r="VLC3" s="18"/>
      <c r="VLD3" s="18"/>
      <c r="VLE3" s="18"/>
      <c r="VLF3" s="18"/>
      <c r="VLG3" s="18"/>
      <c r="VLH3" s="18"/>
      <c r="VLI3" s="18"/>
      <c r="VLJ3" s="18"/>
      <c r="VLK3" s="18"/>
      <c r="VLL3" s="18"/>
      <c r="VLM3" s="18"/>
      <c r="VLN3" s="18"/>
      <c r="VLO3" s="18"/>
      <c r="VLP3" s="18"/>
      <c r="VLQ3" s="18"/>
      <c r="VLR3" s="18"/>
      <c r="VLS3" s="18"/>
      <c r="VLT3" s="18"/>
      <c r="VLU3" s="18"/>
      <c r="VLV3" s="18"/>
      <c r="VLW3" s="18"/>
      <c r="VLX3" s="18"/>
      <c r="VLY3" s="18"/>
      <c r="VLZ3" s="18"/>
      <c r="VMA3" s="18"/>
      <c r="VMB3" s="18"/>
      <c r="VMC3" s="18"/>
      <c r="VMD3" s="18"/>
      <c r="VME3" s="18"/>
      <c r="VMF3" s="18"/>
      <c r="VMG3" s="18"/>
      <c r="VMH3" s="18"/>
      <c r="VMI3" s="18"/>
      <c r="VMJ3" s="18"/>
      <c r="VMK3" s="18"/>
      <c r="VML3" s="18"/>
      <c r="VMM3" s="18"/>
      <c r="VMN3" s="18"/>
      <c r="VMO3" s="18"/>
      <c r="VMP3" s="18"/>
      <c r="VMQ3" s="18"/>
      <c r="VMR3" s="18"/>
      <c r="VMS3" s="18"/>
      <c r="VMT3" s="18"/>
      <c r="VMU3" s="18"/>
      <c r="VMV3" s="18"/>
      <c r="VMW3" s="18"/>
      <c r="VMX3" s="18"/>
      <c r="VMY3" s="18"/>
      <c r="VMZ3" s="18"/>
      <c r="VNA3" s="18"/>
      <c r="VNB3" s="18"/>
      <c r="VNC3" s="18"/>
      <c r="VND3" s="18"/>
      <c r="VNE3" s="18"/>
      <c r="VNF3" s="18"/>
      <c r="VNG3" s="18"/>
      <c r="VNH3" s="18"/>
      <c r="VNI3" s="18"/>
      <c r="VNJ3" s="18"/>
      <c r="VNK3" s="18"/>
      <c r="VNL3" s="18"/>
      <c r="VNM3" s="18"/>
      <c r="VNN3" s="18"/>
      <c r="VNO3" s="18"/>
      <c r="VNP3" s="18"/>
      <c r="VNQ3" s="18"/>
      <c r="VNR3" s="18"/>
      <c r="VNS3" s="18"/>
      <c r="VNT3" s="18"/>
      <c r="VNU3" s="18"/>
      <c r="VNV3" s="18"/>
      <c r="VNW3" s="18"/>
      <c r="VNX3" s="18"/>
      <c r="VNY3" s="18"/>
      <c r="VNZ3" s="18"/>
      <c r="VOA3" s="18"/>
      <c r="VOB3" s="18"/>
      <c r="VOC3" s="18"/>
      <c r="VOD3" s="18"/>
      <c r="VOE3" s="18"/>
      <c r="VOF3" s="18"/>
      <c r="VOG3" s="18"/>
      <c r="VOH3" s="18"/>
      <c r="VOI3" s="18"/>
      <c r="VOJ3" s="18"/>
      <c r="VOK3" s="18"/>
      <c r="VOL3" s="18"/>
      <c r="VOM3" s="18"/>
      <c r="VON3" s="18"/>
      <c r="VOO3" s="18"/>
      <c r="VOP3" s="18"/>
      <c r="VOQ3" s="18"/>
      <c r="VOR3" s="18"/>
      <c r="VOS3" s="18"/>
      <c r="VOT3" s="18"/>
      <c r="VOU3" s="18"/>
      <c r="VOV3" s="18"/>
      <c r="VOW3" s="18"/>
      <c r="VOX3" s="18"/>
      <c r="VOY3" s="18"/>
      <c r="VOZ3" s="18"/>
      <c r="VPA3" s="18"/>
      <c r="VPB3" s="18"/>
      <c r="VPC3" s="18"/>
      <c r="VPD3" s="18"/>
      <c r="VPE3" s="18"/>
      <c r="VPF3" s="18"/>
      <c r="VPG3" s="18"/>
      <c r="VPH3" s="18"/>
      <c r="VPI3" s="18"/>
      <c r="VPJ3" s="18"/>
      <c r="VPK3" s="18"/>
      <c r="VPL3" s="18"/>
      <c r="VPM3" s="18"/>
      <c r="VPN3" s="18"/>
      <c r="VPO3" s="18"/>
      <c r="VPP3" s="18"/>
      <c r="VPQ3" s="18"/>
      <c r="VPR3" s="18"/>
      <c r="VPS3" s="18"/>
      <c r="VPT3" s="18"/>
      <c r="VPU3" s="18"/>
      <c r="VPV3" s="18"/>
      <c r="VPW3" s="18"/>
      <c r="VPX3" s="18"/>
      <c r="VPY3" s="18"/>
      <c r="VPZ3" s="18"/>
      <c r="VQA3" s="18"/>
      <c r="VQB3" s="18"/>
      <c r="VQC3" s="18"/>
      <c r="VQD3" s="18"/>
      <c r="VQE3" s="18"/>
      <c r="VQF3" s="18"/>
      <c r="VQG3" s="18"/>
      <c r="VQH3" s="18"/>
      <c r="VQI3" s="18"/>
      <c r="VQJ3" s="18"/>
      <c r="VQK3" s="18"/>
      <c r="VQL3" s="18"/>
      <c r="VQM3" s="18"/>
      <c r="VQN3" s="18"/>
      <c r="VQO3" s="18"/>
      <c r="VQP3" s="18"/>
      <c r="VQQ3" s="18"/>
      <c r="VQR3" s="18"/>
      <c r="VQS3" s="18"/>
      <c r="VQT3" s="18"/>
      <c r="VQU3" s="18"/>
      <c r="VQV3" s="18"/>
      <c r="VQW3" s="18"/>
      <c r="VQX3" s="18"/>
      <c r="VQY3" s="18"/>
      <c r="VQZ3" s="18"/>
      <c r="VRA3" s="18"/>
      <c r="VRB3" s="18"/>
      <c r="VRC3" s="18"/>
      <c r="VRD3" s="18"/>
      <c r="VRE3" s="18"/>
      <c r="VRF3" s="18"/>
      <c r="VRG3" s="18"/>
      <c r="VRH3" s="18"/>
      <c r="VRI3" s="18"/>
      <c r="VRJ3" s="18"/>
      <c r="VRK3" s="18"/>
      <c r="VRL3" s="18"/>
      <c r="VRM3" s="18"/>
      <c r="VRN3" s="18"/>
      <c r="VRO3" s="18"/>
      <c r="VRP3" s="18"/>
      <c r="VRQ3" s="18"/>
      <c r="VRR3" s="18"/>
      <c r="VRS3" s="18"/>
      <c r="VRT3" s="18"/>
      <c r="VRU3" s="18"/>
      <c r="VRV3" s="18"/>
      <c r="VRW3" s="18"/>
      <c r="VRX3" s="18"/>
      <c r="VRY3" s="18"/>
      <c r="VRZ3" s="18"/>
      <c r="VSA3" s="18"/>
      <c r="VSB3" s="18"/>
      <c r="VSC3" s="18"/>
      <c r="VSD3" s="18"/>
      <c r="VSE3" s="18"/>
      <c r="VSF3" s="18"/>
      <c r="VSG3" s="18"/>
      <c r="VSH3" s="18"/>
      <c r="VSI3" s="18"/>
      <c r="VSJ3" s="18"/>
      <c r="VSK3" s="18"/>
      <c r="VSL3" s="18"/>
      <c r="VSM3" s="18"/>
      <c r="VSN3" s="18"/>
      <c r="VSO3" s="18"/>
      <c r="VSP3" s="18"/>
      <c r="VSQ3" s="18"/>
      <c r="VSR3" s="18"/>
      <c r="VSS3" s="18"/>
      <c r="VST3" s="18"/>
      <c r="VSU3" s="18"/>
      <c r="VSV3" s="18"/>
      <c r="VSW3" s="18"/>
      <c r="VSX3" s="18"/>
      <c r="VSY3" s="18"/>
      <c r="VSZ3" s="18"/>
      <c r="VTA3" s="18"/>
      <c r="VTB3" s="18"/>
      <c r="VTC3" s="18"/>
      <c r="VTD3" s="18"/>
      <c r="VTE3" s="18"/>
      <c r="VTF3" s="18"/>
      <c r="VTG3" s="18"/>
      <c r="VTH3" s="18"/>
      <c r="VTI3" s="18"/>
      <c r="VTJ3" s="18"/>
      <c r="VTK3" s="18"/>
      <c r="VTL3" s="18"/>
      <c r="VTM3" s="18"/>
      <c r="VTN3" s="18"/>
      <c r="VTO3" s="18"/>
      <c r="VTP3" s="18"/>
      <c r="VTQ3" s="18"/>
      <c r="VTR3" s="18"/>
      <c r="VTS3" s="18"/>
      <c r="VTT3" s="18"/>
      <c r="VTU3" s="18"/>
      <c r="VTV3" s="18"/>
      <c r="VTW3" s="18"/>
      <c r="VTX3" s="18"/>
      <c r="VTY3" s="18"/>
      <c r="VTZ3" s="18"/>
      <c r="VUA3" s="18"/>
      <c r="VUB3" s="18"/>
      <c r="VUC3" s="18"/>
      <c r="VUD3" s="18"/>
      <c r="VUE3" s="18"/>
      <c r="VUF3" s="18"/>
      <c r="VUG3" s="18"/>
      <c r="VUH3" s="18"/>
      <c r="VUI3" s="18"/>
      <c r="VUJ3" s="18"/>
      <c r="VUK3" s="18"/>
      <c r="VUL3" s="18"/>
      <c r="VUM3" s="18"/>
      <c r="VUN3" s="18"/>
      <c r="VUO3" s="18"/>
      <c r="VUP3" s="18"/>
      <c r="VUQ3" s="18"/>
      <c r="VUR3" s="18"/>
      <c r="VUS3" s="18"/>
      <c r="VUT3" s="18"/>
      <c r="VUU3" s="18"/>
      <c r="VUV3" s="18"/>
      <c r="VUW3" s="18"/>
      <c r="VUX3" s="18"/>
      <c r="VUY3" s="18"/>
      <c r="VUZ3" s="18"/>
      <c r="VVA3" s="18"/>
      <c r="VVB3" s="18"/>
      <c r="VVC3" s="18"/>
      <c r="VVD3" s="18"/>
      <c r="VVE3" s="18"/>
      <c r="VVF3" s="18"/>
      <c r="VVG3" s="18"/>
      <c r="VVH3" s="18"/>
      <c r="VVI3" s="18"/>
      <c r="VVJ3" s="18"/>
      <c r="VVK3" s="18"/>
      <c r="VVL3" s="18"/>
      <c r="VVM3" s="18"/>
      <c r="VVN3" s="18"/>
      <c r="VVO3" s="18"/>
      <c r="VVP3" s="18"/>
      <c r="VVQ3" s="18"/>
      <c r="VVR3" s="18"/>
      <c r="VVS3" s="18"/>
      <c r="VVT3" s="18"/>
      <c r="VVU3" s="18"/>
      <c r="VVV3" s="18"/>
      <c r="VVW3" s="18"/>
      <c r="VVX3" s="18"/>
      <c r="VVY3" s="18"/>
      <c r="VVZ3" s="18"/>
      <c r="VWA3" s="18"/>
      <c r="VWB3" s="18"/>
      <c r="VWC3" s="18"/>
      <c r="VWD3" s="18"/>
      <c r="VWE3" s="18"/>
      <c r="VWF3" s="18"/>
      <c r="VWG3" s="18"/>
      <c r="VWH3" s="18"/>
      <c r="VWI3" s="18"/>
      <c r="VWJ3" s="18"/>
      <c r="VWK3" s="18"/>
      <c r="VWL3" s="18"/>
      <c r="VWM3" s="18"/>
      <c r="VWN3" s="18"/>
      <c r="VWO3" s="18"/>
      <c r="VWP3" s="18"/>
      <c r="VWQ3" s="18"/>
      <c r="VWR3" s="18"/>
      <c r="VWS3" s="18"/>
      <c r="VWT3" s="18"/>
      <c r="VWU3" s="18"/>
      <c r="VWV3" s="18"/>
      <c r="VWW3" s="18"/>
      <c r="VWX3" s="18"/>
      <c r="VWY3" s="18"/>
      <c r="VWZ3" s="18"/>
      <c r="VXA3" s="18"/>
      <c r="VXB3" s="18"/>
      <c r="VXC3" s="18"/>
      <c r="VXD3" s="18"/>
      <c r="VXE3" s="18"/>
      <c r="VXF3" s="18"/>
      <c r="VXG3" s="18"/>
      <c r="VXH3" s="18"/>
      <c r="VXI3" s="18"/>
      <c r="VXJ3" s="18"/>
      <c r="VXK3" s="18"/>
      <c r="VXL3" s="18"/>
      <c r="VXM3" s="18"/>
      <c r="VXN3" s="18"/>
      <c r="VXO3" s="18"/>
      <c r="VXP3" s="18"/>
      <c r="VXQ3" s="18"/>
      <c r="VXR3" s="18"/>
      <c r="VXS3" s="18"/>
      <c r="VXT3" s="18"/>
      <c r="VXU3" s="18"/>
      <c r="VXV3" s="18"/>
      <c r="VXW3" s="18"/>
      <c r="VXX3" s="18"/>
      <c r="VXY3" s="18"/>
      <c r="VXZ3" s="18"/>
      <c r="VYA3" s="18"/>
      <c r="VYB3" s="18"/>
      <c r="VYC3" s="18"/>
      <c r="VYD3" s="18"/>
      <c r="VYE3" s="18"/>
      <c r="VYF3" s="18"/>
      <c r="VYG3" s="18"/>
      <c r="VYH3" s="18"/>
      <c r="VYI3" s="18"/>
      <c r="VYJ3" s="18"/>
      <c r="VYK3" s="18"/>
      <c r="VYL3" s="18"/>
      <c r="VYM3" s="18"/>
      <c r="VYN3" s="18"/>
      <c r="VYO3" s="18"/>
      <c r="VYP3" s="18"/>
      <c r="VYQ3" s="18"/>
      <c r="VYR3" s="18"/>
      <c r="VYS3" s="18"/>
      <c r="VYT3" s="18"/>
      <c r="VYU3" s="18"/>
      <c r="VYV3" s="18"/>
      <c r="VYW3" s="18"/>
      <c r="VYX3" s="18"/>
      <c r="VYY3" s="18"/>
      <c r="VYZ3" s="18"/>
      <c r="VZA3" s="18"/>
      <c r="VZB3" s="18"/>
      <c r="VZC3" s="18"/>
      <c r="VZD3" s="18"/>
      <c r="VZE3" s="18"/>
      <c r="VZF3" s="18"/>
      <c r="VZG3" s="18"/>
      <c r="VZH3" s="18"/>
      <c r="VZI3" s="18"/>
      <c r="VZJ3" s="18"/>
      <c r="VZK3" s="18"/>
      <c r="VZL3" s="18"/>
      <c r="VZM3" s="18"/>
      <c r="VZN3" s="18"/>
      <c r="VZO3" s="18"/>
      <c r="VZP3" s="18"/>
      <c r="VZQ3" s="18"/>
      <c r="VZR3" s="18"/>
      <c r="VZS3" s="18"/>
      <c r="VZT3" s="18"/>
      <c r="VZU3" s="18"/>
      <c r="VZV3" s="18"/>
      <c r="VZW3" s="18"/>
      <c r="VZX3" s="18"/>
      <c r="VZY3" s="18"/>
      <c r="VZZ3" s="18"/>
      <c r="WAA3" s="18"/>
      <c r="WAB3" s="18"/>
      <c r="WAC3" s="18"/>
      <c r="WAD3" s="18"/>
      <c r="WAE3" s="18"/>
      <c r="WAF3" s="18"/>
      <c r="WAG3" s="18"/>
      <c r="WAH3" s="18"/>
      <c r="WAI3" s="18"/>
      <c r="WAJ3" s="18"/>
      <c r="WAK3" s="18"/>
      <c r="WAL3" s="18"/>
      <c r="WAM3" s="18"/>
      <c r="WAN3" s="18"/>
      <c r="WAO3" s="18"/>
      <c r="WAP3" s="18"/>
      <c r="WAQ3" s="18"/>
      <c r="WAR3" s="18"/>
      <c r="WAS3" s="18"/>
      <c r="WAT3" s="18"/>
      <c r="WAU3" s="18"/>
      <c r="WAV3" s="18"/>
      <c r="WAW3" s="18"/>
      <c r="WAX3" s="18"/>
      <c r="WAY3" s="18"/>
      <c r="WAZ3" s="18"/>
      <c r="WBA3" s="18"/>
      <c r="WBB3" s="18"/>
      <c r="WBC3" s="18"/>
      <c r="WBD3" s="18"/>
      <c r="WBE3" s="18"/>
      <c r="WBF3" s="18"/>
      <c r="WBG3" s="18"/>
      <c r="WBH3" s="18"/>
      <c r="WBI3" s="18"/>
      <c r="WBJ3" s="18"/>
      <c r="WBK3" s="18"/>
      <c r="WBL3" s="18"/>
      <c r="WBM3" s="18"/>
      <c r="WBN3" s="18"/>
      <c r="WBO3" s="18"/>
      <c r="WBP3" s="18"/>
      <c r="WBQ3" s="18"/>
      <c r="WBR3" s="18"/>
      <c r="WBS3" s="18"/>
      <c r="WBT3" s="18"/>
      <c r="WBU3" s="18"/>
      <c r="WBV3" s="18"/>
      <c r="WBW3" s="18"/>
      <c r="WBX3" s="18"/>
      <c r="WBY3" s="18"/>
      <c r="WBZ3" s="18"/>
      <c r="WCA3" s="18"/>
      <c r="WCB3" s="18"/>
      <c r="WCC3" s="18"/>
      <c r="WCD3" s="18"/>
      <c r="WCE3" s="18"/>
      <c r="WCF3" s="18"/>
      <c r="WCG3" s="18"/>
      <c r="WCH3" s="18"/>
      <c r="WCI3" s="18"/>
      <c r="WCJ3" s="18"/>
      <c r="WCK3" s="18"/>
      <c r="WCL3" s="18"/>
      <c r="WCM3" s="18"/>
      <c r="WCN3" s="18"/>
      <c r="WCO3" s="18"/>
      <c r="WCP3" s="18"/>
      <c r="WCQ3" s="18"/>
      <c r="WCR3" s="18"/>
      <c r="WCS3" s="18"/>
      <c r="WCT3" s="18"/>
      <c r="WCU3" s="18"/>
      <c r="WCV3" s="18"/>
      <c r="WCW3" s="18"/>
      <c r="WCX3" s="18"/>
      <c r="WCY3" s="18"/>
      <c r="WCZ3" s="18"/>
      <c r="WDA3" s="18"/>
      <c r="WDB3" s="18"/>
      <c r="WDC3" s="18"/>
      <c r="WDD3" s="18"/>
      <c r="WDE3" s="18"/>
      <c r="WDF3" s="18"/>
      <c r="WDG3" s="18"/>
      <c r="WDH3" s="18"/>
      <c r="WDI3" s="18"/>
      <c r="WDJ3" s="18"/>
      <c r="WDK3" s="18"/>
      <c r="WDL3" s="18"/>
      <c r="WDM3" s="18"/>
      <c r="WDN3" s="18"/>
      <c r="WDO3" s="18"/>
      <c r="WDP3" s="18"/>
      <c r="WDQ3" s="18"/>
      <c r="WDR3" s="18"/>
      <c r="WDS3" s="18"/>
      <c r="WDT3" s="18"/>
      <c r="WDU3" s="18"/>
      <c r="WDV3" s="18"/>
      <c r="WDW3" s="18"/>
      <c r="WDX3" s="18"/>
      <c r="WDY3" s="18"/>
      <c r="WDZ3" s="18"/>
      <c r="WEA3" s="18"/>
      <c r="WEB3" s="18"/>
      <c r="WEC3" s="18"/>
      <c r="WED3" s="18"/>
      <c r="WEE3" s="18"/>
      <c r="WEF3" s="18"/>
      <c r="WEG3" s="18"/>
      <c r="WEH3" s="18"/>
      <c r="WEI3" s="18"/>
      <c r="WEJ3" s="18"/>
      <c r="WEK3" s="18"/>
      <c r="WEL3" s="18"/>
      <c r="WEM3" s="18"/>
      <c r="WEN3" s="18"/>
      <c r="WEO3" s="18"/>
      <c r="WEP3" s="18"/>
      <c r="WEQ3" s="18"/>
      <c r="WER3" s="18"/>
      <c r="WES3" s="18"/>
      <c r="WET3" s="18"/>
      <c r="WEU3" s="18"/>
      <c r="WEV3" s="18"/>
      <c r="WEW3" s="18"/>
      <c r="WEX3" s="18"/>
      <c r="WEY3" s="18"/>
      <c r="WEZ3" s="18"/>
      <c r="WFA3" s="18"/>
      <c r="WFB3" s="18"/>
      <c r="WFC3" s="18"/>
      <c r="WFD3" s="18"/>
      <c r="WFE3" s="18"/>
      <c r="WFF3" s="18"/>
      <c r="WFG3" s="18"/>
      <c r="WFH3" s="18"/>
      <c r="WFI3" s="18"/>
      <c r="WFJ3" s="18"/>
      <c r="WFK3" s="18"/>
      <c r="WFL3" s="18"/>
      <c r="WFM3" s="18"/>
      <c r="WFN3" s="18"/>
      <c r="WFO3" s="18"/>
      <c r="WFP3" s="18"/>
      <c r="WFQ3" s="18"/>
      <c r="WFR3" s="18"/>
      <c r="WFS3" s="18"/>
      <c r="WFT3" s="18"/>
      <c r="WFU3" s="18"/>
      <c r="WFV3" s="18"/>
      <c r="WFW3" s="18"/>
      <c r="WFX3" s="18"/>
      <c r="WFY3" s="18"/>
      <c r="WFZ3" s="18"/>
      <c r="WGA3" s="18"/>
      <c r="WGB3" s="18"/>
      <c r="WGC3" s="18"/>
      <c r="WGD3" s="18"/>
      <c r="WGE3" s="18"/>
      <c r="WGF3" s="18"/>
      <c r="WGG3" s="18"/>
      <c r="WGH3" s="18"/>
      <c r="WGI3" s="18"/>
      <c r="WGJ3" s="18"/>
      <c r="WGK3" s="18"/>
      <c r="WGL3" s="18"/>
      <c r="WGM3" s="18"/>
      <c r="WGN3" s="18"/>
      <c r="WGO3" s="18"/>
      <c r="WGP3" s="18"/>
      <c r="WGQ3" s="18"/>
      <c r="WGR3" s="18"/>
      <c r="WGS3" s="18"/>
      <c r="WGT3" s="18"/>
      <c r="WGU3" s="18"/>
      <c r="WGV3" s="18"/>
      <c r="WGW3" s="18"/>
      <c r="WGX3" s="18"/>
      <c r="WGY3" s="18"/>
      <c r="WGZ3" s="18"/>
      <c r="WHA3" s="18"/>
      <c r="WHB3" s="18"/>
      <c r="WHC3" s="18"/>
      <c r="WHD3" s="18"/>
      <c r="WHE3" s="18"/>
      <c r="WHF3" s="18"/>
      <c r="WHG3" s="18"/>
      <c r="WHH3" s="18"/>
      <c r="WHI3" s="18"/>
      <c r="WHJ3" s="18"/>
      <c r="WHK3" s="18"/>
      <c r="WHL3" s="18"/>
      <c r="WHM3" s="18"/>
      <c r="WHN3" s="18"/>
      <c r="WHO3" s="18"/>
      <c r="WHP3" s="18"/>
      <c r="WHQ3" s="18"/>
      <c r="WHR3" s="18"/>
      <c r="WHS3" s="18"/>
      <c r="WHT3" s="18"/>
      <c r="WHU3" s="18"/>
      <c r="WHV3" s="18"/>
      <c r="WHW3" s="18"/>
      <c r="WHX3" s="18"/>
      <c r="WHY3" s="18"/>
      <c r="WHZ3" s="18"/>
      <c r="WIA3" s="18"/>
      <c r="WIB3" s="18"/>
      <c r="WIC3" s="18"/>
      <c r="WID3" s="18"/>
      <c r="WIE3" s="18"/>
      <c r="WIF3" s="18"/>
      <c r="WIG3" s="18"/>
      <c r="WIH3" s="18"/>
      <c r="WII3" s="18"/>
      <c r="WIJ3" s="18"/>
      <c r="WIK3" s="18"/>
      <c r="WIL3" s="18"/>
      <c r="WIM3" s="18"/>
      <c r="WIN3" s="18"/>
      <c r="WIO3" s="18"/>
      <c r="WIP3" s="18"/>
      <c r="WIQ3" s="18"/>
      <c r="WIR3" s="18"/>
      <c r="WIS3" s="18"/>
      <c r="WIT3" s="18"/>
      <c r="WIU3" s="18"/>
      <c r="WIV3" s="18"/>
      <c r="WIW3" s="18"/>
      <c r="WIX3" s="18"/>
      <c r="WIY3" s="18"/>
      <c r="WIZ3" s="18"/>
      <c r="WJA3" s="18"/>
      <c r="WJB3" s="18"/>
      <c r="WJC3" s="18"/>
      <c r="WJD3" s="18"/>
      <c r="WJE3" s="18"/>
      <c r="WJF3" s="18"/>
      <c r="WJG3" s="18"/>
      <c r="WJH3" s="18"/>
      <c r="WJI3" s="18"/>
      <c r="WJJ3" s="18"/>
      <c r="WJK3" s="18"/>
      <c r="WJL3" s="18"/>
      <c r="WJM3" s="18"/>
      <c r="WJN3" s="18"/>
      <c r="WJO3" s="18"/>
      <c r="WJP3" s="18"/>
      <c r="WJQ3" s="18"/>
      <c r="WJR3" s="18"/>
      <c r="WJS3" s="18"/>
      <c r="WJT3" s="18"/>
      <c r="WJU3" s="18"/>
      <c r="WJV3" s="18"/>
      <c r="WJW3" s="18"/>
      <c r="WJX3" s="18"/>
      <c r="WJY3" s="18"/>
      <c r="WJZ3" s="18"/>
      <c r="WKA3" s="18"/>
      <c r="WKB3" s="18"/>
      <c r="WKC3" s="18"/>
      <c r="WKD3" s="18"/>
      <c r="WKE3" s="18"/>
      <c r="WKF3" s="18"/>
      <c r="WKG3" s="18"/>
      <c r="WKH3" s="18"/>
      <c r="WKI3" s="18"/>
      <c r="WKJ3" s="18"/>
      <c r="WKK3" s="18"/>
      <c r="WKL3" s="18"/>
      <c r="WKM3" s="18"/>
      <c r="WKN3" s="18"/>
      <c r="WKO3" s="18"/>
      <c r="WKP3" s="18"/>
      <c r="WKQ3" s="18"/>
      <c r="WKR3" s="18"/>
      <c r="WKS3" s="18"/>
      <c r="WKT3" s="18"/>
      <c r="WKU3" s="18"/>
      <c r="WKV3" s="18"/>
      <c r="WKW3" s="18"/>
      <c r="WKX3" s="18"/>
      <c r="WKY3" s="18"/>
      <c r="WKZ3" s="18"/>
      <c r="WLA3" s="18"/>
      <c r="WLB3" s="18"/>
      <c r="WLC3" s="18"/>
      <c r="WLD3" s="18"/>
      <c r="WLE3" s="18"/>
      <c r="WLF3" s="18"/>
      <c r="WLG3" s="18"/>
      <c r="WLH3" s="18"/>
      <c r="WLI3" s="18"/>
      <c r="WLJ3" s="18"/>
      <c r="WLK3" s="18"/>
      <c r="WLL3" s="18"/>
      <c r="WLM3" s="18"/>
      <c r="WLN3" s="18"/>
      <c r="WLO3" s="18"/>
      <c r="WLP3" s="18"/>
      <c r="WLQ3" s="18"/>
      <c r="WLR3" s="18"/>
      <c r="WLS3" s="18"/>
      <c r="WLT3" s="18"/>
      <c r="WLU3" s="18"/>
      <c r="WLV3" s="18"/>
      <c r="WLW3" s="18"/>
      <c r="WLX3" s="18"/>
      <c r="WLY3" s="18"/>
      <c r="WLZ3" s="18"/>
      <c r="WMA3" s="18"/>
      <c r="WMB3" s="18"/>
      <c r="WMC3" s="18"/>
      <c r="WMD3" s="18"/>
      <c r="WME3" s="18"/>
      <c r="WMF3" s="18"/>
      <c r="WMG3" s="18"/>
      <c r="WMH3" s="18"/>
      <c r="WMI3" s="18"/>
      <c r="WMJ3" s="18"/>
      <c r="WMK3" s="18"/>
      <c r="WML3" s="18"/>
      <c r="WMM3" s="18"/>
      <c r="WMN3" s="18"/>
      <c r="WMO3" s="18"/>
      <c r="WMP3" s="18"/>
      <c r="WMQ3" s="18"/>
      <c r="WMR3" s="18"/>
      <c r="WMS3" s="18"/>
      <c r="WMT3" s="18"/>
      <c r="WMU3" s="18"/>
      <c r="WMV3" s="18"/>
      <c r="WMW3" s="18"/>
      <c r="WMX3" s="18"/>
      <c r="WMY3" s="18"/>
      <c r="WMZ3" s="18"/>
      <c r="WNA3" s="18"/>
      <c r="WNB3" s="18"/>
      <c r="WNC3" s="18"/>
      <c r="WND3" s="18"/>
      <c r="WNE3" s="18"/>
      <c r="WNF3" s="18"/>
      <c r="WNG3" s="18"/>
      <c r="WNH3" s="18"/>
      <c r="WNI3" s="18"/>
      <c r="WNJ3" s="18"/>
      <c r="WNK3" s="18"/>
      <c r="WNL3" s="18"/>
      <c r="WNM3" s="18"/>
      <c r="WNN3" s="18"/>
      <c r="WNO3" s="18"/>
      <c r="WNP3" s="18"/>
      <c r="WNQ3" s="18"/>
      <c r="WNR3" s="18"/>
      <c r="WNS3" s="18"/>
      <c r="WNT3" s="18"/>
      <c r="WNU3" s="18"/>
      <c r="WNV3" s="18"/>
      <c r="WNW3" s="18"/>
      <c r="WNX3" s="18"/>
      <c r="WNY3" s="18"/>
      <c r="WNZ3" s="18"/>
      <c r="WOA3" s="18"/>
      <c r="WOB3" s="18"/>
      <c r="WOC3" s="18"/>
      <c r="WOD3" s="18"/>
      <c r="WOE3" s="18"/>
      <c r="WOF3" s="18"/>
      <c r="WOG3" s="18"/>
      <c r="WOH3" s="18"/>
      <c r="WOI3" s="18"/>
      <c r="WOJ3" s="18"/>
      <c r="WOK3" s="18"/>
      <c r="WOL3" s="18"/>
      <c r="WOM3" s="18"/>
      <c r="WON3" s="18"/>
      <c r="WOO3" s="18"/>
      <c r="WOP3" s="18"/>
      <c r="WOQ3" s="18"/>
      <c r="WOR3" s="18"/>
      <c r="WOS3" s="18"/>
      <c r="WOT3" s="18"/>
      <c r="WOU3" s="18"/>
      <c r="WOV3" s="18"/>
      <c r="WOW3" s="18"/>
      <c r="WOX3" s="18"/>
      <c r="WOY3" s="18"/>
      <c r="WOZ3" s="18"/>
      <c r="WPA3" s="18"/>
      <c r="WPB3" s="18"/>
      <c r="WPC3" s="18"/>
      <c r="WPD3" s="18"/>
      <c r="WPE3" s="18"/>
      <c r="WPF3" s="18"/>
      <c r="WPG3" s="18"/>
      <c r="WPH3" s="18"/>
      <c r="WPI3" s="18"/>
      <c r="WPJ3" s="18"/>
      <c r="WPK3" s="18"/>
      <c r="WPL3" s="18"/>
      <c r="WPM3" s="18"/>
      <c r="WPN3" s="18"/>
      <c r="WPO3" s="18"/>
      <c r="WPP3" s="18"/>
      <c r="WPQ3" s="18"/>
      <c r="WPR3" s="18"/>
      <c r="WPS3" s="18"/>
      <c r="WPT3" s="18"/>
      <c r="WPU3" s="18"/>
      <c r="WPV3" s="18"/>
      <c r="WPW3" s="18"/>
      <c r="WPX3" s="18"/>
      <c r="WPY3" s="18"/>
      <c r="WPZ3" s="18"/>
      <c r="WQA3" s="18"/>
      <c r="WQB3" s="18"/>
      <c r="WQC3" s="18"/>
      <c r="WQD3" s="18"/>
      <c r="WQE3" s="18"/>
      <c r="WQF3" s="18"/>
      <c r="WQG3" s="18"/>
      <c r="WQH3" s="18"/>
      <c r="WQI3" s="18"/>
      <c r="WQJ3" s="18"/>
      <c r="WQK3" s="18"/>
      <c r="WQL3" s="18"/>
      <c r="WQM3" s="18"/>
      <c r="WQN3" s="18"/>
      <c r="WQO3" s="18"/>
      <c r="WQP3" s="18"/>
      <c r="WQQ3" s="18"/>
      <c r="WQR3" s="18"/>
      <c r="WQS3" s="18"/>
      <c r="WQT3" s="18"/>
      <c r="WQU3" s="18"/>
      <c r="WQV3" s="18"/>
      <c r="WQW3" s="18"/>
      <c r="WQX3" s="18"/>
      <c r="WQY3" s="18"/>
      <c r="WQZ3" s="18"/>
      <c r="WRA3" s="18"/>
      <c r="WRB3" s="18"/>
      <c r="WRC3" s="18"/>
      <c r="WRD3" s="18"/>
      <c r="WRE3" s="18"/>
      <c r="WRF3" s="18"/>
      <c r="WRG3" s="18"/>
      <c r="WRH3" s="18"/>
      <c r="WRI3" s="18"/>
      <c r="WRJ3" s="18"/>
      <c r="WRK3" s="18"/>
      <c r="WRL3" s="18"/>
      <c r="WRM3" s="18"/>
      <c r="WRN3" s="18"/>
      <c r="WRO3" s="18"/>
      <c r="WRP3" s="18"/>
      <c r="WRQ3" s="18"/>
      <c r="WRR3" s="18"/>
      <c r="WRS3" s="18"/>
      <c r="WRT3" s="18"/>
      <c r="WRU3" s="18"/>
      <c r="WRV3" s="18"/>
      <c r="WRW3" s="18"/>
      <c r="WRX3" s="18"/>
      <c r="WRY3" s="18"/>
      <c r="WRZ3" s="18"/>
      <c r="WSA3" s="18"/>
      <c r="WSB3" s="18"/>
      <c r="WSC3" s="18"/>
      <c r="WSD3" s="18"/>
      <c r="WSE3" s="18"/>
      <c r="WSF3" s="18"/>
      <c r="WSG3" s="18"/>
      <c r="WSH3" s="18"/>
      <c r="WSI3" s="18"/>
      <c r="WSJ3" s="18"/>
      <c r="WSK3" s="18"/>
      <c r="WSL3" s="18"/>
      <c r="WSM3" s="18"/>
      <c r="WSN3" s="18"/>
      <c r="WSO3" s="18"/>
      <c r="WSP3" s="18"/>
      <c r="WSQ3" s="18"/>
      <c r="WSR3" s="18"/>
      <c r="WSS3" s="18"/>
      <c r="WST3" s="18"/>
      <c r="WSU3" s="18"/>
      <c r="WSV3" s="18"/>
      <c r="WSW3" s="18"/>
      <c r="WSX3" s="18"/>
      <c r="WSY3" s="18"/>
      <c r="WSZ3" s="18"/>
      <c r="WTA3" s="18"/>
      <c r="WTB3" s="18"/>
      <c r="WTC3" s="18"/>
      <c r="WTD3" s="18"/>
      <c r="WTE3" s="18"/>
      <c r="WTF3" s="18"/>
      <c r="WTG3" s="18"/>
      <c r="WTH3" s="18"/>
      <c r="WTI3" s="18"/>
      <c r="WTJ3" s="18"/>
      <c r="WTK3" s="18"/>
      <c r="WTL3" s="18"/>
      <c r="WTM3" s="18"/>
      <c r="WTN3" s="18"/>
      <c r="WTO3" s="18"/>
      <c r="WTP3" s="18"/>
      <c r="WTQ3" s="18"/>
      <c r="WTR3" s="18"/>
      <c r="WTS3" s="18"/>
      <c r="WTT3" s="18"/>
      <c r="WTU3" s="18"/>
      <c r="WTV3" s="18"/>
      <c r="WTW3" s="18"/>
      <c r="WTX3" s="18"/>
      <c r="WTY3" s="18"/>
      <c r="WTZ3" s="18"/>
      <c r="WUA3" s="18"/>
      <c r="WUB3" s="18"/>
      <c r="WUC3" s="18"/>
      <c r="WUD3" s="18"/>
      <c r="WUE3" s="18"/>
      <c r="WUF3" s="18"/>
      <c r="WUG3" s="18"/>
      <c r="WUH3" s="18"/>
      <c r="WUI3" s="18"/>
      <c r="WUJ3" s="18"/>
      <c r="WUK3" s="18"/>
      <c r="WUL3" s="18"/>
      <c r="WUM3" s="18"/>
      <c r="WUN3" s="18"/>
      <c r="WUO3" s="18"/>
      <c r="WUP3" s="18"/>
      <c r="WUQ3" s="18"/>
      <c r="WUR3" s="18"/>
      <c r="WUS3" s="18"/>
      <c r="WUT3" s="18"/>
      <c r="WUU3" s="18"/>
      <c r="WUV3" s="18"/>
      <c r="WUW3" s="18"/>
      <c r="WUX3" s="18"/>
      <c r="WUY3" s="18"/>
      <c r="WUZ3" s="18"/>
      <c r="WVA3" s="18"/>
      <c r="WVB3" s="18"/>
      <c r="WVC3" s="18"/>
      <c r="WVD3" s="18"/>
      <c r="WVE3" s="18"/>
      <c r="WVF3" s="18"/>
      <c r="WVG3" s="18"/>
      <c r="WVH3" s="18"/>
      <c r="WVI3" s="18"/>
      <c r="WVJ3" s="18"/>
      <c r="WVK3" s="18"/>
      <c r="WVL3" s="18"/>
      <c r="WVM3" s="18"/>
      <c r="WVN3" s="18"/>
      <c r="WVO3" s="18"/>
      <c r="WVP3" s="18"/>
      <c r="WVQ3" s="18"/>
      <c r="WVR3" s="18"/>
      <c r="WVS3" s="18"/>
      <c r="WVT3" s="18"/>
      <c r="WVU3" s="18"/>
      <c r="WVV3" s="18"/>
      <c r="WVW3" s="18"/>
      <c r="WVX3" s="18"/>
      <c r="WVY3" s="18"/>
      <c r="WVZ3" s="18"/>
      <c r="WWA3" s="18"/>
      <c r="WWB3" s="18"/>
      <c r="WWC3" s="18"/>
      <c r="WWD3" s="18"/>
      <c r="WWE3" s="18"/>
      <c r="WWF3" s="18"/>
      <c r="WWG3" s="18"/>
      <c r="WWH3" s="18"/>
      <c r="WWI3" s="18"/>
      <c r="WWJ3" s="18"/>
      <c r="WWK3" s="18"/>
      <c r="WWL3" s="18"/>
      <c r="WWM3" s="18"/>
      <c r="WWN3" s="18"/>
      <c r="WWO3" s="18"/>
      <c r="WWP3" s="18"/>
      <c r="WWQ3" s="18"/>
      <c r="WWR3" s="18"/>
      <c r="WWS3" s="18"/>
      <c r="WWT3" s="18"/>
      <c r="WWU3" s="18"/>
      <c r="WWV3" s="18"/>
      <c r="WWW3" s="18"/>
      <c r="WWX3" s="18"/>
      <c r="WWY3" s="18"/>
      <c r="WWZ3" s="18"/>
      <c r="WXA3" s="18"/>
      <c r="WXB3" s="18"/>
      <c r="WXC3" s="18"/>
      <c r="WXD3" s="18"/>
      <c r="WXE3" s="18"/>
      <c r="WXF3" s="18"/>
      <c r="WXG3" s="18"/>
      <c r="WXH3" s="18"/>
      <c r="WXI3" s="18"/>
      <c r="WXJ3" s="18"/>
      <c r="WXK3" s="18"/>
      <c r="WXL3" s="18"/>
      <c r="WXM3" s="18"/>
      <c r="WXN3" s="18"/>
      <c r="WXO3" s="18"/>
      <c r="WXP3" s="18"/>
      <c r="WXQ3" s="18"/>
      <c r="WXR3" s="18"/>
      <c r="WXS3" s="18"/>
      <c r="WXT3" s="18"/>
      <c r="WXU3" s="18"/>
      <c r="WXV3" s="18"/>
      <c r="WXW3" s="18"/>
      <c r="WXX3" s="18"/>
      <c r="WXY3" s="18"/>
      <c r="WXZ3" s="18"/>
      <c r="WYA3" s="18"/>
      <c r="WYB3" s="18"/>
      <c r="WYC3" s="18"/>
      <c r="WYD3" s="18"/>
      <c r="WYE3" s="18"/>
      <c r="WYF3" s="18"/>
      <c r="WYG3" s="18"/>
      <c r="WYH3" s="18"/>
      <c r="WYI3" s="18"/>
      <c r="WYJ3" s="18"/>
      <c r="WYK3" s="18"/>
      <c r="WYL3" s="18"/>
      <c r="WYM3" s="18"/>
      <c r="WYN3" s="18"/>
      <c r="WYO3" s="18"/>
      <c r="WYP3" s="18"/>
      <c r="WYQ3" s="18"/>
      <c r="WYR3" s="18"/>
      <c r="WYS3" s="18"/>
      <c r="WYT3" s="18"/>
      <c r="WYU3" s="18"/>
      <c r="WYV3" s="18"/>
      <c r="WYW3" s="18"/>
      <c r="WYX3" s="18"/>
      <c r="WYY3" s="18"/>
      <c r="WYZ3" s="18"/>
      <c r="WZA3" s="18"/>
      <c r="WZB3" s="18"/>
      <c r="WZC3" s="18"/>
      <c r="WZD3" s="18"/>
      <c r="WZE3" s="18"/>
      <c r="WZF3" s="18"/>
      <c r="WZG3" s="18"/>
      <c r="WZH3" s="18"/>
      <c r="WZI3" s="18"/>
      <c r="WZJ3" s="18"/>
      <c r="WZK3" s="18"/>
      <c r="WZL3" s="18"/>
      <c r="WZM3" s="18"/>
      <c r="WZN3" s="18"/>
      <c r="WZO3" s="18"/>
      <c r="WZP3" s="18"/>
      <c r="WZQ3" s="18"/>
      <c r="WZR3" s="18"/>
      <c r="WZS3" s="18"/>
      <c r="WZT3" s="18"/>
      <c r="WZU3" s="18"/>
      <c r="WZV3" s="18"/>
      <c r="WZW3" s="18"/>
      <c r="WZX3" s="18"/>
      <c r="WZY3" s="18"/>
      <c r="WZZ3" s="18"/>
      <c r="XAA3" s="18"/>
      <c r="XAB3" s="18"/>
      <c r="XAC3" s="18"/>
      <c r="XAD3" s="18"/>
      <c r="XAE3" s="18"/>
      <c r="XAF3" s="18"/>
      <c r="XAG3" s="18"/>
      <c r="XAH3" s="18"/>
      <c r="XAI3" s="18"/>
      <c r="XAJ3" s="18"/>
      <c r="XAK3" s="18"/>
      <c r="XAL3" s="18"/>
      <c r="XAM3" s="18"/>
      <c r="XAN3" s="18"/>
      <c r="XAO3" s="18"/>
      <c r="XAP3" s="18"/>
      <c r="XAQ3" s="18"/>
      <c r="XAR3" s="18"/>
      <c r="XAS3" s="18"/>
      <c r="XAT3" s="18"/>
      <c r="XAU3" s="18"/>
      <c r="XAV3" s="18"/>
      <c r="XAW3" s="18"/>
      <c r="XAX3" s="18"/>
      <c r="XAY3" s="18"/>
      <c r="XAZ3" s="18"/>
      <c r="XBA3" s="18"/>
      <c r="XBB3" s="18"/>
      <c r="XBC3" s="18"/>
      <c r="XBD3" s="18"/>
      <c r="XBE3" s="18"/>
      <c r="XBF3" s="18"/>
      <c r="XBG3" s="18"/>
      <c r="XBH3" s="18"/>
      <c r="XBI3" s="18"/>
      <c r="XBJ3" s="18"/>
      <c r="XBK3" s="18"/>
      <c r="XBL3" s="18"/>
      <c r="XBM3" s="18"/>
      <c r="XBN3" s="18"/>
      <c r="XBO3" s="18"/>
      <c r="XBP3" s="18"/>
      <c r="XBQ3" s="18"/>
      <c r="XBR3" s="18"/>
      <c r="XBS3" s="18"/>
      <c r="XBT3" s="18"/>
      <c r="XBU3" s="18"/>
      <c r="XBV3" s="18"/>
      <c r="XBW3" s="18"/>
      <c r="XBX3" s="18"/>
      <c r="XBY3" s="18"/>
      <c r="XBZ3" s="18"/>
      <c r="XCA3" s="18"/>
      <c r="XCB3" s="18"/>
      <c r="XCC3" s="18"/>
      <c r="XCD3" s="18"/>
      <c r="XCE3" s="18"/>
      <c r="XCF3" s="18"/>
      <c r="XCG3" s="18"/>
      <c r="XCH3" s="18"/>
      <c r="XCI3" s="18"/>
      <c r="XCJ3" s="18"/>
      <c r="XCK3" s="18"/>
      <c r="XCL3" s="18"/>
      <c r="XCM3" s="18"/>
      <c r="XCN3" s="18"/>
      <c r="XCO3" s="18"/>
      <c r="XCP3" s="18"/>
      <c r="XCQ3" s="18"/>
      <c r="XCR3" s="18"/>
      <c r="XCS3" s="18"/>
      <c r="XCT3" s="18"/>
      <c r="XCU3" s="18"/>
      <c r="XCV3" s="18"/>
      <c r="XCW3" s="18"/>
      <c r="XCX3" s="18"/>
      <c r="XCY3" s="18"/>
      <c r="XCZ3" s="18"/>
      <c r="XDA3" s="18"/>
      <c r="XDB3" s="18"/>
      <c r="XDC3" s="18"/>
      <c r="XDD3" s="18"/>
      <c r="XDE3" s="18"/>
      <c r="XDF3" s="18"/>
      <c r="XDG3" s="18"/>
      <c r="XDH3" s="18"/>
      <c r="XDI3" s="18"/>
      <c r="XDJ3" s="18"/>
      <c r="XDK3" s="18"/>
      <c r="XDL3" s="18"/>
      <c r="XDM3" s="18"/>
      <c r="XDN3" s="18"/>
      <c r="XDO3" s="18"/>
      <c r="XDP3" s="18"/>
      <c r="XDQ3" s="18"/>
      <c r="XDR3" s="18"/>
      <c r="XDS3" s="18"/>
      <c r="XDT3" s="18"/>
      <c r="XDU3" s="18"/>
      <c r="XDV3" s="18"/>
      <c r="XDW3" s="18"/>
      <c r="XDX3" s="18"/>
      <c r="XDY3" s="18"/>
      <c r="XDZ3" s="18"/>
      <c r="XEA3" s="18"/>
      <c r="XEB3" s="18"/>
      <c r="XEC3" s="18"/>
      <c r="XED3" s="18"/>
      <c r="XEE3" s="18"/>
      <c r="XEF3" s="18"/>
      <c r="XEG3" s="18"/>
      <c r="XEH3" s="18"/>
      <c r="XEI3" s="18"/>
      <c r="XEJ3" s="18"/>
      <c r="XEK3" s="18"/>
      <c r="XEL3" s="18"/>
      <c r="XEM3" s="18"/>
      <c r="XEN3" s="18"/>
      <c r="XEO3" s="18"/>
      <c r="XEP3" s="18"/>
      <c r="XEQ3" s="18"/>
      <c r="XER3" s="18"/>
      <c r="XES3" s="18"/>
      <c r="XET3" s="18"/>
      <c r="XEU3" s="18"/>
      <c r="XEV3" s="18"/>
      <c r="XEW3" s="18"/>
      <c r="XEX3" s="18"/>
      <c r="XEY3" s="18"/>
      <c r="XEZ3" s="18"/>
      <c r="XFA3" s="18"/>
      <c r="XFB3" s="18"/>
      <c r="XFC3" s="18"/>
    </row>
    <row r="4" spans="1:16383" ht="238" x14ac:dyDescent="0.2">
      <c r="A4" s="5" t="s">
        <v>2799</v>
      </c>
      <c r="B4" s="140" t="s">
        <v>74</v>
      </c>
      <c r="C4" s="5">
        <f>ROW(D4)-3</f>
        <v>1</v>
      </c>
      <c r="D4" s="5" t="s">
        <v>3203</v>
      </c>
      <c r="E4" s="5" t="s">
        <v>3204</v>
      </c>
      <c r="F4" s="5" t="s">
        <v>3205</v>
      </c>
      <c r="G4" s="5" t="s">
        <v>2227</v>
      </c>
      <c r="H4" s="5" t="s">
        <v>2684</v>
      </c>
      <c r="I4" s="5" t="s">
        <v>59</v>
      </c>
      <c r="J4" s="5">
        <v>2022</v>
      </c>
      <c r="K4" s="5">
        <v>2</v>
      </c>
      <c r="L4" s="5" t="s">
        <v>3206</v>
      </c>
      <c r="M4" s="5" t="s">
        <v>3160</v>
      </c>
      <c r="N4" s="5" t="s">
        <v>2798</v>
      </c>
      <c r="O4" s="5" t="s">
        <v>2799</v>
      </c>
      <c r="P4" s="5" t="s">
        <v>2799</v>
      </c>
      <c r="Q4" s="5" t="s">
        <v>2799</v>
      </c>
      <c r="R4" s="5" t="s">
        <v>2799</v>
      </c>
      <c r="S4" s="5" t="s">
        <v>2799</v>
      </c>
      <c r="T4" s="5" t="s">
        <v>2799</v>
      </c>
      <c r="U4" s="5" t="s">
        <v>2799</v>
      </c>
      <c r="V4" s="5"/>
      <c r="W4" s="5"/>
      <c r="X4" s="5"/>
      <c r="Y4" s="5"/>
      <c r="Z4" s="5"/>
    </row>
    <row r="5" spans="1:16383" ht="238" x14ac:dyDescent="0.2">
      <c r="A5" s="5" t="s">
        <v>2799</v>
      </c>
      <c r="B5" s="140"/>
      <c r="C5" s="5">
        <f t="shared" ref="C5:C233" si="0">ROW(D5)-3</f>
        <v>2</v>
      </c>
      <c r="D5" s="5" t="s">
        <v>3207</v>
      </c>
      <c r="E5" s="5" t="s">
        <v>3208</v>
      </c>
      <c r="F5" s="5" t="s">
        <v>3209</v>
      </c>
      <c r="G5" s="5" t="s">
        <v>13</v>
      </c>
      <c r="H5" s="5" t="s">
        <v>3211</v>
      </c>
      <c r="I5" s="5" t="s">
        <v>58</v>
      </c>
      <c r="J5" s="5">
        <v>2021</v>
      </c>
      <c r="K5" s="5">
        <v>81</v>
      </c>
      <c r="L5" s="5" t="s">
        <v>3210</v>
      </c>
      <c r="M5" s="5" t="s">
        <v>3161</v>
      </c>
      <c r="N5" s="5" t="s">
        <v>2798</v>
      </c>
      <c r="O5" s="5" t="s">
        <v>2799</v>
      </c>
      <c r="P5" s="5" t="s">
        <v>2799</v>
      </c>
      <c r="Q5" s="5" t="s">
        <v>2799</v>
      </c>
      <c r="R5" s="5" t="s">
        <v>2799</v>
      </c>
      <c r="S5" s="5" t="s">
        <v>2799</v>
      </c>
      <c r="T5" s="5" t="s">
        <v>2799</v>
      </c>
      <c r="U5" s="5" t="s">
        <v>2799</v>
      </c>
      <c r="V5" s="5"/>
      <c r="W5" s="5"/>
      <c r="X5" s="5"/>
      <c r="Y5" s="5"/>
      <c r="Z5" s="5"/>
    </row>
    <row r="6" spans="1:16383" ht="272" x14ac:dyDescent="0.2">
      <c r="A6" s="5" t="s">
        <v>2799</v>
      </c>
      <c r="B6" s="140"/>
      <c r="C6" s="5">
        <f t="shared" si="0"/>
        <v>3</v>
      </c>
      <c r="D6" s="5" t="s">
        <v>3212</v>
      </c>
      <c r="E6" s="5" t="s">
        <v>3213</v>
      </c>
      <c r="F6" s="5" t="s">
        <v>3214</v>
      </c>
      <c r="G6" s="5" t="s">
        <v>21</v>
      </c>
      <c r="H6" s="5" t="s">
        <v>3216</v>
      </c>
      <c r="I6" s="5" t="s">
        <v>59</v>
      </c>
      <c r="J6" s="5">
        <v>2017</v>
      </c>
      <c r="K6" s="5">
        <v>1032</v>
      </c>
      <c r="L6" s="5" t="s">
        <v>3215</v>
      </c>
      <c r="M6" s="5" t="s">
        <v>3162</v>
      </c>
      <c r="N6" s="5" t="s">
        <v>2798</v>
      </c>
      <c r="O6" s="5" t="s">
        <v>2799</v>
      </c>
      <c r="P6" s="5" t="s">
        <v>2799</v>
      </c>
      <c r="Q6" s="5" t="s">
        <v>2799</v>
      </c>
      <c r="R6" s="5" t="s">
        <v>2799</v>
      </c>
      <c r="S6" s="5" t="s">
        <v>2799</v>
      </c>
      <c r="T6" s="5" t="s">
        <v>2799</v>
      </c>
      <c r="U6" s="5" t="s">
        <v>2799</v>
      </c>
      <c r="V6" s="5"/>
      <c r="W6" s="5"/>
      <c r="X6" s="5"/>
      <c r="Y6" s="5"/>
      <c r="Z6" s="5"/>
    </row>
    <row r="7" spans="1:16383" ht="221" x14ac:dyDescent="0.2">
      <c r="A7" s="5" t="s">
        <v>2799</v>
      </c>
      <c r="B7" s="140"/>
      <c r="C7" s="5">
        <f t="shared" si="0"/>
        <v>4</v>
      </c>
      <c r="D7" s="5" t="s">
        <v>3217</v>
      </c>
      <c r="E7" s="5" t="s">
        <v>3218</v>
      </c>
      <c r="F7" s="5" t="s">
        <v>3219</v>
      </c>
      <c r="G7" s="5" t="s">
        <v>21</v>
      </c>
      <c r="H7" s="5" t="s">
        <v>3221</v>
      </c>
      <c r="I7" s="5" t="s">
        <v>59</v>
      </c>
      <c r="J7" s="5">
        <v>2018</v>
      </c>
      <c r="K7" s="5">
        <v>73</v>
      </c>
      <c r="L7" s="5" t="s">
        <v>3220</v>
      </c>
      <c r="M7" s="5" t="s">
        <v>3163</v>
      </c>
      <c r="N7" s="5" t="s">
        <v>2798</v>
      </c>
      <c r="O7" s="5" t="s">
        <v>2799</v>
      </c>
      <c r="P7" s="5" t="s">
        <v>2799</v>
      </c>
      <c r="Q7" s="5" t="s">
        <v>2799</v>
      </c>
      <c r="R7" s="5" t="s">
        <v>2799</v>
      </c>
      <c r="S7" s="5" t="s">
        <v>2799</v>
      </c>
      <c r="T7" s="5" t="s">
        <v>2799</v>
      </c>
      <c r="U7" s="5" t="s">
        <v>2799</v>
      </c>
      <c r="V7" s="5"/>
      <c r="W7" s="5"/>
      <c r="X7" s="5"/>
      <c r="Y7" s="5"/>
      <c r="Z7" s="5"/>
    </row>
    <row r="8" spans="1:16383" ht="255" x14ac:dyDescent="0.2">
      <c r="A8" s="5" t="s">
        <v>2799</v>
      </c>
      <c r="B8" s="140"/>
      <c r="C8" s="5">
        <f t="shared" si="0"/>
        <v>5</v>
      </c>
      <c r="D8" s="5" t="s">
        <v>3222</v>
      </c>
      <c r="E8" s="5" t="s">
        <v>3223</v>
      </c>
      <c r="F8" s="5" t="s">
        <v>3224</v>
      </c>
      <c r="G8" s="5" t="s">
        <v>21</v>
      </c>
      <c r="H8" s="5" t="s">
        <v>3226</v>
      </c>
      <c r="I8" s="5" t="s">
        <v>58</v>
      </c>
      <c r="J8" s="5">
        <v>2019</v>
      </c>
      <c r="K8" s="5">
        <v>8</v>
      </c>
      <c r="L8" s="5" t="s">
        <v>3225</v>
      </c>
      <c r="M8" s="5" t="s">
        <v>3164</v>
      </c>
      <c r="N8" s="5" t="s">
        <v>2798</v>
      </c>
      <c r="O8" s="5" t="s">
        <v>2799</v>
      </c>
      <c r="P8" s="5" t="s">
        <v>2799</v>
      </c>
      <c r="Q8" s="5" t="s">
        <v>2799</v>
      </c>
      <c r="R8" s="5" t="s">
        <v>2799</v>
      </c>
      <c r="S8" s="5" t="s">
        <v>2799</v>
      </c>
      <c r="T8" s="5" t="s">
        <v>2799</v>
      </c>
      <c r="U8" s="5" t="s">
        <v>2799</v>
      </c>
      <c r="V8" s="5"/>
      <c r="W8" s="5"/>
      <c r="X8" s="5"/>
      <c r="Y8" s="5"/>
      <c r="Z8" s="5"/>
    </row>
    <row r="9" spans="1:16383" ht="221" x14ac:dyDescent="0.2">
      <c r="A9" s="5" t="s">
        <v>2799</v>
      </c>
      <c r="B9" s="140"/>
      <c r="C9" s="5">
        <f t="shared" si="0"/>
        <v>6</v>
      </c>
      <c r="D9" s="5" t="s">
        <v>3227</v>
      </c>
      <c r="E9" s="5" t="s">
        <v>3228</v>
      </c>
      <c r="F9" s="5" t="s">
        <v>3229</v>
      </c>
      <c r="G9" s="5" t="s">
        <v>21</v>
      </c>
      <c r="H9" s="5" t="s">
        <v>3231</v>
      </c>
      <c r="I9" s="5" t="s">
        <v>58</v>
      </c>
      <c r="J9" s="5">
        <v>2021</v>
      </c>
      <c r="K9" s="5">
        <v>326</v>
      </c>
      <c r="L9" s="5" t="s">
        <v>3230</v>
      </c>
      <c r="M9" s="5" t="s">
        <v>3165</v>
      </c>
      <c r="N9" s="5" t="s">
        <v>2798</v>
      </c>
      <c r="O9" s="5" t="s">
        <v>2799</v>
      </c>
      <c r="P9" s="5" t="s">
        <v>2799</v>
      </c>
      <c r="Q9" s="5" t="s">
        <v>2799</v>
      </c>
      <c r="R9" s="5" t="s">
        <v>2799</v>
      </c>
      <c r="S9" s="5" t="s">
        <v>2799</v>
      </c>
      <c r="T9" s="5" t="s">
        <v>2799</v>
      </c>
      <c r="U9" s="5" t="s">
        <v>2799</v>
      </c>
      <c r="V9" s="5"/>
      <c r="W9" s="5"/>
      <c r="X9" s="5"/>
      <c r="Y9" s="5"/>
      <c r="Z9" s="5"/>
    </row>
    <row r="10" spans="1:16383" ht="221" x14ac:dyDescent="0.2">
      <c r="A10" s="5" t="s">
        <v>2799</v>
      </c>
      <c r="B10" s="140"/>
      <c r="C10" s="5">
        <f t="shared" si="0"/>
        <v>7</v>
      </c>
      <c r="D10" s="5" t="s">
        <v>3232</v>
      </c>
      <c r="E10" s="5" t="s">
        <v>3233</v>
      </c>
      <c r="F10" s="5" t="s">
        <v>3234</v>
      </c>
      <c r="G10" s="5" t="s">
        <v>21</v>
      </c>
      <c r="H10" s="5" t="s">
        <v>3236</v>
      </c>
      <c r="I10" s="5" t="s">
        <v>59</v>
      </c>
      <c r="J10" s="5">
        <v>2017</v>
      </c>
      <c r="K10" s="5">
        <v>302</v>
      </c>
      <c r="L10" s="5" t="s">
        <v>3235</v>
      </c>
      <c r="M10" s="5" t="s">
        <v>3166</v>
      </c>
      <c r="N10" s="5" t="s">
        <v>2798</v>
      </c>
      <c r="O10" s="5" t="s">
        <v>2799</v>
      </c>
      <c r="P10" s="5" t="s">
        <v>2799</v>
      </c>
      <c r="Q10" s="5" t="s">
        <v>2799</v>
      </c>
      <c r="R10" s="5" t="s">
        <v>2799</v>
      </c>
      <c r="S10" s="5" t="s">
        <v>2799</v>
      </c>
      <c r="T10" s="5" t="s">
        <v>2799</v>
      </c>
      <c r="U10" s="5" t="s">
        <v>2799</v>
      </c>
      <c r="V10" s="5"/>
      <c r="W10" s="5"/>
      <c r="X10" s="5"/>
      <c r="Y10" s="5"/>
      <c r="Z10" s="5"/>
    </row>
    <row r="11" spans="1:16383" ht="153" x14ac:dyDescent="0.2">
      <c r="A11" s="5" t="s">
        <v>2799</v>
      </c>
      <c r="B11" s="140"/>
      <c r="C11" s="5">
        <f t="shared" si="0"/>
        <v>8</v>
      </c>
      <c r="D11" s="5" t="s">
        <v>3237</v>
      </c>
      <c r="E11" s="5" t="s">
        <v>3238</v>
      </c>
      <c r="F11" s="5" t="s">
        <v>3239</v>
      </c>
      <c r="G11" s="5" t="s">
        <v>21</v>
      </c>
      <c r="H11" s="5" t="s">
        <v>3241</v>
      </c>
      <c r="I11" s="5" t="s">
        <v>58</v>
      </c>
      <c r="J11" s="5">
        <v>2018</v>
      </c>
      <c r="K11" s="5">
        <v>672</v>
      </c>
      <c r="L11" s="5" t="s">
        <v>3240</v>
      </c>
      <c r="M11" s="5" t="s">
        <v>3167</v>
      </c>
      <c r="N11" s="5" t="s">
        <v>2798</v>
      </c>
      <c r="O11" s="5" t="s">
        <v>2799</v>
      </c>
      <c r="P11" s="5" t="s">
        <v>2799</v>
      </c>
      <c r="Q11" s="5" t="s">
        <v>2799</v>
      </c>
      <c r="R11" s="5" t="s">
        <v>2799</v>
      </c>
      <c r="S11" s="5" t="s">
        <v>2799</v>
      </c>
      <c r="T11" s="5" t="s">
        <v>2799</v>
      </c>
      <c r="U11" s="5" t="s">
        <v>2799</v>
      </c>
      <c r="V11" s="5"/>
      <c r="W11" s="5"/>
      <c r="X11" s="5"/>
      <c r="Y11" s="5"/>
      <c r="Z11" s="5"/>
    </row>
    <row r="12" spans="1:16383" ht="187" x14ac:dyDescent="0.2">
      <c r="A12" s="5" t="s">
        <v>2799</v>
      </c>
      <c r="B12" s="140"/>
      <c r="C12" s="5">
        <f t="shared" si="0"/>
        <v>9</v>
      </c>
      <c r="D12" s="5" t="s">
        <v>3242</v>
      </c>
      <c r="E12" s="5" t="s">
        <v>3243</v>
      </c>
      <c r="F12" s="5" t="s">
        <v>3244</v>
      </c>
      <c r="G12" s="5" t="s">
        <v>21</v>
      </c>
      <c r="H12" s="5" t="s">
        <v>3246</v>
      </c>
      <c r="I12" s="5" t="s">
        <v>59</v>
      </c>
      <c r="J12" s="5">
        <v>2019</v>
      </c>
      <c r="K12" s="5">
        <v>32</v>
      </c>
      <c r="L12" s="5" t="s">
        <v>3245</v>
      </c>
      <c r="M12" s="5" t="s">
        <v>3168</v>
      </c>
      <c r="N12" s="5" t="s">
        <v>2798</v>
      </c>
      <c r="O12" s="5" t="s">
        <v>2799</v>
      </c>
      <c r="P12" s="5" t="s">
        <v>2799</v>
      </c>
      <c r="Q12" s="5" t="s">
        <v>2799</v>
      </c>
      <c r="R12" s="5" t="s">
        <v>2799</v>
      </c>
      <c r="S12" s="5" t="s">
        <v>2799</v>
      </c>
      <c r="T12" s="5" t="s">
        <v>2799</v>
      </c>
      <c r="U12" s="5" t="s">
        <v>2799</v>
      </c>
      <c r="V12" s="5"/>
      <c r="W12" s="5"/>
      <c r="X12" s="5"/>
      <c r="Y12" s="5"/>
      <c r="Z12" s="5"/>
    </row>
    <row r="13" spans="1:16383" ht="238" x14ac:dyDescent="0.2">
      <c r="A13" s="5" t="s">
        <v>2799</v>
      </c>
      <c r="B13" s="140"/>
      <c r="C13" s="5">
        <f t="shared" si="0"/>
        <v>10</v>
      </c>
      <c r="D13" s="5" t="s">
        <v>3247</v>
      </c>
      <c r="E13" s="5" t="s">
        <v>3248</v>
      </c>
      <c r="F13" s="5" t="s">
        <v>3249</v>
      </c>
      <c r="G13" s="5" t="s">
        <v>305</v>
      </c>
      <c r="H13" s="5"/>
      <c r="I13" s="5" t="s">
        <v>58</v>
      </c>
      <c r="J13" s="5">
        <v>2019</v>
      </c>
      <c r="K13" s="5">
        <v>22</v>
      </c>
      <c r="L13" s="5" t="s">
        <v>3250</v>
      </c>
      <c r="M13" s="5" t="s">
        <v>3169</v>
      </c>
      <c r="N13" s="5" t="s">
        <v>2798</v>
      </c>
      <c r="O13" s="5" t="s">
        <v>2799</v>
      </c>
      <c r="P13" s="5" t="s">
        <v>2799</v>
      </c>
      <c r="Q13" s="5" t="s">
        <v>2799</v>
      </c>
      <c r="R13" s="5" t="s">
        <v>2799</v>
      </c>
      <c r="S13" s="5" t="s">
        <v>2799</v>
      </c>
      <c r="T13" s="5" t="s">
        <v>2799</v>
      </c>
      <c r="U13" s="5" t="s">
        <v>2799</v>
      </c>
      <c r="V13" s="5"/>
      <c r="W13" s="5"/>
      <c r="X13" s="5"/>
      <c r="Y13" s="5"/>
      <c r="Z13" s="5"/>
    </row>
    <row r="14" spans="1:16383" ht="238" x14ac:dyDescent="0.2">
      <c r="A14" s="5" t="s">
        <v>2799</v>
      </c>
      <c r="B14" s="140"/>
      <c r="C14" s="5">
        <f t="shared" si="0"/>
        <v>11</v>
      </c>
      <c r="D14" s="5" t="s">
        <v>3251</v>
      </c>
      <c r="E14" s="5" t="s">
        <v>3252</v>
      </c>
      <c r="F14" s="5" t="s">
        <v>3253</v>
      </c>
      <c r="G14" s="5" t="s">
        <v>3255</v>
      </c>
      <c r="H14" s="5"/>
      <c r="I14" s="5" t="s">
        <v>59</v>
      </c>
      <c r="J14" s="5">
        <v>2019</v>
      </c>
      <c r="K14" s="5">
        <v>103</v>
      </c>
      <c r="L14" s="5" t="s">
        <v>3254</v>
      </c>
      <c r="M14" s="5" t="s">
        <v>3170</v>
      </c>
      <c r="N14" s="5" t="s">
        <v>2798</v>
      </c>
      <c r="O14" s="5" t="s">
        <v>2799</v>
      </c>
      <c r="P14" s="5" t="s">
        <v>2799</v>
      </c>
      <c r="Q14" s="5" t="s">
        <v>2799</v>
      </c>
      <c r="R14" s="5" t="s">
        <v>2799</v>
      </c>
      <c r="S14" s="5" t="s">
        <v>2799</v>
      </c>
      <c r="T14" s="5" t="s">
        <v>2799</v>
      </c>
      <c r="U14" s="5" t="s">
        <v>2799</v>
      </c>
      <c r="V14" s="5"/>
      <c r="W14" s="5"/>
      <c r="X14" s="5"/>
      <c r="Y14" s="5"/>
      <c r="Z14" s="5"/>
    </row>
    <row r="15" spans="1:16383" ht="170" x14ac:dyDescent="0.2">
      <c r="A15" s="5" t="s">
        <v>2799</v>
      </c>
      <c r="B15" s="140"/>
      <c r="C15" s="5">
        <f t="shared" si="0"/>
        <v>12</v>
      </c>
      <c r="D15" s="5" t="s">
        <v>3256</v>
      </c>
      <c r="E15" s="5" t="s">
        <v>3257</v>
      </c>
      <c r="F15" s="5" t="s">
        <v>3258</v>
      </c>
      <c r="G15" s="5" t="s">
        <v>2399</v>
      </c>
      <c r="H15" s="5"/>
      <c r="I15" s="5" t="s">
        <v>59</v>
      </c>
      <c r="J15" s="5">
        <v>2022</v>
      </c>
      <c r="K15" s="5">
        <v>9</v>
      </c>
      <c r="L15" s="5" t="s">
        <v>3259</v>
      </c>
      <c r="M15" s="5" t="s">
        <v>3171</v>
      </c>
      <c r="N15" s="5" t="s">
        <v>2798</v>
      </c>
      <c r="O15" s="5" t="s">
        <v>2799</v>
      </c>
      <c r="P15" s="5" t="s">
        <v>2799</v>
      </c>
      <c r="Q15" s="5" t="s">
        <v>2799</v>
      </c>
      <c r="R15" s="5" t="s">
        <v>2799</v>
      </c>
      <c r="S15" s="5" t="s">
        <v>2799</v>
      </c>
      <c r="T15" s="5" t="s">
        <v>2799</v>
      </c>
      <c r="U15" s="5" t="s">
        <v>2799</v>
      </c>
      <c r="V15" s="5"/>
      <c r="W15" s="5"/>
      <c r="X15" s="5"/>
      <c r="Y15" s="5"/>
      <c r="Z15" s="5"/>
    </row>
    <row r="16" spans="1:16383" ht="221" x14ac:dyDescent="0.2">
      <c r="A16" s="5" t="s">
        <v>2799</v>
      </c>
      <c r="B16" s="140"/>
      <c r="C16" s="5">
        <f t="shared" si="0"/>
        <v>13</v>
      </c>
      <c r="D16" s="5" t="s">
        <v>3260</v>
      </c>
      <c r="E16" s="5" t="s">
        <v>3261</v>
      </c>
      <c r="F16" s="5" t="s">
        <v>3262</v>
      </c>
      <c r="G16" s="5" t="s">
        <v>21</v>
      </c>
      <c r="H16" s="5" t="s">
        <v>3264</v>
      </c>
      <c r="I16" s="5" t="s">
        <v>58</v>
      </c>
      <c r="J16" s="5">
        <v>2017</v>
      </c>
      <c r="K16" s="5">
        <v>2142</v>
      </c>
      <c r="L16" s="5" t="s">
        <v>3263</v>
      </c>
      <c r="M16" s="5" t="s">
        <v>3172</v>
      </c>
      <c r="N16" s="5" t="s">
        <v>2798</v>
      </c>
      <c r="O16" s="5" t="s">
        <v>2799</v>
      </c>
      <c r="P16" s="5" t="s">
        <v>2799</v>
      </c>
      <c r="Q16" s="5" t="s">
        <v>2799</v>
      </c>
      <c r="R16" s="5" t="s">
        <v>2799</v>
      </c>
      <c r="S16" s="5" t="s">
        <v>2799</v>
      </c>
      <c r="T16" s="5" t="s">
        <v>2799</v>
      </c>
      <c r="U16" s="5" t="s">
        <v>2799</v>
      </c>
      <c r="V16" s="5"/>
      <c r="W16" s="5"/>
      <c r="X16" s="5"/>
      <c r="Y16" s="5"/>
      <c r="Z16" s="5"/>
    </row>
    <row r="17" spans="1:26" ht="68" x14ac:dyDescent="0.2">
      <c r="A17" s="5" t="s">
        <v>2799</v>
      </c>
      <c r="B17" s="140"/>
      <c r="C17" s="5">
        <f t="shared" si="0"/>
        <v>14</v>
      </c>
      <c r="D17" s="5" t="s">
        <v>3265</v>
      </c>
      <c r="E17" s="5" t="s">
        <v>3266</v>
      </c>
      <c r="F17" s="5" t="s">
        <v>3267</v>
      </c>
      <c r="G17" s="5" t="s">
        <v>305</v>
      </c>
      <c r="H17" s="5"/>
      <c r="I17" s="5" t="s">
        <v>59</v>
      </c>
      <c r="J17" s="5">
        <v>2017</v>
      </c>
      <c r="K17" s="5">
        <v>84986</v>
      </c>
      <c r="L17" s="5"/>
      <c r="M17" s="5" t="s">
        <v>3173</v>
      </c>
      <c r="N17" s="5" t="s">
        <v>2798</v>
      </c>
      <c r="O17" s="5" t="s">
        <v>2799</v>
      </c>
      <c r="P17" s="5" t="s">
        <v>2799</v>
      </c>
      <c r="Q17" s="5" t="s">
        <v>2799</v>
      </c>
      <c r="R17" s="5" t="s">
        <v>2799</v>
      </c>
      <c r="S17" s="5" t="s">
        <v>2799</v>
      </c>
      <c r="T17" s="5" t="s">
        <v>2799</v>
      </c>
      <c r="U17" s="5" t="s">
        <v>2799</v>
      </c>
      <c r="V17" s="5"/>
      <c r="W17" s="5"/>
      <c r="X17" s="5"/>
      <c r="Y17" s="5"/>
      <c r="Z17" s="5"/>
    </row>
    <row r="18" spans="1:26" ht="187" x14ac:dyDescent="0.2">
      <c r="A18" s="5" t="s">
        <v>2799</v>
      </c>
      <c r="B18" s="140"/>
      <c r="C18" s="5">
        <f t="shared" si="0"/>
        <v>15</v>
      </c>
      <c r="D18" s="5" t="s">
        <v>3806</v>
      </c>
      <c r="E18" s="5" t="s">
        <v>3268</v>
      </c>
      <c r="F18" s="5" t="s">
        <v>3269</v>
      </c>
      <c r="G18" s="5" t="s">
        <v>305</v>
      </c>
      <c r="H18" s="5"/>
      <c r="I18" s="5" t="s">
        <v>59</v>
      </c>
      <c r="J18" s="5">
        <v>2019</v>
      </c>
      <c r="K18" s="5">
        <v>74990</v>
      </c>
      <c r="L18" s="5" t="s">
        <v>3270</v>
      </c>
      <c r="M18" s="5" t="s">
        <v>3174</v>
      </c>
      <c r="N18" s="5" t="s">
        <v>2798</v>
      </c>
      <c r="O18" s="5" t="s">
        <v>2799</v>
      </c>
      <c r="P18" s="5" t="s">
        <v>2799</v>
      </c>
      <c r="Q18" s="5" t="s">
        <v>2799</v>
      </c>
      <c r="R18" s="5" t="s">
        <v>2799</v>
      </c>
      <c r="S18" s="5" t="s">
        <v>2799</v>
      </c>
      <c r="T18" s="5" t="s">
        <v>2799</v>
      </c>
      <c r="U18" s="5" t="s">
        <v>2799</v>
      </c>
      <c r="V18" s="5"/>
      <c r="W18" s="5"/>
      <c r="X18" s="5"/>
      <c r="Y18" s="5"/>
      <c r="Z18" s="5"/>
    </row>
    <row r="19" spans="1:26" ht="272" x14ac:dyDescent="0.2">
      <c r="A19" s="5" t="s">
        <v>2799</v>
      </c>
      <c r="B19" s="140"/>
      <c r="C19" s="5">
        <f t="shared" si="0"/>
        <v>16</v>
      </c>
      <c r="D19" s="5" t="s">
        <v>3271</v>
      </c>
      <c r="E19" s="5" t="s">
        <v>3272</v>
      </c>
      <c r="F19" s="5" t="s">
        <v>3273</v>
      </c>
      <c r="G19" s="5" t="s">
        <v>3281</v>
      </c>
      <c r="H19" s="5"/>
      <c r="I19" s="5" t="s">
        <v>58</v>
      </c>
      <c r="J19" s="5">
        <v>2019</v>
      </c>
      <c r="K19" s="5">
        <v>8231</v>
      </c>
      <c r="L19" s="5" t="s">
        <v>3274</v>
      </c>
      <c r="M19" s="5" t="s">
        <v>3175</v>
      </c>
      <c r="N19" s="5" t="s">
        <v>2798</v>
      </c>
      <c r="O19" s="5" t="s">
        <v>2799</v>
      </c>
      <c r="P19" s="5" t="s">
        <v>2799</v>
      </c>
      <c r="Q19" s="5" t="s">
        <v>2799</v>
      </c>
      <c r="R19" s="5" t="s">
        <v>2799</v>
      </c>
      <c r="S19" s="5" t="s">
        <v>2799</v>
      </c>
      <c r="T19" s="5" t="s">
        <v>2799</v>
      </c>
      <c r="U19" s="5" t="s">
        <v>2799</v>
      </c>
      <c r="V19" s="5"/>
      <c r="W19" s="5"/>
      <c r="X19" s="5"/>
      <c r="Y19" s="5"/>
      <c r="Z19" s="5"/>
    </row>
    <row r="20" spans="1:26" ht="323" x14ac:dyDescent="0.2">
      <c r="A20" s="5" t="s">
        <v>2799</v>
      </c>
      <c r="B20" s="140"/>
      <c r="C20" s="5">
        <f t="shared" si="0"/>
        <v>17</v>
      </c>
      <c r="D20" s="5" t="s">
        <v>3275</v>
      </c>
      <c r="E20" s="5" t="s">
        <v>3276</v>
      </c>
      <c r="F20" s="5" t="s">
        <v>3281</v>
      </c>
      <c r="G20" s="5" t="s">
        <v>3281</v>
      </c>
      <c r="H20" s="5"/>
      <c r="I20" s="5" t="s">
        <v>58</v>
      </c>
      <c r="J20" s="5">
        <v>2020</v>
      </c>
      <c r="K20" s="5">
        <v>1185</v>
      </c>
      <c r="L20" s="5" t="s">
        <v>3277</v>
      </c>
      <c r="M20" s="5" t="s">
        <v>3176</v>
      </c>
      <c r="N20" s="5" t="s">
        <v>2798</v>
      </c>
      <c r="O20" s="5" t="s">
        <v>2799</v>
      </c>
      <c r="P20" s="5" t="s">
        <v>2799</v>
      </c>
      <c r="Q20" s="5" t="s">
        <v>2799</v>
      </c>
      <c r="R20" s="5" t="s">
        <v>2799</v>
      </c>
      <c r="S20" s="5" t="s">
        <v>2799</v>
      </c>
      <c r="T20" s="5" t="s">
        <v>2799</v>
      </c>
      <c r="U20" s="5" t="s">
        <v>2799</v>
      </c>
      <c r="V20" s="5"/>
      <c r="W20" s="5"/>
      <c r="X20" s="5"/>
      <c r="Y20" s="5"/>
      <c r="Z20" s="5"/>
    </row>
    <row r="21" spans="1:26" ht="272" x14ac:dyDescent="0.2">
      <c r="A21" s="5" t="s">
        <v>2799</v>
      </c>
      <c r="B21" s="140"/>
      <c r="C21" s="5">
        <f t="shared" si="0"/>
        <v>18</v>
      </c>
      <c r="D21" s="5" t="s">
        <v>3278</v>
      </c>
      <c r="E21" s="5" t="s">
        <v>3279</v>
      </c>
      <c r="F21" s="5"/>
      <c r="G21" s="5"/>
      <c r="H21" s="5"/>
      <c r="I21" s="5" t="s">
        <v>58</v>
      </c>
      <c r="J21" s="5">
        <v>2018</v>
      </c>
      <c r="K21" s="5">
        <v>6241</v>
      </c>
      <c r="L21" s="5" t="s">
        <v>3280</v>
      </c>
      <c r="M21" s="5" t="s">
        <v>3177</v>
      </c>
      <c r="N21" s="5" t="s">
        <v>2798</v>
      </c>
      <c r="O21" s="5" t="s">
        <v>2799</v>
      </c>
      <c r="P21" s="5" t="s">
        <v>2799</v>
      </c>
      <c r="Q21" s="5" t="s">
        <v>2799</v>
      </c>
      <c r="R21" s="5" t="s">
        <v>2799</v>
      </c>
      <c r="S21" s="5" t="s">
        <v>2799</v>
      </c>
      <c r="T21" s="5" t="s">
        <v>2799</v>
      </c>
      <c r="U21" s="5" t="s">
        <v>2799</v>
      </c>
      <c r="V21" s="5"/>
      <c r="W21" s="5"/>
      <c r="X21" s="5"/>
      <c r="Y21" s="5"/>
      <c r="Z21" s="5"/>
    </row>
    <row r="22" spans="1:26" ht="34" x14ac:dyDescent="0.2">
      <c r="A22" s="5" t="s">
        <v>2799</v>
      </c>
      <c r="B22" s="140"/>
      <c r="C22" s="5">
        <f t="shared" si="0"/>
        <v>19</v>
      </c>
      <c r="D22" s="5" t="s">
        <v>3282</v>
      </c>
      <c r="E22" s="5" t="s">
        <v>3283</v>
      </c>
      <c r="F22" s="5"/>
      <c r="G22" s="5"/>
      <c r="H22" s="5"/>
      <c r="I22" s="5" t="s">
        <v>58</v>
      </c>
      <c r="J22" s="5">
        <v>2019</v>
      </c>
      <c r="K22" s="5">
        <v>6438</v>
      </c>
      <c r="L22" s="5"/>
      <c r="M22" s="5" t="s">
        <v>3178</v>
      </c>
      <c r="N22" s="5" t="s">
        <v>2798</v>
      </c>
      <c r="O22" s="5" t="s">
        <v>2799</v>
      </c>
      <c r="P22" s="5" t="s">
        <v>2799</v>
      </c>
      <c r="Q22" s="5" t="s">
        <v>2799</v>
      </c>
      <c r="R22" s="5" t="s">
        <v>2799</v>
      </c>
      <c r="S22" s="5" t="s">
        <v>2799</v>
      </c>
      <c r="T22" s="5" t="s">
        <v>2799</v>
      </c>
      <c r="U22" s="5" t="s">
        <v>2799</v>
      </c>
      <c r="V22" s="5"/>
      <c r="W22" s="5"/>
      <c r="X22" s="5"/>
      <c r="Y22" s="5"/>
      <c r="Z22" s="5"/>
    </row>
    <row r="23" spans="1:26" ht="51" x14ac:dyDescent="0.2">
      <c r="A23" s="5" t="s">
        <v>2799</v>
      </c>
      <c r="B23" s="140"/>
      <c r="C23" s="5">
        <f t="shared" si="0"/>
        <v>20</v>
      </c>
      <c r="D23" s="5" t="s">
        <v>3284</v>
      </c>
      <c r="E23" s="5" t="s">
        <v>3281</v>
      </c>
      <c r="F23" s="5" t="s">
        <v>3281</v>
      </c>
      <c r="G23" s="5"/>
      <c r="H23" s="5"/>
      <c r="I23" s="5" t="s">
        <v>58</v>
      </c>
      <c r="J23" s="5">
        <v>2020</v>
      </c>
      <c r="K23" s="5">
        <v>13175</v>
      </c>
      <c r="L23" s="5"/>
      <c r="M23" s="5" t="s">
        <v>3179</v>
      </c>
      <c r="N23" s="5" t="s">
        <v>2798</v>
      </c>
      <c r="O23" s="5" t="s">
        <v>2799</v>
      </c>
      <c r="P23" s="5" t="s">
        <v>2799</v>
      </c>
      <c r="Q23" s="5" t="s">
        <v>2799</v>
      </c>
      <c r="R23" s="5" t="s">
        <v>2799</v>
      </c>
      <c r="S23" s="5" t="s">
        <v>2799</v>
      </c>
      <c r="T23" s="5" t="s">
        <v>2799</v>
      </c>
      <c r="U23" s="5" t="s">
        <v>2799</v>
      </c>
      <c r="V23" s="5"/>
      <c r="W23" s="5"/>
      <c r="X23" s="5"/>
      <c r="Y23" s="5"/>
      <c r="Z23" s="5"/>
    </row>
    <row r="24" spans="1:26" ht="289" x14ac:dyDescent="0.2">
      <c r="A24" s="5" t="s">
        <v>2799</v>
      </c>
      <c r="B24" s="140"/>
      <c r="C24" s="5">
        <f t="shared" si="0"/>
        <v>21</v>
      </c>
      <c r="D24" s="5" t="s">
        <v>3285</v>
      </c>
      <c r="E24" s="5" t="s">
        <v>3286</v>
      </c>
      <c r="F24" s="5" t="s">
        <v>3154</v>
      </c>
      <c r="G24" s="5" t="s">
        <v>2227</v>
      </c>
      <c r="H24" s="5"/>
      <c r="I24" s="5" t="s">
        <v>58</v>
      </c>
      <c r="J24" s="5">
        <v>2020</v>
      </c>
      <c r="K24" s="5">
        <v>289</v>
      </c>
      <c r="L24" s="5" t="s">
        <v>3287</v>
      </c>
      <c r="M24" s="5" t="s">
        <v>3180</v>
      </c>
      <c r="N24" s="5" t="s">
        <v>2798</v>
      </c>
      <c r="O24" s="5" t="s">
        <v>2799</v>
      </c>
      <c r="P24" s="5" t="s">
        <v>2799</v>
      </c>
      <c r="Q24" s="5" t="s">
        <v>2799</v>
      </c>
      <c r="R24" s="5" t="s">
        <v>2799</v>
      </c>
      <c r="S24" s="5" t="s">
        <v>2799</v>
      </c>
      <c r="T24" s="5" t="s">
        <v>2799</v>
      </c>
      <c r="U24" s="5" t="s">
        <v>2799</v>
      </c>
      <c r="V24" s="5"/>
      <c r="W24" s="5"/>
      <c r="X24" s="5"/>
      <c r="Y24" s="5"/>
      <c r="Z24" s="5"/>
    </row>
    <row r="25" spans="1:26" ht="221" x14ac:dyDescent="0.2">
      <c r="A25" s="5" t="s">
        <v>2799</v>
      </c>
      <c r="B25" s="140"/>
      <c r="C25" s="5">
        <f t="shared" si="0"/>
        <v>22</v>
      </c>
      <c r="D25" s="5"/>
      <c r="E25" s="5" t="s">
        <v>3288</v>
      </c>
      <c r="F25" s="5" t="s">
        <v>3289</v>
      </c>
      <c r="G25" s="5" t="s">
        <v>3281</v>
      </c>
      <c r="H25" s="5"/>
      <c r="I25" s="5" t="s">
        <v>58</v>
      </c>
      <c r="J25" s="5">
        <v>2020</v>
      </c>
      <c r="K25" s="5">
        <v>1162</v>
      </c>
      <c r="L25" s="5" t="s">
        <v>3290</v>
      </c>
      <c r="M25" s="5" t="s">
        <v>3181</v>
      </c>
      <c r="N25" s="5" t="s">
        <v>2798</v>
      </c>
      <c r="O25" s="5" t="s">
        <v>2799</v>
      </c>
      <c r="P25" s="5" t="s">
        <v>2799</v>
      </c>
      <c r="Q25" s="5" t="s">
        <v>2799</v>
      </c>
      <c r="R25" s="5" t="s">
        <v>2799</v>
      </c>
      <c r="S25" s="5" t="s">
        <v>2799</v>
      </c>
      <c r="T25" s="5" t="s">
        <v>2799</v>
      </c>
      <c r="U25" s="5" t="s">
        <v>2799</v>
      </c>
      <c r="V25" s="5"/>
      <c r="W25" s="5"/>
      <c r="X25" s="5"/>
      <c r="Y25" s="5"/>
      <c r="Z25" s="5"/>
    </row>
    <row r="26" spans="1:26" ht="170" x14ac:dyDescent="0.2">
      <c r="A26" s="5" t="s">
        <v>2799</v>
      </c>
      <c r="B26" s="140"/>
      <c r="C26" s="5">
        <f t="shared" si="0"/>
        <v>23</v>
      </c>
      <c r="D26" s="5" t="s">
        <v>3291</v>
      </c>
      <c r="E26" s="5" t="s">
        <v>3292</v>
      </c>
      <c r="F26" s="5"/>
      <c r="G26" s="5" t="s">
        <v>3281</v>
      </c>
      <c r="H26" s="5"/>
      <c r="I26" s="5" t="s">
        <v>58</v>
      </c>
      <c r="J26" s="5">
        <v>2020</v>
      </c>
      <c r="K26" s="5">
        <v>443</v>
      </c>
      <c r="L26" s="5" t="s">
        <v>3293</v>
      </c>
      <c r="M26" s="5" t="s">
        <v>3182</v>
      </c>
      <c r="N26" s="5" t="s">
        <v>2798</v>
      </c>
      <c r="O26" s="5" t="s">
        <v>2799</v>
      </c>
      <c r="P26" s="5" t="s">
        <v>2799</v>
      </c>
      <c r="Q26" s="5" t="s">
        <v>2799</v>
      </c>
      <c r="R26" s="5" t="s">
        <v>2799</v>
      </c>
      <c r="S26" s="5" t="s">
        <v>2799</v>
      </c>
      <c r="T26" s="5" t="s">
        <v>2799</v>
      </c>
      <c r="U26" s="5" t="s">
        <v>2799</v>
      </c>
      <c r="V26" s="5"/>
      <c r="W26" s="5"/>
      <c r="X26" s="5"/>
      <c r="Y26" s="5"/>
      <c r="Z26" s="5"/>
    </row>
    <row r="27" spans="1:26" ht="221" x14ac:dyDescent="0.2">
      <c r="A27" s="5" t="s">
        <v>2799</v>
      </c>
      <c r="B27" s="140"/>
      <c r="C27" s="5">
        <f t="shared" si="0"/>
        <v>24</v>
      </c>
      <c r="D27" s="5" t="s">
        <v>3294</v>
      </c>
      <c r="E27" s="5" t="s">
        <v>3295</v>
      </c>
      <c r="F27" s="5" t="s">
        <v>3296</v>
      </c>
      <c r="G27" s="5" t="s">
        <v>21</v>
      </c>
      <c r="H27" s="5" t="s">
        <v>3298</v>
      </c>
      <c r="I27" s="5" t="s">
        <v>59</v>
      </c>
      <c r="J27" s="5">
        <v>2018</v>
      </c>
      <c r="K27" s="5">
        <v>86</v>
      </c>
      <c r="L27" s="5" t="s">
        <v>3297</v>
      </c>
      <c r="M27" s="5" t="s">
        <v>3183</v>
      </c>
      <c r="N27" s="5" t="s">
        <v>2798</v>
      </c>
      <c r="O27" s="5" t="s">
        <v>2799</v>
      </c>
      <c r="P27" s="5" t="s">
        <v>2799</v>
      </c>
      <c r="Q27" s="5" t="s">
        <v>2799</v>
      </c>
      <c r="R27" s="5" t="s">
        <v>2799</v>
      </c>
      <c r="S27" s="5" t="s">
        <v>2799</v>
      </c>
      <c r="T27" s="5" t="s">
        <v>2799</v>
      </c>
      <c r="U27" s="5" t="s">
        <v>2799</v>
      </c>
      <c r="V27" s="5"/>
      <c r="W27" s="5"/>
      <c r="X27" s="5"/>
      <c r="Y27" s="5"/>
      <c r="Z27" s="5"/>
    </row>
    <row r="28" spans="1:26" ht="119" x14ac:dyDescent="0.2">
      <c r="A28" s="5" t="s">
        <v>2799</v>
      </c>
      <c r="B28" s="140"/>
      <c r="C28" s="5">
        <f t="shared" si="0"/>
        <v>25</v>
      </c>
      <c r="D28" s="5" t="s">
        <v>3299</v>
      </c>
      <c r="E28" s="5" t="s">
        <v>3300</v>
      </c>
      <c r="F28" s="5" t="s">
        <v>3281</v>
      </c>
      <c r="G28" s="5"/>
      <c r="H28" s="5"/>
      <c r="I28" s="5" t="s">
        <v>58</v>
      </c>
      <c r="J28" s="5">
        <v>2021</v>
      </c>
      <c r="K28" s="5">
        <v>6</v>
      </c>
      <c r="L28" s="5" t="s">
        <v>3301</v>
      </c>
      <c r="M28" s="5" t="s">
        <v>3184</v>
      </c>
      <c r="N28" s="5" t="s">
        <v>2798</v>
      </c>
      <c r="O28" s="5" t="s">
        <v>2799</v>
      </c>
      <c r="P28" s="5" t="s">
        <v>2799</v>
      </c>
      <c r="Q28" s="5" t="s">
        <v>2799</v>
      </c>
      <c r="R28" s="5" t="s">
        <v>2799</v>
      </c>
      <c r="S28" s="5" t="s">
        <v>2799</v>
      </c>
      <c r="T28" s="5" t="s">
        <v>2799</v>
      </c>
      <c r="U28" s="5" t="s">
        <v>2799</v>
      </c>
      <c r="V28" s="5"/>
      <c r="W28" s="5"/>
      <c r="X28" s="5"/>
      <c r="Y28" s="5"/>
      <c r="Z28" s="5"/>
    </row>
    <row r="29" spans="1:26" ht="170" x14ac:dyDescent="0.2">
      <c r="A29" s="5" t="s">
        <v>2799</v>
      </c>
      <c r="B29" s="140"/>
      <c r="C29" s="5">
        <f t="shared" si="0"/>
        <v>26</v>
      </c>
      <c r="D29" s="5" t="s">
        <v>3302</v>
      </c>
      <c r="E29" s="5" t="s">
        <v>3303</v>
      </c>
      <c r="F29" s="5" t="s">
        <v>3281</v>
      </c>
      <c r="G29" s="5"/>
      <c r="H29" s="5"/>
      <c r="I29" s="5" t="s">
        <v>58</v>
      </c>
      <c r="J29" s="5">
        <v>2019</v>
      </c>
      <c r="K29" s="5">
        <v>687</v>
      </c>
      <c r="L29" s="5" t="s">
        <v>3304</v>
      </c>
      <c r="M29" s="5" t="s">
        <v>3185</v>
      </c>
      <c r="N29" s="5" t="s">
        <v>2798</v>
      </c>
      <c r="O29" s="5" t="s">
        <v>2799</v>
      </c>
      <c r="P29" s="5" t="s">
        <v>2799</v>
      </c>
      <c r="Q29" s="5" t="s">
        <v>2799</v>
      </c>
      <c r="R29" s="5" t="s">
        <v>2799</v>
      </c>
      <c r="S29" s="5" t="s">
        <v>2799</v>
      </c>
      <c r="T29" s="5" t="s">
        <v>2799</v>
      </c>
      <c r="U29" s="5" t="s">
        <v>2799</v>
      </c>
      <c r="V29" s="5"/>
      <c r="W29" s="5"/>
      <c r="X29" s="5"/>
      <c r="Y29" s="5"/>
      <c r="Z29" s="5"/>
    </row>
    <row r="30" spans="1:26" ht="221" x14ac:dyDescent="0.2">
      <c r="A30" s="5" t="s">
        <v>2799</v>
      </c>
      <c r="B30" s="140"/>
      <c r="C30" s="5">
        <f t="shared" si="0"/>
        <v>27</v>
      </c>
      <c r="D30" s="5" t="s">
        <v>3305</v>
      </c>
      <c r="E30" s="5" t="s">
        <v>3306</v>
      </c>
      <c r="F30" s="5" t="s">
        <v>3307</v>
      </c>
      <c r="G30" s="5" t="s">
        <v>2227</v>
      </c>
      <c r="H30" s="5"/>
      <c r="I30" s="5" t="s">
        <v>58</v>
      </c>
      <c r="J30" s="5">
        <v>2022</v>
      </c>
      <c r="K30" s="5">
        <v>2</v>
      </c>
      <c r="L30" s="5" t="s">
        <v>3308</v>
      </c>
      <c r="M30" s="5" t="s">
        <v>3186</v>
      </c>
      <c r="N30" s="5" t="s">
        <v>2798</v>
      </c>
      <c r="O30" s="5" t="s">
        <v>2799</v>
      </c>
      <c r="P30" s="5" t="s">
        <v>2799</v>
      </c>
      <c r="Q30" s="5" t="s">
        <v>2799</v>
      </c>
      <c r="R30" s="5" t="s">
        <v>2799</v>
      </c>
      <c r="S30" s="5" t="s">
        <v>2799</v>
      </c>
      <c r="T30" s="5" t="s">
        <v>2799</v>
      </c>
      <c r="U30" s="5" t="s">
        <v>2799</v>
      </c>
      <c r="V30" s="5"/>
      <c r="W30" s="5"/>
      <c r="X30" s="5"/>
      <c r="Y30" s="5"/>
      <c r="Z30" s="5"/>
    </row>
    <row r="31" spans="1:26" ht="340" x14ac:dyDescent="0.2">
      <c r="A31" s="5" t="s">
        <v>2799</v>
      </c>
      <c r="B31" s="140"/>
      <c r="C31" s="5">
        <f t="shared" si="0"/>
        <v>28</v>
      </c>
      <c r="D31" s="5" t="s">
        <v>3309</v>
      </c>
      <c r="E31" s="5" t="s">
        <v>3310</v>
      </c>
      <c r="F31" s="5" t="s">
        <v>3311</v>
      </c>
      <c r="G31" s="5" t="s">
        <v>305</v>
      </c>
      <c r="H31" s="5"/>
      <c r="I31" s="5" t="s">
        <v>59</v>
      </c>
      <c r="J31" s="5">
        <v>2022</v>
      </c>
      <c r="K31" s="5">
        <v>30</v>
      </c>
      <c r="L31" s="5" t="s">
        <v>3312</v>
      </c>
      <c r="M31" s="5" t="s">
        <v>3187</v>
      </c>
      <c r="N31" s="5" t="s">
        <v>2798</v>
      </c>
      <c r="O31" s="5" t="s">
        <v>2799</v>
      </c>
      <c r="P31" s="5" t="s">
        <v>2799</v>
      </c>
      <c r="Q31" s="5" t="s">
        <v>2799</v>
      </c>
      <c r="R31" s="5" t="s">
        <v>2799</v>
      </c>
      <c r="S31" s="5" t="s">
        <v>2799</v>
      </c>
      <c r="T31" s="5" t="s">
        <v>2799</v>
      </c>
      <c r="U31" s="5" t="s">
        <v>2799</v>
      </c>
      <c r="V31" s="5"/>
      <c r="W31" s="5"/>
      <c r="X31" s="5"/>
      <c r="Y31" s="5"/>
      <c r="Z31" s="5"/>
    </row>
    <row r="32" spans="1:26" ht="255" x14ac:dyDescent="0.2">
      <c r="A32" s="5" t="s">
        <v>2799</v>
      </c>
      <c r="B32" s="140"/>
      <c r="C32" s="5">
        <f t="shared" si="0"/>
        <v>29</v>
      </c>
      <c r="D32" s="5" t="s">
        <v>3313</v>
      </c>
      <c r="E32" s="5" t="s">
        <v>3314</v>
      </c>
      <c r="F32" s="5" t="s">
        <v>3253</v>
      </c>
      <c r="G32" s="5" t="s">
        <v>3255</v>
      </c>
      <c r="H32" s="5"/>
      <c r="I32" s="5" t="s">
        <v>59</v>
      </c>
      <c r="J32" s="5">
        <v>2021</v>
      </c>
      <c r="K32" s="5">
        <v>19</v>
      </c>
      <c r="L32" s="5" t="s">
        <v>3315</v>
      </c>
      <c r="M32" s="5" t="s">
        <v>3188</v>
      </c>
      <c r="N32" s="5" t="s">
        <v>2798</v>
      </c>
      <c r="O32" s="5" t="s">
        <v>2799</v>
      </c>
      <c r="P32" s="5" t="s">
        <v>2799</v>
      </c>
      <c r="Q32" s="5" t="s">
        <v>2799</v>
      </c>
      <c r="R32" s="5" t="s">
        <v>2799</v>
      </c>
      <c r="S32" s="5" t="s">
        <v>2799</v>
      </c>
      <c r="T32" s="5" t="s">
        <v>2799</v>
      </c>
      <c r="U32" s="5" t="s">
        <v>2799</v>
      </c>
      <c r="V32" s="5"/>
      <c r="W32" s="5"/>
      <c r="X32" s="5"/>
      <c r="Y32" s="5"/>
      <c r="Z32" s="5"/>
    </row>
    <row r="33" spans="1:26" ht="289" x14ac:dyDescent="0.2">
      <c r="A33" s="5" t="s">
        <v>2799</v>
      </c>
      <c r="B33" s="140"/>
      <c r="C33" s="5">
        <f t="shared" si="0"/>
        <v>30</v>
      </c>
      <c r="D33" s="5" t="s">
        <v>3316</v>
      </c>
      <c r="E33" s="5" t="s">
        <v>3317</v>
      </c>
      <c r="F33" s="5" t="s">
        <v>3320</v>
      </c>
      <c r="G33" s="5" t="s">
        <v>21</v>
      </c>
      <c r="H33" s="5" t="s">
        <v>3319</v>
      </c>
      <c r="I33" s="5" t="s">
        <v>59</v>
      </c>
      <c r="J33" s="5">
        <v>2022</v>
      </c>
      <c r="K33" s="5">
        <v>8</v>
      </c>
      <c r="L33" s="5" t="s">
        <v>3318</v>
      </c>
      <c r="M33" s="5" t="s">
        <v>3189</v>
      </c>
      <c r="N33" s="5" t="s">
        <v>2798</v>
      </c>
      <c r="O33" s="5" t="s">
        <v>2799</v>
      </c>
      <c r="P33" s="5" t="s">
        <v>2799</v>
      </c>
      <c r="Q33" s="5" t="s">
        <v>2799</v>
      </c>
      <c r="R33" s="5" t="s">
        <v>2799</v>
      </c>
      <c r="S33" s="5" t="s">
        <v>2799</v>
      </c>
      <c r="T33" s="5" t="s">
        <v>2799</v>
      </c>
      <c r="U33" s="5" t="s">
        <v>2799</v>
      </c>
      <c r="V33" s="5"/>
      <c r="W33" s="5"/>
      <c r="X33" s="5"/>
      <c r="Y33" s="5"/>
      <c r="Z33" s="5"/>
    </row>
    <row r="34" spans="1:26" ht="136" x14ac:dyDescent="0.2">
      <c r="A34" s="5" t="s">
        <v>2799</v>
      </c>
      <c r="B34" s="140"/>
      <c r="C34" s="5">
        <f t="shared" si="0"/>
        <v>31</v>
      </c>
      <c r="D34" s="5" t="s">
        <v>3322</v>
      </c>
      <c r="E34" s="5" t="s">
        <v>3323</v>
      </c>
      <c r="F34" s="5" t="s">
        <v>3324</v>
      </c>
      <c r="G34" s="5" t="s">
        <v>2227</v>
      </c>
      <c r="H34" s="5"/>
      <c r="I34" s="5" t="s">
        <v>59</v>
      </c>
      <c r="J34" s="5">
        <v>2017</v>
      </c>
      <c r="K34" s="5">
        <v>8</v>
      </c>
      <c r="L34" s="5" t="s">
        <v>3325</v>
      </c>
      <c r="M34" s="5" t="s">
        <v>3190</v>
      </c>
      <c r="N34" s="5" t="s">
        <v>2798</v>
      </c>
      <c r="O34" s="5" t="s">
        <v>2799</v>
      </c>
      <c r="P34" s="5" t="s">
        <v>2798</v>
      </c>
      <c r="Q34" s="5" t="s">
        <v>2799</v>
      </c>
      <c r="R34" s="5" t="s">
        <v>2799</v>
      </c>
      <c r="S34" s="5" t="s">
        <v>2799</v>
      </c>
      <c r="T34" s="5" t="s">
        <v>2799</v>
      </c>
      <c r="U34" s="5" t="s">
        <v>2799</v>
      </c>
      <c r="V34" s="5"/>
      <c r="W34" s="5"/>
      <c r="X34" s="5"/>
      <c r="Y34" s="5"/>
      <c r="Z34" s="5"/>
    </row>
    <row r="35" spans="1:26" ht="238" x14ac:dyDescent="0.2">
      <c r="A35" s="5" t="s">
        <v>2799</v>
      </c>
      <c r="B35" s="140"/>
      <c r="C35" s="5">
        <f t="shared" si="0"/>
        <v>32</v>
      </c>
      <c r="D35" s="5" t="s">
        <v>3326</v>
      </c>
      <c r="E35" s="5" t="s">
        <v>3327</v>
      </c>
      <c r="F35" s="5" t="s">
        <v>3311</v>
      </c>
      <c r="G35" s="5" t="s">
        <v>305</v>
      </c>
      <c r="H35" s="5"/>
      <c r="I35" s="5" t="s">
        <v>59</v>
      </c>
      <c r="J35" s="5">
        <v>2021</v>
      </c>
      <c r="K35" s="5">
        <v>15</v>
      </c>
      <c r="L35" s="5" t="s">
        <v>3328</v>
      </c>
      <c r="M35" s="5" t="s">
        <v>3191</v>
      </c>
      <c r="N35" s="5" t="s">
        <v>2798</v>
      </c>
      <c r="O35" s="5" t="s">
        <v>2799</v>
      </c>
      <c r="P35" s="5" t="s">
        <v>2799</v>
      </c>
      <c r="Q35" s="5" t="s">
        <v>2799</v>
      </c>
      <c r="R35" s="5" t="s">
        <v>2799</v>
      </c>
      <c r="S35" s="5" t="s">
        <v>2799</v>
      </c>
      <c r="T35" s="5" t="s">
        <v>2799</v>
      </c>
      <c r="U35" s="5" t="s">
        <v>2799</v>
      </c>
      <c r="V35" s="5"/>
      <c r="W35" s="5"/>
      <c r="X35" s="5"/>
      <c r="Y35" s="5"/>
      <c r="Z35" s="5"/>
    </row>
    <row r="36" spans="1:26" ht="409.6" x14ac:dyDescent="0.2">
      <c r="A36" s="5" t="s">
        <v>2799</v>
      </c>
      <c r="B36" s="140"/>
      <c r="C36" s="5">
        <f t="shared" si="0"/>
        <v>33</v>
      </c>
      <c r="D36" s="5" t="s">
        <v>3329</v>
      </c>
      <c r="E36" s="5" t="s">
        <v>3330</v>
      </c>
      <c r="F36" s="5" t="s">
        <v>3331</v>
      </c>
      <c r="G36" s="5" t="s">
        <v>21</v>
      </c>
      <c r="H36" s="5"/>
      <c r="I36" s="5" t="s">
        <v>59</v>
      </c>
      <c r="J36" s="5">
        <v>2023</v>
      </c>
      <c r="K36" s="5">
        <v>3</v>
      </c>
      <c r="L36" s="5" t="s">
        <v>3332</v>
      </c>
      <c r="M36" s="5" t="s">
        <v>3192</v>
      </c>
      <c r="N36" s="5" t="s">
        <v>2798</v>
      </c>
      <c r="O36" s="5" t="s">
        <v>2799</v>
      </c>
      <c r="P36" s="5" t="s">
        <v>2799</v>
      </c>
      <c r="Q36" s="5" t="s">
        <v>2799</v>
      </c>
      <c r="R36" s="5" t="s">
        <v>2799</v>
      </c>
      <c r="S36" s="5" t="s">
        <v>2799</v>
      </c>
      <c r="T36" s="5" t="s">
        <v>2799</v>
      </c>
      <c r="U36" s="5" t="s">
        <v>2799</v>
      </c>
      <c r="V36" s="5"/>
      <c r="W36" s="5"/>
      <c r="X36" s="5"/>
      <c r="Y36" s="5"/>
      <c r="Z36" s="5"/>
    </row>
    <row r="37" spans="1:26" ht="306" x14ac:dyDescent="0.2">
      <c r="A37" s="5" t="s">
        <v>2799</v>
      </c>
      <c r="B37" s="140"/>
      <c r="C37" s="5">
        <f t="shared" si="0"/>
        <v>34</v>
      </c>
      <c r="D37" s="5" t="s">
        <v>3333</v>
      </c>
      <c r="E37" s="5" t="s">
        <v>3334</v>
      </c>
      <c r="F37" s="5" t="s">
        <v>3335</v>
      </c>
      <c r="G37" s="5" t="s">
        <v>21</v>
      </c>
      <c r="H37" s="5" t="s">
        <v>3337</v>
      </c>
      <c r="I37" s="5" t="s">
        <v>59</v>
      </c>
      <c r="J37" s="5">
        <v>2022</v>
      </c>
      <c r="K37" s="5">
        <v>21</v>
      </c>
      <c r="L37" s="5" t="s">
        <v>3336</v>
      </c>
      <c r="M37" s="5" t="s">
        <v>3193</v>
      </c>
      <c r="N37" s="5" t="s">
        <v>2798</v>
      </c>
      <c r="O37" s="5" t="s">
        <v>2799</v>
      </c>
      <c r="P37" s="5" t="s">
        <v>2799</v>
      </c>
      <c r="Q37" s="5" t="s">
        <v>2799</v>
      </c>
      <c r="R37" s="5" t="s">
        <v>2799</v>
      </c>
      <c r="S37" s="5" t="s">
        <v>2799</v>
      </c>
      <c r="T37" s="5" t="s">
        <v>2799</v>
      </c>
      <c r="U37" s="5" t="s">
        <v>2799</v>
      </c>
      <c r="V37" s="5"/>
      <c r="W37" s="5"/>
      <c r="X37" s="5"/>
      <c r="Y37" s="5"/>
      <c r="Z37" s="5"/>
    </row>
    <row r="38" spans="1:26" ht="221" x14ac:dyDescent="0.2">
      <c r="A38" s="5" t="s">
        <v>2799</v>
      </c>
      <c r="B38" s="140"/>
      <c r="C38" s="5">
        <f t="shared" si="0"/>
        <v>35</v>
      </c>
      <c r="D38" s="5" t="s">
        <v>3338</v>
      </c>
      <c r="E38" s="5" t="s">
        <v>3339</v>
      </c>
      <c r="F38" s="5" t="s">
        <v>3335</v>
      </c>
      <c r="G38" s="5" t="s">
        <v>21</v>
      </c>
      <c r="H38" s="5" t="s">
        <v>3341</v>
      </c>
      <c r="I38" s="5" t="s">
        <v>59</v>
      </c>
      <c r="J38" s="5">
        <v>2021</v>
      </c>
      <c r="K38" s="5">
        <v>144</v>
      </c>
      <c r="L38" s="5" t="s">
        <v>3340</v>
      </c>
      <c r="M38" s="5" t="s">
        <v>3194</v>
      </c>
      <c r="N38" s="5" t="s">
        <v>2798</v>
      </c>
      <c r="O38" s="5" t="s">
        <v>2799</v>
      </c>
      <c r="P38" s="5" t="s">
        <v>2799</v>
      </c>
      <c r="Q38" s="5" t="s">
        <v>2799</v>
      </c>
      <c r="R38" s="5" t="s">
        <v>2799</v>
      </c>
      <c r="S38" s="5" t="s">
        <v>2799</v>
      </c>
      <c r="T38" s="5" t="s">
        <v>2799</v>
      </c>
      <c r="U38" s="5" t="s">
        <v>2799</v>
      </c>
      <c r="V38" s="5"/>
      <c r="W38" s="5"/>
      <c r="X38" s="5"/>
      <c r="Y38" s="5"/>
      <c r="Z38" s="5"/>
    </row>
    <row r="39" spans="1:26" ht="238" x14ac:dyDescent="0.2">
      <c r="A39" s="5" t="s">
        <v>2799</v>
      </c>
      <c r="B39" s="140"/>
      <c r="C39" s="5">
        <f t="shared" si="0"/>
        <v>36</v>
      </c>
      <c r="D39" s="5" t="s">
        <v>3342</v>
      </c>
      <c r="E39" s="5" t="s">
        <v>3343</v>
      </c>
      <c r="F39" s="5" t="s">
        <v>3229</v>
      </c>
      <c r="G39" s="5" t="s">
        <v>21</v>
      </c>
      <c r="H39" s="5" t="s">
        <v>3345</v>
      </c>
      <c r="I39" s="5" t="s">
        <v>59</v>
      </c>
      <c r="J39" s="5">
        <v>2018</v>
      </c>
      <c r="K39" s="5">
        <v>256</v>
      </c>
      <c r="L39" s="5" t="s">
        <v>3344</v>
      </c>
      <c r="M39" s="5" t="s">
        <v>3195</v>
      </c>
      <c r="N39" s="5" t="s">
        <v>2798</v>
      </c>
      <c r="O39" s="5" t="s">
        <v>2799</v>
      </c>
      <c r="P39" s="5" t="s">
        <v>2799</v>
      </c>
      <c r="Q39" s="5" t="s">
        <v>2799</v>
      </c>
      <c r="R39" s="5" t="s">
        <v>2799</v>
      </c>
      <c r="S39" s="5" t="s">
        <v>2799</v>
      </c>
      <c r="T39" s="5" t="s">
        <v>2799</v>
      </c>
      <c r="U39" s="5" t="s">
        <v>2799</v>
      </c>
      <c r="V39" s="5"/>
      <c r="W39" s="5"/>
      <c r="X39" s="5"/>
      <c r="Y39" s="5"/>
      <c r="Z39" s="5"/>
    </row>
    <row r="40" spans="1:26" ht="221" x14ac:dyDescent="0.2">
      <c r="A40" s="5" t="s">
        <v>2799</v>
      </c>
      <c r="B40" s="140"/>
      <c r="C40" s="5">
        <f t="shared" si="0"/>
        <v>37</v>
      </c>
      <c r="D40" s="5" t="s">
        <v>3346</v>
      </c>
      <c r="E40" s="5" t="s">
        <v>3347</v>
      </c>
      <c r="F40" s="5" t="s">
        <v>3348</v>
      </c>
      <c r="G40" s="5" t="s">
        <v>21</v>
      </c>
      <c r="H40" s="5" t="s">
        <v>3350</v>
      </c>
      <c r="I40" s="5" t="s">
        <v>59</v>
      </c>
      <c r="J40" s="5">
        <v>2020</v>
      </c>
      <c r="K40" s="5">
        <v>268</v>
      </c>
      <c r="L40" s="5" t="s">
        <v>3349</v>
      </c>
      <c r="M40" s="5" t="s">
        <v>3196</v>
      </c>
      <c r="N40" s="5" t="s">
        <v>2798</v>
      </c>
      <c r="O40" s="5" t="s">
        <v>2799</v>
      </c>
      <c r="P40" s="5" t="s">
        <v>2799</v>
      </c>
      <c r="Q40" s="5" t="s">
        <v>2799</v>
      </c>
      <c r="R40" s="5" t="s">
        <v>2799</v>
      </c>
      <c r="S40" s="5" t="s">
        <v>2799</v>
      </c>
      <c r="T40" s="5" t="s">
        <v>2799</v>
      </c>
      <c r="U40" s="5" t="s">
        <v>2799</v>
      </c>
      <c r="V40" s="5"/>
      <c r="W40" s="5"/>
      <c r="X40" s="5"/>
      <c r="Y40" s="5"/>
      <c r="Z40" s="5"/>
    </row>
    <row r="41" spans="1:26" ht="221" x14ac:dyDescent="0.2">
      <c r="A41" s="5" t="s">
        <v>2799</v>
      </c>
      <c r="B41" s="140"/>
      <c r="C41" s="5">
        <f t="shared" si="0"/>
        <v>38</v>
      </c>
      <c r="D41" s="5" t="s">
        <v>3351</v>
      </c>
      <c r="E41" s="5" t="s">
        <v>3352</v>
      </c>
      <c r="F41" s="5" t="s">
        <v>3353</v>
      </c>
      <c r="G41" s="5" t="s">
        <v>305</v>
      </c>
      <c r="H41" s="5"/>
      <c r="I41" s="5" t="s">
        <v>58</v>
      </c>
      <c r="J41" s="5">
        <v>2020</v>
      </c>
      <c r="K41" s="5">
        <v>185</v>
      </c>
      <c r="L41" s="5" t="s">
        <v>3354</v>
      </c>
      <c r="M41" s="5" t="s">
        <v>3197</v>
      </c>
      <c r="N41" s="5" t="s">
        <v>2798</v>
      </c>
      <c r="O41" s="5" t="s">
        <v>2799</v>
      </c>
      <c r="P41" s="5" t="s">
        <v>2799</v>
      </c>
      <c r="Q41" s="5" t="s">
        <v>2799</v>
      </c>
      <c r="R41" s="5" t="s">
        <v>2799</v>
      </c>
      <c r="S41" s="5" t="s">
        <v>2799</v>
      </c>
      <c r="T41" s="5" t="s">
        <v>2799</v>
      </c>
      <c r="U41" s="5" t="s">
        <v>2799</v>
      </c>
      <c r="V41" s="5"/>
      <c r="W41" s="5"/>
      <c r="X41" s="5"/>
      <c r="Y41" s="5"/>
      <c r="Z41" s="5"/>
    </row>
    <row r="42" spans="1:26" ht="221" x14ac:dyDescent="0.2">
      <c r="A42" s="5" t="s">
        <v>2799</v>
      </c>
      <c r="B42" s="140"/>
      <c r="C42" s="5">
        <f t="shared" si="0"/>
        <v>39</v>
      </c>
      <c r="D42" s="5" t="s">
        <v>3355</v>
      </c>
      <c r="E42" s="5" t="s">
        <v>3356</v>
      </c>
      <c r="F42" s="5" t="s">
        <v>3357</v>
      </c>
      <c r="G42" s="5" t="s">
        <v>3158</v>
      </c>
      <c r="H42" s="5" t="s">
        <v>3359</v>
      </c>
      <c r="I42" s="5" t="s">
        <v>58</v>
      </c>
      <c r="J42" s="5">
        <v>2023</v>
      </c>
      <c r="K42" s="5">
        <v>5</v>
      </c>
      <c r="L42" s="5" t="s">
        <v>3358</v>
      </c>
      <c r="M42" s="5" t="s">
        <v>3198</v>
      </c>
      <c r="N42" s="5" t="s">
        <v>2798</v>
      </c>
      <c r="O42" s="5" t="s">
        <v>2799</v>
      </c>
      <c r="P42" s="5" t="s">
        <v>2799</v>
      </c>
      <c r="Q42" s="5" t="s">
        <v>2799</v>
      </c>
      <c r="R42" s="5" t="s">
        <v>2799</v>
      </c>
      <c r="S42" s="5" t="s">
        <v>2799</v>
      </c>
      <c r="T42" s="5" t="s">
        <v>2799</v>
      </c>
      <c r="U42" s="5" t="s">
        <v>2799</v>
      </c>
      <c r="V42" s="5"/>
      <c r="W42" s="5"/>
      <c r="X42" s="5"/>
      <c r="Y42" s="5"/>
      <c r="Z42" s="5"/>
    </row>
    <row r="43" spans="1:26" ht="255" x14ac:dyDescent="0.2">
      <c r="A43" s="5" t="s">
        <v>2799</v>
      </c>
      <c r="B43" s="140"/>
      <c r="C43" s="5">
        <f t="shared" si="0"/>
        <v>40</v>
      </c>
      <c r="D43" s="5" t="s">
        <v>3360</v>
      </c>
      <c r="E43" s="5" t="s">
        <v>3361</v>
      </c>
      <c r="F43" s="5" t="s">
        <v>3357</v>
      </c>
      <c r="G43" s="5" t="s">
        <v>3158</v>
      </c>
      <c r="H43" s="5" t="s">
        <v>3363</v>
      </c>
      <c r="I43" s="5" t="s">
        <v>58</v>
      </c>
      <c r="J43" s="5">
        <v>2023</v>
      </c>
      <c r="K43" s="5">
        <v>5</v>
      </c>
      <c r="L43" s="5" t="s">
        <v>3362</v>
      </c>
      <c r="M43" s="5" t="s">
        <v>3199</v>
      </c>
      <c r="N43" s="5" t="s">
        <v>2798</v>
      </c>
      <c r="O43" s="5" t="s">
        <v>2799</v>
      </c>
      <c r="P43" s="5" t="s">
        <v>2799</v>
      </c>
      <c r="Q43" s="5" t="s">
        <v>2799</v>
      </c>
      <c r="R43" s="5" t="s">
        <v>2799</v>
      </c>
      <c r="S43" s="5" t="s">
        <v>2799</v>
      </c>
      <c r="T43" s="5" t="s">
        <v>2799</v>
      </c>
      <c r="U43" s="5" t="s">
        <v>2799</v>
      </c>
      <c r="V43" s="5"/>
      <c r="W43" s="5"/>
      <c r="X43" s="5"/>
      <c r="Y43" s="5"/>
      <c r="Z43" s="5"/>
    </row>
    <row r="44" spans="1:26" ht="204" x14ac:dyDescent="0.2">
      <c r="A44" s="5" t="s">
        <v>2799</v>
      </c>
      <c r="B44" s="140"/>
      <c r="C44" s="5">
        <f t="shared" si="0"/>
        <v>41</v>
      </c>
      <c r="D44" s="5" t="s">
        <v>3364</v>
      </c>
      <c r="E44" s="5" t="s">
        <v>3365</v>
      </c>
      <c r="F44" s="5" t="s">
        <v>3281</v>
      </c>
      <c r="G44" s="5" t="s">
        <v>3281</v>
      </c>
      <c r="H44" s="5"/>
      <c r="I44" s="5" t="s">
        <v>58</v>
      </c>
      <c r="J44" s="5">
        <v>2021</v>
      </c>
      <c r="K44" s="5">
        <v>45</v>
      </c>
      <c r="L44" s="5" t="s">
        <v>3366</v>
      </c>
      <c r="M44" s="5" t="s">
        <v>3200</v>
      </c>
      <c r="N44" s="5" t="s">
        <v>2798</v>
      </c>
      <c r="O44" s="5" t="s">
        <v>2799</v>
      </c>
      <c r="P44" s="5" t="s">
        <v>2799</v>
      </c>
      <c r="Q44" s="5" t="s">
        <v>2799</v>
      </c>
      <c r="R44" s="5" t="s">
        <v>2799</v>
      </c>
      <c r="S44" s="5" t="s">
        <v>2799</v>
      </c>
      <c r="T44" s="5" t="s">
        <v>2799</v>
      </c>
      <c r="U44" s="5" t="s">
        <v>2799</v>
      </c>
      <c r="V44" s="5"/>
      <c r="W44" s="5"/>
      <c r="X44" s="5"/>
      <c r="Y44" s="5"/>
      <c r="Z44" s="5"/>
    </row>
    <row r="45" spans="1:26" ht="306" x14ac:dyDescent="0.2">
      <c r="A45" s="5" t="s">
        <v>2799</v>
      </c>
      <c r="B45" s="140"/>
      <c r="C45" s="5">
        <f t="shared" si="0"/>
        <v>42</v>
      </c>
      <c r="D45" s="5" t="s">
        <v>3367</v>
      </c>
      <c r="E45" s="5" t="s">
        <v>3368</v>
      </c>
      <c r="F45" s="5" t="s">
        <v>3369</v>
      </c>
      <c r="G45" s="5" t="s">
        <v>3158</v>
      </c>
      <c r="H45" s="5"/>
      <c r="I45" s="5" t="s">
        <v>58</v>
      </c>
      <c r="J45" s="5">
        <v>2022</v>
      </c>
      <c r="K45" s="5">
        <v>17</v>
      </c>
      <c r="L45" s="5" t="s">
        <v>3370</v>
      </c>
      <c r="M45" s="5" t="s">
        <v>3201</v>
      </c>
      <c r="N45" s="5" t="s">
        <v>2798</v>
      </c>
      <c r="O45" s="5" t="s">
        <v>2799</v>
      </c>
      <c r="P45" s="5" t="s">
        <v>2799</v>
      </c>
      <c r="Q45" s="5" t="s">
        <v>2799</v>
      </c>
      <c r="R45" s="5" t="s">
        <v>2799</v>
      </c>
      <c r="S45" s="5" t="s">
        <v>2799</v>
      </c>
      <c r="T45" s="5" t="s">
        <v>2799</v>
      </c>
      <c r="U45" s="5" t="s">
        <v>2799</v>
      </c>
      <c r="V45" s="5"/>
      <c r="W45" s="5"/>
      <c r="X45" s="5"/>
      <c r="Y45" s="5"/>
      <c r="Z45" s="5"/>
    </row>
    <row r="46" spans="1:26" ht="187" x14ac:dyDescent="0.2">
      <c r="A46" s="5" t="s">
        <v>2799</v>
      </c>
      <c r="B46" s="140"/>
      <c r="C46" s="5">
        <f t="shared" si="0"/>
        <v>43</v>
      </c>
      <c r="D46" s="5" t="s">
        <v>3371</v>
      </c>
      <c r="E46" s="5" t="s">
        <v>3372</v>
      </c>
      <c r="F46" s="5" t="s">
        <v>3373</v>
      </c>
      <c r="G46" s="5" t="s">
        <v>305</v>
      </c>
      <c r="H46" s="5"/>
      <c r="I46" s="5" t="s">
        <v>58</v>
      </c>
      <c r="J46" s="5">
        <v>2022</v>
      </c>
      <c r="K46" s="5">
        <v>58</v>
      </c>
      <c r="L46" s="5" t="s">
        <v>3374</v>
      </c>
      <c r="M46" s="5" t="s">
        <v>3202</v>
      </c>
      <c r="N46" s="5" t="s">
        <v>2798</v>
      </c>
      <c r="O46" s="5" t="s">
        <v>2799</v>
      </c>
      <c r="P46" s="5" t="s">
        <v>2799</v>
      </c>
      <c r="Q46" s="5" t="s">
        <v>2799</v>
      </c>
      <c r="R46" s="5" t="s">
        <v>2799</v>
      </c>
      <c r="S46" s="5" t="s">
        <v>2799</v>
      </c>
      <c r="T46" s="5" t="s">
        <v>2799</v>
      </c>
      <c r="U46" s="5" t="s">
        <v>2799</v>
      </c>
      <c r="V46" s="5"/>
      <c r="W46" s="5"/>
      <c r="X46" s="5"/>
      <c r="Y46" s="5"/>
      <c r="Z46" s="5"/>
    </row>
    <row r="47" spans="1:26" ht="170" x14ac:dyDescent="0.2">
      <c r="A47" s="5" t="s">
        <v>2799</v>
      </c>
      <c r="B47" s="140" t="s">
        <v>88</v>
      </c>
      <c r="C47" s="5">
        <f t="shared" si="0"/>
        <v>44</v>
      </c>
      <c r="D47" s="5" t="s">
        <v>3390</v>
      </c>
      <c r="E47" s="5" t="s">
        <v>3391</v>
      </c>
      <c r="F47" s="5" t="s">
        <v>98</v>
      </c>
      <c r="G47" s="5" t="s">
        <v>3158</v>
      </c>
      <c r="H47" s="5" t="s">
        <v>3393</v>
      </c>
      <c r="I47" s="5" t="s">
        <v>58</v>
      </c>
      <c r="J47" s="5">
        <v>2021</v>
      </c>
      <c r="K47" s="5">
        <v>24</v>
      </c>
      <c r="L47" s="5" t="s">
        <v>3392</v>
      </c>
      <c r="M47" s="5" t="s">
        <v>3375</v>
      </c>
      <c r="N47" s="5" t="s">
        <v>2798</v>
      </c>
      <c r="O47" s="5" t="s">
        <v>2799</v>
      </c>
      <c r="P47" s="5" t="s">
        <v>2799</v>
      </c>
      <c r="Q47" s="5" t="s">
        <v>2799</v>
      </c>
      <c r="R47" s="5" t="s">
        <v>2799</v>
      </c>
      <c r="S47" s="5" t="s">
        <v>2799</v>
      </c>
      <c r="T47" s="5" t="s">
        <v>2799</v>
      </c>
      <c r="U47" s="5" t="s">
        <v>2799</v>
      </c>
      <c r="V47" s="5"/>
      <c r="W47" s="5"/>
      <c r="X47" s="5"/>
      <c r="Y47" s="5"/>
      <c r="Z47" s="5"/>
    </row>
    <row r="48" spans="1:26" ht="221" x14ac:dyDescent="0.2">
      <c r="A48" s="5" t="s">
        <v>2799</v>
      </c>
      <c r="B48" s="140"/>
      <c r="C48" s="5">
        <f t="shared" si="0"/>
        <v>45</v>
      </c>
      <c r="D48" s="5" t="s">
        <v>3394</v>
      </c>
      <c r="E48" s="5" t="s">
        <v>3395</v>
      </c>
      <c r="F48" s="5" t="s">
        <v>3396</v>
      </c>
      <c r="G48" s="5" t="s">
        <v>3398</v>
      </c>
      <c r="H48" s="5" t="s">
        <v>3399</v>
      </c>
      <c r="I48" s="5" t="s">
        <v>58</v>
      </c>
      <c r="J48" s="5">
        <v>2021</v>
      </c>
      <c r="K48" s="5">
        <v>13</v>
      </c>
      <c r="L48" s="5" t="s">
        <v>3397</v>
      </c>
      <c r="M48" s="5" t="s">
        <v>3376</v>
      </c>
      <c r="N48" s="5" t="s">
        <v>2798</v>
      </c>
      <c r="O48" s="5" t="s">
        <v>2799</v>
      </c>
      <c r="P48" s="5" t="s">
        <v>2799</v>
      </c>
      <c r="Q48" s="5" t="s">
        <v>2799</v>
      </c>
      <c r="R48" s="5" t="s">
        <v>2799</v>
      </c>
      <c r="S48" s="5" t="s">
        <v>2799</v>
      </c>
      <c r="T48" s="5" t="s">
        <v>2799</v>
      </c>
      <c r="U48" s="5" t="s">
        <v>2799</v>
      </c>
      <c r="V48" s="5"/>
      <c r="W48" s="5"/>
      <c r="X48" s="5"/>
      <c r="Y48" s="5"/>
      <c r="Z48" s="5"/>
    </row>
    <row r="49" spans="1:26" ht="323" x14ac:dyDescent="0.2">
      <c r="A49" s="5" t="s">
        <v>2799</v>
      </c>
      <c r="B49" s="140"/>
      <c r="C49" s="5">
        <f t="shared" si="0"/>
        <v>46</v>
      </c>
      <c r="D49" s="5" t="s">
        <v>3400</v>
      </c>
      <c r="E49" s="5" t="s">
        <v>3401</v>
      </c>
      <c r="F49" s="5" t="s">
        <v>3402</v>
      </c>
      <c r="G49" s="5" t="s">
        <v>3403</v>
      </c>
      <c r="H49" s="5"/>
      <c r="I49" s="5"/>
      <c r="J49" s="5">
        <v>2021</v>
      </c>
      <c r="K49" s="5">
        <v>9</v>
      </c>
      <c r="L49" s="5" t="s">
        <v>3404</v>
      </c>
      <c r="M49" s="5" t="s">
        <v>3377</v>
      </c>
      <c r="N49" s="5" t="s">
        <v>2798</v>
      </c>
      <c r="O49" s="5" t="s">
        <v>2799</v>
      </c>
      <c r="P49" s="5" t="s">
        <v>2799</v>
      </c>
      <c r="Q49" s="5" t="s">
        <v>2799</v>
      </c>
      <c r="R49" s="5" t="s">
        <v>2799</v>
      </c>
      <c r="S49" s="5" t="s">
        <v>2799</v>
      </c>
      <c r="T49" s="5" t="s">
        <v>2799</v>
      </c>
      <c r="U49" s="5" t="s">
        <v>2799</v>
      </c>
      <c r="V49" s="5"/>
      <c r="W49" s="5"/>
      <c r="X49" s="5"/>
      <c r="Y49" s="5"/>
      <c r="Z49" s="5"/>
    </row>
    <row r="50" spans="1:26" ht="238" x14ac:dyDescent="0.2">
      <c r="A50" s="5" t="s">
        <v>2799</v>
      </c>
      <c r="B50" s="140"/>
      <c r="C50" s="5">
        <f t="shared" si="0"/>
        <v>47</v>
      </c>
      <c r="D50" s="5" t="s">
        <v>3405</v>
      </c>
      <c r="E50" s="5" t="s">
        <v>3406</v>
      </c>
      <c r="F50" s="5" t="s">
        <v>3407</v>
      </c>
      <c r="G50" s="5" t="s">
        <v>305</v>
      </c>
      <c r="H50" s="5"/>
      <c r="I50" s="5" t="s">
        <v>59</v>
      </c>
      <c r="J50" s="5">
        <v>2022</v>
      </c>
      <c r="K50" s="5">
        <v>1</v>
      </c>
      <c r="L50" s="5" t="s">
        <v>3408</v>
      </c>
      <c r="M50" s="5" t="s">
        <v>3378</v>
      </c>
      <c r="N50" s="5" t="s">
        <v>2798</v>
      </c>
      <c r="O50" s="5" t="s">
        <v>2799</v>
      </c>
      <c r="P50" s="5" t="s">
        <v>2799</v>
      </c>
      <c r="Q50" s="5" t="s">
        <v>2799</v>
      </c>
      <c r="R50" s="5" t="s">
        <v>2799</v>
      </c>
      <c r="S50" s="5" t="s">
        <v>2799</v>
      </c>
      <c r="T50" s="5" t="s">
        <v>2799</v>
      </c>
      <c r="U50" s="5" t="s">
        <v>2799</v>
      </c>
      <c r="V50" s="5"/>
      <c r="W50" s="5"/>
      <c r="X50" s="5"/>
      <c r="Y50" s="5"/>
      <c r="Z50" s="5"/>
    </row>
    <row r="51" spans="1:26" ht="204" x14ac:dyDescent="0.2">
      <c r="A51" s="5" t="s">
        <v>2799</v>
      </c>
      <c r="B51" s="140"/>
      <c r="C51" s="5">
        <f t="shared" si="0"/>
        <v>48</v>
      </c>
      <c r="D51" s="5" t="s">
        <v>3409</v>
      </c>
      <c r="E51" s="5" t="s">
        <v>3410</v>
      </c>
      <c r="F51" s="5" t="s">
        <v>3411</v>
      </c>
      <c r="G51" s="5"/>
      <c r="H51" s="5"/>
      <c r="I51" s="5" t="s">
        <v>58</v>
      </c>
      <c r="J51" s="5">
        <v>2022</v>
      </c>
      <c r="K51" s="5">
        <v>6</v>
      </c>
      <c r="L51" s="5" t="s">
        <v>3412</v>
      </c>
      <c r="M51" s="5" t="s">
        <v>3379</v>
      </c>
      <c r="N51" s="5" t="s">
        <v>2798</v>
      </c>
      <c r="O51" s="5" t="s">
        <v>2799</v>
      </c>
      <c r="P51" s="5" t="s">
        <v>2798</v>
      </c>
      <c r="Q51" s="5" t="s">
        <v>2799</v>
      </c>
      <c r="R51" s="5" t="s">
        <v>2799</v>
      </c>
      <c r="S51" s="5" t="s">
        <v>2799</v>
      </c>
      <c r="T51" s="5" t="s">
        <v>2799</v>
      </c>
      <c r="U51" s="5" t="s">
        <v>2799</v>
      </c>
      <c r="V51" s="5"/>
      <c r="W51" s="5"/>
      <c r="X51" s="5"/>
      <c r="Y51" s="5"/>
      <c r="Z51" s="5"/>
    </row>
    <row r="52" spans="1:26" ht="255" x14ac:dyDescent="0.2">
      <c r="A52" s="5" t="s">
        <v>2799</v>
      </c>
      <c r="B52" s="140"/>
      <c r="C52" s="5">
        <f t="shared" si="0"/>
        <v>49</v>
      </c>
      <c r="D52" s="5" t="s">
        <v>3413</v>
      </c>
      <c r="E52" s="5" t="s">
        <v>3414</v>
      </c>
      <c r="F52" s="5" t="s">
        <v>3415</v>
      </c>
      <c r="G52" s="5" t="s">
        <v>305</v>
      </c>
      <c r="H52" s="5"/>
      <c r="I52" s="5" t="s">
        <v>59</v>
      </c>
      <c r="J52" s="5">
        <v>2021</v>
      </c>
      <c r="K52" s="5">
        <v>3</v>
      </c>
      <c r="L52" s="5" t="s">
        <v>3416</v>
      </c>
      <c r="M52" s="5" t="s">
        <v>3380</v>
      </c>
      <c r="N52" s="5" t="s">
        <v>2798</v>
      </c>
      <c r="O52" s="5" t="s">
        <v>2799</v>
      </c>
      <c r="P52" s="5" t="s">
        <v>2799</v>
      </c>
      <c r="Q52" s="5" t="s">
        <v>2799</v>
      </c>
      <c r="R52" s="5" t="s">
        <v>2799</v>
      </c>
      <c r="S52" s="5" t="s">
        <v>2799</v>
      </c>
      <c r="T52" s="5" t="s">
        <v>2799</v>
      </c>
      <c r="U52" s="5" t="s">
        <v>2799</v>
      </c>
      <c r="V52" s="5"/>
      <c r="W52" s="5"/>
      <c r="X52" s="5"/>
      <c r="Y52" s="5"/>
      <c r="Z52" s="5"/>
    </row>
    <row r="53" spans="1:26" ht="187" x14ac:dyDescent="0.2">
      <c r="A53" s="5" t="s">
        <v>2799</v>
      </c>
      <c r="B53" s="140"/>
      <c r="C53" s="5">
        <f t="shared" si="0"/>
        <v>50</v>
      </c>
      <c r="D53" s="5" t="s">
        <v>3418</v>
      </c>
      <c r="E53" s="5" t="s">
        <v>3419</v>
      </c>
      <c r="F53" s="5" t="s">
        <v>3407</v>
      </c>
      <c r="G53" s="5" t="s">
        <v>305</v>
      </c>
      <c r="H53" s="5"/>
      <c r="I53" s="5" t="s">
        <v>59</v>
      </c>
      <c r="J53" s="5">
        <v>2018</v>
      </c>
      <c r="K53" s="5">
        <v>50</v>
      </c>
      <c r="L53" s="5" t="s">
        <v>3420</v>
      </c>
      <c r="M53" s="5" t="s">
        <v>3381</v>
      </c>
      <c r="N53" s="5" t="s">
        <v>2798</v>
      </c>
      <c r="O53" s="5" t="s">
        <v>2799</v>
      </c>
      <c r="P53" s="5" t="s">
        <v>2799</v>
      </c>
      <c r="Q53" s="5" t="s">
        <v>2799</v>
      </c>
      <c r="R53" s="5" t="s">
        <v>2799</v>
      </c>
      <c r="S53" s="5" t="s">
        <v>2799</v>
      </c>
      <c r="T53" s="5" t="s">
        <v>2799</v>
      </c>
      <c r="U53" s="5" t="s">
        <v>2799</v>
      </c>
      <c r="V53" s="5"/>
      <c r="W53" s="5"/>
      <c r="X53" s="5"/>
      <c r="Y53" s="5"/>
      <c r="Z53" s="5"/>
    </row>
    <row r="54" spans="1:26" ht="306" x14ac:dyDescent="0.2">
      <c r="A54" s="5" t="s">
        <v>2799</v>
      </c>
      <c r="B54" s="140"/>
      <c r="C54" s="5">
        <f t="shared" si="0"/>
        <v>51</v>
      </c>
      <c r="D54" s="5" t="s">
        <v>3421</v>
      </c>
      <c r="E54" s="5" t="s">
        <v>3422</v>
      </c>
      <c r="F54" s="5" t="s">
        <v>3423</v>
      </c>
      <c r="G54" s="5" t="s">
        <v>305</v>
      </c>
      <c r="H54" s="5"/>
      <c r="I54" s="5" t="s">
        <v>59</v>
      </c>
      <c r="J54" s="5">
        <v>2019</v>
      </c>
      <c r="K54" s="5">
        <v>32</v>
      </c>
      <c r="L54" s="5" t="s">
        <v>3424</v>
      </c>
      <c r="M54" s="5" t="s">
        <v>3382</v>
      </c>
      <c r="N54" s="5" t="s">
        <v>2798</v>
      </c>
      <c r="O54" s="5" t="s">
        <v>2799</v>
      </c>
      <c r="P54" s="5" t="s">
        <v>2799</v>
      </c>
      <c r="Q54" s="5" t="s">
        <v>2799</v>
      </c>
      <c r="R54" s="5" t="s">
        <v>2799</v>
      </c>
      <c r="S54" s="5" t="s">
        <v>2799</v>
      </c>
      <c r="T54" s="5" t="s">
        <v>2799</v>
      </c>
      <c r="U54" s="5" t="s">
        <v>2799</v>
      </c>
      <c r="V54" s="5"/>
      <c r="W54" s="5"/>
      <c r="X54" s="5"/>
      <c r="Y54" s="5"/>
      <c r="Z54" s="5"/>
    </row>
    <row r="55" spans="1:26" ht="187" x14ac:dyDescent="0.2">
      <c r="A55" s="5" t="s">
        <v>2799</v>
      </c>
      <c r="B55" s="140"/>
      <c r="C55" s="5">
        <f t="shared" si="0"/>
        <v>52</v>
      </c>
      <c r="D55" s="5" t="s">
        <v>3425</v>
      </c>
      <c r="E55" s="5" t="s">
        <v>3426</v>
      </c>
      <c r="F55" s="5" t="s">
        <v>548</v>
      </c>
      <c r="G55" s="5" t="s">
        <v>2227</v>
      </c>
      <c r="H55" s="5" t="s">
        <v>3428</v>
      </c>
      <c r="I55" s="5" t="s">
        <v>59</v>
      </c>
      <c r="J55" s="5">
        <v>2020</v>
      </c>
      <c r="K55" s="5">
        <v>28</v>
      </c>
      <c r="L55" s="5" t="s">
        <v>3427</v>
      </c>
      <c r="M55" s="5" t="s">
        <v>3383</v>
      </c>
      <c r="N55" s="5" t="s">
        <v>2798</v>
      </c>
      <c r="O55" s="5" t="s">
        <v>2799</v>
      </c>
      <c r="P55" s="5" t="s">
        <v>2799</v>
      </c>
      <c r="Q55" s="5" t="s">
        <v>2799</v>
      </c>
      <c r="R55" s="5" t="s">
        <v>2799</v>
      </c>
      <c r="S55" s="5" t="s">
        <v>2799</v>
      </c>
      <c r="T55" s="5" t="s">
        <v>2799</v>
      </c>
      <c r="U55" s="5" t="s">
        <v>2799</v>
      </c>
      <c r="V55" s="5"/>
      <c r="W55" s="5"/>
      <c r="X55" s="5"/>
      <c r="Y55" s="5"/>
      <c r="Z55" s="5"/>
    </row>
    <row r="56" spans="1:26" ht="255" x14ac:dyDescent="0.2">
      <c r="A56" s="5" t="s">
        <v>2799</v>
      </c>
      <c r="B56" s="140"/>
      <c r="C56" s="5">
        <f t="shared" si="0"/>
        <v>53</v>
      </c>
      <c r="D56" s="5" t="s">
        <v>3429</v>
      </c>
      <c r="E56" s="5" t="s">
        <v>3430</v>
      </c>
      <c r="F56" s="5" t="s">
        <v>3417</v>
      </c>
      <c r="G56" s="5" t="s">
        <v>21</v>
      </c>
      <c r="H56" s="5" t="s">
        <v>3432</v>
      </c>
      <c r="I56" s="5" t="s">
        <v>58</v>
      </c>
      <c r="J56" s="5">
        <v>2021</v>
      </c>
      <c r="K56" s="5">
        <v>31</v>
      </c>
      <c r="L56" s="5" t="s">
        <v>3431</v>
      </c>
      <c r="M56" s="5" t="s">
        <v>3384</v>
      </c>
      <c r="N56" s="5" t="s">
        <v>2798</v>
      </c>
      <c r="O56" s="5" t="s">
        <v>2799</v>
      </c>
      <c r="P56" s="5" t="s">
        <v>2799</v>
      </c>
      <c r="Q56" s="5" t="s">
        <v>2799</v>
      </c>
      <c r="R56" s="5" t="s">
        <v>2799</v>
      </c>
      <c r="S56" s="5" t="s">
        <v>2799</v>
      </c>
      <c r="T56" s="5" t="s">
        <v>2799</v>
      </c>
      <c r="U56" s="5" t="s">
        <v>2799</v>
      </c>
      <c r="V56" s="5"/>
      <c r="W56" s="5"/>
      <c r="X56" s="5"/>
      <c r="Y56" s="5"/>
      <c r="Z56" s="5"/>
    </row>
    <row r="57" spans="1:26" ht="187" x14ac:dyDescent="0.2">
      <c r="A57" s="5" t="s">
        <v>2799</v>
      </c>
      <c r="B57" s="140"/>
      <c r="C57" s="5">
        <f t="shared" si="0"/>
        <v>54</v>
      </c>
      <c r="D57" s="5" t="s">
        <v>3433</v>
      </c>
      <c r="E57" s="5" t="s">
        <v>3434</v>
      </c>
      <c r="F57" s="5" t="s">
        <v>3435</v>
      </c>
      <c r="G57" s="5" t="s">
        <v>2227</v>
      </c>
      <c r="H57" s="5" t="s">
        <v>3437</v>
      </c>
      <c r="I57" s="5" t="s">
        <v>59</v>
      </c>
      <c r="J57" s="5">
        <v>2022</v>
      </c>
      <c r="K57" s="5">
        <v>19</v>
      </c>
      <c r="L57" s="5" t="s">
        <v>3436</v>
      </c>
      <c r="M57" s="5" t="s">
        <v>3385</v>
      </c>
      <c r="N57" s="5" t="s">
        <v>2798</v>
      </c>
      <c r="O57" s="5" t="s">
        <v>2799</v>
      </c>
      <c r="P57" s="5" t="s">
        <v>2799</v>
      </c>
      <c r="Q57" s="5" t="s">
        <v>2799</v>
      </c>
      <c r="R57" s="5" t="s">
        <v>2799</v>
      </c>
      <c r="S57" s="5" t="s">
        <v>2799</v>
      </c>
      <c r="T57" s="5" t="s">
        <v>2799</v>
      </c>
      <c r="U57" s="5" t="s">
        <v>2799</v>
      </c>
      <c r="V57" s="5"/>
      <c r="W57" s="5"/>
      <c r="X57" s="5"/>
      <c r="Y57" s="5"/>
      <c r="Z57" s="5"/>
    </row>
    <row r="58" spans="1:26" ht="170" x14ac:dyDescent="0.2">
      <c r="A58" s="5" t="s">
        <v>2799</v>
      </c>
      <c r="B58" s="140"/>
      <c r="C58" s="5">
        <f t="shared" si="0"/>
        <v>55</v>
      </c>
      <c r="D58" s="5" t="s">
        <v>3438</v>
      </c>
      <c r="E58" s="5" t="s">
        <v>3439</v>
      </c>
      <c r="F58" s="5" t="s">
        <v>3440</v>
      </c>
      <c r="G58" s="5" t="s">
        <v>3441</v>
      </c>
      <c r="H58" s="5" t="s">
        <v>3443</v>
      </c>
      <c r="I58" s="5" t="s">
        <v>59</v>
      </c>
      <c r="J58" s="5">
        <v>2021</v>
      </c>
      <c r="K58" s="5">
        <v>94</v>
      </c>
      <c r="L58" s="5" t="s">
        <v>3442</v>
      </c>
      <c r="M58" s="5" t="s">
        <v>3386</v>
      </c>
      <c r="N58" s="5" t="s">
        <v>2798</v>
      </c>
      <c r="O58" s="5" t="s">
        <v>2799</v>
      </c>
      <c r="P58" s="5" t="s">
        <v>2799</v>
      </c>
      <c r="Q58" s="5" t="s">
        <v>2799</v>
      </c>
      <c r="R58" s="5" t="s">
        <v>2799</v>
      </c>
      <c r="S58" s="5" t="s">
        <v>2799</v>
      </c>
      <c r="T58" s="5" t="s">
        <v>2799</v>
      </c>
      <c r="U58" s="5" t="s">
        <v>2799</v>
      </c>
      <c r="V58" s="5"/>
      <c r="W58" s="5"/>
      <c r="X58" s="5"/>
      <c r="Y58" s="5"/>
      <c r="Z58" s="5"/>
    </row>
    <row r="59" spans="1:26" ht="187" x14ac:dyDescent="0.2">
      <c r="A59" s="5" t="s">
        <v>2799</v>
      </c>
      <c r="B59" s="140"/>
      <c r="C59" s="5">
        <f t="shared" si="0"/>
        <v>56</v>
      </c>
      <c r="D59" s="5" t="s">
        <v>3444</v>
      </c>
      <c r="E59" s="5" t="s">
        <v>3445</v>
      </c>
      <c r="F59" s="5" t="s">
        <v>3446</v>
      </c>
      <c r="G59" s="5" t="s">
        <v>3281</v>
      </c>
      <c r="H59" s="5"/>
      <c r="I59" s="5" t="s">
        <v>58</v>
      </c>
      <c r="J59" s="5">
        <v>2019</v>
      </c>
      <c r="K59" s="5">
        <v>74990</v>
      </c>
      <c r="L59" s="5" t="s">
        <v>3270</v>
      </c>
      <c r="M59" s="5" t="s">
        <v>3387</v>
      </c>
      <c r="N59" s="5" t="s">
        <v>2798</v>
      </c>
      <c r="O59" s="5" t="s">
        <v>2799</v>
      </c>
      <c r="P59" s="5" t="s">
        <v>2799</v>
      </c>
      <c r="Q59" s="5" t="s">
        <v>2799</v>
      </c>
      <c r="R59" s="5" t="s">
        <v>2799</v>
      </c>
      <c r="S59" s="5" t="s">
        <v>2799</v>
      </c>
      <c r="T59" s="5" t="s">
        <v>2799</v>
      </c>
      <c r="U59" s="5" t="s">
        <v>2799</v>
      </c>
      <c r="V59" s="5"/>
      <c r="W59" s="5"/>
      <c r="X59" s="5"/>
      <c r="Y59" s="5"/>
      <c r="Z59" s="5"/>
    </row>
    <row r="60" spans="1:26" ht="170" x14ac:dyDescent="0.2">
      <c r="A60" s="5" t="s">
        <v>2799</v>
      </c>
      <c r="B60" s="140"/>
      <c r="C60" s="5">
        <f t="shared" si="0"/>
        <v>57</v>
      </c>
      <c r="D60" s="5" t="s">
        <v>3265</v>
      </c>
      <c r="E60" s="5" t="s">
        <v>3447</v>
      </c>
      <c r="F60" s="5" t="s">
        <v>3448</v>
      </c>
      <c r="G60" s="5"/>
      <c r="H60" s="5"/>
      <c r="I60" s="5" t="s">
        <v>59</v>
      </c>
      <c r="J60" s="5">
        <v>2017</v>
      </c>
      <c r="K60" s="5">
        <v>84986</v>
      </c>
      <c r="L60" s="5" t="s">
        <v>3449</v>
      </c>
      <c r="M60" s="5" t="s">
        <v>3388</v>
      </c>
      <c r="N60" s="5" t="s">
        <v>2798</v>
      </c>
      <c r="O60" s="5" t="s">
        <v>2799</v>
      </c>
      <c r="P60" s="5" t="s">
        <v>2799</v>
      </c>
      <c r="Q60" s="5" t="s">
        <v>2799</v>
      </c>
      <c r="R60" s="5" t="s">
        <v>2799</v>
      </c>
      <c r="S60" s="5" t="s">
        <v>2799</v>
      </c>
      <c r="T60" s="5" t="s">
        <v>2799</v>
      </c>
      <c r="U60" s="5" t="s">
        <v>2799</v>
      </c>
      <c r="V60" s="5"/>
      <c r="W60" s="5"/>
      <c r="X60" s="5"/>
      <c r="Y60" s="5"/>
      <c r="Z60" s="5"/>
    </row>
    <row r="61" spans="1:26" ht="153" x14ac:dyDescent="0.2">
      <c r="A61" s="3" t="s">
        <v>2799</v>
      </c>
      <c r="B61" s="140"/>
      <c r="C61" s="5">
        <f t="shared" si="0"/>
        <v>58</v>
      </c>
      <c r="D61" s="5" t="s">
        <v>3450</v>
      </c>
      <c r="E61" s="5" t="s">
        <v>3451</v>
      </c>
      <c r="F61" s="5"/>
      <c r="G61" s="5" t="s">
        <v>3281</v>
      </c>
      <c r="H61" s="5"/>
      <c r="I61" s="5" t="s">
        <v>58</v>
      </c>
      <c r="J61" s="5">
        <v>2019</v>
      </c>
      <c r="K61" s="5">
        <v>8231</v>
      </c>
      <c r="L61" s="5" t="s">
        <v>3452</v>
      </c>
      <c r="M61" s="5" t="s">
        <v>3389</v>
      </c>
      <c r="N61" s="5" t="s">
        <v>2798</v>
      </c>
      <c r="O61" s="5" t="s">
        <v>2799</v>
      </c>
      <c r="P61" s="5" t="s">
        <v>2799</v>
      </c>
      <c r="Q61" s="5" t="s">
        <v>2799</v>
      </c>
      <c r="R61" s="5" t="s">
        <v>2799</v>
      </c>
      <c r="S61" s="5" t="s">
        <v>2799</v>
      </c>
      <c r="T61" s="5" t="s">
        <v>2799</v>
      </c>
      <c r="U61" s="5" t="s">
        <v>2799</v>
      </c>
      <c r="V61" s="5"/>
      <c r="W61" s="5"/>
      <c r="X61" s="5"/>
      <c r="Y61" s="5"/>
      <c r="Z61" s="5"/>
    </row>
    <row r="62" spans="1:26" ht="221" x14ac:dyDescent="0.2">
      <c r="A62" s="3" t="s">
        <v>2799</v>
      </c>
      <c r="B62" s="140" t="s">
        <v>95</v>
      </c>
      <c r="C62" s="5">
        <f t="shared" si="0"/>
        <v>59</v>
      </c>
      <c r="D62" s="5" t="s">
        <v>3480</v>
      </c>
      <c r="E62" s="5" t="s">
        <v>3481</v>
      </c>
      <c r="F62" s="5" t="s">
        <v>3482</v>
      </c>
      <c r="G62" s="5" t="s">
        <v>3158</v>
      </c>
      <c r="H62" s="5"/>
      <c r="I62" s="5" t="s">
        <v>58</v>
      </c>
      <c r="J62" s="5">
        <v>2020</v>
      </c>
      <c r="K62" s="5">
        <v>98</v>
      </c>
      <c r="L62" s="5" t="s">
        <v>3483</v>
      </c>
      <c r="M62" s="5" t="s">
        <v>3453</v>
      </c>
      <c r="N62" s="5" t="s">
        <v>2798</v>
      </c>
      <c r="O62" s="5" t="s">
        <v>2799</v>
      </c>
      <c r="P62" s="5" t="s">
        <v>2799</v>
      </c>
      <c r="Q62" s="5" t="s">
        <v>2799</v>
      </c>
      <c r="R62" s="5" t="s">
        <v>2799</v>
      </c>
      <c r="S62" s="5" t="s">
        <v>2799</v>
      </c>
      <c r="T62" s="5" t="s">
        <v>2799</v>
      </c>
      <c r="U62" s="5" t="s">
        <v>2799</v>
      </c>
      <c r="V62" s="5"/>
      <c r="W62" s="5"/>
      <c r="X62" s="5"/>
      <c r="Y62" s="5"/>
      <c r="Z62" s="5"/>
    </row>
    <row r="63" spans="1:26" ht="204" x14ac:dyDescent="0.2">
      <c r="A63" s="3" t="s">
        <v>2799</v>
      </c>
      <c r="B63" s="140"/>
      <c r="C63" s="5">
        <f t="shared" si="0"/>
        <v>60</v>
      </c>
      <c r="D63" s="5" t="s">
        <v>3484</v>
      </c>
      <c r="E63" s="5" t="s">
        <v>3485</v>
      </c>
      <c r="F63" s="5" t="s">
        <v>3486</v>
      </c>
      <c r="G63" s="5" t="s">
        <v>21</v>
      </c>
      <c r="H63" s="5" t="s">
        <v>3488</v>
      </c>
      <c r="I63" s="5" t="s">
        <v>58</v>
      </c>
      <c r="J63" s="5">
        <v>2022</v>
      </c>
      <c r="K63" s="5">
        <v>146</v>
      </c>
      <c r="L63" s="5" t="s">
        <v>3487</v>
      </c>
      <c r="M63" s="5" t="s">
        <v>3454</v>
      </c>
      <c r="N63" s="5" t="s">
        <v>2798</v>
      </c>
      <c r="O63" s="5" t="s">
        <v>2799</v>
      </c>
      <c r="P63" s="5" t="s">
        <v>2799</v>
      </c>
      <c r="Q63" s="5" t="s">
        <v>2799</v>
      </c>
      <c r="R63" s="5" t="s">
        <v>2799</v>
      </c>
      <c r="S63" s="5" t="s">
        <v>2799</v>
      </c>
      <c r="T63" s="5" t="s">
        <v>2799</v>
      </c>
      <c r="U63" s="5" t="s">
        <v>2799</v>
      </c>
      <c r="V63" s="5"/>
      <c r="W63" s="5"/>
      <c r="X63" s="5"/>
      <c r="Y63" s="5"/>
      <c r="Z63" s="5"/>
    </row>
    <row r="64" spans="1:26" ht="204" x14ac:dyDescent="0.2">
      <c r="A64" s="3" t="s">
        <v>2799</v>
      </c>
      <c r="B64" s="140"/>
      <c r="C64" s="5">
        <f t="shared" si="0"/>
        <v>61</v>
      </c>
      <c r="D64" s="5" t="s">
        <v>3489</v>
      </c>
      <c r="E64" s="5" t="s">
        <v>3490</v>
      </c>
      <c r="F64" s="5" t="s">
        <v>3491</v>
      </c>
      <c r="G64" s="5" t="s">
        <v>21</v>
      </c>
      <c r="H64" s="5" t="s">
        <v>3493</v>
      </c>
      <c r="I64" s="5" t="s">
        <v>58</v>
      </c>
      <c r="J64" s="5">
        <v>2020</v>
      </c>
      <c r="K64" s="5">
        <v>193</v>
      </c>
      <c r="L64" s="5" t="s">
        <v>3492</v>
      </c>
      <c r="M64" s="5" t="s">
        <v>3455</v>
      </c>
      <c r="N64" s="5" t="s">
        <v>2798</v>
      </c>
      <c r="O64" s="5" t="s">
        <v>2799</v>
      </c>
      <c r="P64" s="5" t="s">
        <v>2799</v>
      </c>
      <c r="Q64" s="5" t="s">
        <v>2799</v>
      </c>
      <c r="R64" s="5" t="s">
        <v>2799</v>
      </c>
      <c r="S64" s="5" t="s">
        <v>2799</v>
      </c>
      <c r="T64" s="5" t="s">
        <v>2799</v>
      </c>
      <c r="U64" s="5" t="s">
        <v>2799</v>
      </c>
      <c r="V64" s="5"/>
      <c r="W64" s="5"/>
      <c r="X64" s="5"/>
      <c r="Y64" s="5"/>
      <c r="Z64" s="5"/>
    </row>
    <row r="65" spans="1:26" ht="306" x14ac:dyDescent="0.2">
      <c r="A65" s="3" t="s">
        <v>2799</v>
      </c>
      <c r="B65" s="140"/>
      <c r="C65" s="5">
        <f t="shared" si="0"/>
        <v>62</v>
      </c>
      <c r="D65" s="5" t="s">
        <v>3494</v>
      </c>
      <c r="E65" s="5" t="s">
        <v>3496</v>
      </c>
      <c r="F65" s="5" t="s">
        <v>3495</v>
      </c>
      <c r="G65" s="5"/>
      <c r="H65" s="5" t="s">
        <v>3498</v>
      </c>
      <c r="I65" s="5" t="s">
        <v>58</v>
      </c>
      <c r="J65" s="5">
        <v>2022</v>
      </c>
      <c r="K65" s="5">
        <v>113</v>
      </c>
      <c r="L65" s="5" t="s">
        <v>3497</v>
      </c>
      <c r="M65" s="5" t="s">
        <v>3456</v>
      </c>
      <c r="N65" s="5" t="s">
        <v>2798</v>
      </c>
      <c r="O65" s="5" t="s">
        <v>2799</v>
      </c>
      <c r="P65" s="5" t="s">
        <v>2799</v>
      </c>
      <c r="Q65" s="5" t="s">
        <v>2799</v>
      </c>
      <c r="R65" s="5" t="s">
        <v>2799</v>
      </c>
      <c r="S65" s="5" t="s">
        <v>2799</v>
      </c>
      <c r="T65" s="5" t="s">
        <v>2799</v>
      </c>
      <c r="U65" s="5" t="s">
        <v>2799</v>
      </c>
      <c r="V65" s="5"/>
      <c r="W65" s="5"/>
      <c r="X65" s="5"/>
      <c r="Y65" s="5"/>
      <c r="Z65" s="5"/>
    </row>
    <row r="66" spans="1:26" ht="255" x14ac:dyDescent="0.2">
      <c r="A66" s="3" t="s">
        <v>2799</v>
      </c>
      <c r="B66" s="140"/>
      <c r="C66" s="5">
        <f t="shared" si="0"/>
        <v>63</v>
      </c>
      <c r="D66" s="5" t="s">
        <v>3499</v>
      </c>
      <c r="E66" s="5" t="s">
        <v>3500</v>
      </c>
      <c r="F66" s="5" t="s">
        <v>3501</v>
      </c>
      <c r="G66" s="5" t="s">
        <v>21</v>
      </c>
      <c r="H66" s="5" t="s">
        <v>3503</v>
      </c>
      <c r="I66" s="5" t="s">
        <v>58</v>
      </c>
      <c r="J66" s="5">
        <v>2021</v>
      </c>
      <c r="K66" s="5">
        <v>160</v>
      </c>
      <c r="L66" s="5" t="s">
        <v>3502</v>
      </c>
      <c r="M66" s="5" t="s">
        <v>3457</v>
      </c>
      <c r="N66" s="5" t="s">
        <v>2798</v>
      </c>
      <c r="O66" s="5" t="s">
        <v>2799</v>
      </c>
      <c r="P66" s="5" t="s">
        <v>2799</v>
      </c>
      <c r="Q66" s="5" t="s">
        <v>2799</v>
      </c>
      <c r="R66" s="5" t="s">
        <v>2799</v>
      </c>
      <c r="S66" s="5" t="s">
        <v>2799</v>
      </c>
      <c r="T66" s="5" t="s">
        <v>2799</v>
      </c>
      <c r="U66" s="5" t="s">
        <v>2799</v>
      </c>
      <c r="V66" s="5"/>
      <c r="W66" s="5"/>
      <c r="X66" s="5"/>
      <c r="Y66" s="5"/>
      <c r="Z66" s="5"/>
    </row>
    <row r="67" spans="1:26" ht="306" x14ac:dyDescent="0.2">
      <c r="A67" s="3" t="s">
        <v>2799</v>
      </c>
      <c r="B67" s="140"/>
      <c r="C67" s="5">
        <f t="shared" si="0"/>
        <v>64</v>
      </c>
      <c r="D67" s="5" t="s">
        <v>3504</v>
      </c>
      <c r="E67" s="5" t="s">
        <v>3505</v>
      </c>
      <c r="F67" s="5" t="s">
        <v>3506</v>
      </c>
      <c r="G67" s="5" t="s">
        <v>3158</v>
      </c>
      <c r="H67" s="5" t="s">
        <v>3508</v>
      </c>
      <c r="I67" s="5" t="s">
        <v>58</v>
      </c>
      <c r="J67" s="5">
        <v>2021</v>
      </c>
      <c r="K67" s="5">
        <v>9</v>
      </c>
      <c r="L67" s="5" t="s">
        <v>3507</v>
      </c>
      <c r="M67" s="5" t="s">
        <v>3458</v>
      </c>
      <c r="N67" s="5" t="s">
        <v>2798</v>
      </c>
      <c r="O67" s="5" t="s">
        <v>2799</v>
      </c>
      <c r="P67" s="5" t="s">
        <v>2799</v>
      </c>
      <c r="Q67" s="5" t="s">
        <v>2799</v>
      </c>
      <c r="R67" s="5" t="s">
        <v>2799</v>
      </c>
      <c r="S67" s="5" t="s">
        <v>2799</v>
      </c>
      <c r="T67" s="5" t="s">
        <v>2799</v>
      </c>
      <c r="U67" s="5" t="s">
        <v>2799</v>
      </c>
      <c r="V67" s="5"/>
      <c r="W67" s="5"/>
      <c r="X67" s="5"/>
      <c r="Y67" s="5"/>
      <c r="Z67" s="5"/>
    </row>
    <row r="68" spans="1:26" ht="204" x14ac:dyDescent="0.2">
      <c r="A68" s="3" t="s">
        <v>2799</v>
      </c>
      <c r="B68" s="140"/>
      <c r="C68" s="5">
        <f t="shared" si="0"/>
        <v>65</v>
      </c>
      <c r="D68" s="5" t="s">
        <v>3509</v>
      </c>
      <c r="E68" s="5" t="s">
        <v>3510</v>
      </c>
      <c r="F68" s="5" t="s">
        <v>3511</v>
      </c>
      <c r="G68" s="5" t="s">
        <v>3158</v>
      </c>
      <c r="H68" s="5"/>
      <c r="I68" s="5" t="s">
        <v>58</v>
      </c>
      <c r="J68" s="5">
        <v>2018</v>
      </c>
      <c r="K68" s="5">
        <v>37</v>
      </c>
      <c r="L68" s="5" t="s">
        <v>3512</v>
      </c>
      <c r="M68" s="5" t="s">
        <v>3459</v>
      </c>
      <c r="N68" s="5" t="s">
        <v>2798</v>
      </c>
      <c r="O68" s="5" t="s">
        <v>2799</v>
      </c>
      <c r="P68" s="5" t="s">
        <v>2799</v>
      </c>
      <c r="Q68" s="5" t="s">
        <v>2799</v>
      </c>
      <c r="R68" s="5" t="s">
        <v>2799</v>
      </c>
      <c r="S68" s="5" t="s">
        <v>2799</v>
      </c>
      <c r="T68" s="5" t="s">
        <v>2799</v>
      </c>
      <c r="U68" s="5" t="s">
        <v>2799</v>
      </c>
      <c r="V68" s="5"/>
      <c r="W68" s="5"/>
      <c r="X68" s="5"/>
      <c r="Y68" s="5"/>
      <c r="Z68" s="5"/>
    </row>
    <row r="69" spans="1:26" ht="409.6" x14ac:dyDescent="0.2">
      <c r="A69" s="3" t="s">
        <v>2799</v>
      </c>
      <c r="B69" s="140"/>
      <c r="C69" s="5">
        <f t="shared" si="0"/>
        <v>66</v>
      </c>
      <c r="D69" s="5" t="s">
        <v>3513</v>
      </c>
      <c r="E69" s="5" t="s">
        <v>3514</v>
      </c>
      <c r="F69" s="5" t="s">
        <v>3515</v>
      </c>
      <c r="G69" s="5" t="s">
        <v>3156</v>
      </c>
      <c r="H69" s="5" t="s">
        <v>3517</v>
      </c>
      <c r="I69" s="5" t="s">
        <v>58</v>
      </c>
      <c r="J69" s="5">
        <v>2019</v>
      </c>
      <c r="K69" s="5">
        <v>37</v>
      </c>
      <c r="L69" s="5" t="s">
        <v>3516</v>
      </c>
      <c r="M69" s="5" t="s">
        <v>3460</v>
      </c>
      <c r="N69" s="5" t="s">
        <v>2798</v>
      </c>
      <c r="O69" s="5" t="s">
        <v>2799</v>
      </c>
      <c r="P69" s="5" t="s">
        <v>2799</v>
      </c>
      <c r="Q69" s="5" t="s">
        <v>2799</v>
      </c>
      <c r="R69" s="5" t="s">
        <v>2799</v>
      </c>
      <c r="S69" s="5" t="s">
        <v>2799</v>
      </c>
      <c r="T69" s="5" t="s">
        <v>2799</v>
      </c>
      <c r="U69" s="5" t="s">
        <v>2799</v>
      </c>
      <c r="V69" s="5"/>
      <c r="W69" s="5"/>
      <c r="X69" s="5"/>
      <c r="Y69" s="5"/>
      <c r="Z69" s="5"/>
    </row>
    <row r="70" spans="1:26" ht="323" x14ac:dyDescent="0.2">
      <c r="A70" s="3" t="s">
        <v>2799</v>
      </c>
      <c r="B70" s="140"/>
      <c r="C70" s="5">
        <f t="shared" si="0"/>
        <v>67</v>
      </c>
      <c r="D70" s="5" t="s">
        <v>3518</v>
      </c>
      <c r="E70" s="5" t="s">
        <v>3519</v>
      </c>
      <c r="F70" s="5" t="s">
        <v>3520</v>
      </c>
      <c r="G70" s="5" t="s">
        <v>2227</v>
      </c>
      <c r="H70" s="5"/>
      <c r="I70" s="5" t="s">
        <v>58</v>
      </c>
      <c r="J70" s="5">
        <v>2020</v>
      </c>
      <c r="K70" s="5">
        <v>23</v>
      </c>
      <c r="L70" s="5" t="s">
        <v>3521</v>
      </c>
      <c r="M70" s="5" t="s">
        <v>3461</v>
      </c>
      <c r="N70" s="5" t="s">
        <v>2798</v>
      </c>
      <c r="O70" s="5" t="s">
        <v>2799</v>
      </c>
      <c r="P70" s="5" t="s">
        <v>2799</v>
      </c>
      <c r="Q70" s="5" t="s">
        <v>2799</v>
      </c>
      <c r="R70" s="5" t="s">
        <v>2799</v>
      </c>
      <c r="S70" s="5" t="s">
        <v>2799</v>
      </c>
      <c r="T70" s="5" t="s">
        <v>2799</v>
      </c>
      <c r="U70" s="5" t="s">
        <v>2799</v>
      </c>
      <c r="V70" s="5"/>
      <c r="W70" s="5"/>
      <c r="X70" s="5"/>
      <c r="Y70" s="5"/>
      <c r="Z70" s="5"/>
    </row>
    <row r="71" spans="1:26" ht="119" x14ac:dyDescent="0.2">
      <c r="A71" s="3" t="s">
        <v>2799</v>
      </c>
      <c r="B71" s="140"/>
      <c r="C71" s="5">
        <f t="shared" si="0"/>
        <v>68</v>
      </c>
      <c r="D71" s="5" t="s">
        <v>3522</v>
      </c>
      <c r="E71" s="5" t="s">
        <v>3523</v>
      </c>
      <c r="F71" s="5" t="s">
        <v>3524</v>
      </c>
      <c r="G71" s="5" t="s">
        <v>2227</v>
      </c>
      <c r="H71" s="5"/>
      <c r="I71" s="5" t="s">
        <v>58</v>
      </c>
      <c r="J71" s="5">
        <v>2020</v>
      </c>
      <c r="K71" s="5">
        <v>1110</v>
      </c>
      <c r="L71" s="5" t="s">
        <v>3525</v>
      </c>
      <c r="M71" s="5" t="s">
        <v>3462</v>
      </c>
      <c r="N71" s="5" t="s">
        <v>2798</v>
      </c>
      <c r="O71" s="5" t="s">
        <v>2799</v>
      </c>
      <c r="P71" s="5" t="s">
        <v>2799</v>
      </c>
      <c r="Q71" s="5" t="s">
        <v>2799</v>
      </c>
      <c r="R71" s="5" t="s">
        <v>2799</v>
      </c>
      <c r="S71" s="5" t="s">
        <v>2799</v>
      </c>
      <c r="T71" s="5" t="s">
        <v>2799</v>
      </c>
      <c r="U71" s="5" t="s">
        <v>2799</v>
      </c>
      <c r="V71" s="5"/>
      <c r="W71" s="5"/>
      <c r="X71" s="5"/>
      <c r="Y71" s="5"/>
      <c r="Z71" s="5"/>
    </row>
    <row r="72" spans="1:26" ht="187" x14ac:dyDescent="0.2">
      <c r="A72" s="3" t="s">
        <v>2799</v>
      </c>
      <c r="B72" s="140"/>
      <c r="C72" s="5">
        <f t="shared" si="0"/>
        <v>69</v>
      </c>
      <c r="D72" s="5" t="s">
        <v>3526</v>
      </c>
      <c r="E72" s="5" t="s">
        <v>3527</v>
      </c>
      <c r="F72" s="5" t="s">
        <v>3528</v>
      </c>
      <c r="G72" s="5"/>
      <c r="H72" s="5"/>
      <c r="I72" s="5" t="s">
        <v>59</v>
      </c>
      <c r="J72" s="5">
        <v>2019</v>
      </c>
      <c r="K72" s="5">
        <v>74990</v>
      </c>
      <c r="L72" s="5" t="s">
        <v>3270</v>
      </c>
      <c r="M72" s="5" t="s">
        <v>3463</v>
      </c>
      <c r="N72" s="5" t="s">
        <v>2798</v>
      </c>
      <c r="O72" s="5" t="s">
        <v>2799</v>
      </c>
      <c r="P72" s="5" t="s">
        <v>2799</v>
      </c>
      <c r="Q72" s="5" t="s">
        <v>2799</v>
      </c>
      <c r="R72" s="5" t="s">
        <v>2799</v>
      </c>
      <c r="S72" s="5" t="s">
        <v>2799</v>
      </c>
      <c r="T72" s="5" t="s">
        <v>2799</v>
      </c>
      <c r="U72" s="5" t="s">
        <v>2799</v>
      </c>
      <c r="V72" s="5"/>
      <c r="W72" s="5"/>
      <c r="X72" s="5"/>
      <c r="Y72" s="5"/>
      <c r="Z72" s="5"/>
    </row>
    <row r="73" spans="1:26" ht="34" x14ac:dyDescent="0.2">
      <c r="A73" s="3" t="s">
        <v>2799</v>
      </c>
      <c r="B73" s="140"/>
      <c r="C73" s="5">
        <f t="shared" si="0"/>
        <v>70</v>
      </c>
      <c r="D73" s="5" t="s">
        <v>3529</v>
      </c>
      <c r="E73" s="5" t="s">
        <v>3530</v>
      </c>
      <c r="F73" s="5" t="s">
        <v>3531</v>
      </c>
      <c r="G73" s="5"/>
      <c r="H73" s="5"/>
      <c r="I73" s="5"/>
      <c r="J73" s="5">
        <v>2019</v>
      </c>
      <c r="K73" s="5">
        <v>3</v>
      </c>
      <c r="L73" s="5"/>
      <c r="M73" s="5" t="s">
        <v>3464</v>
      </c>
      <c r="N73" s="5" t="s">
        <v>2798</v>
      </c>
      <c r="O73" s="5" t="s">
        <v>2799</v>
      </c>
      <c r="P73" s="5" t="s">
        <v>2798</v>
      </c>
      <c r="Q73" s="5" t="s">
        <v>2799</v>
      </c>
      <c r="R73" s="5" t="s">
        <v>2799</v>
      </c>
      <c r="S73" s="5" t="s">
        <v>2799</v>
      </c>
      <c r="T73" s="5" t="s">
        <v>2799</v>
      </c>
      <c r="U73" s="5" t="s">
        <v>2799</v>
      </c>
      <c r="V73" s="5"/>
      <c r="W73" s="5"/>
      <c r="X73" s="5"/>
      <c r="Y73" s="5"/>
      <c r="Z73" s="5"/>
    </row>
    <row r="74" spans="1:26" ht="289" x14ac:dyDescent="0.2">
      <c r="A74" s="3" t="s">
        <v>2799</v>
      </c>
      <c r="B74" s="140"/>
      <c r="C74" s="5">
        <f t="shared" si="0"/>
        <v>71</v>
      </c>
      <c r="D74" s="5" t="s">
        <v>3532</v>
      </c>
      <c r="E74" s="5" t="s">
        <v>3533</v>
      </c>
      <c r="F74" s="5" t="s">
        <v>3534</v>
      </c>
      <c r="G74" s="5" t="s">
        <v>21</v>
      </c>
      <c r="H74" s="5" t="s">
        <v>3536</v>
      </c>
      <c r="I74" s="5" t="s">
        <v>58</v>
      </c>
      <c r="J74" s="5">
        <v>2018</v>
      </c>
      <c r="K74" s="5">
        <v>289</v>
      </c>
      <c r="L74" s="5" t="s">
        <v>3535</v>
      </c>
      <c r="M74" s="5" t="s">
        <v>3465</v>
      </c>
      <c r="N74" s="5" t="s">
        <v>2798</v>
      </c>
      <c r="O74" s="5" t="s">
        <v>2799</v>
      </c>
      <c r="P74" s="5" t="s">
        <v>2799</v>
      </c>
      <c r="Q74" s="5" t="s">
        <v>2799</v>
      </c>
      <c r="R74" s="5" t="s">
        <v>2799</v>
      </c>
      <c r="S74" s="5" t="s">
        <v>2799</v>
      </c>
      <c r="T74" s="5" t="s">
        <v>2799</v>
      </c>
      <c r="U74" s="5" t="s">
        <v>2799</v>
      </c>
      <c r="V74" s="5"/>
      <c r="W74" s="5"/>
      <c r="X74" s="5"/>
      <c r="Y74" s="5"/>
      <c r="Z74" s="5"/>
    </row>
    <row r="75" spans="1:26" ht="238" x14ac:dyDescent="0.2">
      <c r="A75" s="3" t="s">
        <v>2799</v>
      </c>
      <c r="B75" s="140"/>
      <c r="C75" s="5">
        <f t="shared" si="0"/>
        <v>72</v>
      </c>
      <c r="D75" s="5" t="s">
        <v>3537</v>
      </c>
      <c r="E75" s="5" t="s">
        <v>3538</v>
      </c>
      <c r="F75" s="5" t="s">
        <v>3539</v>
      </c>
      <c r="G75" s="5" t="s">
        <v>2227</v>
      </c>
      <c r="H75" s="5"/>
      <c r="I75" s="5" t="s">
        <v>58</v>
      </c>
      <c r="J75" s="5">
        <v>2020</v>
      </c>
      <c r="K75" s="5">
        <v>22</v>
      </c>
      <c r="L75" s="5" t="s">
        <v>3540</v>
      </c>
      <c r="M75" s="5" t="s">
        <v>3466</v>
      </c>
      <c r="N75" s="5" t="s">
        <v>2798</v>
      </c>
      <c r="O75" s="5" t="s">
        <v>2799</v>
      </c>
      <c r="P75" s="5" t="s">
        <v>2799</v>
      </c>
      <c r="Q75" s="5" t="s">
        <v>2799</v>
      </c>
      <c r="R75" s="5" t="s">
        <v>2799</v>
      </c>
      <c r="S75" s="5" t="s">
        <v>2799</v>
      </c>
      <c r="T75" s="5" t="s">
        <v>2799</v>
      </c>
      <c r="U75" s="5" t="s">
        <v>2799</v>
      </c>
      <c r="V75" s="5"/>
      <c r="W75" s="5"/>
      <c r="X75" s="5"/>
      <c r="Y75" s="5"/>
      <c r="Z75" s="5"/>
    </row>
    <row r="76" spans="1:26" ht="289" x14ac:dyDescent="0.2">
      <c r="A76" s="3" t="s">
        <v>2799</v>
      </c>
      <c r="B76" s="140"/>
      <c r="C76" s="5">
        <f t="shared" si="0"/>
        <v>73</v>
      </c>
      <c r="D76" s="5" t="s">
        <v>3541</v>
      </c>
      <c r="E76" s="5" t="s">
        <v>3542</v>
      </c>
      <c r="F76" s="5" t="s">
        <v>3543</v>
      </c>
      <c r="G76" s="5" t="s">
        <v>21</v>
      </c>
      <c r="H76" s="5" t="s">
        <v>3545</v>
      </c>
      <c r="I76" s="5" t="s">
        <v>58</v>
      </c>
      <c r="J76" s="5">
        <v>2021</v>
      </c>
      <c r="K76" s="5">
        <v>39</v>
      </c>
      <c r="L76" s="5" t="s">
        <v>3544</v>
      </c>
      <c r="M76" s="5" t="s">
        <v>3467</v>
      </c>
      <c r="N76" s="5" t="s">
        <v>2798</v>
      </c>
      <c r="O76" s="5" t="s">
        <v>2799</v>
      </c>
      <c r="P76" s="5" t="s">
        <v>2799</v>
      </c>
      <c r="Q76" s="5" t="s">
        <v>2799</v>
      </c>
      <c r="R76" s="5" t="s">
        <v>2799</v>
      </c>
      <c r="S76" s="5" t="s">
        <v>2799</v>
      </c>
      <c r="T76" s="5" t="s">
        <v>2799</v>
      </c>
      <c r="U76" s="5" t="s">
        <v>2799</v>
      </c>
      <c r="V76" s="5"/>
      <c r="W76" s="5"/>
      <c r="X76" s="5"/>
      <c r="Y76" s="5"/>
      <c r="Z76" s="5"/>
    </row>
    <row r="77" spans="1:26" ht="136" x14ac:dyDescent="0.2">
      <c r="A77" s="3" t="s">
        <v>2799</v>
      </c>
      <c r="B77" s="140"/>
      <c r="C77" s="5">
        <f t="shared" si="0"/>
        <v>74</v>
      </c>
      <c r="D77" s="5" t="s">
        <v>3546</v>
      </c>
      <c r="E77" s="5" t="s">
        <v>3547</v>
      </c>
      <c r="F77" s="5" t="s">
        <v>3548</v>
      </c>
      <c r="G77" s="5" t="s">
        <v>3549</v>
      </c>
      <c r="H77" s="5" t="s">
        <v>3551</v>
      </c>
      <c r="I77" s="5" t="s">
        <v>58</v>
      </c>
      <c r="J77" s="5">
        <v>2017</v>
      </c>
      <c r="K77" s="5">
        <v>41</v>
      </c>
      <c r="L77" s="5" t="s">
        <v>3550</v>
      </c>
      <c r="M77" s="5" t="s">
        <v>3468</v>
      </c>
      <c r="N77" s="5" t="s">
        <v>2798</v>
      </c>
      <c r="O77" s="5" t="s">
        <v>2799</v>
      </c>
      <c r="P77" s="5" t="s">
        <v>2799</v>
      </c>
      <c r="Q77" s="5" t="s">
        <v>2799</v>
      </c>
      <c r="R77" s="5" t="s">
        <v>2799</v>
      </c>
      <c r="S77" s="5" t="s">
        <v>2799</v>
      </c>
      <c r="T77" s="5" t="s">
        <v>2799</v>
      </c>
      <c r="U77" s="5" t="s">
        <v>2799</v>
      </c>
      <c r="V77" s="5"/>
      <c r="W77" s="5"/>
      <c r="X77" s="5"/>
      <c r="Y77" s="5"/>
      <c r="Z77" s="5"/>
    </row>
    <row r="78" spans="1:26" ht="136" x14ac:dyDescent="0.2">
      <c r="A78" s="3" t="s">
        <v>2799</v>
      </c>
      <c r="B78" s="140"/>
      <c r="C78" s="5">
        <f t="shared" si="0"/>
        <v>75</v>
      </c>
      <c r="D78" s="5" t="s">
        <v>3552</v>
      </c>
      <c r="E78" s="5" t="s">
        <v>3553</v>
      </c>
      <c r="F78" s="5" t="s">
        <v>3554</v>
      </c>
      <c r="G78" s="5" t="s">
        <v>3557</v>
      </c>
      <c r="H78" s="5" t="s">
        <v>3556</v>
      </c>
      <c r="I78" s="5" t="s">
        <v>58</v>
      </c>
      <c r="J78" s="5">
        <v>2018</v>
      </c>
      <c r="K78" s="5">
        <v>4</v>
      </c>
      <c r="L78" s="5" t="s">
        <v>3555</v>
      </c>
      <c r="M78" s="5" t="s">
        <v>3469</v>
      </c>
      <c r="N78" s="5" t="s">
        <v>2798</v>
      </c>
      <c r="O78" s="5" t="s">
        <v>2799</v>
      </c>
      <c r="P78" s="5" t="s">
        <v>2799</v>
      </c>
      <c r="Q78" s="5" t="s">
        <v>2799</v>
      </c>
      <c r="R78" s="5" t="s">
        <v>2799</v>
      </c>
      <c r="S78" s="5" t="s">
        <v>2799</v>
      </c>
      <c r="T78" s="5" t="s">
        <v>2799</v>
      </c>
      <c r="U78" s="5" t="s">
        <v>2799</v>
      </c>
      <c r="V78" s="5"/>
      <c r="W78" s="5"/>
      <c r="X78" s="5"/>
      <c r="Y78" s="5"/>
      <c r="Z78" s="5"/>
    </row>
    <row r="79" spans="1:26" ht="153" x14ac:dyDescent="0.2">
      <c r="A79" s="3" t="s">
        <v>2799</v>
      </c>
      <c r="B79" s="140"/>
      <c r="C79" s="5">
        <f t="shared" si="0"/>
        <v>76</v>
      </c>
      <c r="D79" s="5" t="s">
        <v>3558</v>
      </c>
      <c r="E79" s="5" t="s">
        <v>3559</v>
      </c>
      <c r="F79" s="5" t="s">
        <v>3560</v>
      </c>
      <c r="G79" s="5" t="s">
        <v>21</v>
      </c>
      <c r="H79" s="5" t="s">
        <v>3562</v>
      </c>
      <c r="I79" s="5" t="s">
        <v>59</v>
      </c>
      <c r="J79" s="5">
        <v>2018</v>
      </c>
      <c r="K79" s="5">
        <v>1</v>
      </c>
      <c r="L79" s="5" t="s">
        <v>3561</v>
      </c>
      <c r="M79" s="5" t="s">
        <v>3470</v>
      </c>
      <c r="N79" s="5" t="s">
        <v>2798</v>
      </c>
      <c r="O79" s="5" t="s">
        <v>2799</v>
      </c>
      <c r="P79" s="5" t="s">
        <v>2799</v>
      </c>
      <c r="Q79" s="5" t="s">
        <v>2799</v>
      </c>
      <c r="R79" s="5" t="s">
        <v>2799</v>
      </c>
      <c r="S79" s="5" t="s">
        <v>2799</v>
      </c>
      <c r="T79" s="5" t="s">
        <v>2799</v>
      </c>
      <c r="U79" s="5" t="s">
        <v>2799</v>
      </c>
      <c r="V79" s="5"/>
      <c r="W79" s="5"/>
      <c r="X79" s="5"/>
      <c r="Y79" s="5"/>
      <c r="Z79" s="5"/>
    </row>
    <row r="80" spans="1:26" ht="221" x14ac:dyDescent="0.2">
      <c r="A80" s="3" t="s">
        <v>2799</v>
      </c>
      <c r="B80" s="140"/>
      <c r="C80" s="5">
        <f t="shared" si="0"/>
        <v>77</v>
      </c>
      <c r="D80" s="5" t="s">
        <v>3563</v>
      </c>
      <c r="E80" s="5" t="s">
        <v>3564</v>
      </c>
      <c r="F80" s="5" t="s">
        <v>3565</v>
      </c>
      <c r="G80" s="5" t="s">
        <v>2227</v>
      </c>
      <c r="H80" s="5" t="s">
        <v>3567</v>
      </c>
      <c r="I80" s="5" t="s">
        <v>59</v>
      </c>
      <c r="J80" s="5">
        <v>2018</v>
      </c>
      <c r="K80" s="5">
        <v>35</v>
      </c>
      <c r="L80" s="5" t="s">
        <v>3566</v>
      </c>
      <c r="M80" s="5" t="s">
        <v>3471</v>
      </c>
      <c r="N80" s="5" t="s">
        <v>2798</v>
      </c>
      <c r="O80" s="5" t="s">
        <v>2799</v>
      </c>
      <c r="P80" s="5" t="s">
        <v>2798</v>
      </c>
      <c r="Q80" s="5" t="s">
        <v>2799</v>
      </c>
      <c r="R80" s="5" t="s">
        <v>2799</v>
      </c>
      <c r="S80" s="5" t="s">
        <v>2799</v>
      </c>
      <c r="T80" s="5" t="s">
        <v>2799</v>
      </c>
      <c r="U80" s="5" t="s">
        <v>2799</v>
      </c>
      <c r="V80" s="5"/>
      <c r="W80" s="5"/>
      <c r="X80" s="5"/>
      <c r="Y80" s="5"/>
      <c r="Z80" s="5"/>
    </row>
    <row r="81" spans="1:26" ht="289" x14ac:dyDescent="0.2">
      <c r="A81" s="3" t="s">
        <v>2799</v>
      </c>
      <c r="B81" s="140"/>
      <c r="C81" s="5">
        <f t="shared" si="0"/>
        <v>78</v>
      </c>
      <c r="D81" s="5" t="s">
        <v>3568</v>
      </c>
      <c r="E81" s="5" t="s">
        <v>3569</v>
      </c>
      <c r="F81" s="5" t="s">
        <v>3570</v>
      </c>
      <c r="G81" s="5" t="s">
        <v>3158</v>
      </c>
      <c r="H81" s="5"/>
      <c r="I81" s="5" t="s">
        <v>58</v>
      </c>
      <c r="J81" s="5">
        <v>2019</v>
      </c>
      <c r="K81" s="5">
        <v>730</v>
      </c>
      <c r="L81" s="5" t="s">
        <v>3571</v>
      </c>
      <c r="M81" s="5" t="s">
        <v>3472</v>
      </c>
      <c r="N81" s="5" t="s">
        <v>2798</v>
      </c>
      <c r="O81" s="5" t="s">
        <v>2799</v>
      </c>
      <c r="P81" s="5" t="s">
        <v>2799</v>
      </c>
      <c r="Q81" s="5" t="s">
        <v>2799</v>
      </c>
      <c r="R81" s="5" t="s">
        <v>2799</v>
      </c>
      <c r="S81" s="5" t="s">
        <v>2799</v>
      </c>
      <c r="T81" s="5" t="s">
        <v>2799</v>
      </c>
      <c r="U81" s="5" t="s">
        <v>2799</v>
      </c>
      <c r="V81" s="5"/>
      <c r="W81" s="5"/>
      <c r="X81" s="5"/>
      <c r="Y81" s="5"/>
      <c r="Z81" s="5"/>
    </row>
    <row r="82" spans="1:26" ht="68" x14ac:dyDescent="0.2">
      <c r="A82" s="3" t="s">
        <v>2799</v>
      </c>
      <c r="B82" s="140"/>
      <c r="C82" s="5">
        <f t="shared" si="0"/>
        <v>79</v>
      </c>
      <c r="D82" s="5" t="s">
        <v>3572</v>
      </c>
      <c r="E82" s="5" t="s">
        <v>3573</v>
      </c>
      <c r="F82" s="5" t="s">
        <v>3528</v>
      </c>
      <c r="G82" s="5" t="s">
        <v>3574</v>
      </c>
      <c r="H82" s="5"/>
      <c r="I82" s="5" t="s">
        <v>59</v>
      </c>
      <c r="J82" s="5">
        <v>2018</v>
      </c>
      <c r="K82" s="5">
        <v>167</v>
      </c>
      <c r="L82" s="5"/>
      <c r="M82" s="5" t="s">
        <v>3473</v>
      </c>
      <c r="N82" s="5" t="s">
        <v>2798</v>
      </c>
      <c r="O82" s="5" t="s">
        <v>2799</v>
      </c>
      <c r="P82" s="5" t="s">
        <v>2799</v>
      </c>
      <c r="Q82" s="5" t="s">
        <v>2799</v>
      </c>
      <c r="R82" s="5" t="s">
        <v>2799</v>
      </c>
      <c r="S82" s="5" t="s">
        <v>2799</v>
      </c>
      <c r="T82" s="5" t="s">
        <v>2799</v>
      </c>
      <c r="U82" s="5" t="s">
        <v>2799</v>
      </c>
      <c r="V82" s="5"/>
      <c r="W82" s="5"/>
      <c r="X82" s="5"/>
      <c r="Y82" s="5"/>
      <c r="Z82" s="5"/>
    </row>
    <row r="83" spans="1:26" ht="356" x14ac:dyDescent="0.2">
      <c r="A83" s="3" t="s">
        <v>2799</v>
      </c>
      <c r="B83" s="140"/>
      <c r="C83" s="5">
        <f t="shared" si="0"/>
        <v>80</v>
      </c>
      <c r="D83" s="5" t="s">
        <v>3575</v>
      </c>
      <c r="E83" s="5" t="s">
        <v>3576</v>
      </c>
      <c r="F83" s="5" t="s">
        <v>3577</v>
      </c>
      <c r="G83" s="5" t="s">
        <v>2227</v>
      </c>
      <c r="H83" s="5"/>
      <c r="I83" s="5" t="s">
        <v>58</v>
      </c>
      <c r="J83" s="5">
        <v>2018</v>
      </c>
      <c r="K83" s="5">
        <v>181</v>
      </c>
      <c r="L83" s="5" t="s">
        <v>3578</v>
      </c>
      <c r="M83" s="5" t="s">
        <v>3474</v>
      </c>
      <c r="N83" s="5" t="s">
        <v>2798</v>
      </c>
      <c r="O83" s="5" t="s">
        <v>2799</v>
      </c>
      <c r="P83" s="5" t="s">
        <v>2799</v>
      </c>
      <c r="Q83" s="5" t="s">
        <v>2799</v>
      </c>
      <c r="R83" s="5" t="s">
        <v>2799</v>
      </c>
      <c r="S83" s="5" t="s">
        <v>2799</v>
      </c>
      <c r="T83" s="5" t="s">
        <v>2799</v>
      </c>
      <c r="U83" s="5" t="s">
        <v>2799</v>
      </c>
      <c r="V83" s="5"/>
      <c r="W83" s="5"/>
      <c r="X83" s="5"/>
      <c r="Y83" s="5"/>
      <c r="Z83" s="5"/>
    </row>
    <row r="84" spans="1:26" ht="153" x14ac:dyDescent="0.2">
      <c r="A84" s="3" t="s">
        <v>2799</v>
      </c>
      <c r="B84" s="140"/>
      <c r="C84" s="5">
        <f t="shared" si="0"/>
        <v>81</v>
      </c>
      <c r="D84" s="5" t="s">
        <v>3265</v>
      </c>
      <c r="E84" s="5" t="s">
        <v>3579</v>
      </c>
      <c r="F84" s="5" t="s">
        <v>3580</v>
      </c>
      <c r="G84" s="5"/>
      <c r="H84" s="5"/>
      <c r="I84" s="5" t="s">
        <v>59</v>
      </c>
      <c r="J84" s="5">
        <v>2017</v>
      </c>
      <c r="K84" s="5">
        <v>84986</v>
      </c>
      <c r="L84" s="5" t="s">
        <v>3581</v>
      </c>
      <c r="M84" s="5" t="s">
        <v>3475</v>
      </c>
      <c r="N84" s="5" t="s">
        <v>2798</v>
      </c>
      <c r="O84" s="5" t="s">
        <v>2799</v>
      </c>
      <c r="P84" s="5" t="s">
        <v>2799</v>
      </c>
      <c r="Q84" s="5" t="s">
        <v>2799</v>
      </c>
      <c r="R84" s="5" t="s">
        <v>2799</v>
      </c>
      <c r="S84" s="5" t="s">
        <v>2799</v>
      </c>
      <c r="T84" s="5" t="s">
        <v>2799</v>
      </c>
      <c r="U84" s="5" t="s">
        <v>2799</v>
      </c>
      <c r="V84" s="5"/>
      <c r="W84" s="5"/>
      <c r="X84" s="5"/>
      <c r="Y84" s="5"/>
      <c r="Z84" s="5"/>
    </row>
    <row r="85" spans="1:26" ht="136" x14ac:dyDescent="0.2">
      <c r="A85" s="3" t="s">
        <v>2799</v>
      </c>
      <c r="B85" s="140"/>
      <c r="C85" s="5">
        <f t="shared" si="0"/>
        <v>82</v>
      </c>
      <c r="D85" s="5" t="s">
        <v>3582</v>
      </c>
      <c r="E85" s="5" t="s">
        <v>3583</v>
      </c>
      <c r="F85" s="5" t="s">
        <v>3584</v>
      </c>
      <c r="G85" s="5" t="s">
        <v>3574</v>
      </c>
      <c r="H85" s="5"/>
      <c r="I85" s="5" t="s">
        <v>59</v>
      </c>
      <c r="J85" s="5">
        <v>2017</v>
      </c>
      <c r="K85" s="5">
        <v>1145</v>
      </c>
      <c r="L85" s="5" t="s">
        <v>3585</v>
      </c>
      <c r="M85" s="5" t="s">
        <v>3476</v>
      </c>
      <c r="N85" s="5" t="s">
        <v>2798</v>
      </c>
      <c r="O85" s="5" t="s">
        <v>2799</v>
      </c>
      <c r="P85" s="5" t="s">
        <v>2799</v>
      </c>
      <c r="Q85" s="5" t="s">
        <v>2799</v>
      </c>
      <c r="R85" s="5" t="s">
        <v>2799</v>
      </c>
      <c r="S85" s="5" t="s">
        <v>2799</v>
      </c>
      <c r="T85" s="5" t="s">
        <v>2799</v>
      </c>
      <c r="U85" s="5" t="s">
        <v>2799</v>
      </c>
      <c r="V85" s="5"/>
      <c r="W85" s="5"/>
      <c r="X85" s="5"/>
      <c r="Y85" s="5"/>
      <c r="Z85" s="5"/>
    </row>
    <row r="86" spans="1:26" ht="272" x14ac:dyDescent="0.2">
      <c r="A86" s="3" t="s">
        <v>2799</v>
      </c>
      <c r="B86" s="140"/>
      <c r="C86" s="5">
        <f t="shared" si="0"/>
        <v>83</v>
      </c>
      <c r="D86" s="5" t="s">
        <v>3586</v>
      </c>
      <c r="E86" s="5" t="s">
        <v>3588</v>
      </c>
      <c r="F86" s="5" t="s">
        <v>40</v>
      </c>
      <c r="G86" s="5" t="s">
        <v>21</v>
      </c>
      <c r="H86" s="5" t="s">
        <v>3590</v>
      </c>
      <c r="I86" s="5" t="s">
        <v>58</v>
      </c>
      <c r="J86" s="5">
        <v>2018</v>
      </c>
      <c r="K86" s="5">
        <v>50</v>
      </c>
      <c r="L86" s="5" t="s">
        <v>3589</v>
      </c>
      <c r="M86" s="5" t="s">
        <v>3477</v>
      </c>
      <c r="N86" s="5" t="s">
        <v>2798</v>
      </c>
      <c r="O86" s="5" t="s">
        <v>2799</v>
      </c>
      <c r="P86" s="5" t="s">
        <v>2799</v>
      </c>
      <c r="Q86" s="5" t="s">
        <v>2799</v>
      </c>
      <c r="R86" s="5" t="s">
        <v>2799</v>
      </c>
      <c r="S86" s="5" t="s">
        <v>2799</v>
      </c>
      <c r="T86" s="5" t="s">
        <v>2799</v>
      </c>
      <c r="U86" s="5" t="s">
        <v>2799</v>
      </c>
      <c r="V86" s="5"/>
      <c r="W86" s="5"/>
      <c r="X86" s="5"/>
      <c r="Y86" s="5"/>
      <c r="Z86" s="5"/>
    </row>
    <row r="87" spans="1:26" ht="272" x14ac:dyDescent="0.2">
      <c r="A87" s="3" t="s">
        <v>2799</v>
      </c>
      <c r="B87" s="140"/>
      <c r="C87" s="5">
        <f t="shared" si="0"/>
        <v>84</v>
      </c>
      <c r="D87" s="5" t="s">
        <v>3591</v>
      </c>
      <c r="E87" s="5" t="s">
        <v>3592</v>
      </c>
      <c r="F87" s="5" t="s">
        <v>40</v>
      </c>
      <c r="G87" s="5" t="s">
        <v>21</v>
      </c>
      <c r="H87" s="5" t="s">
        <v>3594</v>
      </c>
      <c r="I87" s="5" t="s">
        <v>58</v>
      </c>
      <c r="J87" s="5">
        <v>2020</v>
      </c>
      <c r="K87" s="5">
        <v>12</v>
      </c>
      <c r="L87" s="5" t="s">
        <v>3593</v>
      </c>
      <c r="M87" s="5" t="s">
        <v>3478</v>
      </c>
      <c r="N87" s="5" t="s">
        <v>2798</v>
      </c>
      <c r="O87" s="5" t="s">
        <v>2799</v>
      </c>
      <c r="P87" s="5" t="s">
        <v>2799</v>
      </c>
      <c r="Q87" s="5" t="s">
        <v>2799</v>
      </c>
      <c r="R87" s="5" t="s">
        <v>2799</v>
      </c>
      <c r="S87" s="5" t="s">
        <v>2799</v>
      </c>
      <c r="T87" s="5" t="s">
        <v>2799</v>
      </c>
      <c r="U87" s="5" t="s">
        <v>2799</v>
      </c>
      <c r="V87" s="5"/>
      <c r="W87" s="5"/>
      <c r="X87" s="5"/>
      <c r="Y87" s="5"/>
      <c r="Z87" s="5"/>
    </row>
    <row r="88" spans="1:26" ht="85" x14ac:dyDescent="0.2">
      <c r="A88" s="3" t="s">
        <v>2799</v>
      </c>
      <c r="B88" s="140"/>
      <c r="C88" s="5">
        <f t="shared" si="0"/>
        <v>85</v>
      </c>
      <c r="D88" s="5" t="s">
        <v>3595</v>
      </c>
      <c r="E88" s="5" t="s">
        <v>3596</v>
      </c>
      <c r="F88" s="5" t="s">
        <v>3597</v>
      </c>
      <c r="G88" s="5" t="s">
        <v>3574</v>
      </c>
      <c r="H88" s="5"/>
      <c r="I88" s="5" t="s">
        <v>59</v>
      </c>
      <c r="J88" s="5">
        <v>2017</v>
      </c>
      <c r="K88" s="5">
        <v>5216</v>
      </c>
      <c r="L88" s="5" t="s">
        <v>3598</v>
      </c>
      <c r="M88" s="5" t="s">
        <v>3479</v>
      </c>
      <c r="N88" s="5" t="s">
        <v>2798</v>
      </c>
      <c r="O88" s="5" t="s">
        <v>2799</v>
      </c>
      <c r="P88" s="5" t="s">
        <v>2799</v>
      </c>
      <c r="Q88" s="5" t="s">
        <v>2799</v>
      </c>
      <c r="R88" s="5" t="s">
        <v>2799</v>
      </c>
      <c r="S88" s="5" t="s">
        <v>2799</v>
      </c>
      <c r="T88" s="5" t="s">
        <v>2799</v>
      </c>
      <c r="U88" s="5" t="s">
        <v>2799</v>
      </c>
      <c r="V88" s="5"/>
      <c r="W88" s="5"/>
      <c r="X88" s="5"/>
      <c r="Y88" s="5"/>
      <c r="Z88" s="5"/>
    </row>
    <row r="89" spans="1:26" ht="204" x14ac:dyDescent="0.2">
      <c r="A89" s="3" t="s">
        <v>2799</v>
      </c>
      <c r="B89" s="140" t="s">
        <v>101</v>
      </c>
      <c r="C89" s="5">
        <f t="shared" si="0"/>
        <v>86</v>
      </c>
      <c r="D89" s="5" t="s">
        <v>3643</v>
      </c>
      <c r="E89" s="5" t="s">
        <v>3644</v>
      </c>
      <c r="F89" s="5" t="s">
        <v>3645</v>
      </c>
      <c r="G89" s="5" t="s">
        <v>3158</v>
      </c>
      <c r="H89" s="5"/>
      <c r="I89" s="5" t="s">
        <v>58</v>
      </c>
      <c r="J89" s="5">
        <v>2020</v>
      </c>
      <c r="K89" s="5">
        <v>35</v>
      </c>
      <c r="L89" s="5" t="s">
        <v>3646</v>
      </c>
      <c r="M89" s="5" t="s">
        <v>3599</v>
      </c>
      <c r="N89" s="5" t="s">
        <v>2798</v>
      </c>
      <c r="O89" s="5" t="s">
        <v>2799</v>
      </c>
      <c r="P89" s="5" t="s">
        <v>2799</v>
      </c>
      <c r="Q89" s="5" t="s">
        <v>2799</v>
      </c>
      <c r="R89" s="5" t="s">
        <v>2799</v>
      </c>
      <c r="S89" s="5" t="s">
        <v>2799</v>
      </c>
      <c r="T89" s="5" t="s">
        <v>2799</v>
      </c>
      <c r="U89" s="5" t="s">
        <v>2799</v>
      </c>
      <c r="V89" s="5"/>
      <c r="W89" s="5"/>
      <c r="X89" s="5"/>
      <c r="Y89" s="5"/>
      <c r="Z89" s="5"/>
    </row>
    <row r="90" spans="1:26" ht="221" x14ac:dyDescent="0.2">
      <c r="A90" s="3" t="s">
        <v>2799</v>
      </c>
      <c r="B90" s="140"/>
      <c r="C90" s="5">
        <f t="shared" si="0"/>
        <v>87</v>
      </c>
      <c r="D90" s="5" t="s">
        <v>3647</v>
      </c>
      <c r="E90" s="5" t="s">
        <v>3648</v>
      </c>
      <c r="F90" s="5" t="s">
        <v>3649</v>
      </c>
      <c r="G90" s="5" t="s">
        <v>2227</v>
      </c>
      <c r="H90" s="5"/>
      <c r="I90" s="5" t="s">
        <v>58</v>
      </c>
      <c r="J90" s="5">
        <v>2018</v>
      </c>
      <c r="K90" s="5">
        <v>1146</v>
      </c>
      <c r="L90" s="5" t="s">
        <v>3650</v>
      </c>
      <c r="M90" s="5" t="s">
        <v>3600</v>
      </c>
      <c r="N90" s="5" t="s">
        <v>2798</v>
      </c>
      <c r="O90" s="5" t="s">
        <v>2799</v>
      </c>
      <c r="P90" s="5" t="s">
        <v>2799</v>
      </c>
      <c r="Q90" s="5" t="s">
        <v>2799</v>
      </c>
      <c r="R90" s="5" t="s">
        <v>2799</v>
      </c>
      <c r="S90" s="5" t="s">
        <v>2799</v>
      </c>
      <c r="T90" s="5" t="s">
        <v>2799</v>
      </c>
      <c r="U90" s="5" t="s">
        <v>2799</v>
      </c>
      <c r="V90" s="5"/>
      <c r="W90" s="5"/>
      <c r="X90" s="5"/>
      <c r="Y90" s="5"/>
      <c r="Z90" s="5"/>
    </row>
    <row r="91" spans="1:26" ht="221" x14ac:dyDescent="0.2">
      <c r="A91" s="3" t="s">
        <v>2799</v>
      </c>
      <c r="B91" s="140"/>
      <c r="C91" s="5">
        <f t="shared" si="0"/>
        <v>88</v>
      </c>
      <c r="D91" s="5" t="s">
        <v>3651</v>
      </c>
      <c r="E91" s="5" t="s">
        <v>3652</v>
      </c>
      <c r="F91" s="5" t="s">
        <v>3653</v>
      </c>
      <c r="G91" s="5" t="s">
        <v>21</v>
      </c>
      <c r="H91" s="5" t="s">
        <v>3655</v>
      </c>
      <c r="I91" s="5" t="s">
        <v>58</v>
      </c>
      <c r="J91" s="5">
        <v>2019</v>
      </c>
      <c r="K91" s="5">
        <v>110</v>
      </c>
      <c r="L91" s="5" t="s">
        <v>3654</v>
      </c>
      <c r="M91" s="5" t="s">
        <v>3601</v>
      </c>
      <c r="N91" s="5" t="s">
        <v>2798</v>
      </c>
      <c r="O91" s="5" t="s">
        <v>2799</v>
      </c>
      <c r="P91" s="5" t="s">
        <v>2799</v>
      </c>
      <c r="Q91" s="5" t="s">
        <v>2799</v>
      </c>
      <c r="R91" s="5" t="s">
        <v>2799</v>
      </c>
      <c r="S91" s="5" t="s">
        <v>2799</v>
      </c>
      <c r="T91" s="5" t="s">
        <v>2799</v>
      </c>
      <c r="U91" s="5" t="s">
        <v>2799</v>
      </c>
      <c r="V91" s="5"/>
      <c r="W91" s="5"/>
      <c r="X91" s="5"/>
      <c r="Y91" s="5"/>
      <c r="Z91" s="5"/>
    </row>
    <row r="92" spans="1:26" ht="340" x14ac:dyDescent="0.2">
      <c r="A92" s="3" t="s">
        <v>2799</v>
      </c>
      <c r="B92" s="140"/>
      <c r="C92" s="5">
        <f t="shared" si="0"/>
        <v>89</v>
      </c>
      <c r="D92" s="5" t="s">
        <v>3656</v>
      </c>
      <c r="E92" s="5" t="s">
        <v>3657</v>
      </c>
      <c r="F92" s="5" t="s">
        <v>3658</v>
      </c>
      <c r="G92" s="5" t="s">
        <v>305</v>
      </c>
      <c r="H92" s="5"/>
      <c r="I92" s="5" t="s">
        <v>58</v>
      </c>
      <c r="J92" s="5">
        <v>2021</v>
      </c>
      <c r="K92" s="5">
        <v>17</v>
      </c>
      <c r="L92" s="5" t="s">
        <v>3659</v>
      </c>
      <c r="M92" s="5" t="s">
        <v>3602</v>
      </c>
      <c r="N92" s="5" t="s">
        <v>2798</v>
      </c>
      <c r="O92" s="5" t="s">
        <v>2799</v>
      </c>
      <c r="P92" s="5" t="s">
        <v>2799</v>
      </c>
      <c r="Q92" s="5" t="s">
        <v>2799</v>
      </c>
      <c r="R92" s="5" t="s">
        <v>2799</v>
      </c>
      <c r="S92" s="5" t="s">
        <v>2799</v>
      </c>
      <c r="T92" s="5" t="s">
        <v>2799</v>
      </c>
      <c r="U92" s="5" t="s">
        <v>2799</v>
      </c>
      <c r="V92" s="5"/>
      <c r="W92" s="5"/>
      <c r="X92" s="5"/>
      <c r="Y92" s="5"/>
      <c r="Z92" s="5"/>
    </row>
    <row r="93" spans="1:26" ht="340" x14ac:dyDescent="0.2">
      <c r="A93" s="3" t="s">
        <v>2799</v>
      </c>
      <c r="B93" s="140"/>
      <c r="C93" s="5">
        <f t="shared" si="0"/>
        <v>90</v>
      </c>
      <c r="D93" s="5" t="s">
        <v>1092</v>
      </c>
      <c r="E93" s="5" t="s">
        <v>3660</v>
      </c>
      <c r="F93" s="5" t="s">
        <v>3661</v>
      </c>
      <c r="G93" s="5" t="s">
        <v>2227</v>
      </c>
      <c r="H93" s="5"/>
      <c r="I93" s="5" t="s">
        <v>58</v>
      </c>
      <c r="J93" s="5">
        <v>2020</v>
      </c>
      <c r="K93" s="5">
        <v>38</v>
      </c>
      <c r="L93" s="5" t="s">
        <v>1095</v>
      </c>
      <c r="M93" s="5" t="s">
        <v>3603</v>
      </c>
      <c r="N93" s="5" t="s">
        <v>2799</v>
      </c>
      <c r="O93" s="5" t="s">
        <v>2799</v>
      </c>
      <c r="P93" s="5" t="s">
        <v>2799</v>
      </c>
      <c r="Q93" s="5" t="s">
        <v>2798</v>
      </c>
      <c r="R93" s="5" t="s">
        <v>2798</v>
      </c>
      <c r="S93" s="5" t="s">
        <v>2798</v>
      </c>
      <c r="T93" s="5" t="s">
        <v>2798</v>
      </c>
      <c r="U93" s="5" t="s">
        <v>2798</v>
      </c>
      <c r="V93" s="5"/>
      <c r="W93" s="5"/>
      <c r="X93" s="5"/>
      <c r="Y93" s="5"/>
      <c r="Z93" s="5"/>
    </row>
    <row r="94" spans="1:26" ht="255" x14ac:dyDescent="0.2">
      <c r="A94" s="3" t="s">
        <v>2799</v>
      </c>
      <c r="B94" s="140"/>
      <c r="C94" s="5">
        <f t="shared" si="0"/>
        <v>91</v>
      </c>
      <c r="D94" s="5" t="s">
        <v>3662</v>
      </c>
      <c r="E94" s="5" t="s">
        <v>3663</v>
      </c>
      <c r="F94" s="5" t="s">
        <v>3664</v>
      </c>
      <c r="G94" s="5" t="s">
        <v>3158</v>
      </c>
      <c r="H94" s="5"/>
      <c r="I94" s="5" t="s">
        <v>58</v>
      </c>
      <c r="J94" s="5">
        <v>2020</v>
      </c>
      <c r="K94" s="5">
        <v>167</v>
      </c>
      <c r="L94" s="5" t="s">
        <v>3665</v>
      </c>
      <c r="M94" s="5" t="s">
        <v>3604</v>
      </c>
      <c r="N94" s="5" t="s">
        <v>2798</v>
      </c>
      <c r="O94" s="5" t="s">
        <v>2799</v>
      </c>
      <c r="P94" s="5" t="s">
        <v>2799</v>
      </c>
      <c r="Q94" s="5" t="s">
        <v>2799</v>
      </c>
      <c r="R94" s="5" t="s">
        <v>2799</v>
      </c>
      <c r="S94" s="5" t="s">
        <v>2799</v>
      </c>
      <c r="T94" s="5" t="s">
        <v>2799</v>
      </c>
      <c r="U94" s="5" t="s">
        <v>2799</v>
      </c>
      <c r="V94" s="5"/>
      <c r="W94" s="5"/>
      <c r="X94" s="5"/>
      <c r="Y94" s="5"/>
      <c r="Z94" s="5"/>
    </row>
    <row r="95" spans="1:26" ht="356" x14ac:dyDescent="0.2">
      <c r="A95" s="3" t="s">
        <v>2799</v>
      </c>
      <c r="B95" s="140"/>
      <c r="C95" s="5">
        <f t="shared" si="0"/>
        <v>92</v>
      </c>
      <c r="D95" s="5" t="s">
        <v>221</v>
      </c>
      <c r="E95" s="5" t="s">
        <v>3666</v>
      </c>
      <c r="F95" s="5" t="s">
        <v>3667</v>
      </c>
      <c r="G95" s="5" t="s">
        <v>2227</v>
      </c>
      <c r="H95" s="5"/>
      <c r="I95" s="5" t="s">
        <v>58</v>
      </c>
      <c r="J95" s="5">
        <v>2021</v>
      </c>
      <c r="K95" s="5">
        <v>11</v>
      </c>
      <c r="L95" s="5" t="s">
        <v>1442</v>
      </c>
      <c r="M95" s="5" t="s">
        <v>3605</v>
      </c>
      <c r="N95" s="5" t="s">
        <v>2798</v>
      </c>
      <c r="O95" s="5" t="s">
        <v>2799</v>
      </c>
      <c r="P95" s="5" t="s">
        <v>2799</v>
      </c>
      <c r="Q95" s="5" t="s">
        <v>2799</v>
      </c>
      <c r="R95" s="5" t="s">
        <v>2799</v>
      </c>
      <c r="S95" s="5" t="s">
        <v>2799</v>
      </c>
      <c r="T95" s="5" t="s">
        <v>2799</v>
      </c>
      <c r="U95" s="5" t="s">
        <v>2799</v>
      </c>
      <c r="V95" s="5" t="s">
        <v>2798</v>
      </c>
      <c r="W95" s="5" t="s">
        <v>2798</v>
      </c>
      <c r="X95" s="5" t="s">
        <v>2798</v>
      </c>
      <c r="Y95" s="5" t="s">
        <v>3151</v>
      </c>
      <c r="Z95" s="5">
        <f>IF(V95="YES", 1.5,IF(V95="PARTIALLY",1,0.5))+IF(W95="YES", 1.5,IF(W95="PARTIALLY",1,0.5))+IF(X95="YES", 1.5,IF(X95="PARTIALLY",1,0.5))+IF(Y95="YES", 1.5,IF(Y95="PARTIALLY",1,0.5))</f>
        <v>5.5</v>
      </c>
    </row>
    <row r="96" spans="1:26" ht="238" x14ac:dyDescent="0.2">
      <c r="A96" s="3" t="s">
        <v>2799</v>
      </c>
      <c r="B96" s="140"/>
      <c r="C96" s="5">
        <f t="shared" si="0"/>
        <v>93</v>
      </c>
      <c r="D96" s="5" t="s">
        <v>3668</v>
      </c>
      <c r="E96" s="5" t="s">
        <v>3669</v>
      </c>
      <c r="F96" s="5" t="s">
        <v>3440</v>
      </c>
      <c r="G96" s="5" t="s">
        <v>3557</v>
      </c>
      <c r="H96" s="5" t="s">
        <v>3671</v>
      </c>
      <c r="I96" s="5" t="s">
        <v>59</v>
      </c>
      <c r="J96" s="5">
        <v>2021</v>
      </c>
      <c r="K96" s="5">
        <v>51</v>
      </c>
      <c r="L96" s="5" t="s">
        <v>3670</v>
      </c>
      <c r="M96" s="5" t="s">
        <v>3606</v>
      </c>
      <c r="N96" s="5" t="s">
        <v>2798</v>
      </c>
      <c r="O96" s="5" t="s">
        <v>2799</v>
      </c>
      <c r="P96" s="5" t="s">
        <v>2799</v>
      </c>
      <c r="Q96" s="5" t="s">
        <v>2799</v>
      </c>
      <c r="R96" s="5" t="s">
        <v>2799</v>
      </c>
      <c r="S96" s="5" t="s">
        <v>2799</v>
      </c>
      <c r="T96" s="5" t="s">
        <v>2799</v>
      </c>
      <c r="U96" s="5" t="s">
        <v>2799</v>
      </c>
      <c r="V96" s="5"/>
      <c r="W96" s="5"/>
      <c r="X96" s="5"/>
      <c r="Y96" s="5"/>
      <c r="Z96" s="5"/>
    </row>
    <row r="97" spans="1:26" ht="204" x14ac:dyDescent="0.2">
      <c r="A97" s="3" t="s">
        <v>2799</v>
      </c>
      <c r="B97" s="140"/>
      <c r="C97" s="5">
        <f t="shared" si="0"/>
        <v>94</v>
      </c>
      <c r="D97" s="5" t="s">
        <v>3672</v>
      </c>
      <c r="E97" s="5" t="s">
        <v>3673</v>
      </c>
      <c r="F97" s="5" t="s">
        <v>3674</v>
      </c>
      <c r="G97" s="5" t="s">
        <v>21</v>
      </c>
      <c r="H97" s="5" t="s">
        <v>3676</v>
      </c>
      <c r="I97" s="5" t="s">
        <v>59</v>
      </c>
      <c r="J97" s="5">
        <v>2022</v>
      </c>
      <c r="K97" s="5">
        <v>10</v>
      </c>
      <c r="L97" s="5" t="s">
        <v>3675</v>
      </c>
      <c r="M97" s="5" t="s">
        <v>3607</v>
      </c>
      <c r="N97" s="5" t="s">
        <v>2798</v>
      </c>
      <c r="O97" s="5" t="s">
        <v>2799</v>
      </c>
      <c r="P97" s="5" t="s">
        <v>2799</v>
      </c>
      <c r="Q97" s="5" t="s">
        <v>2799</v>
      </c>
      <c r="R97" s="5" t="s">
        <v>2799</v>
      </c>
      <c r="S97" s="5" t="s">
        <v>2799</v>
      </c>
      <c r="T97" s="5" t="s">
        <v>2799</v>
      </c>
      <c r="U97" s="5" t="s">
        <v>2799</v>
      </c>
      <c r="V97" s="5"/>
      <c r="W97" s="5"/>
      <c r="X97" s="5"/>
      <c r="Y97" s="5"/>
      <c r="Z97" s="5"/>
    </row>
    <row r="98" spans="1:26" ht="238" x14ac:dyDescent="0.2">
      <c r="A98" s="3" t="s">
        <v>2799</v>
      </c>
      <c r="B98" s="140"/>
      <c r="C98" s="5">
        <f t="shared" si="0"/>
        <v>95</v>
      </c>
      <c r="D98" s="5" t="s">
        <v>3677</v>
      </c>
      <c r="E98" s="5" t="s">
        <v>3678</v>
      </c>
      <c r="F98" s="5" t="s">
        <v>3440</v>
      </c>
      <c r="G98" s="5" t="s">
        <v>3557</v>
      </c>
      <c r="H98" s="5"/>
      <c r="I98" s="5" t="s">
        <v>59</v>
      </c>
      <c r="J98" s="5">
        <v>2020</v>
      </c>
      <c r="K98" s="5">
        <v>45</v>
      </c>
      <c r="L98" s="5" t="s">
        <v>3679</v>
      </c>
      <c r="M98" s="5" t="s">
        <v>3608</v>
      </c>
      <c r="N98" s="5" t="s">
        <v>2798</v>
      </c>
      <c r="O98" s="5" t="s">
        <v>2799</v>
      </c>
      <c r="P98" s="5" t="s">
        <v>2799</v>
      </c>
      <c r="Q98" s="5" t="s">
        <v>2799</v>
      </c>
      <c r="R98" s="5" t="s">
        <v>2799</v>
      </c>
      <c r="S98" s="5" t="s">
        <v>2799</v>
      </c>
      <c r="T98" s="5" t="s">
        <v>2799</v>
      </c>
      <c r="U98" s="5" t="s">
        <v>2799</v>
      </c>
      <c r="V98" s="5"/>
      <c r="W98" s="5"/>
      <c r="X98" s="5"/>
      <c r="Y98" s="5"/>
      <c r="Z98" s="5"/>
    </row>
    <row r="99" spans="1:26" ht="204" x14ac:dyDescent="0.2">
      <c r="A99" s="3" t="s">
        <v>2799</v>
      </c>
      <c r="B99" s="140"/>
      <c r="C99" s="5">
        <f t="shared" si="0"/>
        <v>96</v>
      </c>
      <c r="D99" s="5" t="s">
        <v>3680</v>
      </c>
      <c r="E99" s="5" t="s">
        <v>3681</v>
      </c>
      <c r="F99" s="5" t="s">
        <v>3682</v>
      </c>
      <c r="G99" s="5"/>
      <c r="H99" s="5"/>
      <c r="I99" s="5" t="s">
        <v>59</v>
      </c>
      <c r="J99" s="5">
        <v>2020</v>
      </c>
      <c r="K99" s="5">
        <v>57</v>
      </c>
      <c r="L99" s="5" t="s">
        <v>3683</v>
      </c>
      <c r="M99" s="5" t="s">
        <v>3609</v>
      </c>
      <c r="N99" s="5" t="s">
        <v>2798</v>
      </c>
      <c r="O99" s="5" t="s">
        <v>2799</v>
      </c>
      <c r="P99" s="5" t="s">
        <v>2799</v>
      </c>
      <c r="Q99" s="5" t="s">
        <v>2799</v>
      </c>
      <c r="R99" s="5" t="s">
        <v>2799</v>
      </c>
      <c r="S99" s="5" t="s">
        <v>2799</v>
      </c>
      <c r="T99" s="5" t="s">
        <v>2799</v>
      </c>
      <c r="U99" s="5" t="s">
        <v>2799</v>
      </c>
      <c r="V99" s="5"/>
      <c r="W99" s="5"/>
      <c r="X99" s="5"/>
      <c r="Y99" s="5"/>
      <c r="Z99" s="5"/>
    </row>
    <row r="100" spans="1:26" ht="255" x14ac:dyDescent="0.2">
      <c r="A100" s="3" t="s">
        <v>2799</v>
      </c>
      <c r="B100" s="140"/>
      <c r="C100" s="5">
        <f t="shared" si="0"/>
        <v>97</v>
      </c>
      <c r="D100" s="5" t="s">
        <v>3684</v>
      </c>
      <c r="E100" s="5" t="s">
        <v>3685</v>
      </c>
      <c r="F100" s="5" t="s">
        <v>1484</v>
      </c>
      <c r="G100" s="5" t="s">
        <v>2227</v>
      </c>
      <c r="H100" s="5"/>
      <c r="I100" s="5"/>
      <c r="J100" s="5">
        <v>2021</v>
      </c>
      <c r="K100" s="5">
        <v>3</v>
      </c>
      <c r="L100" s="5" t="s">
        <v>3686</v>
      </c>
      <c r="M100" s="5" t="s">
        <v>3610</v>
      </c>
      <c r="N100" s="5" t="s">
        <v>2798</v>
      </c>
      <c r="O100" s="5" t="s">
        <v>2799</v>
      </c>
      <c r="P100" s="5" t="s">
        <v>2799</v>
      </c>
      <c r="Q100" s="5" t="s">
        <v>2799</v>
      </c>
      <c r="R100" s="5" t="s">
        <v>2799</v>
      </c>
      <c r="S100" s="5" t="s">
        <v>2799</v>
      </c>
      <c r="T100" s="5" t="s">
        <v>2799</v>
      </c>
      <c r="U100" s="5" t="s">
        <v>2799</v>
      </c>
      <c r="V100" s="5"/>
      <c r="W100" s="5"/>
      <c r="X100" s="5"/>
      <c r="Y100" s="5"/>
      <c r="Z100" s="5"/>
    </row>
    <row r="101" spans="1:26" ht="255" x14ac:dyDescent="0.2">
      <c r="A101" s="3" t="s">
        <v>2799</v>
      </c>
      <c r="B101" s="140"/>
      <c r="C101" s="5">
        <f t="shared" si="0"/>
        <v>98</v>
      </c>
      <c r="D101" s="5" t="s">
        <v>3687</v>
      </c>
      <c r="E101" s="5" t="s">
        <v>3688</v>
      </c>
      <c r="F101" s="5" t="s">
        <v>3689</v>
      </c>
      <c r="G101" s="5" t="s">
        <v>305</v>
      </c>
      <c r="H101" s="5" t="s">
        <v>3691</v>
      </c>
      <c r="I101" s="5" t="s">
        <v>59</v>
      </c>
      <c r="J101" s="5">
        <v>2018</v>
      </c>
      <c r="K101" s="5">
        <v>78</v>
      </c>
      <c r="L101" s="5" t="s">
        <v>3690</v>
      </c>
      <c r="M101" s="5" t="s">
        <v>3611</v>
      </c>
      <c r="N101" s="5" t="s">
        <v>2798</v>
      </c>
      <c r="O101" s="5" t="s">
        <v>2799</v>
      </c>
      <c r="P101" s="5" t="s">
        <v>2799</v>
      </c>
      <c r="Q101" s="5" t="s">
        <v>2799</v>
      </c>
      <c r="R101" s="5" t="s">
        <v>2799</v>
      </c>
      <c r="S101" s="5" t="s">
        <v>2799</v>
      </c>
      <c r="T101" s="5" t="s">
        <v>2799</v>
      </c>
      <c r="U101" s="5" t="s">
        <v>2799</v>
      </c>
      <c r="V101" s="5"/>
      <c r="W101" s="5"/>
      <c r="X101" s="5"/>
      <c r="Y101" s="5"/>
      <c r="Z101" s="5"/>
    </row>
    <row r="102" spans="1:26" ht="153" x14ac:dyDescent="0.2">
      <c r="A102" s="3" t="s">
        <v>2799</v>
      </c>
      <c r="B102" s="140"/>
      <c r="C102" s="5">
        <f t="shared" si="0"/>
        <v>99</v>
      </c>
      <c r="D102" s="5" t="s">
        <v>3692</v>
      </c>
      <c r="E102" s="5" t="s">
        <v>3693</v>
      </c>
      <c r="F102" s="5" t="s">
        <v>3694</v>
      </c>
      <c r="G102" s="5"/>
      <c r="H102" s="5"/>
      <c r="I102" s="5" t="s">
        <v>59</v>
      </c>
      <c r="J102" s="5">
        <v>2022</v>
      </c>
      <c r="K102" s="5">
        <v>51</v>
      </c>
      <c r="L102" s="5" t="s">
        <v>3695</v>
      </c>
      <c r="M102" s="5" t="s">
        <v>3612</v>
      </c>
      <c r="N102" s="5" t="s">
        <v>2798</v>
      </c>
      <c r="O102" s="5" t="s">
        <v>2799</v>
      </c>
      <c r="P102" s="5" t="s">
        <v>2799</v>
      </c>
      <c r="Q102" s="5" t="s">
        <v>2799</v>
      </c>
      <c r="R102" s="5" t="s">
        <v>2799</v>
      </c>
      <c r="S102" s="5" t="s">
        <v>2799</v>
      </c>
      <c r="T102" s="5" t="s">
        <v>2799</v>
      </c>
      <c r="U102" s="5" t="s">
        <v>2799</v>
      </c>
      <c r="V102" s="5"/>
      <c r="W102" s="5"/>
      <c r="X102" s="5"/>
      <c r="Y102" s="5"/>
      <c r="Z102" s="5"/>
    </row>
    <row r="103" spans="1:26" ht="255" x14ac:dyDescent="0.2">
      <c r="A103" s="3" t="s">
        <v>2799</v>
      </c>
      <c r="B103" s="140"/>
      <c r="C103" s="5">
        <f t="shared" si="0"/>
        <v>100</v>
      </c>
      <c r="D103" s="5" t="s">
        <v>3696</v>
      </c>
      <c r="E103" s="5" t="s">
        <v>3697</v>
      </c>
      <c r="F103" s="5" t="s">
        <v>3698</v>
      </c>
      <c r="G103" s="5" t="s">
        <v>21</v>
      </c>
      <c r="H103" s="5" t="s">
        <v>3700</v>
      </c>
      <c r="I103" s="5" t="s">
        <v>58</v>
      </c>
      <c r="J103" s="5">
        <v>2021</v>
      </c>
      <c r="K103" s="5">
        <v>242</v>
      </c>
      <c r="L103" s="5" t="s">
        <v>3699</v>
      </c>
      <c r="M103" s="5" t="s">
        <v>3613</v>
      </c>
      <c r="N103" s="5" t="s">
        <v>2798</v>
      </c>
      <c r="O103" s="5" t="s">
        <v>2799</v>
      </c>
      <c r="P103" s="5" t="s">
        <v>2799</v>
      </c>
      <c r="Q103" s="5" t="s">
        <v>2799</v>
      </c>
      <c r="R103" s="5" t="s">
        <v>2799</v>
      </c>
      <c r="S103" s="5" t="s">
        <v>2799</v>
      </c>
      <c r="T103" s="5" t="s">
        <v>2799</v>
      </c>
      <c r="U103" s="5" t="s">
        <v>2799</v>
      </c>
      <c r="V103" s="5"/>
      <c r="W103" s="5"/>
      <c r="X103" s="5"/>
      <c r="Y103" s="5"/>
      <c r="Z103" s="5"/>
    </row>
    <row r="104" spans="1:26" ht="221" x14ac:dyDescent="0.2">
      <c r="A104" s="3" t="s">
        <v>2799</v>
      </c>
      <c r="B104" s="140"/>
      <c r="C104" s="5">
        <f t="shared" si="0"/>
        <v>101</v>
      </c>
      <c r="D104" s="5" t="s">
        <v>3701</v>
      </c>
      <c r="E104" s="5" t="s">
        <v>3702</v>
      </c>
      <c r="F104" s="5" t="s">
        <v>3703</v>
      </c>
      <c r="G104" s="5" t="s">
        <v>305</v>
      </c>
      <c r="H104" s="5" t="s">
        <v>3705</v>
      </c>
      <c r="I104" s="5" t="s">
        <v>59</v>
      </c>
      <c r="J104" s="5">
        <v>2022</v>
      </c>
      <c r="K104" s="5">
        <v>7</v>
      </c>
      <c r="L104" s="5" t="s">
        <v>3704</v>
      </c>
      <c r="M104" s="5" t="s">
        <v>3614</v>
      </c>
      <c r="N104" s="5" t="s">
        <v>2798</v>
      </c>
      <c r="O104" s="5" t="s">
        <v>2799</v>
      </c>
      <c r="P104" s="5" t="s">
        <v>2799</v>
      </c>
      <c r="Q104" s="5" t="s">
        <v>2799</v>
      </c>
      <c r="R104" s="5" t="s">
        <v>2799</v>
      </c>
      <c r="S104" s="5" t="s">
        <v>2799</v>
      </c>
      <c r="T104" s="5" t="s">
        <v>2799</v>
      </c>
      <c r="U104" s="5" t="s">
        <v>2799</v>
      </c>
      <c r="V104" s="5"/>
      <c r="W104" s="5"/>
      <c r="X104" s="5"/>
      <c r="Y104" s="5"/>
      <c r="Z104" s="5"/>
    </row>
    <row r="105" spans="1:26" ht="170" x14ac:dyDescent="0.2">
      <c r="A105" s="3" t="s">
        <v>2799</v>
      </c>
      <c r="B105" s="140"/>
      <c r="C105" s="5">
        <f t="shared" si="0"/>
        <v>102</v>
      </c>
      <c r="D105" s="5" t="s">
        <v>3706</v>
      </c>
      <c r="E105" s="5" t="s">
        <v>3707</v>
      </c>
      <c r="F105" s="5" t="s">
        <v>3491</v>
      </c>
      <c r="G105" s="5" t="s">
        <v>21</v>
      </c>
      <c r="H105" s="5" t="s">
        <v>3709</v>
      </c>
      <c r="I105" s="5" t="s">
        <v>58</v>
      </c>
      <c r="J105" s="5">
        <v>2017</v>
      </c>
      <c r="K105" s="5">
        <v>463</v>
      </c>
      <c r="L105" s="5" t="s">
        <v>3708</v>
      </c>
      <c r="M105" s="5" t="s">
        <v>3615</v>
      </c>
      <c r="N105" s="5" t="s">
        <v>2798</v>
      </c>
      <c r="O105" s="5" t="s">
        <v>2799</v>
      </c>
      <c r="P105" s="5" t="s">
        <v>2799</v>
      </c>
      <c r="Q105" s="5" t="s">
        <v>2799</v>
      </c>
      <c r="R105" s="5" t="s">
        <v>2799</v>
      </c>
      <c r="S105" s="5" t="s">
        <v>2799</v>
      </c>
      <c r="T105" s="5" t="s">
        <v>2799</v>
      </c>
      <c r="U105" s="5" t="s">
        <v>2799</v>
      </c>
      <c r="V105" s="5"/>
      <c r="W105" s="5"/>
      <c r="X105" s="5"/>
      <c r="Y105" s="5"/>
      <c r="Z105" s="5"/>
    </row>
    <row r="106" spans="1:26" ht="238" x14ac:dyDescent="0.2">
      <c r="A106" s="3" t="s">
        <v>2799</v>
      </c>
      <c r="B106" s="140"/>
      <c r="C106" s="5">
        <f t="shared" si="0"/>
        <v>103</v>
      </c>
      <c r="D106" s="5" t="s">
        <v>3710</v>
      </c>
      <c r="E106" s="5" t="s">
        <v>3711</v>
      </c>
      <c r="F106" s="5" t="s">
        <v>3712</v>
      </c>
      <c r="G106" s="5"/>
      <c r="H106" s="5"/>
      <c r="I106" s="5" t="s">
        <v>59</v>
      </c>
      <c r="J106" s="5">
        <v>2018</v>
      </c>
      <c r="K106" s="5">
        <v>131</v>
      </c>
      <c r="L106" s="5" t="s">
        <v>3713</v>
      </c>
      <c r="M106" s="5" t="s">
        <v>3616</v>
      </c>
      <c r="N106" s="5" t="s">
        <v>2798</v>
      </c>
      <c r="O106" s="5" t="s">
        <v>2799</v>
      </c>
      <c r="P106" s="5" t="s">
        <v>2799</v>
      </c>
      <c r="Q106" s="5" t="s">
        <v>2799</v>
      </c>
      <c r="R106" s="5" t="s">
        <v>2799</v>
      </c>
      <c r="S106" s="5" t="s">
        <v>2799</v>
      </c>
      <c r="T106" s="5" t="s">
        <v>2799</v>
      </c>
      <c r="U106" s="5" t="s">
        <v>2799</v>
      </c>
      <c r="V106" s="5"/>
      <c r="W106" s="5"/>
      <c r="X106" s="5"/>
      <c r="Y106" s="5"/>
      <c r="Z106" s="5"/>
    </row>
    <row r="107" spans="1:26" ht="306" x14ac:dyDescent="0.2">
      <c r="A107" s="3" t="s">
        <v>2799</v>
      </c>
      <c r="B107" s="140"/>
      <c r="C107" s="5">
        <f t="shared" si="0"/>
        <v>104</v>
      </c>
      <c r="D107" s="5" t="s">
        <v>3714</v>
      </c>
      <c r="E107" s="5" t="s">
        <v>3715</v>
      </c>
      <c r="F107" s="5" t="s">
        <v>3440</v>
      </c>
      <c r="G107" s="5" t="s">
        <v>3557</v>
      </c>
      <c r="H107" s="5"/>
      <c r="I107" s="5" t="s">
        <v>59</v>
      </c>
      <c r="J107" s="5">
        <v>2019</v>
      </c>
      <c r="K107" s="5">
        <v>30</v>
      </c>
      <c r="L107" s="5" t="s">
        <v>3716</v>
      </c>
      <c r="M107" s="5" t="s">
        <v>3617</v>
      </c>
      <c r="N107" s="5" t="s">
        <v>2798</v>
      </c>
      <c r="O107" s="5" t="s">
        <v>2799</v>
      </c>
      <c r="P107" s="5" t="s">
        <v>2799</v>
      </c>
      <c r="Q107" s="5" t="s">
        <v>2799</v>
      </c>
      <c r="R107" s="5" t="s">
        <v>2799</v>
      </c>
      <c r="S107" s="5" t="s">
        <v>2799</v>
      </c>
      <c r="T107" s="5" t="s">
        <v>2799</v>
      </c>
      <c r="U107" s="5" t="s">
        <v>2799</v>
      </c>
      <c r="V107" s="5"/>
      <c r="W107" s="5"/>
      <c r="X107" s="5"/>
      <c r="Y107" s="5"/>
      <c r="Z107" s="5"/>
    </row>
    <row r="108" spans="1:26" ht="255" x14ac:dyDescent="0.2">
      <c r="A108" s="3" t="s">
        <v>2799</v>
      </c>
      <c r="B108" s="140"/>
      <c r="C108" s="5">
        <f t="shared" si="0"/>
        <v>105</v>
      </c>
      <c r="D108" s="5" t="s">
        <v>3717</v>
      </c>
      <c r="E108" s="5" t="s">
        <v>3718</v>
      </c>
      <c r="F108" s="5" t="s">
        <v>3719</v>
      </c>
      <c r="G108" s="5" t="s">
        <v>21</v>
      </c>
      <c r="H108" s="5" t="s">
        <v>3721</v>
      </c>
      <c r="I108" s="5" t="s">
        <v>59</v>
      </c>
      <c r="J108" s="5">
        <v>2020</v>
      </c>
      <c r="K108" s="5">
        <v>9</v>
      </c>
      <c r="L108" s="5" t="s">
        <v>3720</v>
      </c>
      <c r="M108" s="5" t="s">
        <v>3618</v>
      </c>
      <c r="N108" s="5" t="s">
        <v>2798</v>
      </c>
      <c r="O108" s="5" t="s">
        <v>2799</v>
      </c>
      <c r="P108" s="5" t="s">
        <v>2799</v>
      </c>
      <c r="Q108" s="5" t="s">
        <v>2799</v>
      </c>
      <c r="R108" s="5" t="s">
        <v>2799</v>
      </c>
      <c r="S108" s="5" t="s">
        <v>2799</v>
      </c>
      <c r="T108" s="5" t="s">
        <v>2799</v>
      </c>
      <c r="U108" s="5" t="s">
        <v>2799</v>
      </c>
      <c r="V108" s="5"/>
      <c r="W108" s="5"/>
      <c r="X108" s="5"/>
      <c r="Y108" s="5"/>
      <c r="Z108" s="5"/>
    </row>
    <row r="109" spans="1:26" ht="221" x14ac:dyDescent="0.2">
      <c r="A109" s="3" t="s">
        <v>2799</v>
      </c>
      <c r="B109" s="140"/>
      <c r="C109" s="5">
        <f t="shared" si="0"/>
        <v>106</v>
      </c>
      <c r="D109" s="5" t="s">
        <v>3722</v>
      </c>
      <c r="E109" s="5" t="s">
        <v>3723</v>
      </c>
      <c r="F109" s="5" t="s">
        <v>3694</v>
      </c>
      <c r="G109" s="5"/>
      <c r="H109" s="5"/>
      <c r="I109" s="5" t="s">
        <v>59</v>
      </c>
      <c r="J109" s="5">
        <v>2019</v>
      </c>
      <c r="K109" s="5">
        <v>130</v>
      </c>
      <c r="L109" s="5" t="s">
        <v>3724</v>
      </c>
      <c r="M109" s="5" t="s">
        <v>3619</v>
      </c>
      <c r="N109" s="5" t="s">
        <v>2798</v>
      </c>
      <c r="O109" s="5" t="s">
        <v>2799</v>
      </c>
      <c r="P109" s="5" t="s">
        <v>2799</v>
      </c>
      <c r="Q109" s="5" t="s">
        <v>2799</v>
      </c>
      <c r="R109" s="5" t="s">
        <v>2799</v>
      </c>
      <c r="S109" s="5" t="s">
        <v>2799</v>
      </c>
      <c r="T109" s="5" t="s">
        <v>2799</v>
      </c>
      <c r="U109" s="5" t="s">
        <v>2799</v>
      </c>
      <c r="V109" s="5"/>
      <c r="W109" s="5"/>
      <c r="X109" s="5"/>
      <c r="Y109" s="5"/>
      <c r="Z109" s="5"/>
    </row>
    <row r="110" spans="1:26" ht="170" x14ac:dyDescent="0.2">
      <c r="A110" s="3" t="s">
        <v>2799</v>
      </c>
      <c r="B110" s="140"/>
      <c r="C110" s="5">
        <f t="shared" si="0"/>
        <v>107</v>
      </c>
      <c r="D110" s="5" t="s">
        <v>3725</v>
      </c>
      <c r="E110" s="5" t="s">
        <v>3726</v>
      </c>
      <c r="F110" s="5" t="s">
        <v>3727</v>
      </c>
      <c r="G110" s="5" t="s">
        <v>21</v>
      </c>
      <c r="H110" s="5" t="s">
        <v>3729</v>
      </c>
      <c r="I110" s="5" t="s">
        <v>59</v>
      </c>
      <c r="J110" s="5">
        <v>2019</v>
      </c>
      <c r="K110" s="5">
        <v>19</v>
      </c>
      <c r="L110" s="5" t="s">
        <v>3728</v>
      </c>
      <c r="M110" s="5" t="s">
        <v>3620</v>
      </c>
      <c r="N110" s="5" t="s">
        <v>2798</v>
      </c>
      <c r="O110" s="5" t="s">
        <v>2799</v>
      </c>
      <c r="P110" s="5" t="s">
        <v>2799</v>
      </c>
      <c r="Q110" s="5" t="s">
        <v>2799</v>
      </c>
      <c r="R110" s="5" t="s">
        <v>2799</v>
      </c>
      <c r="S110" s="5" t="s">
        <v>2799</v>
      </c>
      <c r="T110" s="5" t="s">
        <v>2799</v>
      </c>
      <c r="U110" s="5" t="s">
        <v>2799</v>
      </c>
      <c r="V110" s="5"/>
      <c r="W110" s="5"/>
      <c r="X110" s="5"/>
      <c r="Y110" s="5"/>
      <c r="Z110" s="5"/>
    </row>
    <row r="111" spans="1:26" ht="204" x14ac:dyDescent="0.2">
      <c r="A111" s="3" t="s">
        <v>2799</v>
      </c>
      <c r="B111" s="140"/>
      <c r="C111" s="5">
        <f t="shared" si="0"/>
        <v>108</v>
      </c>
      <c r="D111" s="5" t="s">
        <v>3730</v>
      </c>
      <c r="E111" s="5" t="s">
        <v>3731</v>
      </c>
      <c r="F111" s="5" t="s">
        <v>944</v>
      </c>
      <c r="G111" s="5" t="s">
        <v>2227</v>
      </c>
      <c r="H111" s="5" t="s">
        <v>3733</v>
      </c>
      <c r="I111" s="5" t="s">
        <v>59</v>
      </c>
      <c r="J111" s="5">
        <v>2020</v>
      </c>
      <c r="K111" s="5">
        <v>9</v>
      </c>
      <c r="L111" s="5" t="s">
        <v>3732</v>
      </c>
      <c r="M111" s="5" t="s">
        <v>3621</v>
      </c>
      <c r="N111" s="5" t="s">
        <v>2798</v>
      </c>
      <c r="O111" s="5" t="s">
        <v>2799</v>
      </c>
      <c r="P111" s="5" t="s">
        <v>2799</v>
      </c>
      <c r="Q111" s="5" t="s">
        <v>2799</v>
      </c>
      <c r="R111" s="5" t="s">
        <v>2799</v>
      </c>
      <c r="S111" s="5" t="s">
        <v>2799</v>
      </c>
      <c r="T111" s="5" t="s">
        <v>2799</v>
      </c>
      <c r="U111" s="5" t="s">
        <v>2799</v>
      </c>
      <c r="V111" s="5"/>
      <c r="W111" s="5"/>
      <c r="X111" s="5"/>
      <c r="Y111" s="5"/>
      <c r="Z111" s="5"/>
    </row>
    <row r="112" spans="1:26" ht="187" x14ac:dyDescent="0.2">
      <c r="A112" s="3" t="s">
        <v>2799</v>
      </c>
      <c r="B112" s="140"/>
      <c r="C112" s="5">
        <f t="shared" si="0"/>
        <v>109</v>
      </c>
      <c r="D112" s="5" t="s">
        <v>3734</v>
      </c>
      <c r="E112" s="5" t="s">
        <v>3735</v>
      </c>
      <c r="F112" s="5" t="s">
        <v>3736</v>
      </c>
      <c r="G112" s="5" t="s">
        <v>3574</v>
      </c>
      <c r="H112" s="5"/>
      <c r="I112" s="5" t="s">
        <v>59</v>
      </c>
      <c r="J112" s="5">
        <v>2020</v>
      </c>
      <c r="K112" s="5">
        <v>7</v>
      </c>
      <c r="L112" s="5" t="s">
        <v>3737</v>
      </c>
      <c r="M112" s="5" t="s">
        <v>3622</v>
      </c>
      <c r="N112" s="5" t="s">
        <v>2798</v>
      </c>
      <c r="O112" s="5" t="s">
        <v>2799</v>
      </c>
      <c r="P112" s="5" t="s">
        <v>2799</v>
      </c>
      <c r="Q112" s="5" t="s">
        <v>2799</v>
      </c>
      <c r="R112" s="5" t="s">
        <v>2799</v>
      </c>
      <c r="S112" s="5" t="s">
        <v>2799</v>
      </c>
      <c r="T112" s="5" t="s">
        <v>2799</v>
      </c>
      <c r="U112" s="5" t="s">
        <v>2799</v>
      </c>
      <c r="V112" s="5"/>
      <c r="W112" s="5"/>
      <c r="X112" s="5"/>
      <c r="Y112" s="5"/>
      <c r="Z112" s="5"/>
    </row>
    <row r="113" spans="1:26" ht="153" x14ac:dyDescent="0.2">
      <c r="A113" s="3" t="s">
        <v>2799</v>
      </c>
      <c r="B113" s="140"/>
      <c r="C113" s="5">
        <f t="shared" si="0"/>
        <v>110</v>
      </c>
      <c r="D113" s="5" t="s">
        <v>3738</v>
      </c>
      <c r="E113" s="5" t="s">
        <v>3739</v>
      </c>
      <c r="F113" s="5" t="s">
        <v>3440</v>
      </c>
      <c r="G113" s="5" t="s">
        <v>3557</v>
      </c>
      <c r="H113" s="5"/>
      <c r="I113" s="5" t="s">
        <v>59</v>
      </c>
      <c r="J113" s="5">
        <v>2019</v>
      </c>
      <c r="K113" s="5">
        <v>45</v>
      </c>
      <c r="L113" s="5" t="s">
        <v>3740</v>
      </c>
      <c r="M113" s="5" t="s">
        <v>3623</v>
      </c>
      <c r="N113" s="5" t="s">
        <v>2798</v>
      </c>
      <c r="O113" s="5" t="s">
        <v>2799</v>
      </c>
      <c r="P113" s="5" t="s">
        <v>2799</v>
      </c>
      <c r="Q113" s="5" t="s">
        <v>2799</v>
      </c>
      <c r="R113" s="5" t="s">
        <v>2799</v>
      </c>
      <c r="S113" s="5" t="s">
        <v>2799</v>
      </c>
      <c r="T113" s="5" t="s">
        <v>2799</v>
      </c>
      <c r="U113" s="5" t="s">
        <v>2799</v>
      </c>
      <c r="V113" s="5"/>
      <c r="W113" s="5"/>
      <c r="X113" s="5"/>
      <c r="Y113" s="5"/>
      <c r="Z113" s="5"/>
    </row>
    <row r="114" spans="1:26" ht="136" x14ac:dyDescent="0.2">
      <c r="A114" s="3" t="s">
        <v>2799</v>
      </c>
      <c r="B114" s="140"/>
      <c r="C114" s="5">
        <f t="shared" si="0"/>
        <v>111</v>
      </c>
      <c r="D114" s="5" t="s">
        <v>3741</v>
      </c>
      <c r="E114" s="5" t="s">
        <v>3742</v>
      </c>
      <c r="F114" s="5" t="s">
        <v>3694</v>
      </c>
      <c r="G114" s="5" t="s">
        <v>3574</v>
      </c>
      <c r="H114" s="5"/>
      <c r="I114" s="5" t="s">
        <v>59</v>
      </c>
      <c r="J114" s="5">
        <v>2020</v>
      </c>
      <c r="K114" s="5">
        <v>36</v>
      </c>
      <c r="L114" s="5" t="s">
        <v>3743</v>
      </c>
      <c r="M114" s="5" t="s">
        <v>3624</v>
      </c>
      <c r="N114" s="5" t="s">
        <v>2798</v>
      </c>
      <c r="O114" s="5" t="s">
        <v>2799</v>
      </c>
      <c r="P114" s="5" t="s">
        <v>2799</v>
      </c>
      <c r="Q114" s="5" t="s">
        <v>2799</v>
      </c>
      <c r="R114" s="5" t="s">
        <v>2799</v>
      </c>
      <c r="S114" s="5" t="s">
        <v>2799</v>
      </c>
      <c r="T114" s="5" t="s">
        <v>2799</v>
      </c>
      <c r="U114" s="5" t="s">
        <v>2799</v>
      </c>
      <c r="V114" s="5"/>
      <c r="W114" s="5"/>
      <c r="X114" s="5"/>
      <c r="Y114" s="5"/>
      <c r="Z114" s="5"/>
    </row>
    <row r="115" spans="1:26" ht="170" x14ac:dyDescent="0.2">
      <c r="A115" s="3" t="s">
        <v>2799</v>
      </c>
      <c r="B115" s="140"/>
      <c r="C115" s="5">
        <f t="shared" si="0"/>
        <v>112</v>
      </c>
      <c r="D115" s="5" t="s">
        <v>3744</v>
      </c>
      <c r="E115" s="5" t="s">
        <v>3745</v>
      </c>
      <c r="F115" s="5" t="s">
        <v>3440</v>
      </c>
      <c r="G115" s="5" t="s">
        <v>3557</v>
      </c>
      <c r="H115" s="5"/>
      <c r="I115" s="5" t="s">
        <v>59</v>
      </c>
      <c r="J115" s="5">
        <v>2021</v>
      </c>
      <c r="K115" s="5">
        <v>41</v>
      </c>
      <c r="L115" s="5" t="s">
        <v>3746</v>
      </c>
      <c r="M115" s="5" t="s">
        <v>3625</v>
      </c>
      <c r="N115" s="5" t="s">
        <v>2798</v>
      </c>
      <c r="O115" s="5" t="s">
        <v>2799</v>
      </c>
      <c r="P115" s="5" t="s">
        <v>2799</v>
      </c>
      <c r="Q115" s="5" t="s">
        <v>2799</v>
      </c>
      <c r="R115" s="5" t="s">
        <v>2799</v>
      </c>
      <c r="S115" s="5" t="s">
        <v>2799</v>
      </c>
      <c r="T115" s="5" t="s">
        <v>2799</v>
      </c>
      <c r="U115" s="5" t="s">
        <v>2799</v>
      </c>
      <c r="V115" s="5"/>
      <c r="W115" s="5"/>
      <c r="X115" s="5"/>
      <c r="Y115" s="5"/>
      <c r="Z115" s="5"/>
    </row>
    <row r="116" spans="1:26" ht="153" x14ac:dyDescent="0.2">
      <c r="A116" s="3" t="s">
        <v>2799</v>
      </c>
      <c r="B116" s="140"/>
      <c r="C116" s="5">
        <f t="shared" si="0"/>
        <v>113</v>
      </c>
      <c r="D116" s="5" t="s">
        <v>3747</v>
      </c>
      <c r="E116" s="5" t="s">
        <v>3748</v>
      </c>
      <c r="F116" s="5" t="s">
        <v>3749</v>
      </c>
      <c r="G116" s="5" t="s">
        <v>21</v>
      </c>
      <c r="H116" s="5" t="s">
        <v>3751</v>
      </c>
      <c r="I116" s="5" t="s">
        <v>59</v>
      </c>
      <c r="J116" s="5">
        <v>2021</v>
      </c>
      <c r="K116" s="5">
        <v>12</v>
      </c>
      <c r="L116" s="5" t="s">
        <v>3750</v>
      </c>
      <c r="M116" s="5" t="s">
        <v>3626</v>
      </c>
      <c r="N116" s="5" t="s">
        <v>2798</v>
      </c>
      <c r="O116" s="5" t="s">
        <v>2799</v>
      </c>
      <c r="P116" s="5" t="s">
        <v>2799</v>
      </c>
      <c r="Q116" s="5" t="s">
        <v>2799</v>
      </c>
      <c r="R116" s="5" t="s">
        <v>2799</v>
      </c>
      <c r="S116" s="5" t="s">
        <v>2799</v>
      </c>
      <c r="T116" s="5" t="s">
        <v>2799</v>
      </c>
      <c r="U116" s="5" t="s">
        <v>2799</v>
      </c>
      <c r="V116" s="5"/>
      <c r="W116" s="5"/>
      <c r="X116" s="5"/>
      <c r="Y116" s="5"/>
      <c r="Z116" s="5"/>
    </row>
    <row r="117" spans="1:26" ht="272" x14ac:dyDescent="0.2">
      <c r="A117" s="3" t="s">
        <v>2799</v>
      </c>
      <c r="B117" s="140"/>
      <c r="C117" s="5">
        <f t="shared" si="0"/>
        <v>114</v>
      </c>
      <c r="D117" s="5" t="s">
        <v>3752</v>
      </c>
      <c r="E117" s="5" t="s">
        <v>3753</v>
      </c>
      <c r="F117" s="5" t="s">
        <v>3754</v>
      </c>
      <c r="G117" s="5" t="s">
        <v>21</v>
      </c>
      <c r="H117" s="5" t="s">
        <v>3756</v>
      </c>
      <c r="I117" s="5" t="s">
        <v>58</v>
      </c>
      <c r="J117" s="5">
        <v>2022</v>
      </c>
      <c r="K117" s="5">
        <v>24</v>
      </c>
      <c r="L117" s="5" t="s">
        <v>3755</v>
      </c>
      <c r="M117" s="5" t="s">
        <v>3627</v>
      </c>
      <c r="N117" s="5" t="s">
        <v>2798</v>
      </c>
      <c r="O117" s="5" t="s">
        <v>2799</v>
      </c>
      <c r="P117" s="5" t="s">
        <v>2799</v>
      </c>
      <c r="Q117" s="5" t="s">
        <v>2799</v>
      </c>
      <c r="R117" s="5" t="s">
        <v>2799</v>
      </c>
      <c r="S117" s="5" t="s">
        <v>2799</v>
      </c>
      <c r="T117" s="5" t="s">
        <v>2799</v>
      </c>
      <c r="U117" s="5" t="s">
        <v>2799</v>
      </c>
      <c r="V117" s="5"/>
      <c r="W117" s="5"/>
      <c r="X117" s="5"/>
      <c r="Y117" s="5"/>
      <c r="Z117" s="5"/>
    </row>
    <row r="118" spans="1:26" ht="204" x14ac:dyDescent="0.2">
      <c r="A118" s="3" t="s">
        <v>2799</v>
      </c>
      <c r="B118" s="140"/>
      <c r="C118" s="5">
        <f t="shared" si="0"/>
        <v>115</v>
      </c>
      <c r="D118" s="5" t="s">
        <v>3757</v>
      </c>
      <c r="E118" s="5" t="s">
        <v>3758</v>
      </c>
      <c r="F118" s="5" t="s">
        <v>3759</v>
      </c>
      <c r="G118" s="5" t="s">
        <v>21</v>
      </c>
      <c r="H118" s="5" t="s">
        <v>3761</v>
      </c>
      <c r="I118" s="5" t="s">
        <v>58</v>
      </c>
      <c r="J118" s="5">
        <v>2022</v>
      </c>
      <c r="K118" s="5">
        <v>7</v>
      </c>
      <c r="L118" s="5" t="s">
        <v>3760</v>
      </c>
      <c r="M118" s="5" t="s">
        <v>3628</v>
      </c>
      <c r="N118" s="5" t="s">
        <v>2798</v>
      </c>
      <c r="O118" s="5" t="s">
        <v>2799</v>
      </c>
      <c r="P118" s="5" t="s">
        <v>2799</v>
      </c>
      <c r="Q118" s="5" t="s">
        <v>2799</v>
      </c>
      <c r="R118" s="5" t="s">
        <v>2799</v>
      </c>
      <c r="S118" s="5" t="s">
        <v>2799</v>
      </c>
      <c r="T118" s="5" t="s">
        <v>2799</v>
      </c>
      <c r="U118" s="5" t="s">
        <v>2799</v>
      </c>
      <c r="V118" s="5"/>
      <c r="W118" s="5"/>
      <c r="X118" s="5"/>
      <c r="Y118" s="5"/>
      <c r="Z118" s="5"/>
    </row>
    <row r="119" spans="1:26" ht="153" x14ac:dyDescent="0.2">
      <c r="A119" s="3" t="s">
        <v>2799</v>
      </c>
      <c r="B119" s="140"/>
      <c r="C119" s="5">
        <f t="shared" si="0"/>
        <v>116</v>
      </c>
      <c r="D119" s="5" t="s">
        <v>3762</v>
      </c>
      <c r="E119" s="5" t="s">
        <v>3763</v>
      </c>
      <c r="F119" s="5" t="s">
        <v>3764</v>
      </c>
      <c r="G119" s="5" t="s">
        <v>21</v>
      </c>
      <c r="H119" s="5" t="s">
        <v>3766</v>
      </c>
      <c r="I119" s="5" t="s">
        <v>58</v>
      </c>
      <c r="J119" s="5">
        <v>2020</v>
      </c>
      <c r="K119" s="5">
        <v>176</v>
      </c>
      <c r="L119" s="5" t="s">
        <v>3765</v>
      </c>
      <c r="M119" s="5" t="s">
        <v>3629</v>
      </c>
      <c r="N119" s="5" t="s">
        <v>2798</v>
      </c>
      <c r="O119" s="5" t="s">
        <v>2799</v>
      </c>
      <c r="P119" s="5" t="s">
        <v>2799</v>
      </c>
      <c r="Q119" s="5" t="s">
        <v>2799</v>
      </c>
      <c r="R119" s="5" t="s">
        <v>2799</v>
      </c>
      <c r="S119" s="5" t="s">
        <v>2799</v>
      </c>
      <c r="T119" s="5" t="s">
        <v>2799</v>
      </c>
      <c r="U119" s="5" t="s">
        <v>2799</v>
      </c>
      <c r="V119" s="5"/>
      <c r="W119" s="5"/>
      <c r="X119" s="5"/>
      <c r="Y119" s="5"/>
      <c r="Z119" s="5"/>
    </row>
    <row r="120" spans="1:26" ht="306" x14ac:dyDescent="0.2">
      <c r="A120" s="3" t="s">
        <v>2799</v>
      </c>
      <c r="B120" s="140"/>
      <c r="C120" s="5">
        <f t="shared" si="0"/>
        <v>117</v>
      </c>
      <c r="D120" s="5" t="s">
        <v>3767</v>
      </c>
      <c r="E120" s="5" t="s">
        <v>3768</v>
      </c>
      <c r="F120" s="5" t="s">
        <v>3769</v>
      </c>
      <c r="G120" s="5" t="s">
        <v>21</v>
      </c>
      <c r="H120" s="5" t="s">
        <v>3771</v>
      </c>
      <c r="I120" s="5" t="s">
        <v>58</v>
      </c>
      <c r="J120" s="5">
        <v>2020</v>
      </c>
      <c r="K120" s="5">
        <v>777</v>
      </c>
      <c r="L120" s="5" t="s">
        <v>3770</v>
      </c>
      <c r="M120" s="5" t="s">
        <v>3630</v>
      </c>
      <c r="N120" s="5" t="s">
        <v>2798</v>
      </c>
      <c r="O120" s="5" t="s">
        <v>2799</v>
      </c>
      <c r="P120" s="5" t="s">
        <v>2799</v>
      </c>
      <c r="Q120" s="5" t="s">
        <v>2799</v>
      </c>
      <c r="R120" s="5" t="s">
        <v>2799</v>
      </c>
      <c r="S120" s="5" t="s">
        <v>2799</v>
      </c>
      <c r="T120" s="5" t="s">
        <v>2799</v>
      </c>
      <c r="U120" s="5" t="s">
        <v>2799</v>
      </c>
      <c r="V120" s="5"/>
      <c r="W120" s="5"/>
      <c r="X120" s="5"/>
      <c r="Y120" s="5"/>
      <c r="Z120" s="5"/>
    </row>
    <row r="121" spans="1:26" ht="238" x14ac:dyDescent="0.2">
      <c r="A121" s="3" t="s">
        <v>2799</v>
      </c>
      <c r="B121" s="140"/>
      <c r="C121" s="5">
        <f t="shared" si="0"/>
        <v>118</v>
      </c>
      <c r="D121" s="5" t="s">
        <v>3772</v>
      </c>
      <c r="E121" s="5" t="s">
        <v>3773</v>
      </c>
      <c r="F121" s="5" t="s">
        <v>3774</v>
      </c>
      <c r="G121" s="5" t="s">
        <v>21</v>
      </c>
      <c r="H121" s="5" t="s">
        <v>3776</v>
      </c>
      <c r="I121" s="5" t="s">
        <v>58</v>
      </c>
      <c r="J121" s="5">
        <v>2019</v>
      </c>
      <c r="K121" s="5">
        <v>30</v>
      </c>
      <c r="L121" s="5" t="s">
        <v>3775</v>
      </c>
      <c r="M121" s="5" t="s">
        <v>3631</v>
      </c>
      <c r="N121" s="5" t="s">
        <v>2798</v>
      </c>
      <c r="O121" s="5" t="s">
        <v>2799</v>
      </c>
      <c r="P121" s="5" t="s">
        <v>2799</v>
      </c>
      <c r="Q121" s="5" t="s">
        <v>2799</v>
      </c>
      <c r="R121" s="5" t="s">
        <v>2799</v>
      </c>
      <c r="S121" s="5" t="s">
        <v>2799</v>
      </c>
      <c r="T121" s="5" t="s">
        <v>2799</v>
      </c>
      <c r="U121" s="5" t="s">
        <v>2799</v>
      </c>
      <c r="V121" s="5"/>
      <c r="W121" s="5"/>
      <c r="X121" s="5"/>
      <c r="Y121" s="5"/>
      <c r="Z121" s="5"/>
    </row>
    <row r="122" spans="1:26" ht="272" x14ac:dyDescent="0.2">
      <c r="A122" s="3" t="s">
        <v>2798</v>
      </c>
      <c r="B122" s="140"/>
      <c r="C122" s="5">
        <f t="shared" si="0"/>
        <v>119</v>
      </c>
      <c r="D122" s="5" t="s">
        <v>3777</v>
      </c>
      <c r="E122" s="5" t="s">
        <v>3778</v>
      </c>
      <c r="F122" s="5" t="s">
        <v>3491</v>
      </c>
      <c r="G122" s="5" t="s">
        <v>21</v>
      </c>
      <c r="H122" s="5" t="s">
        <v>3780</v>
      </c>
      <c r="I122" s="5" t="s">
        <v>58</v>
      </c>
      <c r="J122" s="5">
        <v>2021</v>
      </c>
      <c r="K122" s="5">
        <v>6</v>
      </c>
      <c r="L122" s="5" t="s">
        <v>3779</v>
      </c>
      <c r="M122" s="5" t="s">
        <v>3632</v>
      </c>
      <c r="N122" s="5" t="s">
        <v>2799</v>
      </c>
      <c r="O122" s="5" t="s">
        <v>2799</v>
      </c>
      <c r="P122" s="5" t="s">
        <v>2799</v>
      </c>
      <c r="Q122" s="5" t="s">
        <v>2799</v>
      </c>
      <c r="R122" s="5" t="s">
        <v>2798</v>
      </c>
      <c r="S122" s="5" t="s">
        <v>2798</v>
      </c>
      <c r="T122" s="5" t="s">
        <v>2798</v>
      </c>
      <c r="U122" s="5" t="s">
        <v>2798</v>
      </c>
      <c r="V122" s="5" t="s">
        <v>2798</v>
      </c>
      <c r="W122" s="5" t="s">
        <v>2798</v>
      </c>
      <c r="X122" s="5" t="s">
        <v>2798</v>
      </c>
      <c r="Y122" s="5" t="s">
        <v>3151</v>
      </c>
      <c r="Z122" s="5">
        <f>IF(V122="YES", 1.5,IF(V122="PARTIALLY",1,0.5))+IF(W122="YES", 1.5,IF(W122="PARTIALLY",1,0.5))+IF(X122="YES", 1.5,IF(X122="PARTIALLY",1,0.5))+IF(Y122="YES", 1.5,IF(Y122="PARTIALLY",1,0.5))</f>
        <v>5.5</v>
      </c>
    </row>
    <row r="123" spans="1:26" ht="153" x14ac:dyDescent="0.2">
      <c r="A123" s="3" t="s">
        <v>2799</v>
      </c>
      <c r="B123" s="140"/>
      <c r="C123" s="5">
        <f t="shared" si="0"/>
        <v>120</v>
      </c>
      <c r="D123" s="5" t="s">
        <v>3781</v>
      </c>
      <c r="E123" s="5" t="s">
        <v>3782</v>
      </c>
      <c r="F123" s="5" t="s">
        <v>3783</v>
      </c>
      <c r="G123" s="5"/>
      <c r="H123" s="5"/>
      <c r="I123" s="5" t="s">
        <v>59</v>
      </c>
      <c r="J123" s="5">
        <v>2017</v>
      </c>
      <c r="K123" s="5">
        <v>148</v>
      </c>
      <c r="L123" s="5" t="s">
        <v>3784</v>
      </c>
      <c r="M123" s="5" t="s">
        <v>3633</v>
      </c>
      <c r="N123" s="5" t="s">
        <v>2798</v>
      </c>
      <c r="O123" s="5" t="s">
        <v>2799</v>
      </c>
      <c r="P123" s="5" t="s">
        <v>2799</v>
      </c>
      <c r="Q123" s="5" t="s">
        <v>2799</v>
      </c>
      <c r="R123" s="5" t="s">
        <v>2799</v>
      </c>
      <c r="S123" s="5" t="s">
        <v>2799</v>
      </c>
      <c r="T123" s="5" t="s">
        <v>2799</v>
      </c>
      <c r="U123" s="5" t="s">
        <v>2799</v>
      </c>
      <c r="V123" s="5"/>
      <c r="W123" s="5"/>
      <c r="X123" s="5"/>
      <c r="Y123" s="5"/>
      <c r="Z123" s="5"/>
    </row>
    <row r="124" spans="1:26" ht="170" x14ac:dyDescent="0.2">
      <c r="A124" s="3" t="s">
        <v>2799</v>
      </c>
      <c r="B124" s="140"/>
      <c r="C124" s="5">
        <f t="shared" si="0"/>
        <v>121</v>
      </c>
      <c r="D124" s="5" t="s">
        <v>3785</v>
      </c>
      <c r="E124" s="5" t="s">
        <v>3786</v>
      </c>
      <c r="F124" s="5" t="s">
        <v>3694</v>
      </c>
      <c r="G124" s="5"/>
      <c r="H124" s="5"/>
      <c r="I124" s="5" t="s">
        <v>59</v>
      </c>
      <c r="J124" s="5">
        <v>2017</v>
      </c>
      <c r="K124" s="5">
        <v>1228</v>
      </c>
      <c r="L124" s="5" t="s">
        <v>3787</v>
      </c>
      <c r="M124" s="5" t="s">
        <v>3634</v>
      </c>
      <c r="N124" s="5" t="s">
        <v>2798</v>
      </c>
      <c r="O124" s="5" t="s">
        <v>2799</v>
      </c>
      <c r="P124" s="5" t="s">
        <v>2799</v>
      </c>
      <c r="Q124" s="5" t="s">
        <v>2799</v>
      </c>
      <c r="R124" s="5" t="s">
        <v>2799</v>
      </c>
      <c r="S124" s="5" t="s">
        <v>2799</v>
      </c>
      <c r="T124" s="5" t="s">
        <v>2799</v>
      </c>
      <c r="U124" s="5" t="s">
        <v>2799</v>
      </c>
      <c r="V124" s="5"/>
      <c r="W124" s="5"/>
      <c r="X124" s="5"/>
      <c r="Y124" s="5"/>
      <c r="Z124" s="5"/>
    </row>
    <row r="125" spans="1:26" ht="204" x14ac:dyDescent="0.2">
      <c r="A125" s="3" t="s">
        <v>2799</v>
      </c>
      <c r="B125" s="140"/>
      <c r="C125" s="5">
        <f t="shared" si="0"/>
        <v>122</v>
      </c>
      <c r="D125" s="5" t="s">
        <v>3788</v>
      </c>
      <c r="E125" s="5" t="s">
        <v>3789</v>
      </c>
      <c r="F125" s="5" t="s">
        <v>3790</v>
      </c>
      <c r="G125" s="5" t="s">
        <v>3574</v>
      </c>
      <c r="H125" s="5"/>
      <c r="I125" s="5" t="s">
        <v>59</v>
      </c>
      <c r="J125" s="5">
        <v>2018</v>
      </c>
      <c r="K125" s="5">
        <v>99</v>
      </c>
      <c r="L125" s="5" t="s">
        <v>3791</v>
      </c>
      <c r="M125" s="5" t="s">
        <v>3635</v>
      </c>
      <c r="N125" s="5" t="s">
        <v>2798</v>
      </c>
      <c r="O125" s="5" t="s">
        <v>2799</v>
      </c>
      <c r="P125" s="5" t="s">
        <v>2799</v>
      </c>
      <c r="Q125" s="5" t="s">
        <v>2799</v>
      </c>
      <c r="R125" s="5" t="s">
        <v>2799</v>
      </c>
      <c r="S125" s="5" t="s">
        <v>2799</v>
      </c>
      <c r="T125" s="5" t="s">
        <v>2799</v>
      </c>
      <c r="U125" s="5" t="s">
        <v>2799</v>
      </c>
      <c r="V125" s="5"/>
      <c r="W125" s="5"/>
      <c r="X125" s="5"/>
      <c r="Y125" s="5"/>
      <c r="Z125" s="5"/>
    </row>
    <row r="126" spans="1:26" ht="238" x14ac:dyDescent="0.2">
      <c r="A126" s="3" t="s">
        <v>2799</v>
      </c>
      <c r="B126" s="140"/>
      <c r="C126" s="5">
        <f t="shared" si="0"/>
        <v>123</v>
      </c>
      <c r="D126" s="5" t="s">
        <v>3792</v>
      </c>
      <c r="E126" s="5" t="s">
        <v>3793</v>
      </c>
      <c r="F126" s="5" t="s">
        <v>3736</v>
      </c>
      <c r="G126" s="5" t="s">
        <v>3574</v>
      </c>
      <c r="H126" s="5"/>
      <c r="I126" s="5" t="s">
        <v>59</v>
      </c>
      <c r="J126" s="5">
        <v>2018</v>
      </c>
      <c r="K126" s="5">
        <v>184</v>
      </c>
      <c r="L126" s="5" t="s">
        <v>3794</v>
      </c>
      <c r="M126" s="5" t="s">
        <v>3636</v>
      </c>
      <c r="N126" s="5" t="s">
        <v>2798</v>
      </c>
      <c r="O126" s="5" t="s">
        <v>2799</v>
      </c>
      <c r="P126" s="5" t="s">
        <v>2799</v>
      </c>
      <c r="Q126" s="5" t="s">
        <v>2799</v>
      </c>
      <c r="R126" s="5" t="s">
        <v>2799</v>
      </c>
      <c r="S126" s="5" t="s">
        <v>2799</v>
      </c>
      <c r="T126" s="5" t="s">
        <v>2799</v>
      </c>
      <c r="U126" s="5" t="s">
        <v>2799</v>
      </c>
      <c r="V126" s="5"/>
      <c r="W126" s="5"/>
      <c r="X126" s="5"/>
      <c r="Y126" s="5"/>
      <c r="Z126" s="5"/>
    </row>
    <row r="127" spans="1:26" ht="221" x14ac:dyDescent="0.2">
      <c r="A127" s="3" t="s">
        <v>2799</v>
      </c>
      <c r="B127" s="140"/>
      <c r="C127" s="5">
        <f t="shared" si="0"/>
        <v>124</v>
      </c>
      <c r="D127" s="5" t="s">
        <v>3795</v>
      </c>
      <c r="E127" s="5" t="s">
        <v>3796</v>
      </c>
      <c r="F127" s="5" t="s">
        <v>3797</v>
      </c>
      <c r="G127" s="5" t="s">
        <v>3799</v>
      </c>
      <c r="H127" s="5"/>
      <c r="I127" s="5" t="s">
        <v>58</v>
      </c>
      <c r="J127" s="5">
        <v>2019</v>
      </c>
      <c r="K127" s="5">
        <v>46</v>
      </c>
      <c r="L127" s="5" t="s">
        <v>3798</v>
      </c>
      <c r="M127" s="5" t="s">
        <v>3637</v>
      </c>
      <c r="N127" s="5" t="s">
        <v>2798</v>
      </c>
      <c r="O127" s="5" t="s">
        <v>2799</v>
      </c>
      <c r="P127" s="5" t="s">
        <v>2799</v>
      </c>
      <c r="Q127" s="5" t="s">
        <v>2799</v>
      </c>
      <c r="R127" s="5" t="s">
        <v>2799</v>
      </c>
      <c r="S127" s="5" t="s">
        <v>2799</v>
      </c>
      <c r="T127" s="5" t="s">
        <v>2799</v>
      </c>
      <c r="U127" s="5" t="s">
        <v>2799</v>
      </c>
      <c r="V127" s="5"/>
      <c r="W127" s="5"/>
      <c r="X127" s="5"/>
      <c r="Y127" s="5"/>
      <c r="Z127" s="5"/>
    </row>
    <row r="128" spans="1:26" ht="204" x14ac:dyDescent="0.2">
      <c r="A128" s="3" t="s">
        <v>2799</v>
      </c>
      <c r="B128" s="140"/>
      <c r="C128" s="5">
        <f t="shared" si="0"/>
        <v>125</v>
      </c>
      <c r="D128" s="5" t="s">
        <v>3800</v>
      </c>
      <c r="E128" s="5" t="s">
        <v>3801</v>
      </c>
      <c r="F128" s="5" t="s">
        <v>3440</v>
      </c>
      <c r="G128" s="5" t="s">
        <v>3557</v>
      </c>
      <c r="H128" s="5"/>
      <c r="I128" s="5" t="s">
        <v>59</v>
      </c>
      <c r="J128" s="5">
        <v>2020</v>
      </c>
      <c r="K128" s="5">
        <v>646</v>
      </c>
      <c r="L128" s="5" t="s">
        <v>3802</v>
      </c>
      <c r="M128" s="5" t="s">
        <v>3638</v>
      </c>
      <c r="N128" s="5" t="s">
        <v>2798</v>
      </c>
      <c r="O128" s="5" t="s">
        <v>2799</v>
      </c>
      <c r="P128" s="5" t="s">
        <v>2799</v>
      </c>
      <c r="Q128" s="5" t="s">
        <v>2799</v>
      </c>
      <c r="R128" s="5" t="s">
        <v>2799</v>
      </c>
      <c r="S128" s="5" t="s">
        <v>2799</v>
      </c>
      <c r="T128" s="5" t="s">
        <v>2799</v>
      </c>
      <c r="U128" s="5" t="s">
        <v>2799</v>
      </c>
      <c r="V128" s="5"/>
      <c r="W128" s="5"/>
      <c r="X128" s="5"/>
      <c r="Y128" s="5"/>
      <c r="Z128" s="5"/>
    </row>
    <row r="129" spans="1:26" ht="153" x14ac:dyDescent="0.2">
      <c r="A129" s="3" t="s">
        <v>2799</v>
      </c>
      <c r="B129" s="140"/>
      <c r="C129" s="5">
        <f t="shared" si="0"/>
        <v>126</v>
      </c>
      <c r="D129" s="5" t="s">
        <v>3803</v>
      </c>
      <c r="E129" s="5" t="s">
        <v>3804</v>
      </c>
      <c r="F129" s="5" t="s">
        <v>3694</v>
      </c>
      <c r="G129" s="5"/>
      <c r="H129" s="5"/>
      <c r="I129" s="5" t="s">
        <v>59</v>
      </c>
      <c r="J129" s="5">
        <v>2020</v>
      </c>
      <c r="K129" s="5">
        <v>230</v>
      </c>
      <c r="L129" s="5" t="s">
        <v>3805</v>
      </c>
      <c r="M129" s="5" t="s">
        <v>3639</v>
      </c>
      <c r="N129" s="5" t="s">
        <v>2798</v>
      </c>
      <c r="O129" s="5" t="s">
        <v>2799</v>
      </c>
      <c r="P129" s="5" t="s">
        <v>2799</v>
      </c>
      <c r="Q129" s="5" t="s">
        <v>2799</v>
      </c>
      <c r="R129" s="5" t="s">
        <v>2799</v>
      </c>
      <c r="S129" s="5" t="s">
        <v>2799</v>
      </c>
      <c r="T129" s="5" t="s">
        <v>2799</v>
      </c>
      <c r="U129" s="5" t="s">
        <v>2799</v>
      </c>
      <c r="V129" s="5"/>
      <c r="W129" s="5"/>
      <c r="X129" s="5"/>
      <c r="Y129" s="5"/>
      <c r="Z129" s="5"/>
    </row>
    <row r="130" spans="1:26" ht="187" x14ac:dyDescent="0.2">
      <c r="A130" s="3" t="s">
        <v>2799</v>
      </c>
      <c r="B130" s="140"/>
      <c r="C130" s="5">
        <f t="shared" si="0"/>
        <v>127</v>
      </c>
      <c r="D130" s="5" t="s">
        <v>3806</v>
      </c>
      <c r="E130" s="5" t="s">
        <v>3807</v>
      </c>
      <c r="F130" s="5" t="s">
        <v>3808</v>
      </c>
      <c r="G130" s="5"/>
      <c r="H130" s="5"/>
      <c r="I130" s="5" t="s">
        <v>59</v>
      </c>
      <c r="J130" s="5">
        <v>2019</v>
      </c>
      <c r="K130" s="5">
        <v>74990</v>
      </c>
      <c r="L130" s="5" t="s">
        <v>3270</v>
      </c>
      <c r="M130" s="5" t="s">
        <v>3640</v>
      </c>
      <c r="N130" s="5" t="s">
        <v>2798</v>
      </c>
      <c r="O130" s="5" t="s">
        <v>2799</v>
      </c>
      <c r="P130" s="5" t="s">
        <v>2799</v>
      </c>
      <c r="Q130" s="5" t="s">
        <v>2799</v>
      </c>
      <c r="R130" s="5" t="s">
        <v>2799</v>
      </c>
      <c r="S130" s="5" t="s">
        <v>2799</v>
      </c>
      <c r="T130" s="5" t="s">
        <v>2799</v>
      </c>
      <c r="U130" s="5" t="s">
        <v>2799</v>
      </c>
      <c r="V130" s="5"/>
      <c r="W130" s="5"/>
      <c r="X130" s="5"/>
      <c r="Y130" s="5"/>
      <c r="Z130" s="5"/>
    </row>
    <row r="131" spans="1:26" ht="204" x14ac:dyDescent="0.2">
      <c r="A131" s="3" t="s">
        <v>2799</v>
      </c>
      <c r="B131" s="140"/>
      <c r="C131" s="5">
        <f t="shared" si="0"/>
        <v>128</v>
      </c>
      <c r="D131" s="5" t="s">
        <v>3809</v>
      </c>
      <c r="E131" s="5" t="s">
        <v>3810</v>
      </c>
      <c r="F131" s="5" t="s">
        <v>3281</v>
      </c>
      <c r="G131" s="5" t="s">
        <v>3281</v>
      </c>
      <c r="H131" s="5"/>
      <c r="I131" s="5" t="s">
        <v>58</v>
      </c>
      <c r="J131" s="5">
        <v>2019</v>
      </c>
      <c r="K131" s="5">
        <v>4095</v>
      </c>
      <c r="L131" s="5" t="s">
        <v>3811</v>
      </c>
      <c r="M131" s="5" t="s">
        <v>3641</v>
      </c>
      <c r="N131" s="5" t="s">
        <v>2798</v>
      </c>
      <c r="O131" s="5" t="s">
        <v>2799</v>
      </c>
      <c r="P131" s="5" t="s">
        <v>2799</v>
      </c>
      <c r="Q131" s="5" t="s">
        <v>2799</v>
      </c>
      <c r="R131" s="5" t="s">
        <v>2799</v>
      </c>
      <c r="S131" s="5" t="s">
        <v>2799</v>
      </c>
      <c r="T131" s="5" t="s">
        <v>2799</v>
      </c>
      <c r="U131" s="5" t="s">
        <v>2799</v>
      </c>
      <c r="V131" s="5"/>
      <c r="W131" s="5"/>
      <c r="X131" s="5"/>
      <c r="Y131" s="5"/>
      <c r="Z131" s="5"/>
    </row>
    <row r="132" spans="1:26" ht="102" x14ac:dyDescent="0.2">
      <c r="A132" s="3" t="s">
        <v>2799</v>
      </c>
      <c r="B132" s="140"/>
      <c r="C132" s="5">
        <f t="shared" si="0"/>
        <v>129</v>
      </c>
      <c r="D132" s="5" t="s">
        <v>3812</v>
      </c>
      <c r="E132" s="5" t="s">
        <v>3813</v>
      </c>
      <c r="F132" s="5" t="s">
        <v>3694</v>
      </c>
      <c r="G132" s="5"/>
      <c r="H132" s="5"/>
      <c r="I132" s="5" t="s">
        <v>59</v>
      </c>
      <c r="J132" s="5">
        <v>2018</v>
      </c>
      <c r="K132" s="5">
        <v>485</v>
      </c>
      <c r="L132" s="5" t="s">
        <v>3814</v>
      </c>
      <c r="M132" s="5" t="s">
        <v>3642</v>
      </c>
      <c r="N132" s="5" t="s">
        <v>2798</v>
      </c>
      <c r="O132" s="5" t="s">
        <v>2799</v>
      </c>
      <c r="P132" s="5" t="s">
        <v>2799</v>
      </c>
      <c r="Q132" s="5" t="s">
        <v>2799</v>
      </c>
      <c r="R132" s="5" t="s">
        <v>2799</v>
      </c>
      <c r="S132" s="5" t="s">
        <v>2799</v>
      </c>
      <c r="T132" s="5" t="s">
        <v>2799</v>
      </c>
      <c r="U132" s="5" t="s">
        <v>2799</v>
      </c>
      <c r="V132" s="5"/>
      <c r="W132" s="5"/>
      <c r="X132" s="5"/>
      <c r="Y132" s="5"/>
      <c r="Z132" s="5"/>
    </row>
    <row r="133" spans="1:26" ht="323" x14ac:dyDescent="0.2">
      <c r="A133" s="3" t="s">
        <v>2799</v>
      </c>
      <c r="B133" s="140" t="s">
        <v>137</v>
      </c>
      <c r="C133" s="5">
        <f t="shared" si="0"/>
        <v>130</v>
      </c>
      <c r="D133" s="5" t="s">
        <v>3845</v>
      </c>
      <c r="E133" s="5" t="s">
        <v>3846</v>
      </c>
      <c r="F133" s="5" t="s">
        <v>40</v>
      </c>
      <c r="G133" s="5" t="s">
        <v>21</v>
      </c>
      <c r="H133" s="5" t="s">
        <v>3848</v>
      </c>
      <c r="I133" s="5" t="s">
        <v>58</v>
      </c>
      <c r="J133" s="5">
        <v>2020</v>
      </c>
      <c r="K133" s="5">
        <v>68</v>
      </c>
      <c r="L133" s="5" t="s">
        <v>3847</v>
      </c>
      <c r="M133" s="5" t="s">
        <v>3824</v>
      </c>
      <c r="N133" s="5" t="s">
        <v>2798</v>
      </c>
      <c r="O133" s="5" t="s">
        <v>2799</v>
      </c>
      <c r="P133" s="5" t="s">
        <v>2799</v>
      </c>
      <c r="Q133" s="5" t="s">
        <v>2799</v>
      </c>
      <c r="R133" s="5" t="s">
        <v>2799</v>
      </c>
      <c r="S133" s="5" t="s">
        <v>2799</v>
      </c>
      <c r="T133" s="5" t="s">
        <v>2799</v>
      </c>
      <c r="U133" s="5" t="s">
        <v>2799</v>
      </c>
      <c r="V133" s="5"/>
      <c r="W133" s="5"/>
      <c r="X133" s="5"/>
      <c r="Y133" s="5"/>
      <c r="Z133" s="5"/>
    </row>
    <row r="134" spans="1:26" ht="238" x14ac:dyDescent="0.2">
      <c r="A134" s="3" t="s">
        <v>2799</v>
      </c>
      <c r="B134" s="140"/>
      <c r="C134" s="5">
        <f t="shared" si="0"/>
        <v>131</v>
      </c>
      <c r="D134" s="5" t="s">
        <v>3849</v>
      </c>
      <c r="E134" s="5" t="s">
        <v>3850</v>
      </c>
      <c r="F134" s="5" t="s">
        <v>3645</v>
      </c>
      <c r="G134" s="5" t="s">
        <v>3158</v>
      </c>
      <c r="H134" s="5"/>
      <c r="I134" s="5"/>
      <c r="J134" s="5">
        <v>2019</v>
      </c>
      <c r="K134" s="5">
        <v>27</v>
      </c>
      <c r="L134" s="5" t="s">
        <v>3851</v>
      </c>
      <c r="M134" s="5" t="s">
        <v>3825</v>
      </c>
      <c r="N134" s="5" t="s">
        <v>2798</v>
      </c>
      <c r="O134" s="5" t="s">
        <v>2799</v>
      </c>
      <c r="P134" s="5" t="s">
        <v>2799</v>
      </c>
      <c r="Q134" s="5" t="s">
        <v>2799</v>
      </c>
      <c r="R134" s="5" t="s">
        <v>2799</v>
      </c>
      <c r="S134" s="5" t="s">
        <v>2799</v>
      </c>
      <c r="T134" s="5" t="s">
        <v>2799</v>
      </c>
      <c r="U134" s="5" t="s">
        <v>2799</v>
      </c>
      <c r="V134" s="5"/>
      <c r="W134" s="5"/>
      <c r="X134" s="5"/>
      <c r="Y134" s="5"/>
      <c r="Z134" s="5"/>
    </row>
    <row r="135" spans="1:26" ht="306" x14ac:dyDescent="0.2">
      <c r="A135" s="3" t="s">
        <v>2799</v>
      </c>
      <c r="B135" s="140"/>
      <c r="C135" s="5">
        <f t="shared" si="0"/>
        <v>132</v>
      </c>
      <c r="D135" s="5" t="s">
        <v>3852</v>
      </c>
      <c r="E135" s="5" t="s">
        <v>3853</v>
      </c>
      <c r="F135" s="5" t="s">
        <v>3854</v>
      </c>
      <c r="G135" s="5" t="s">
        <v>21</v>
      </c>
      <c r="H135" s="5" t="s">
        <v>3856</v>
      </c>
      <c r="I135" s="5" t="s">
        <v>58</v>
      </c>
      <c r="J135" s="5">
        <v>2019</v>
      </c>
      <c r="K135" s="5">
        <v>250</v>
      </c>
      <c r="L135" s="5" t="s">
        <v>3855</v>
      </c>
      <c r="M135" s="5" t="s">
        <v>3826</v>
      </c>
      <c r="N135" s="5" t="s">
        <v>2798</v>
      </c>
      <c r="O135" s="5" t="s">
        <v>2799</v>
      </c>
      <c r="P135" s="5" t="s">
        <v>2799</v>
      </c>
      <c r="Q135" s="5" t="s">
        <v>2799</v>
      </c>
      <c r="R135" s="5" t="s">
        <v>2799</v>
      </c>
      <c r="S135" s="5" t="s">
        <v>2799</v>
      </c>
      <c r="T135" s="5" t="s">
        <v>2799</v>
      </c>
      <c r="U135" s="5" t="s">
        <v>2799</v>
      </c>
      <c r="V135" s="5"/>
      <c r="W135" s="5"/>
      <c r="X135" s="5"/>
      <c r="Y135" s="5"/>
      <c r="Z135" s="5"/>
    </row>
    <row r="136" spans="1:26" ht="238" x14ac:dyDescent="0.2">
      <c r="A136" s="3" t="s">
        <v>2799</v>
      </c>
      <c r="B136" s="140"/>
      <c r="C136" s="5">
        <f t="shared" si="0"/>
        <v>133</v>
      </c>
      <c r="D136" s="5" t="s">
        <v>3857</v>
      </c>
      <c r="E136" s="5" t="s">
        <v>3858</v>
      </c>
      <c r="F136" s="5" t="s">
        <v>3859</v>
      </c>
      <c r="G136" s="5" t="s">
        <v>21</v>
      </c>
      <c r="H136" s="5" t="s">
        <v>3861</v>
      </c>
      <c r="I136" s="5" t="s">
        <v>58</v>
      </c>
      <c r="J136" s="5">
        <v>2019</v>
      </c>
      <c r="K136" s="5">
        <v>197</v>
      </c>
      <c r="L136" s="5" t="s">
        <v>3860</v>
      </c>
      <c r="M136" s="5" t="s">
        <v>3827</v>
      </c>
      <c r="N136" s="5" t="s">
        <v>2798</v>
      </c>
      <c r="O136" s="5" t="s">
        <v>2799</v>
      </c>
      <c r="P136" s="5" t="s">
        <v>2799</v>
      </c>
      <c r="Q136" s="5" t="s">
        <v>2799</v>
      </c>
      <c r="R136" s="5" t="s">
        <v>2799</v>
      </c>
      <c r="S136" s="5" t="s">
        <v>2799</v>
      </c>
      <c r="T136" s="5" t="s">
        <v>2799</v>
      </c>
      <c r="U136" s="5" t="s">
        <v>2799</v>
      </c>
      <c r="V136" s="5"/>
      <c r="W136" s="5"/>
      <c r="X136" s="5"/>
      <c r="Y136" s="5"/>
      <c r="Z136" s="5"/>
    </row>
    <row r="137" spans="1:26" ht="221" x14ac:dyDescent="0.2">
      <c r="A137" s="3" t="s">
        <v>2799</v>
      </c>
      <c r="B137" s="140"/>
      <c r="C137" s="5">
        <f t="shared" si="0"/>
        <v>134</v>
      </c>
      <c r="D137" s="5" t="s">
        <v>3862</v>
      </c>
      <c r="E137" s="5" t="s">
        <v>3863</v>
      </c>
      <c r="F137" s="5" t="s">
        <v>3864</v>
      </c>
      <c r="G137" s="5" t="s">
        <v>21</v>
      </c>
      <c r="H137" s="5" t="s">
        <v>3866</v>
      </c>
      <c r="I137" s="5" t="s">
        <v>58</v>
      </c>
      <c r="J137" s="5">
        <v>2020</v>
      </c>
      <c r="K137" s="5">
        <v>62</v>
      </c>
      <c r="L137" s="5" t="s">
        <v>3865</v>
      </c>
      <c r="M137" s="5" t="s">
        <v>3828</v>
      </c>
      <c r="N137" s="5" t="s">
        <v>2798</v>
      </c>
      <c r="O137" s="5" t="s">
        <v>2799</v>
      </c>
      <c r="P137" s="5" t="s">
        <v>2799</v>
      </c>
      <c r="Q137" s="5" t="s">
        <v>2799</v>
      </c>
      <c r="R137" s="5" t="s">
        <v>2799</v>
      </c>
      <c r="S137" s="5" t="s">
        <v>2799</v>
      </c>
      <c r="T137" s="5" t="s">
        <v>2799</v>
      </c>
      <c r="U137" s="5" t="s">
        <v>2799</v>
      </c>
      <c r="V137" s="5"/>
      <c r="W137" s="5"/>
      <c r="X137" s="5"/>
      <c r="Y137" s="5"/>
      <c r="Z137" s="5"/>
    </row>
    <row r="138" spans="1:26" ht="255" x14ac:dyDescent="0.2">
      <c r="A138" s="3" t="s">
        <v>2799</v>
      </c>
      <c r="B138" s="140"/>
      <c r="C138" s="5">
        <f t="shared" si="0"/>
        <v>135</v>
      </c>
      <c r="D138" s="5" t="s">
        <v>3867</v>
      </c>
      <c r="E138" s="5" t="s">
        <v>3868</v>
      </c>
      <c r="F138" s="5" t="s">
        <v>3854</v>
      </c>
      <c r="G138" s="5" t="s">
        <v>21</v>
      </c>
      <c r="H138" s="5" t="s">
        <v>3870</v>
      </c>
      <c r="I138" s="5" t="s">
        <v>58</v>
      </c>
      <c r="J138" s="5">
        <v>2021</v>
      </c>
      <c r="K138" s="5">
        <v>30</v>
      </c>
      <c r="L138" s="5" t="s">
        <v>3869</v>
      </c>
      <c r="M138" s="5" t="s">
        <v>3829</v>
      </c>
      <c r="N138" s="5" t="s">
        <v>2798</v>
      </c>
      <c r="O138" s="5" t="s">
        <v>2799</v>
      </c>
      <c r="P138" s="5" t="s">
        <v>2799</v>
      </c>
      <c r="Q138" s="5" t="s">
        <v>2799</v>
      </c>
      <c r="R138" s="5" t="s">
        <v>2799</v>
      </c>
      <c r="S138" s="5" t="s">
        <v>2799</v>
      </c>
      <c r="T138" s="5" t="s">
        <v>2799</v>
      </c>
      <c r="U138" s="5" t="s">
        <v>2799</v>
      </c>
      <c r="V138" s="5"/>
      <c r="W138" s="5"/>
      <c r="X138" s="5"/>
      <c r="Y138" s="5"/>
      <c r="Z138" s="5"/>
    </row>
    <row r="139" spans="1:26" ht="187" x14ac:dyDescent="0.2">
      <c r="A139" s="3" t="s">
        <v>2799</v>
      </c>
      <c r="B139" s="140"/>
      <c r="C139" s="5">
        <f t="shared" si="0"/>
        <v>136</v>
      </c>
      <c r="D139" s="5" t="s">
        <v>3871</v>
      </c>
      <c r="E139" s="5" t="s">
        <v>3872</v>
      </c>
      <c r="F139" s="5" t="s">
        <v>3854</v>
      </c>
      <c r="G139" s="5" t="s">
        <v>21</v>
      </c>
      <c r="H139" s="5" t="s">
        <v>3874</v>
      </c>
      <c r="I139" s="5" t="s">
        <v>58</v>
      </c>
      <c r="J139" s="5">
        <v>2019</v>
      </c>
      <c r="K139" s="5">
        <v>239</v>
      </c>
      <c r="L139" s="5" t="s">
        <v>3873</v>
      </c>
      <c r="M139" s="5" t="s">
        <v>3830</v>
      </c>
      <c r="N139" s="5" t="s">
        <v>2798</v>
      </c>
      <c r="O139" s="5" t="s">
        <v>2799</v>
      </c>
      <c r="P139" s="5" t="s">
        <v>2799</v>
      </c>
      <c r="Q139" s="5" t="s">
        <v>2799</v>
      </c>
      <c r="R139" s="5" t="s">
        <v>2799</v>
      </c>
      <c r="S139" s="5" t="s">
        <v>2799</v>
      </c>
      <c r="T139" s="5" t="s">
        <v>2799</v>
      </c>
      <c r="U139" s="5" t="s">
        <v>2799</v>
      </c>
      <c r="V139" s="5"/>
      <c r="W139" s="5"/>
      <c r="X139" s="5"/>
      <c r="Y139" s="5"/>
      <c r="Z139" s="5"/>
    </row>
    <row r="140" spans="1:26" ht="119" x14ac:dyDescent="0.2">
      <c r="A140" s="3" t="s">
        <v>2799</v>
      </c>
      <c r="B140" s="140"/>
      <c r="C140" s="5">
        <f t="shared" si="0"/>
        <v>137</v>
      </c>
      <c r="D140" s="5" t="s">
        <v>3875</v>
      </c>
      <c r="E140" s="5" t="s">
        <v>3876</v>
      </c>
      <c r="F140" s="5" t="s">
        <v>3281</v>
      </c>
      <c r="G140" s="5"/>
      <c r="H140" s="5"/>
      <c r="I140" s="5" t="s">
        <v>58</v>
      </c>
      <c r="J140" s="5">
        <v>2019</v>
      </c>
      <c r="K140" s="5">
        <v>789</v>
      </c>
      <c r="L140" s="5" t="s">
        <v>3877</v>
      </c>
      <c r="M140" s="5" t="s">
        <v>3831</v>
      </c>
      <c r="N140" s="5" t="s">
        <v>2798</v>
      </c>
      <c r="O140" s="5" t="s">
        <v>2799</v>
      </c>
      <c r="P140" s="5" t="s">
        <v>2799</v>
      </c>
      <c r="Q140" s="5" t="s">
        <v>2799</v>
      </c>
      <c r="R140" s="5" t="s">
        <v>2799</v>
      </c>
      <c r="S140" s="5" t="s">
        <v>2799</v>
      </c>
      <c r="T140" s="5" t="s">
        <v>2799</v>
      </c>
      <c r="U140" s="5" t="s">
        <v>2799</v>
      </c>
      <c r="V140" s="5"/>
      <c r="W140" s="5"/>
      <c r="X140" s="5"/>
      <c r="Y140" s="5"/>
      <c r="Z140" s="5"/>
    </row>
    <row r="141" spans="1:26" ht="187" x14ac:dyDescent="0.2">
      <c r="A141" s="3" t="s">
        <v>2799</v>
      </c>
      <c r="B141" s="140"/>
      <c r="C141" s="5">
        <f t="shared" si="0"/>
        <v>138</v>
      </c>
      <c r="D141" s="5" t="s">
        <v>3806</v>
      </c>
      <c r="E141" s="5" t="s">
        <v>3878</v>
      </c>
      <c r="F141" s="5" t="s">
        <v>3879</v>
      </c>
      <c r="G141" s="5"/>
      <c r="H141" s="5"/>
      <c r="I141" s="5" t="s">
        <v>59</v>
      </c>
      <c r="J141" s="5">
        <v>2019</v>
      </c>
      <c r="K141" s="5">
        <v>74990</v>
      </c>
      <c r="L141" s="5" t="s">
        <v>3270</v>
      </c>
      <c r="M141" s="5" t="s">
        <v>3832</v>
      </c>
      <c r="N141" s="5" t="s">
        <v>2798</v>
      </c>
      <c r="O141" s="5" t="s">
        <v>2799</v>
      </c>
      <c r="P141" s="5" t="s">
        <v>2799</v>
      </c>
      <c r="Q141" s="5" t="s">
        <v>2799</v>
      </c>
      <c r="R141" s="5" t="s">
        <v>2799</v>
      </c>
      <c r="S141" s="5" t="s">
        <v>2799</v>
      </c>
      <c r="T141" s="5" t="s">
        <v>2799</v>
      </c>
      <c r="U141" s="5" t="s">
        <v>2799</v>
      </c>
      <c r="V141" s="5"/>
      <c r="W141" s="5"/>
      <c r="X141" s="5"/>
      <c r="Y141" s="5"/>
      <c r="Z141" s="5"/>
    </row>
    <row r="142" spans="1:26" ht="153" x14ac:dyDescent="0.2">
      <c r="A142" s="3" t="s">
        <v>2799</v>
      </c>
      <c r="B142" s="140"/>
      <c r="C142" s="5">
        <f t="shared" si="0"/>
        <v>139</v>
      </c>
      <c r="D142" s="5" t="s">
        <v>3271</v>
      </c>
      <c r="E142" s="5" t="s">
        <v>3880</v>
      </c>
      <c r="F142" s="5" t="s">
        <v>3281</v>
      </c>
      <c r="G142" s="5" t="s">
        <v>3281</v>
      </c>
      <c r="H142" s="5"/>
      <c r="I142" s="5" t="s">
        <v>58</v>
      </c>
      <c r="J142" s="5">
        <v>2019</v>
      </c>
      <c r="K142" s="5">
        <v>8231</v>
      </c>
      <c r="L142" s="5" t="s">
        <v>3452</v>
      </c>
      <c r="M142" s="5" t="s">
        <v>3833</v>
      </c>
      <c r="N142" s="5" t="s">
        <v>2798</v>
      </c>
      <c r="O142" s="5" t="s">
        <v>2799</v>
      </c>
      <c r="P142" s="5" t="s">
        <v>2799</v>
      </c>
      <c r="Q142" s="5" t="s">
        <v>2799</v>
      </c>
      <c r="R142" s="5" t="s">
        <v>2799</v>
      </c>
      <c r="S142" s="5" t="s">
        <v>2799</v>
      </c>
      <c r="T142" s="5" t="s">
        <v>2799</v>
      </c>
      <c r="U142" s="5" t="s">
        <v>2799</v>
      </c>
      <c r="V142" s="5"/>
      <c r="W142" s="5"/>
      <c r="X142" s="5"/>
      <c r="Y142" s="5"/>
      <c r="Z142" s="5"/>
    </row>
    <row r="143" spans="1:26" ht="272" x14ac:dyDescent="0.2">
      <c r="A143" s="3" t="s">
        <v>2799</v>
      </c>
      <c r="B143" s="140"/>
      <c r="C143" s="5">
        <f t="shared" si="0"/>
        <v>140</v>
      </c>
      <c r="D143" s="5" t="s">
        <v>3881</v>
      </c>
      <c r="E143" s="5" t="s">
        <v>3882</v>
      </c>
      <c r="F143" s="5" t="s">
        <v>3883</v>
      </c>
      <c r="G143" s="5"/>
      <c r="H143" s="5"/>
      <c r="I143" s="5" t="s">
        <v>59</v>
      </c>
      <c r="J143" s="5">
        <v>2020</v>
      </c>
      <c r="K143" s="5">
        <v>2753</v>
      </c>
      <c r="L143" s="5" t="s">
        <v>3884</v>
      </c>
      <c r="M143" s="5" t="s">
        <v>3834</v>
      </c>
      <c r="N143" s="5" t="s">
        <v>2798</v>
      </c>
      <c r="O143" s="5" t="s">
        <v>2799</v>
      </c>
      <c r="P143" s="5" t="s">
        <v>2799</v>
      </c>
      <c r="Q143" s="5" t="s">
        <v>2799</v>
      </c>
      <c r="R143" s="5" t="s">
        <v>2799</v>
      </c>
      <c r="S143" s="5" t="s">
        <v>2799</v>
      </c>
      <c r="T143" s="5" t="s">
        <v>2799</v>
      </c>
      <c r="U143" s="5" t="s">
        <v>2799</v>
      </c>
      <c r="V143" s="5"/>
      <c r="W143" s="5"/>
      <c r="X143" s="5"/>
      <c r="Y143" s="5"/>
      <c r="Z143" s="5"/>
    </row>
    <row r="144" spans="1:26" ht="153" x14ac:dyDescent="0.2">
      <c r="A144" s="3" t="s">
        <v>2799</v>
      </c>
      <c r="B144" s="140"/>
      <c r="C144" s="5">
        <f t="shared" si="0"/>
        <v>141</v>
      </c>
      <c r="D144" s="5" t="s">
        <v>3284</v>
      </c>
      <c r="E144" s="5" t="s">
        <v>3885</v>
      </c>
      <c r="F144" s="5" t="s">
        <v>3886</v>
      </c>
      <c r="G144" s="5"/>
      <c r="H144" s="5"/>
      <c r="I144" s="5" t="s">
        <v>59</v>
      </c>
      <c r="J144" s="5">
        <v>2020</v>
      </c>
      <c r="K144" s="5">
        <v>13175</v>
      </c>
      <c r="L144" s="5" t="s">
        <v>3887</v>
      </c>
      <c r="M144" s="5" t="s">
        <v>3835</v>
      </c>
      <c r="N144" s="5" t="s">
        <v>2798</v>
      </c>
      <c r="O144" s="5" t="s">
        <v>2799</v>
      </c>
      <c r="P144" s="5" t="s">
        <v>2799</v>
      </c>
      <c r="Q144" s="5" t="s">
        <v>2799</v>
      </c>
      <c r="R144" s="5" t="s">
        <v>2799</v>
      </c>
      <c r="S144" s="5" t="s">
        <v>2799</v>
      </c>
      <c r="T144" s="5" t="s">
        <v>2799</v>
      </c>
      <c r="U144" s="5" t="s">
        <v>2799</v>
      </c>
      <c r="V144" s="5"/>
      <c r="W144" s="5"/>
      <c r="X144" s="5"/>
      <c r="Y144" s="5"/>
      <c r="Z144" s="5"/>
    </row>
    <row r="145" spans="1:26" ht="170" x14ac:dyDescent="0.2">
      <c r="A145" s="3" t="s">
        <v>2799</v>
      </c>
      <c r="B145" s="140"/>
      <c r="C145" s="5">
        <f t="shared" si="0"/>
        <v>142</v>
      </c>
      <c r="D145" s="5" t="s">
        <v>3888</v>
      </c>
      <c r="E145" s="5" t="s">
        <v>3889</v>
      </c>
      <c r="F145" s="5" t="s">
        <v>3890</v>
      </c>
      <c r="G145" s="5"/>
      <c r="H145" s="5"/>
      <c r="I145" s="5" t="s">
        <v>59</v>
      </c>
      <c r="J145" s="5">
        <v>2018</v>
      </c>
      <c r="K145" s="5">
        <v>4974</v>
      </c>
      <c r="L145" s="5" t="s">
        <v>3891</v>
      </c>
      <c r="M145" s="5" t="s">
        <v>3836</v>
      </c>
      <c r="N145" s="5" t="s">
        <v>2798</v>
      </c>
      <c r="O145" s="5" t="s">
        <v>2799</v>
      </c>
      <c r="P145" s="5" t="s">
        <v>2799</v>
      </c>
      <c r="Q145" s="5" t="s">
        <v>2799</v>
      </c>
      <c r="R145" s="5" t="s">
        <v>2799</v>
      </c>
      <c r="S145" s="5" t="s">
        <v>2799</v>
      </c>
      <c r="T145" s="5" t="s">
        <v>2799</v>
      </c>
      <c r="U145" s="5" t="s">
        <v>2799</v>
      </c>
      <c r="V145" s="5"/>
      <c r="W145" s="5"/>
      <c r="X145" s="5"/>
      <c r="Y145" s="5"/>
      <c r="Z145" s="5"/>
    </row>
    <row r="146" spans="1:26" ht="221" x14ac:dyDescent="0.2">
      <c r="A146" s="3" t="s">
        <v>2799</v>
      </c>
      <c r="B146" s="140"/>
      <c r="C146" s="5">
        <f t="shared" si="0"/>
        <v>143</v>
      </c>
      <c r="D146" s="5" t="s">
        <v>3572</v>
      </c>
      <c r="E146" s="5" t="s">
        <v>3892</v>
      </c>
      <c r="F146" s="5" t="s">
        <v>3879</v>
      </c>
      <c r="G146" s="5" t="s">
        <v>21</v>
      </c>
      <c r="H146" s="5" t="s">
        <v>3894</v>
      </c>
      <c r="I146" s="5" t="s">
        <v>59</v>
      </c>
      <c r="J146" s="5">
        <v>2018</v>
      </c>
      <c r="K146" s="5">
        <v>1</v>
      </c>
      <c r="L146" s="5" t="s">
        <v>3893</v>
      </c>
      <c r="M146" s="5" t="s">
        <v>3837</v>
      </c>
      <c r="N146" s="5" t="s">
        <v>2798</v>
      </c>
      <c r="O146" s="5" t="s">
        <v>2799</v>
      </c>
      <c r="P146" s="5" t="s">
        <v>2799</v>
      </c>
      <c r="Q146" s="5" t="s">
        <v>2799</v>
      </c>
      <c r="R146" s="5" t="s">
        <v>2799</v>
      </c>
      <c r="S146" s="5" t="s">
        <v>2799</v>
      </c>
      <c r="T146" s="5" t="s">
        <v>2799</v>
      </c>
      <c r="U146" s="5" t="s">
        <v>2799</v>
      </c>
      <c r="V146" s="5"/>
      <c r="W146" s="5"/>
      <c r="X146" s="5"/>
      <c r="Y146" s="5"/>
      <c r="Z146" s="5">
        <f>IF(V146="YES", 1.5,IF(V146="PARTIALLY",1,0.5))+IF(W146="YES", 1.5,IF(W146="PARTIALLY",1,0.5))+IF(X146="YES", 1.5,IF(X146="PARTIALLY",1,0.5))+IF(Y146="YES", 1.5,IF(Y146="PARTIALLY",1,0.5))</f>
        <v>2</v>
      </c>
    </row>
    <row r="147" spans="1:26" ht="153" x14ac:dyDescent="0.2">
      <c r="A147" s="3" t="s">
        <v>2799</v>
      </c>
      <c r="B147" s="140"/>
      <c r="C147" s="5">
        <f t="shared" si="0"/>
        <v>144</v>
      </c>
      <c r="D147" s="5" t="s">
        <v>3265</v>
      </c>
      <c r="E147" s="5" t="s">
        <v>3895</v>
      </c>
      <c r="F147" s="5" t="s">
        <v>3896</v>
      </c>
      <c r="G147" s="5"/>
      <c r="H147" s="5"/>
      <c r="I147" s="5" t="s">
        <v>59</v>
      </c>
      <c r="J147" s="5">
        <v>2017</v>
      </c>
      <c r="K147" s="5">
        <v>84986</v>
      </c>
      <c r="L147" s="5" t="s">
        <v>3581</v>
      </c>
      <c r="M147" s="5" t="s">
        <v>3838</v>
      </c>
      <c r="N147" s="5" t="s">
        <v>2798</v>
      </c>
      <c r="O147" s="5" t="s">
        <v>2799</v>
      </c>
      <c r="P147" s="5" t="s">
        <v>2799</v>
      </c>
      <c r="Q147" s="5" t="s">
        <v>2799</v>
      </c>
      <c r="R147" s="5" t="s">
        <v>2799</v>
      </c>
      <c r="S147" s="5" t="s">
        <v>2799</v>
      </c>
      <c r="T147" s="5" t="s">
        <v>2799</v>
      </c>
      <c r="U147" s="5" t="s">
        <v>2799</v>
      </c>
      <c r="V147" s="5"/>
      <c r="W147" s="5"/>
      <c r="X147" s="5"/>
      <c r="Y147" s="5"/>
      <c r="Z147" s="5"/>
    </row>
    <row r="148" spans="1:26" ht="306" x14ac:dyDescent="0.2">
      <c r="A148" s="3" t="s">
        <v>2799</v>
      </c>
      <c r="B148" s="140"/>
      <c r="C148" s="5">
        <f t="shared" si="0"/>
        <v>145</v>
      </c>
      <c r="D148" s="5" t="s">
        <v>3897</v>
      </c>
      <c r="E148" s="5" t="s">
        <v>3898</v>
      </c>
      <c r="F148" s="5" t="s">
        <v>3899</v>
      </c>
      <c r="G148" s="5" t="s">
        <v>3822</v>
      </c>
      <c r="H148" s="5"/>
      <c r="I148" s="5" t="s">
        <v>3821</v>
      </c>
      <c r="J148" s="5">
        <v>2019</v>
      </c>
      <c r="K148" s="5"/>
      <c r="L148" s="5" t="s">
        <v>3823</v>
      </c>
      <c r="M148" s="5" t="s">
        <v>3839</v>
      </c>
      <c r="N148" s="5" t="s">
        <v>2798</v>
      </c>
      <c r="O148" s="5" t="s">
        <v>2798</v>
      </c>
      <c r="P148" s="5" t="s">
        <v>2799</v>
      </c>
      <c r="Q148" s="5" t="s">
        <v>2799</v>
      </c>
      <c r="R148" s="5" t="s">
        <v>2799</v>
      </c>
      <c r="S148" s="5" t="s">
        <v>2799</v>
      </c>
      <c r="T148" s="5" t="s">
        <v>2799</v>
      </c>
      <c r="U148" s="5" t="s">
        <v>2799</v>
      </c>
      <c r="V148" s="5"/>
      <c r="W148" s="5"/>
      <c r="X148" s="5"/>
      <c r="Y148" s="5"/>
      <c r="Z148" s="5"/>
    </row>
    <row r="149" spans="1:26" ht="170" x14ac:dyDescent="0.2">
      <c r="A149" s="3" t="s">
        <v>2799</v>
      </c>
      <c r="B149" s="140"/>
      <c r="C149" s="5">
        <f t="shared" si="0"/>
        <v>146</v>
      </c>
      <c r="D149" s="5" t="s">
        <v>3900</v>
      </c>
      <c r="E149" s="5" t="s">
        <v>3901</v>
      </c>
      <c r="F149" s="5" t="s">
        <v>3883</v>
      </c>
      <c r="G149" s="5" t="s">
        <v>3281</v>
      </c>
      <c r="H149" s="5"/>
      <c r="I149" s="5" t="s">
        <v>59</v>
      </c>
      <c r="J149" s="5">
        <v>2020</v>
      </c>
      <c r="K149" s="5">
        <v>5328</v>
      </c>
      <c r="L149" s="5" t="s">
        <v>3902</v>
      </c>
      <c r="M149" s="5" t="s">
        <v>3840</v>
      </c>
      <c r="N149" s="5" t="s">
        <v>2798</v>
      </c>
      <c r="O149" s="5" t="s">
        <v>2799</v>
      </c>
      <c r="P149" s="5" t="s">
        <v>2799</v>
      </c>
      <c r="Q149" s="5" t="s">
        <v>2799</v>
      </c>
      <c r="R149" s="5" t="s">
        <v>2799</v>
      </c>
      <c r="S149" s="5" t="s">
        <v>2799</v>
      </c>
      <c r="T149" s="5" t="s">
        <v>2799</v>
      </c>
      <c r="U149" s="5" t="s">
        <v>2799</v>
      </c>
      <c r="V149" s="5"/>
      <c r="W149" s="5"/>
      <c r="X149" s="5"/>
      <c r="Y149" s="5"/>
      <c r="Z149" s="5"/>
    </row>
    <row r="150" spans="1:26" ht="306" x14ac:dyDescent="0.2">
      <c r="A150" s="3" t="s">
        <v>2799</v>
      </c>
      <c r="B150" s="140"/>
      <c r="C150" s="5">
        <f t="shared" si="0"/>
        <v>147</v>
      </c>
      <c r="D150" s="5" t="s">
        <v>3903</v>
      </c>
      <c r="E150" s="5" t="s">
        <v>3904</v>
      </c>
      <c r="F150" s="5" t="s">
        <v>3905</v>
      </c>
      <c r="G150" s="5" t="s">
        <v>3281</v>
      </c>
      <c r="H150" s="5"/>
      <c r="I150" s="5" t="s">
        <v>59</v>
      </c>
      <c r="J150" s="5">
        <v>2017</v>
      </c>
      <c r="K150" s="5">
        <v>744</v>
      </c>
      <c r="L150" s="5" t="s">
        <v>3906</v>
      </c>
      <c r="M150" s="5" t="s">
        <v>3841</v>
      </c>
      <c r="N150" s="5" t="s">
        <v>2798</v>
      </c>
      <c r="O150" s="5" t="s">
        <v>2799</v>
      </c>
      <c r="P150" s="5" t="s">
        <v>2799</v>
      </c>
      <c r="Q150" s="5" t="s">
        <v>2799</v>
      </c>
      <c r="R150" s="5" t="s">
        <v>2799</v>
      </c>
      <c r="S150" s="5" t="s">
        <v>2799</v>
      </c>
      <c r="T150" s="5" t="s">
        <v>2799</v>
      </c>
      <c r="U150" s="5" t="s">
        <v>2799</v>
      </c>
      <c r="V150" s="5"/>
      <c r="W150" s="5"/>
      <c r="X150" s="5"/>
      <c r="Y150" s="5"/>
      <c r="Z150" s="5"/>
    </row>
    <row r="151" spans="1:26" ht="119" x14ac:dyDescent="0.2">
      <c r="A151" s="3" t="s">
        <v>2799</v>
      </c>
      <c r="B151" s="140"/>
      <c r="C151" s="5">
        <f t="shared" si="0"/>
        <v>148</v>
      </c>
      <c r="D151" s="5" t="s">
        <v>3907</v>
      </c>
      <c r="E151" s="5" t="s">
        <v>3908</v>
      </c>
      <c r="F151" s="5" t="s">
        <v>3909</v>
      </c>
      <c r="G151" s="5"/>
      <c r="H151" s="5"/>
      <c r="I151" s="5" t="s">
        <v>59</v>
      </c>
      <c r="J151" s="5">
        <v>2018</v>
      </c>
      <c r="K151" s="5">
        <v>3759</v>
      </c>
      <c r="L151" s="5" t="s">
        <v>3910</v>
      </c>
      <c r="M151" s="5" t="s">
        <v>3842</v>
      </c>
      <c r="N151" s="5" t="s">
        <v>2798</v>
      </c>
      <c r="O151" s="5" t="s">
        <v>2799</v>
      </c>
      <c r="P151" s="5" t="s">
        <v>2799</v>
      </c>
      <c r="Q151" s="5" t="s">
        <v>2799</v>
      </c>
      <c r="R151" s="5" t="s">
        <v>2799</v>
      </c>
      <c r="S151" s="5" t="s">
        <v>2799</v>
      </c>
      <c r="T151" s="5" t="s">
        <v>2799</v>
      </c>
      <c r="U151" s="5" t="s">
        <v>2799</v>
      </c>
      <c r="V151" s="5"/>
      <c r="W151" s="5"/>
      <c r="X151" s="5"/>
      <c r="Y151" s="5"/>
      <c r="Z151" s="5"/>
    </row>
    <row r="152" spans="1:26" ht="221" x14ac:dyDescent="0.2">
      <c r="A152" s="3" t="s">
        <v>2799</v>
      </c>
      <c r="B152" s="140"/>
      <c r="C152" s="5">
        <f t="shared" si="0"/>
        <v>149</v>
      </c>
      <c r="D152" s="5" t="s">
        <v>3911</v>
      </c>
      <c r="E152" s="5" t="s">
        <v>3912</v>
      </c>
      <c r="F152" s="5" t="s">
        <v>3913</v>
      </c>
      <c r="G152" s="5"/>
      <c r="H152" s="5"/>
      <c r="I152" s="5" t="s">
        <v>59</v>
      </c>
      <c r="J152" s="5">
        <v>2018</v>
      </c>
      <c r="K152" s="5">
        <v>10016</v>
      </c>
      <c r="L152" s="5" t="s">
        <v>3914</v>
      </c>
      <c r="M152" s="5" t="s">
        <v>3843</v>
      </c>
      <c r="N152" s="5" t="s">
        <v>2798</v>
      </c>
      <c r="O152" s="5" t="s">
        <v>2799</v>
      </c>
      <c r="P152" s="5" t="s">
        <v>2799</v>
      </c>
      <c r="Q152" s="5" t="s">
        <v>2799</v>
      </c>
      <c r="R152" s="5" t="s">
        <v>2799</v>
      </c>
      <c r="S152" s="5" t="s">
        <v>2799</v>
      </c>
      <c r="T152" s="5" t="s">
        <v>2799</v>
      </c>
      <c r="U152" s="5" t="s">
        <v>2799</v>
      </c>
      <c r="V152" s="5"/>
      <c r="W152" s="5"/>
      <c r="X152" s="5"/>
      <c r="Y152" s="5"/>
      <c r="Z152" s="5"/>
    </row>
    <row r="153" spans="1:26" ht="204" x14ac:dyDescent="0.2">
      <c r="A153" s="3" t="s">
        <v>2799</v>
      </c>
      <c r="B153" s="140"/>
      <c r="C153" s="5">
        <f t="shared" si="0"/>
        <v>150</v>
      </c>
      <c r="D153" s="5" t="s">
        <v>3915</v>
      </c>
      <c r="E153" s="5" t="s">
        <v>3916</v>
      </c>
      <c r="F153" s="5" t="s">
        <v>3281</v>
      </c>
      <c r="G153" s="5"/>
      <c r="H153" s="5"/>
      <c r="I153" s="5" t="s">
        <v>58</v>
      </c>
      <c r="J153" s="5">
        <v>2020</v>
      </c>
      <c r="K153" s="5">
        <v>7</v>
      </c>
      <c r="L153" s="5" t="s">
        <v>3917</v>
      </c>
      <c r="M153" s="5" t="s">
        <v>3844</v>
      </c>
      <c r="N153" s="5" t="s">
        <v>2798</v>
      </c>
      <c r="O153" s="5" t="s">
        <v>2799</v>
      </c>
      <c r="P153" s="5" t="s">
        <v>2799</v>
      </c>
      <c r="Q153" s="5" t="s">
        <v>2799</v>
      </c>
      <c r="R153" s="5" t="s">
        <v>2799</v>
      </c>
      <c r="S153" s="5" t="s">
        <v>2799</v>
      </c>
      <c r="T153" s="5" t="s">
        <v>2799</v>
      </c>
      <c r="U153" s="5" t="s">
        <v>2799</v>
      </c>
      <c r="V153" s="5"/>
      <c r="W153" s="5"/>
      <c r="X153" s="5"/>
      <c r="Y153" s="5"/>
      <c r="Z153" s="5"/>
    </row>
    <row r="154" spans="1:26" ht="255" x14ac:dyDescent="0.2">
      <c r="A154" s="3" t="s">
        <v>2799</v>
      </c>
      <c r="B154" s="140"/>
      <c r="C154" s="5">
        <f t="shared" si="0"/>
        <v>151</v>
      </c>
      <c r="D154" s="5" t="s">
        <v>3919</v>
      </c>
      <c r="E154" s="5" t="s">
        <v>3920</v>
      </c>
      <c r="F154" s="5" t="s">
        <v>3921</v>
      </c>
      <c r="G154" s="5" t="s">
        <v>3281</v>
      </c>
      <c r="H154" s="5"/>
      <c r="I154" s="5" t="s">
        <v>58</v>
      </c>
      <c r="J154" s="5">
        <v>2020</v>
      </c>
      <c r="K154" s="5">
        <v>152</v>
      </c>
      <c r="L154" s="5" t="s">
        <v>3922</v>
      </c>
      <c r="M154" s="5" t="s">
        <v>3918</v>
      </c>
      <c r="N154" s="5" t="s">
        <v>2798</v>
      </c>
      <c r="O154" s="5" t="s">
        <v>2799</v>
      </c>
      <c r="P154" s="5" t="s">
        <v>2799</v>
      </c>
      <c r="Q154" s="5" t="s">
        <v>2799</v>
      </c>
      <c r="R154" s="5" t="s">
        <v>2799</v>
      </c>
      <c r="S154" s="5" t="s">
        <v>2799</v>
      </c>
      <c r="T154" s="5" t="s">
        <v>2799</v>
      </c>
      <c r="U154" s="5" t="s">
        <v>2799</v>
      </c>
      <c r="V154" s="5"/>
      <c r="W154" s="5"/>
      <c r="X154" s="5"/>
      <c r="Y154" s="5"/>
      <c r="Z154" s="5"/>
    </row>
    <row r="155" spans="1:26" ht="238" x14ac:dyDescent="0.2">
      <c r="A155" s="3" t="s">
        <v>2799</v>
      </c>
      <c r="B155" s="140" t="s">
        <v>142</v>
      </c>
      <c r="C155" s="5">
        <f t="shared" si="0"/>
        <v>152</v>
      </c>
      <c r="D155" s="5" t="s">
        <v>3953</v>
      </c>
      <c r="E155" s="5" t="s">
        <v>3954</v>
      </c>
      <c r="F155" s="5" t="s">
        <v>3955</v>
      </c>
      <c r="G155" s="5" t="s">
        <v>21</v>
      </c>
      <c r="H155" s="5" t="s">
        <v>3957</v>
      </c>
      <c r="I155" s="5" t="s">
        <v>58</v>
      </c>
      <c r="J155" s="5">
        <v>2020</v>
      </c>
      <c r="K155" s="5">
        <v>538</v>
      </c>
      <c r="L155" s="5" t="s">
        <v>3956</v>
      </c>
      <c r="M155" s="5" t="s">
        <v>3923</v>
      </c>
      <c r="N155" s="5" t="s">
        <v>2798</v>
      </c>
      <c r="O155" s="5" t="s">
        <v>2799</v>
      </c>
      <c r="P155" s="5" t="s">
        <v>2799</v>
      </c>
      <c r="Q155" s="5" t="s">
        <v>2799</v>
      </c>
      <c r="R155" s="5" t="s">
        <v>2799</v>
      </c>
      <c r="S155" s="5" t="s">
        <v>2799</v>
      </c>
      <c r="T155" s="5" t="s">
        <v>2799</v>
      </c>
      <c r="U155" s="5" t="s">
        <v>2799</v>
      </c>
      <c r="V155" s="5"/>
      <c r="W155" s="5"/>
      <c r="X155" s="5"/>
      <c r="Y155" s="5"/>
      <c r="Z155" s="5"/>
    </row>
    <row r="156" spans="1:26" ht="255" x14ac:dyDescent="0.2">
      <c r="A156" s="3" t="s">
        <v>2799</v>
      </c>
      <c r="B156" s="140"/>
      <c r="C156" s="5">
        <f t="shared" si="0"/>
        <v>153</v>
      </c>
      <c r="D156" s="5" t="s">
        <v>3958</v>
      </c>
      <c r="E156" s="5" t="s">
        <v>3959</v>
      </c>
      <c r="F156" s="5" t="s">
        <v>3955</v>
      </c>
      <c r="G156" s="5" t="s">
        <v>21</v>
      </c>
      <c r="H156" s="5" t="s">
        <v>3961</v>
      </c>
      <c r="I156" s="5" t="s">
        <v>58</v>
      </c>
      <c r="J156" s="5">
        <v>2019</v>
      </c>
      <c r="K156" s="5">
        <v>220</v>
      </c>
      <c r="L156" s="5" t="s">
        <v>3960</v>
      </c>
      <c r="M156" s="5" t="s">
        <v>3924</v>
      </c>
      <c r="N156" s="5" t="s">
        <v>2798</v>
      </c>
      <c r="O156" s="5" t="s">
        <v>2799</v>
      </c>
      <c r="P156" s="5" t="s">
        <v>2799</v>
      </c>
      <c r="Q156" s="5" t="s">
        <v>2799</v>
      </c>
      <c r="R156" s="5" t="s">
        <v>2799</v>
      </c>
      <c r="S156" s="5" t="s">
        <v>2799</v>
      </c>
      <c r="T156" s="5" t="s">
        <v>2799</v>
      </c>
      <c r="U156" s="5" t="s">
        <v>2799</v>
      </c>
      <c r="V156" s="5"/>
      <c r="W156" s="5"/>
      <c r="X156" s="5"/>
      <c r="Y156" s="5"/>
      <c r="Z156" s="5"/>
    </row>
    <row r="157" spans="1:26" ht="340" x14ac:dyDescent="0.2">
      <c r="A157" s="3" t="s">
        <v>2799</v>
      </c>
      <c r="B157" s="140"/>
      <c r="C157" s="5">
        <f t="shared" si="0"/>
        <v>154</v>
      </c>
      <c r="D157" s="5" t="s">
        <v>3962</v>
      </c>
      <c r="E157" s="5" t="s">
        <v>3963</v>
      </c>
      <c r="F157" s="5" t="s">
        <v>3964</v>
      </c>
      <c r="G157" s="5" t="s">
        <v>21</v>
      </c>
      <c r="H157" s="5" t="s">
        <v>3966</v>
      </c>
      <c r="I157" s="5" t="s">
        <v>58</v>
      </c>
      <c r="J157" s="5">
        <v>2018</v>
      </c>
      <c r="K157" s="5">
        <v>189</v>
      </c>
      <c r="L157" s="5" t="s">
        <v>3965</v>
      </c>
      <c r="M157" s="5" t="s">
        <v>3925</v>
      </c>
      <c r="N157" s="5" t="s">
        <v>2798</v>
      </c>
      <c r="O157" s="5" t="s">
        <v>2799</v>
      </c>
      <c r="P157" s="5" t="s">
        <v>2799</v>
      </c>
      <c r="Q157" s="5" t="s">
        <v>2799</v>
      </c>
      <c r="R157" s="5" t="s">
        <v>2799</v>
      </c>
      <c r="S157" s="5" t="s">
        <v>2799</v>
      </c>
      <c r="T157" s="5" t="s">
        <v>2799</v>
      </c>
      <c r="U157" s="5" t="s">
        <v>2799</v>
      </c>
      <c r="V157" s="5"/>
      <c r="W157" s="5"/>
      <c r="X157" s="5"/>
      <c r="Y157" s="5"/>
      <c r="Z157" s="5"/>
    </row>
    <row r="158" spans="1:26" ht="255" x14ac:dyDescent="0.2">
      <c r="A158" s="3" t="s">
        <v>2799</v>
      </c>
      <c r="B158" s="140"/>
      <c r="C158" s="5">
        <f t="shared" si="0"/>
        <v>155</v>
      </c>
      <c r="D158" s="5" t="s">
        <v>3967</v>
      </c>
      <c r="E158" s="5" t="s">
        <v>3968</v>
      </c>
      <c r="F158" s="5" t="s">
        <v>40</v>
      </c>
      <c r="G158" s="5" t="s">
        <v>21</v>
      </c>
      <c r="H158" s="5" t="s">
        <v>3970</v>
      </c>
      <c r="I158" s="5" t="s">
        <v>58</v>
      </c>
      <c r="J158" s="5">
        <v>2019</v>
      </c>
      <c r="K158" s="5">
        <v>23</v>
      </c>
      <c r="L158" s="5" t="s">
        <v>3969</v>
      </c>
      <c r="M158" s="5" t="s">
        <v>3926</v>
      </c>
      <c r="N158" s="5" t="s">
        <v>2798</v>
      </c>
      <c r="O158" s="5" t="s">
        <v>2799</v>
      </c>
      <c r="P158" s="5" t="s">
        <v>2799</v>
      </c>
      <c r="Q158" s="5" t="s">
        <v>2799</v>
      </c>
      <c r="R158" s="5" t="s">
        <v>2799</v>
      </c>
      <c r="S158" s="5" t="s">
        <v>2799</v>
      </c>
      <c r="T158" s="5" t="s">
        <v>2799</v>
      </c>
      <c r="U158" s="5" t="s">
        <v>2799</v>
      </c>
      <c r="V158" s="5"/>
      <c r="W158" s="5"/>
      <c r="X158" s="5"/>
      <c r="Y158" s="5"/>
      <c r="Z158" s="5"/>
    </row>
    <row r="159" spans="1:26" ht="204" x14ac:dyDescent="0.2">
      <c r="A159" s="3" t="s">
        <v>2799</v>
      </c>
      <c r="B159" s="140"/>
      <c r="C159" s="5">
        <f t="shared" si="0"/>
        <v>156</v>
      </c>
      <c r="D159" s="5" t="s">
        <v>3971</v>
      </c>
      <c r="E159" s="5" t="s">
        <v>3972</v>
      </c>
      <c r="F159" s="5" t="s">
        <v>3973</v>
      </c>
      <c r="G159" s="5" t="s">
        <v>3158</v>
      </c>
      <c r="H159" s="5"/>
      <c r="I159" s="5" t="s">
        <v>58</v>
      </c>
      <c r="J159" s="5">
        <v>2017</v>
      </c>
      <c r="K159" s="5">
        <v>684</v>
      </c>
      <c r="L159" s="5" t="s">
        <v>3974</v>
      </c>
      <c r="M159" s="5" t="s">
        <v>3927</v>
      </c>
      <c r="N159" s="5" t="s">
        <v>2798</v>
      </c>
      <c r="O159" s="5" t="s">
        <v>2799</v>
      </c>
      <c r="P159" s="5" t="s">
        <v>2799</v>
      </c>
      <c r="Q159" s="5" t="s">
        <v>2799</v>
      </c>
      <c r="R159" s="5" t="s">
        <v>2799</v>
      </c>
      <c r="S159" s="5" t="s">
        <v>2799</v>
      </c>
      <c r="T159" s="5" t="s">
        <v>2799</v>
      </c>
      <c r="U159" s="5" t="s">
        <v>2799</v>
      </c>
      <c r="V159" s="5"/>
      <c r="W159" s="5"/>
      <c r="X159" s="5"/>
      <c r="Y159" s="5"/>
      <c r="Z159" s="5"/>
    </row>
    <row r="160" spans="1:26" ht="238" x14ac:dyDescent="0.2">
      <c r="A160" s="3" t="s">
        <v>2799</v>
      </c>
      <c r="B160" s="140"/>
      <c r="C160" s="5">
        <f t="shared" si="0"/>
        <v>157</v>
      </c>
      <c r="D160" s="5" t="s">
        <v>3975</v>
      </c>
      <c r="E160" s="5" t="s">
        <v>3976</v>
      </c>
      <c r="F160" s="5" t="s">
        <v>3977</v>
      </c>
      <c r="G160" s="5" t="s">
        <v>3158</v>
      </c>
      <c r="H160" s="5"/>
      <c r="I160" s="5" t="s">
        <v>58</v>
      </c>
      <c r="J160" s="5">
        <v>2021</v>
      </c>
      <c r="K160" s="5">
        <v>14</v>
      </c>
      <c r="L160" s="5" t="s">
        <v>3978</v>
      </c>
      <c r="M160" s="5" t="s">
        <v>3928</v>
      </c>
      <c r="N160" s="5" t="s">
        <v>2798</v>
      </c>
      <c r="O160" s="5" t="s">
        <v>2799</v>
      </c>
      <c r="P160" s="5" t="s">
        <v>2799</v>
      </c>
      <c r="Q160" s="5" t="s">
        <v>2799</v>
      </c>
      <c r="R160" s="5" t="s">
        <v>2799</v>
      </c>
      <c r="S160" s="5" t="s">
        <v>2799</v>
      </c>
      <c r="T160" s="5" t="s">
        <v>2799</v>
      </c>
      <c r="U160" s="5" t="s">
        <v>2799</v>
      </c>
      <c r="V160" s="5"/>
      <c r="W160" s="5"/>
      <c r="X160" s="5"/>
      <c r="Y160" s="5"/>
      <c r="Z160" s="5"/>
    </row>
    <row r="161" spans="1:26" ht="323" x14ac:dyDescent="0.2">
      <c r="A161" s="3" t="s">
        <v>2799</v>
      </c>
      <c r="B161" s="140"/>
      <c r="C161" s="5">
        <f t="shared" si="0"/>
        <v>158</v>
      </c>
      <c r="D161" s="5" t="s">
        <v>3979</v>
      </c>
      <c r="E161" s="5" t="s">
        <v>3980</v>
      </c>
      <c r="F161" s="5" t="s">
        <v>3981</v>
      </c>
      <c r="G161" s="5" t="s">
        <v>3158</v>
      </c>
      <c r="H161" s="5"/>
      <c r="I161" s="5" t="s">
        <v>58</v>
      </c>
      <c r="J161" s="5">
        <v>2018</v>
      </c>
      <c r="K161" s="5">
        <v>169</v>
      </c>
      <c r="L161" s="5" t="s">
        <v>3982</v>
      </c>
      <c r="M161" s="5" t="s">
        <v>3929</v>
      </c>
      <c r="N161" s="5" t="s">
        <v>2798</v>
      </c>
      <c r="O161" s="5" t="s">
        <v>2799</v>
      </c>
      <c r="P161" s="5" t="s">
        <v>2799</v>
      </c>
      <c r="Q161" s="5" t="s">
        <v>2799</v>
      </c>
      <c r="R161" s="5" t="s">
        <v>2799</v>
      </c>
      <c r="S161" s="5" t="s">
        <v>2799</v>
      </c>
      <c r="T161" s="5" t="s">
        <v>2799</v>
      </c>
      <c r="U161" s="5" t="s">
        <v>2799</v>
      </c>
      <c r="V161" s="5"/>
      <c r="W161" s="5"/>
      <c r="X161" s="5"/>
      <c r="Y161" s="5"/>
      <c r="Z161" s="5"/>
    </row>
    <row r="162" spans="1:26" ht="170" x14ac:dyDescent="0.2">
      <c r="A162" s="3" t="s">
        <v>2799</v>
      </c>
      <c r="B162" s="140"/>
      <c r="C162" s="5">
        <f t="shared" si="0"/>
        <v>159</v>
      </c>
      <c r="D162" s="5" t="s">
        <v>3983</v>
      </c>
      <c r="E162" s="5" t="s">
        <v>3984</v>
      </c>
      <c r="F162" s="5" t="s">
        <v>3985</v>
      </c>
      <c r="G162" s="5" t="s">
        <v>21</v>
      </c>
      <c r="H162" s="5" t="s">
        <v>3987</v>
      </c>
      <c r="I162" s="5" t="s">
        <v>59</v>
      </c>
      <c r="J162" s="5">
        <v>2017</v>
      </c>
      <c r="K162" s="5">
        <v>17</v>
      </c>
      <c r="L162" s="5" t="s">
        <v>3986</v>
      </c>
      <c r="M162" s="5" t="s">
        <v>3930</v>
      </c>
      <c r="N162" s="5" t="s">
        <v>2798</v>
      </c>
      <c r="O162" s="5" t="s">
        <v>2799</v>
      </c>
      <c r="P162" s="5" t="s">
        <v>2799</v>
      </c>
      <c r="Q162" s="5" t="s">
        <v>2799</v>
      </c>
      <c r="R162" s="5" t="s">
        <v>2799</v>
      </c>
      <c r="S162" s="5" t="s">
        <v>2799</v>
      </c>
      <c r="T162" s="5" t="s">
        <v>2799</v>
      </c>
      <c r="U162" s="5" t="s">
        <v>2799</v>
      </c>
      <c r="V162" s="5"/>
      <c r="W162" s="5"/>
      <c r="X162" s="5"/>
      <c r="Y162" s="5"/>
      <c r="Z162" s="5"/>
    </row>
    <row r="163" spans="1:26" ht="238" x14ac:dyDescent="0.2">
      <c r="A163" s="3" t="s">
        <v>2799</v>
      </c>
      <c r="B163" s="140"/>
      <c r="C163" s="5">
        <f t="shared" si="0"/>
        <v>160</v>
      </c>
      <c r="D163" s="5" t="s">
        <v>3988</v>
      </c>
      <c r="E163" s="5" t="s">
        <v>3989</v>
      </c>
      <c r="F163" s="5" t="s">
        <v>11</v>
      </c>
      <c r="G163" s="5" t="s">
        <v>13</v>
      </c>
      <c r="H163" s="5" t="s">
        <v>3991</v>
      </c>
      <c r="I163" s="5" t="s">
        <v>59</v>
      </c>
      <c r="J163" s="5">
        <v>2017</v>
      </c>
      <c r="K163" s="5">
        <v>21</v>
      </c>
      <c r="L163" s="5" t="s">
        <v>3990</v>
      </c>
      <c r="M163" s="5" t="s">
        <v>3931</v>
      </c>
      <c r="N163" s="5" t="s">
        <v>2798</v>
      </c>
      <c r="O163" s="5" t="s">
        <v>2799</v>
      </c>
      <c r="P163" s="5" t="s">
        <v>2799</v>
      </c>
      <c r="Q163" s="5" t="s">
        <v>2799</v>
      </c>
      <c r="R163" s="5" t="s">
        <v>2799</v>
      </c>
      <c r="S163" s="5" t="s">
        <v>2799</v>
      </c>
      <c r="T163" s="5" t="s">
        <v>2799</v>
      </c>
      <c r="U163" s="5" t="s">
        <v>2799</v>
      </c>
      <c r="V163" s="5"/>
      <c r="W163" s="5"/>
      <c r="X163" s="5"/>
      <c r="Y163" s="5"/>
      <c r="Z163" s="5"/>
    </row>
    <row r="164" spans="1:26" ht="289" x14ac:dyDescent="0.2">
      <c r="A164" s="3" t="s">
        <v>2799</v>
      </c>
      <c r="B164" s="140"/>
      <c r="C164" s="5">
        <f t="shared" si="0"/>
        <v>161</v>
      </c>
      <c r="D164" s="5" t="s">
        <v>3992</v>
      </c>
      <c r="E164" s="5" t="s">
        <v>3993</v>
      </c>
      <c r="F164" s="5" t="s">
        <v>3994</v>
      </c>
      <c r="G164" s="5" t="s">
        <v>2227</v>
      </c>
      <c r="H164" s="5"/>
      <c r="I164" s="5" t="s">
        <v>58</v>
      </c>
      <c r="J164" s="5">
        <v>2017</v>
      </c>
      <c r="K164" s="5">
        <v>18</v>
      </c>
      <c r="L164" s="5" t="s">
        <v>3995</v>
      </c>
      <c r="M164" s="5" t="s">
        <v>3932</v>
      </c>
      <c r="N164" s="5" t="s">
        <v>2798</v>
      </c>
      <c r="O164" s="5" t="s">
        <v>2799</v>
      </c>
      <c r="P164" s="5" t="s">
        <v>2799</v>
      </c>
      <c r="Q164" s="5" t="s">
        <v>2799</v>
      </c>
      <c r="R164" s="5" t="s">
        <v>2799</v>
      </c>
      <c r="S164" s="5" t="s">
        <v>2799</v>
      </c>
      <c r="T164" s="5" t="s">
        <v>2799</v>
      </c>
      <c r="U164" s="5" t="s">
        <v>2799</v>
      </c>
      <c r="V164" s="5"/>
      <c r="W164" s="5"/>
      <c r="X164" s="5"/>
      <c r="Y164" s="5"/>
      <c r="Z164" s="5"/>
    </row>
    <row r="165" spans="1:26" ht="51" x14ac:dyDescent="0.2">
      <c r="A165" s="3" t="s">
        <v>2799</v>
      </c>
      <c r="B165" s="140"/>
      <c r="C165" s="5">
        <f t="shared" si="0"/>
        <v>162</v>
      </c>
      <c r="D165" s="5" t="s">
        <v>3996</v>
      </c>
      <c r="E165" s="5" t="s">
        <v>3997</v>
      </c>
      <c r="F165" s="5" t="s">
        <v>3998</v>
      </c>
      <c r="G165" s="5" t="s">
        <v>21</v>
      </c>
      <c r="H165" s="5" t="s">
        <v>3159</v>
      </c>
      <c r="I165" s="5" t="s">
        <v>59</v>
      </c>
      <c r="J165" s="5">
        <v>2017</v>
      </c>
      <c r="K165" s="5">
        <v>19</v>
      </c>
      <c r="L165" s="5" t="s">
        <v>3999</v>
      </c>
      <c r="M165" s="5" t="s">
        <v>3933</v>
      </c>
      <c r="N165" s="5" t="s">
        <v>2798</v>
      </c>
      <c r="O165" s="5" t="s">
        <v>2799</v>
      </c>
      <c r="P165" s="5" t="s">
        <v>2799</v>
      </c>
      <c r="Q165" s="5" t="s">
        <v>2799</v>
      </c>
      <c r="R165" s="5" t="s">
        <v>2799</v>
      </c>
      <c r="S165" s="5" t="s">
        <v>2799</v>
      </c>
      <c r="T165" s="5" t="s">
        <v>2799</v>
      </c>
      <c r="U165" s="5" t="s">
        <v>2799</v>
      </c>
      <c r="V165" s="5"/>
      <c r="W165" s="5"/>
      <c r="X165" s="5"/>
      <c r="Y165" s="5"/>
      <c r="Z165" s="5"/>
    </row>
    <row r="166" spans="1:26" ht="238" x14ac:dyDescent="0.2">
      <c r="A166" s="3" t="s">
        <v>2799</v>
      </c>
      <c r="B166" s="140"/>
      <c r="C166" s="5">
        <f t="shared" si="0"/>
        <v>163</v>
      </c>
      <c r="D166" s="5" t="s">
        <v>4000</v>
      </c>
      <c r="E166" s="5" t="s">
        <v>4001</v>
      </c>
      <c r="F166" s="5" t="s">
        <v>4002</v>
      </c>
      <c r="G166" s="5" t="s">
        <v>4003</v>
      </c>
      <c r="H166" s="5"/>
      <c r="I166" s="5" t="s">
        <v>58</v>
      </c>
      <c r="J166" s="5">
        <v>2017</v>
      </c>
      <c r="K166" s="5">
        <v>40</v>
      </c>
      <c r="L166" s="5" t="s">
        <v>4004</v>
      </c>
      <c r="M166" s="5" t="s">
        <v>3934</v>
      </c>
      <c r="N166" s="5" t="s">
        <v>2798</v>
      </c>
      <c r="O166" s="5" t="s">
        <v>2799</v>
      </c>
      <c r="P166" s="5" t="s">
        <v>2799</v>
      </c>
      <c r="Q166" s="5" t="s">
        <v>2799</v>
      </c>
      <c r="R166" s="5" t="s">
        <v>2799</v>
      </c>
      <c r="S166" s="5" t="s">
        <v>2799</v>
      </c>
      <c r="T166" s="5" t="s">
        <v>2799</v>
      </c>
      <c r="U166" s="5" t="s">
        <v>2799</v>
      </c>
      <c r="V166" s="5"/>
      <c r="W166" s="5"/>
      <c r="X166" s="5"/>
      <c r="Y166" s="5"/>
      <c r="Z166" s="5"/>
    </row>
    <row r="167" spans="1:26" ht="255" x14ac:dyDescent="0.2">
      <c r="A167" s="3" t="s">
        <v>2799</v>
      </c>
      <c r="B167" s="140"/>
      <c r="C167" s="5">
        <f t="shared" si="0"/>
        <v>164</v>
      </c>
      <c r="D167" s="5" t="s">
        <v>4005</v>
      </c>
      <c r="E167" s="5" t="s">
        <v>4006</v>
      </c>
      <c r="F167" s="5" t="s">
        <v>4007</v>
      </c>
      <c r="G167" s="5" t="s">
        <v>2227</v>
      </c>
      <c r="H167" s="5"/>
      <c r="I167" s="5" t="s">
        <v>58</v>
      </c>
      <c r="J167" s="5">
        <v>2019</v>
      </c>
      <c r="K167" s="5">
        <v>218</v>
      </c>
      <c r="L167" s="5" t="s">
        <v>4008</v>
      </c>
      <c r="M167" s="5" t="s">
        <v>3935</v>
      </c>
      <c r="N167" s="5" t="s">
        <v>2798</v>
      </c>
      <c r="O167" s="5" t="s">
        <v>2799</v>
      </c>
      <c r="P167" s="5" t="s">
        <v>2799</v>
      </c>
      <c r="Q167" s="5" t="s">
        <v>2799</v>
      </c>
      <c r="R167" s="5" t="s">
        <v>2799</v>
      </c>
      <c r="S167" s="5" t="s">
        <v>2799</v>
      </c>
      <c r="T167" s="5" t="s">
        <v>2799</v>
      </c>
      <c r="U167" s="5" t="s">
        <v>2799</v>
      </c>
      <c r="V167" s="5"/>
      <c r="W167" s="5"/>
      <c r="X167" s="5"/>
      <c r="Y167" s="5"/>
      <c r="Z167" s="5"/>
    </row>
    <row r="168" spans="1:26" ht="323" x14ac:dyDescent="0.2">
      <c r="A168" s="3" t="s">
        <v>2799</v>
      </c>
      <c r="B168" s="140"/>
      <c r="C168" s="5">
        <f t="shared" si="0"/>
        <v>165</v>
      </c>
      <c r="D168" s="5" t="s">
        <v>4009</v>
      </c>
      <c r="E168" s="5" t="s">
        <v>4010</v>
      </c>
      <c r="F168" s="5" t="s">
        <v>4011</v>
      </c>
      <c r="G168" s="5" t="s">
        <v>21</v>
      </c>
      <c r="H168" s="5" t="s">
        <v>4013</v>
      </c>
      <c r="I168" s="5" t="s">
        <v>58</v>
      </c>
      <c r="J168" s="5">
        <v>2021</v>
      </c>
      <c r="K168" s="5">
        <v>21</v>
      </c>
      <c r="L168" s="5" t="s">
        <v>4012</v>
      </c>
      <c r="M168" s="5" t="s">
        <v>3936</v>
      </c>
      <c r="N168" s="5" t="s">
        <v>2798</v>
      </c>
      <c r="O168" s="5" t="s">
        <v>2799</v>
      </c>
      <c r="P168" s="5" t="s">
        <v>2799</v>
      </c>
      <c r="Q168" s="5" t="s">
        <v>2799</v>
      </c>
      <c r="R168" s="5" t="s">
        <v>2799</v>
      </c>
      <c r="S168" s="5" t="s">
        <v>2799</v>
      </c>
      <c r="T168" s="5" t="s">
        <v>2799</v>
      </c>
      <c r="U168" s="5" t="s">
        <v>2799</v>
      </c>
      <c r="V168" s="5"/>
      <c r="W168" s="5"/>
      <c r="X168" s="5"/>
      <c r="Y168" s="5"/>
      <c r="Z168" s="5"/>
    </row>
    <row r="169" spans="1:26" ht="204" x14ac:dyDescent="0.2">
      <c r="A169" s="3" t="s">
        <v>2799</v>
      </c>
      <c r="B169" s="140"/>
      <c r="C169" s="5">
        <f t="shared" si="0"/>
        <v>166</v>
      </c>
      <c r="D169" s="5" t="s">
        <v>4014</v>
      </c>
      <c r="E169" s="5" t="s">
        <v>4015</v>
      </c>
      <c r="F169" s="5" t="s">
        <v>4016</v>
      </c>
      <c r="G169" s="5" t="s">
        <v>3158</v>
      </c>
      <c r="H169" s="5"/>
      <c r="I169" s="5" t="s">
        <v>58</v>
      </c>
      <c r="J169" s="5">
        <v>2018</v>
      </c>
      <c r="K169" s="5">
        <v>1128</v>
      </c>
      <c r="L169" s="5" t="s">
        <v>4017</v>
      </c>
      <c r="M169" s="5" t="s">
        <v>3937</v>
      </c>
      <c r="N169" s="5" t="s">
        <v>2798</v>
      </c>
      <c r="O169" s="5" t="s">
        <v>2799</v>
      </c>
      <c r="P169" s="5" t="s">
        <v>2799</v>
      </c>
      <c r="Q169" s="5" t="s">
        <v>2799</v>
      </c>
      <c r="R169" s="5" t="s">
        <v>2799</v>
      </c>
      <c r="S169" s="5" t="s">
        <v>2799</v>
      </c>
      <c r="T169" s="5" t="s">
        <v>2799</v>
      </c>
      <c r="U169" s="5" t="s">
        <v>2799</v>
      </c>
      <c r="V169" s="5"/>
      <c r="W169" s="5"/>
      <c r="X169" s="5"/>
      <c r="Y169" s="5"/>
      <c r="Z169" s="5"/>
    </row>
    <row r="170" spans="1:26" ht="187" x14ac:dyDescent="0.2">
      <c r="A170" s="3" t="s">
        <v>2799</v>
      </c>
      <c r="B170" s="140"/>
      <c r="C170" s="5">
        <f t="shared" si="0"/>
        <v>167</v>
      </c>
      <c r="D170" s="5" t="s">
        <v>4018</v>
      </c>
      <c r="E170" s="5" t="s">
        <v>4019</v>
      </c>
      <c r="F170" s="5" t="s">
        <v>4020</v>
      </c>
      <c r="G170" s="5" t="s">
        <v>2227</v>
      </c>
      <c r="H170" s="5"/>
      <c r="I170" s="5" t="s">
        <v>58</v>
      </c>
      <c r="J170" s="5">
        <v>2017</v>
      </c>
      <c r="K170" s="5">
        <v>38</v>
      </c>
      <c r="L170" s="5" t="s">
        <v>4021</v>
      </c>
      <c r="M170" s="5" t="s">
        <v>3938</v>
      </c>
      <c r="N170" s="5" t="s">
        <v>2798</v>
      </c>
      <c r="O170" s="5" t="s">
        <v>2799</v>
      </c>
      <c r="P170" s="5" t="s">
        <v>2799</v>
      </c>
      <c r="Q170" s="5" t="s">
        <v>2799</v>
      </c>
      <c r="R170" s="5" t="s">
        <v>2799</v>
      </c>
      <c r="S170" s="5" t="s">
        <v>2799</v>
      </c>
      <c r="T170" s="5" t="s">
        <v>2799</v>
      </c>
      <c r="U170" s="5" t="s">
        <v>2799</v>
      </c>
      <c r="V170" s="5"/>
      <c r="W170" s="5"/>
      <c r="X170" s="5"/>
      <c r="Y170" s="5"/>
      <c r="Z170" s="5"/>
    </row>
    <row r="171" spans="1:26" ht="221" x14ac:dyDescent="0.2">
      <c r="A171" s="3" t="s">
        <v>2799</v>
      </c>
      <c r="B171" s="140"/>
      <c r="C171" s="5">
        <f t="shared" si="0"/>
        <v>168</v>
      </c>
      <c r="D171" s="5" t="s">
        <v>4022</v>
      </c>
      <c r="E171" s="5" t="s">
        <v>4023</v>
      </c>
      <c r="F171" s="5" t="s">
        <v>3587</v>
      </c>
      <c r="G171" s="5" t="s">
        <v>21</v>
      </c>
      <c r="H171" s="5" t="s">
        <v>4025</v>
      </c>
      <c r="I171" s="5" t="s">
        <v>58</v>
      </c>
      <c r="J171" s="5">
        <v>2019</v>
      </c>
      <c r="K171" s="5">
        <v>16</v>
      </c>
      <c r="L171" s="5" t="s">
        <v>4024</v>
      </c>
      <c r="M171" s="5" t="s">
        <v>3939</v>
      </c>
      <c r="N171" s="5" t="s">
        <v>2798</v>
      </c>
      <c r="O171" s="5" t="s">
        <v>2799</v>
      </c>
      <c r="P171" s="5" t="s">
        <v>2799</v>
      </c>
      <c r="Q171" s="5" t="s">
        <v>2799</v>
      </c>
      <c r="R171" s="5" t="s">
        <v>2799</v>
      </c>
      <c r="S171" s="5" t="s">
        <v>2799</v>
      </c>
      <c r="T171" s="5" t="s">
        <v>2799</v>
      </c>
      <c r="U171" s="5" t="s">
        <v>2799</v>
      </c>
      <c r="V171" s="5"/>
      <c r="W171" s="5"/>
      <c r="X171" s="5"/>
      <c r="Y171" s="5"/>
      <c r="Z171" s="5"/>
    </row>
    <row r="172" spans="1:26" ht="204" x14ac:dyDescent="0.2">
      <c r="A172" s="3" t="s">
        <v>2799</v>
      </c>
      <c r="B172" s="140"/>
      <c r="C172" s="5">
        <f t="shared" si="0"/>
        <v>169</v>
      </c>
      <c r="D172" s="5" t="s">
        <v>4026</v>
      </c>
      <c r="E172" s="5" t="s">
        <v>4027</v>
      </c>
      <c r="F172" s="5" t="s">
        <v>40</v>
      </c>
      <c r="G172" s="5" t="s">
        <v>21</v>
      </c>
      <c r="H172" s="5" t="s">
        <v>4029</v>
      </c>
      <c r="I172" s="5" t="s">
        <v>58</v>
      </c>
      <c r="J172" s="5">
        <v>2018</v>
      </c>
      <c r="K172" s="5">
        <v>14</v>
      </c>
      <c r="L172" s="5" t="s">
        <v>4028</v>
      </c>
      <c r="M172" s="5" t="s">
        <v>3940</v>
      </c>
      <c r="N172" s="5" t="s">
        <v>2798</v>
      </c>
      <c r="O172" s="5" t="s">
        <v>2799</v>
      </c>
      <c r="P172" s="5" t="s">
        <v>2799</v>
      </c>
      <c r="Q172" s="5" t="s">
        <v>2799</v>
      </c>
      <c r="R172" s="5" t="s">
        <v>2799</v>
      </c>
      <c r="S172" s="5" t="s">
        <v>2799</v>
      </c>
      <c r="T172" s="5" t="s">
        <v>2799</v>
      </c>
      <c r="U172" s="5" t="s">
        <v>2799</v>
      </c>
      <c r="V172" s="5"/>
      <c r="W172" s="5"/>
      <c r="X172" s="5"/>
      <c r="Y172" s="5"/>
      <c r="Z172" s="5"/>
    </row>
    <row r="173" spans="1:26" ht="238" x14ac:dyDescent="0.2">
      <c r="A173" s="3" t="s">
        <v>2799</v>
      </c>
      <c r="B173" s="140"/>
      <c r="C173" s="5">
        <f t="shared" si="0"/>
        <v>170</v>
      </c>
      <c r="D173" s="5" t="s">
        <v>4030</v>
      </c>
      <c r="E173" s="5" t="s">
        <v>4031</v>
      </c>
      <c r="F173" s="5" t="s">
        <v>4032</v>
      </c>
      <c r="G173" s="5" t="s">
        <v>3557</v>
      </c>
      <c r="H173" s="5" t="s">
        <v>4034</v>
      </c>
      <c r="I173" s="5" t="s">
        <v>59</v>
      </c>
      <c r="J173" s="5">
        <v>2018</v>
      </c>
      <c r="K173" s="5">
        <v>116</v>
      </c>
      <c r="L173" s="5" t="s">
        <v>4033</v>
      </c>
      <c r="M173" s="5" t="s">
        <v>3941</v>
      </c>
      <c r="N173" s="5" t="s">
        <v>2798</v>
      </c>
      <c r="O173" s="5" t="s">
        <v>2799</v>
      </c>
      <c r="P173" s="5" t="s">
        <v>2799</v>
      </c>
      <c r="Q173" s="5" t="s">
        <v>2799</v>
      </c>
      <c r="R173" s="5" t="s">
        <v>2799</v>
      </c>
      <c r="S173" s="5" t="s">
        <v>2799</v>
      </c>
      <c r="T173" s="5" t="s">
        <v>2799</v>
      </c>
      <c r="U173" s="5" t="s">
        <v>2799</v>
      </c>
      <c r="V173" s="5"/>
      <c r="W173" s="5"/>
      <c r="X173" s="5"/>
      <c r="Y173" s="5"/>
      <c r="Z173" s="5"/>
    </row>
    <row r="174" spans="1:26" ht="102" x14ac:dyDescent="0.2">
      <c r="A174" s="3" t="s">
        <v>2799</v>
      </c>
      <c r="B174" s="140"/>
      <c r="C174" s="5">
        <f t="shared" si="0"/>
        <v>171</v>
      </c>
      <c r="D174" s="5" t="s">
        <v>4035</v>
      </c>
      <c r="E174" s="5" t="s">
        <v>4037</v>
      </c>
      <c r="F174" s="5" t="s">
        <v>4036</v>
      </c>
      <c r="G174" s="5" t="s">
        <v>3574</v>
      </c>
      <c r="H174" s="5"/>
      <c r="I174" s="5" t="s">
        <v>59</v>
      </c>
      <c r="J174" s="5">
        <v>2019</v>
      </c>
      <c r="K174" s="5">
        <v>56</v>
      </c>
      <c r="L174" s="5" t="s">
        <v>4038</v>
      </c>
      <c r="M174" s="5" t="s">
        <v>3942</v>
      </c>
      <c r="N174" s="5" t="s">
        <v>2798</v>
      </c>
      <c r="O174" s="5" t="s">
        <v>2799</v>
      </c>
      <c r="P174" s="5" t="s">
        <v>2799</v>
      </c>
      <c r="Q174" s="5" t="s">
        <v>2799</v>
      </c>
      <c r="R174" s="5" t="s">
        <v>2799</v>
      </c>
      <c r="S174" s="5" t="s">
        <v>2799</v>
      </c>
      <c r="T174" s="5" t="s">
        <v>2799</v>
      </c>
      <c r="U174" s="5" t="s">
        <v>2799</v>
      </c>
      <c r="V174" s="5"/>
      <c r="W174" s="5"/>
      <c r="X174" s="5"/>
      <c r="Y174" s="5"/>
      <c r="Z174" s="5"/>
    </row>
    <row r="175" spans="1:26" ht="187" x14ac:dyDescent="0.2">
      <c r="A175" s="3" t="s">
        <v>2799</v>
      </c>
      <c r="B175" s="140"/>
      <c r="C175" s="5">
        <f t="shared" si="0"/>
        <v>172</v>
      </c>
      <c r="D175" s="5" t="s">
        <v>4039</v>
      </c>
      <c r="E175" s="5" t="s">
        <v>4040</v>
      </c>
      <c r="F175" s="5" t="s">
        <v>4041</v>
      </c>
      <c r="G175" s="5"/>
      <c r="H175" s="5"/>
      <c r="I175" s="5" t="s">
        <v>58</v>
      </c>
      <c r="J175" s="5">
        <v>2018</v>
      </c>
      <c r="K175" s="5">
        <v>74990</v>
      </c>
      <c r="L175" s="5" t="s">
        <v>3270</v>
      </c>
      <c r="M175" s="5" t="s">
        <v>3943</v>
      </c>
      <c r="N175" s="5" t="s">
        <v>2798</v>
      </c>
      <c r="O175" s="5" t="s">
        <v>2799</v>
      </c>
      <c r="P175" s="5" t="s">
        <v>2799</v>
      </c>
      <c r="Q175" s="5" t="s">
        <v>2799</v>
      </c>
      <c r="R175" s="5" t="s">
        <v>2799</v>
      </c>
      <c r="S175" s="5" t="s">
        <v>2799</v>
      </c>
      <c r="T175" s="5" t="s">
        <v>2799</v>
      </c>
      <c r="U175" s="5" t="s">
        <v>2799</v>
      </c>
      <c r="V175" s="5"/>
      <c r="W175" s="5"/>
      <c r="X175" s="5"/>
      <c r="Y175" s="5"/>
      <c r="Z175" s="5"/>
    </row>
    <row r="176" spans="1:26" ht="153" x14ac:dyDescent="0.2">
      <c r="A176" s="3" t="s">
        <v>2799</v>
      </c>
      <c r="B176" s="140"/>
      <c r="C176" s="5">
        <f t="shared" si="0"/>
        <v>173</v>
      </c>
      <c r="D176" s="5" t="s">
        <v>3265</v>
      </c>
      <c r="E176" s="5" t="s">
        <v>4042</v>
      </c>
      <c r="F176" s="5" t="s">
        <v>4043</v>
      </c>
      <c r="G176" s="5"/>
      <c r="H176" s="5"/>
      <c r="I176" s="5" t="s">
        <v>59</v>
      </c>
      <c r="J176" s="5">
        <v>2017</v>
      </c>
      <c r="K176" s="5">
        <v>84986</v>
      </c>
      <c r="L176" s="5" t="s">
        <v>3581</v>
      </c>
      <c r="M176" s="5" t="s">
        <v>3944</v>
      </c>
      <c r="N176" s="5" t="s">
        <v>2798</v>
      </c>
      <c r="O176" s="5" t="s">
        <v>2799</v>
      </c>
      <c r="P176" s="5" t="s">
        <v>2799</v>
      </c>
      <c r="Q176" s="5" t="s">
        <v>2799</v>
      </c>
      <c r="R176" s="5" t="s">
        <v>2799</v>
      </c>
      <c r="S176" s="5" t="s">
        <v>2799</v>
      </c>
      <c r="T176" s="5" t="s">
        <v>2799</v>
      </c>
      <c r="U176" s="5" t="s">
        <v>2799</v>
      </c>
      <c r="V176" s="5"/>
      <c r="W176" s="5"/>
      <c r="X176" s="5"/>
      <c r="Y176" s="5"/>
      <c r="Z176" s="5"/>
    </row>
    <row r="177" spans="1:26" ht="68" x14ac:dyDescent="0.2">
      <c r="A177" s="3" t="s">
        <v>2799</v>
      </c>
      <c r="B177" s="140"/>
      <c r="C177" s="5">
        <f t="shared" si="0"/>
        <v>174</v>
      </c>
      <c r="D177" s="5" t="s">
        <v>4044</v>
      </c>
      <c r="E177" s="5" t="s">
        <v>4045</v>
      </c>
      <c r="F177" s="5" t="s">
        <v>4046</v>
      </c>
      <c r="G177" s="5" t="s">
        <v>3158</v>
      </c>
      <c r="H177" s="5" t="s">
        <v>4048</v>
      </c>
      <c r="I177" s="5" t="s">
        <v>58</v>
      </c>
      <c r="J177" s="5">
        <v>2017</v>
      </c>
      <c r="K177" s="5">
        <v>26</v>
      </c>
      <c r="L177" s="5" t="s">
        <v>4047</v>
      </c>
      <c r="M177" s="5" t="s">
        <v>3945</v>
      </c>
      <c r="N177" s="5" t="s">
        <v>2798</v>
      </c>
      <c r="O177" s="5" t="s">
        <v>2799</v>
      </c>
      <c r="P177" s="5" t="s">
        <v>2799</v>
      </c>
      <c r="Q177" s="5" t="s">
        <v>2799</v>
      </c>
      <c r="R177" s="5" t="s">
        <v>2799</v>
      </c>
      <c r="S177" s="5" t="s">
        <v>2799</v>
      </c>
      <c r="T177" s="5" t="s">
        <v>2799</v>
      </c>
      <c r="U177" s="5" t="s">
        <v>2799</v>
      </c>
      <c r="V177" s="5"/>
      <c r="W177" s="5"/>
      <c r="X177" s="5"/>
      <c r="Y177" s="5"/>
      <c r="Z177" s="5"/>
    </row>
    <row r="178" spans="1:26" ht="255" x14ac:dyDescent="0.2">
      <c r="A178" s="3" t="s">
        <v>2799</v>
      </c>
      <c r="B178" s="140"/>
      <c r="C178" s="5">
        <f t="shared" si="0"/>
        <v>175</v>
      </c>
      <c r="D178" s="5" t="s">
        <v>4049</v>
      </c>
      <c r="E178" s="5" t="s">
        <v>4050</v>
      </c>
      <c r="F178" s="5" t="s">
        <v>4051</v>
      </c>
      <c r="G178" s="5" t="s">
        <v>3158</v>
      </c>
      <c r="H178" s="5"/>
      <c r="I178" s="5" t="s">
        <v>58</v>
      </c>
      <c r="J178" s="5">
        <v>2018</v>
      </c>
      <c r="K178" s="5">
        <v>82</v>
      </c>
      <c r="L178" s="5" t="s">
        <v>4052</v>
      </c>
      <c r="M178" s="5" t="s">
        <v>3946</v>
      </c>
      <c r="N178" s="5" t="s">
        <v>2798</v>
      </c>
      <c r="O178" s="5" t="s">
        <v>2799</v>
      </c>
      <c r="P178" s="5" t="s">
        <v>2799</v>
      </c>
      <c r="Q178" s="5" t="s">
        <v>2799</v>
      </c>
      <c r="R178" s="5" t="s">
        <v>2799</v>
      </c>
      <c r="S178" s="5" t="s">
        <v>2799</v>
      </c>
      <c r="T178" s="5" t="s">
        <v>2799</v>
      </c>
      <c r="U178" s="5" t="s">
        <v>2799</v>
      </c>
      <c r="V178" s="5"/>
      <c r="W178" s="5"/>
      <c r="X178" s="5"/>
      <c r="Y178" s="5"/>
      <c r="Z178" s="5"/>
    </row>
    <row r="179" spans="1:26" ht="409.6" x14ac:dyDescent="0.2">
      <c r="A179" s="3" t="s">
        <v>2799</v>
      </c>
      <c r="B179" s="140"/>
      <c r="C179" s="5">
        <f t="shared" si="0"/>
        <v>176</v>
      </c>
      <c r="D179" s="5" t="s">
        <v>4053</v>
      </c>
      <c r="E179" s="5" t="s">
        <v>4054</v>
      </c>
      <c r="F179" s="5" t="s">
        <v>4055</v>
      </c>
      <c r="G179" s="5" t="s">
        <v>4058</v>
      </c>
      <c r="H179" s="5" t="s">
        <v>4057</v>
      </c>
      <c r="I179" s="5" t="s">
        <v>58</v>
      </c>
      <c r="J179" s="5">
        <v>2020</v>
      </c>
      <c r="K179" s="5">
        <v>23</v>
      </c>
      <c r="L179" s="5" t="s">
        <v>4056</v>
      </c>
      <c r="M179" s="5" t="s">
        <v>3947</v>
      </c>
      <c r="N179" s="5" t="s">
        <v>2798</v>
      </c>
      <c r="O179" s="5" t="s">
        <v>2799</v>
      </c>
      <c r="P179" s="5" t="s">
        <v>2799</v>
      </c>
      <c r="Q179" s="5" t="s">
        <v>2799</v>
      </c>
      <c r="R179" s="5" t="s">
        <v>2799</v>
      </c>
      <c r="S179" s="5" t="s">
        <v>2799</v>
      </c>
      <c r="T179" s="5" t="s">
        <v>2799</v>
      </c>
      <c r="U179" s="5" t="s">
        <v>2799</v>
      </c>
      <c r="V179" s="5"/>
      <c r="W179" s="5"/>
      <c r="X179" s="5"/>
      <c r="Y179" s="5"/>
      <c r="Z179" s="5"/>
    </row>
    <row r="180" spans="1:26" ht="388" x14ac:dyDescent="0.2">
      <c r="A180" s="3" t="s">
        <v>2799</v>
      </c>
      <c r="B180" s="140"/>
      <c r="C180" s="5">
        <f t="shared" si="0"/>
        <v>177</v>
      </c>
      <c r="D180" s="5" t="s">
        <v>4059</v>
      </c>
      <c r="E180" s="5" t="s">
        <v>4060</v>
      </c>
      <c r="F180" s="5" t="s">
        <v>4055</v>
      </c>
      <c r="G180" s="5" t="s">
        <v>4058</v>
      </c>
      <c r="H180" s="5" t="s">
        <v>4062</v>
      </c>
      <c r="I180" s="5" t="s">
        <v>58</v>
      </c>
      <c r="J180" s="5">
        <v>2020</v>
      </c>
      <c r="K180" s="5">
        <v>11</v>
      </c>
      <c r="L180" s="5" t="s">
        <v>4061</v>
      </c>
      <c r="M180" s="5" t="s">
        <v>3948</v>
      </c>
      <c r="N180" s="5" t="s">
        <v>2798</v>
      </c>
      <c r="O180" s="5" t="s">
        <v>2799</v>
      </c>
      <c r="P180" s="5" t="s">
        <v>2799</v>
      </c>
      <c r="Q180" s="5" t="s">
        <v>2799</v>
      </c>
      <c r="R180" s="5" t="s">
        <v>2799</v>
      </c>
      <c r="S180" s="5" t="s">
        <v>2799</v>
      </c>
      <c r="T180" s="5" t="s">
        <v>2799</v>
      </c>
      <c r="U180" s="5" t="s">
        <v>2799</v>
      </c>
      <c r="V180" s="5"/>
      <c r="W180" s="5"/>
      <c r="X180" s="5"/>
      <c r="Y180" s="5"/>
      <c r="Z180" s="5"/>
    </row>
    <row r="181" spans="1:26" ht="153" x14ac:dyDescent="0.2">
      <c r="A181" s="3" t="s">
        <v>2799</v>
      </c>
      <c r="B181" s="140"/>
      <c r="C181" s="5">
        <f t="shared" si="0"/>
        <v>178</v>
      </c>
      <c r="D181" s="5" t="s">
        <v>4063</v>
      </c>
      <c r="E181" s="5" t="s">
        <v>4065</v>
      </c>
      <c r="F181" s="5" t="s">
        <v>4064</v>
      </c>
      <c r="G181" s="5" t="s">
        <v>4058</v>
      </c>
      <c r="H181" s="5" t="s">
        <v>4067</v>
      </c>
      <c r="I181" s="5" t="s">
        <v>58</v>
      </c>
      <c r="J181" s="5">
        <v>2020</v>
      </c>
      <c r="K181" s="5">
        <v>4</v>
      </c>
      <c r="L181" s="5" t="s">
        <v>4066</v>
      </c>
      <c r="M181" s="5" t="s">
        <v>3949</v>
      </c>
      <c r="N181" s="5" t="s">
        <v>2798</v>
      </c>
      <c r="O181" s="5" t="s">
        <v>2799</v>
      </c>
      <c r="P181" s="5" t="s">
        <v>2799</v>
      </c>
      <c r="Q181" s="5" t="s">
        <v>2799</v>
      </c>
      <c r="R181" s="5" t="s">
        <v>2799</v>
      </c>
      <c r="S181" s="5" t="s">
        <v>2799</v>
      </c>
      <c r="T181" s="5" t="s">
        <v>2799</v>
      </c>
      <c r="U181" s="5" t="s">
        <v>2799</v>
      </c>
      <c r="V181" s="5"/>
      <c r="W181" s="5"/>
      <c r="X181" s="5"/>
      <c r="Y181" s="5"/>
      <c r="Z181" s="5"/>
    </row>
    <row r="182" spans="1:26" ht="289" x14ac:dyDescent="0.2">
      <c r="A182" s="3" t="s">
        <v>2799</v>
      </c>
      <c r="B182" s="140"/>
      <c r="C182" s="5">
        <f t="shared" si="0"/>
        <v>179</v>
      </c>
      <c r="D182" s="5" t="s">
        <v>4068</v>
      </c>
      <c r="E182" s="5" t="s">
        <v>4069</v>
      </c>
      <c r="F182" s="5" t="s">
        <v>4070</v>
      </c>
      <c r="G182" s="5" t="s">
        <v>21</v>
      </c>
      <c r="H182" s="5" t="s">
        <v>4072</v>
      </c>
      <c r="I182" s="5" t="s">
        <v>58</v>
      </c>
      <c r="J182" s="5">
        <v>2020</v>
      </c>
      <c r="K182" s="5">
        <v>60</v>
      </c>
      <c r="L182" s="5" t="s">
        <v>4071</v>
      </c>
      <c r="M182" s="5" t="s">
        <v>3950</v>
      </c>
      <c r="N182" s="5" t="s">
        <v>2798</v>
      </c>
      <c r="O182" s="5" t="s">
        <v>2799</v>
      </c>
      <c r="P182" s="5" t="s">
        <v>2799</v>
      </c>
      <c r="Q182" s="5" t="s">
        <v>2799</v>
      </c>
      <c r="R182" s="5" t="s">
        <v>2799</v>
      </c>
      <c r="S182" s="5" t="s">
        <v>2799</v>
      </c>
      <c r="T182" s="5" t="s">
        <v>2799</v>
      </c>
      <c r="U182" s="5" t="s">
        <v>2799</v>
      </c>
      <c r="V182" s="5"/>
      <c r="W182" s="5"/>
      <c r="X182" s="5"/>
      <c r="Y182" s="5"/>
      <c r="Z182" s="5"/>
    </row>
    <row r="183" spans="1:26" ht="289" x14ac:dyDescent="0.2">
      <c r="A183" s="3" t="s">
        <v>2799</v>
      </c>
      <c r="B183" s="140"/>
      <c r="C183" s="5">
        <f t="shared" si="0"/>
        <v>180</v>
      </c>
      <c r="D183" s="5" t="s">
        <v>4073</v>
      </c>
      <c r="E183" s="5" t="s">
        <v>4074</v>
      </c>
      <c r="F183" s="5" t="s">
        <v>40</v>
      </c>
      <c r="G183" s="5" t="s">
        <v>21</v>
      </c>
      <c r="H183" s="5" t="s">
        <v>4076</v>
      </c>
      <c r="I183" s="5" t="s">
        <v>58</v>
      </c>
      <c r="J183" s="5">
        <v>2021</v>
      </c>
      <c r="K183" s="5">
        <v>144</v>
      </c>
      <c r="L183" s="5" t="s">
        <v>4075</v>
      </c>
      <c r="M183" s="5" t="s">
        <v>3951</v>
      </c>
      <c r="N183" s="5" t="s">
        <v>2798</v>
      </c>
      <c r="O183" s="5" t="s">
        <v>2799</v>
      </c>
      <c r="P183" s="5" t="s">
        <v>2799</v>
      </c>
      <c r="Q183" s="5" t="s">
        <v>2799</v>
      </c>
      <c r="R183" s="5" t="s">
        <v>2799</v>
      </c>
      <c r="S183" s="5" t="s">
        <v>2799</v>
      </c>
      <c r="T183" s="5" t="s">
        <v>2799</v>
      </c>
      <c r="U183" s="5" t="s">
        <v>2799</v>
      </c>
      <c r="V183" s="5"/>
      <c r="W183" s="5"/>
      <c r="X183" s="5"/>
      <c r="Y183" s="5"/>
      <c r="Z183" s="5"/>
    </row>
    <row r="184" spans="1:26" ht="238" x14ac:dyDescent="0.2">
      <c r="A184" s="3" t="s">
        <v>2799</v>
      </c>
      <c r="B184" s="140"/>
      <c r="C184" s="5">
        <f t="shared" si="0"/>
        <v>181</v>
      </c>
      <c r="D184" s="5" t="s">
        <v>4077</v>
      </c>
      <c r="E184" s="5" t="s">
        <v>4078</v>
      </c>
      <c r="F184" s="5" t="s">
        <v>4079</v>
      </c>
      <c r="G184" s="5" t="s">
        <v>3158</v>
      </c>
      <c r="H184" s="5"/>
      <c r="I184" s="5" t="s">
        <v>58</v>
      </c>
      <c r="J184" s="5">
        <v>2020</v>
      </c>
      <c r="K184" s="5">
        <v>19</v>
      </c>
      <c r="L184" s="5" t="s">
        <v>4080</v>
      </c>
      <c r="M184" s="5" t="s">
        <v>3952</v>
      </c>
      <c r="N184" s="5" t="s">
        <v>2798</v>
      </c>
      <c r="O184" s="5" t="s">
        <v>2799</v>
      </c>
      <c r="P184" s="5" t="s">
        <v>2799</v>
      </c>
      <c r="Q184" s="5" t="s">
        <v>2799</v>
      </c>
      <c r="R184" s="5" t="s">
        <v>2799</v>
      </c>
      <c r="S184" s="5" t="s">
        <v>2799</v>
      </c>
      <c r="T184" s="5" t="s">
        <v>2799</v>
      </c>
      <c r="U184" s="5" t="s">
        <v>2799</v>
      </c>
      <c r="V184" s="5"/>
      <c r="W184" s="5"/>
      <c r="X184" s="5"/>
      <c r="Y184" s="5"/>
      <c r="Z184" s="5"/>
    </row>
    <row r="185" spans="1:26" ht="272" x14ac:dyDescent="0.2">
      <c r="A185" s="3" t="s">
        <v>2799</v>
      </c>
      <c r="B185" s="140" t="s">
        <v>227</v>
      </c>
      <c r="C185" s="5">
        <f t="shared" si="0"/>
        <v>182</v>
      </c>
      <c r="D185" s="5" t="s">
        <v>4095</v>
      </c>
      <c r="E185" s="5" t="s">
        <v>4096</v>
      </c>
      <c r="F185" s="5" t="s">
        <v>4097</v>
      </c>
      <c r="G185" s="5" t="s">
        <v>21</v>
      </c>
      <c r="H185" s="5" t="s">
        <v>4099</v>
      </c>
      <c r="I185" s="5" t="s">
        <v>58</v>
      </c>
      <c r="J185" s="5">
        <v>2021</v>
      </c>
      <c r="K185" s="5">
        <v>236</v>
      </c>
      <c r="L185" s="5" t="s">
        <v>4098</v>
      </c>
      <c r="M185" s="5" t="s">
        <v>4081</v>
      </c>
      <c r="N185" s="5" t="s">
        <v>2798</v>
      </c>
      <c r="O185" s="5" t="s">
        <v>2799</v>
      </c>
      <c r="P185" s="5" t="s">
        <v>2799</v>
      </c>
      <c r="Q185" s="5" t="s">
        <v>2799</v>
      </c>
      <c r="R185" s="5" t="s">
        <v>2799</v>
      </c>
      <c r="S185" s="5" t="s">
        <v>2799</v>
      </c>
      <c r="T185" s="5" t="s">
        <v>2799</v>
      </c>
      <c r="U185" s="5" t="s">
        <v>2799</v>
      </c>
      <c r="V185" s="5"/>
      <c r="W185" s="5"/>
      <c r="X185" s="5"/>
      <c r="Y185" s="5"/>
      <c r="Z185" s="5"/>
    </row>
    <row r="186" spans="1:26" ht="238" x14ac:dyDescent="0.2">
      <c r="A186" s="3" t="s">
        <v>2799</v>
      </c>
      <c r="B186" s="140"/>
      <c r="C186" s="5">
        <f t="shared" si="0"/>
        <v>183</v>
      </c>
      <c r="D186" s="5" t="s">
        <v>4100</v>
      </c>
      <c r="E186" s="5" t="s">
        <v>4101</v>
      </c>
      <c r="F186" s="5" t="s">
        <v>4102</v>
      </c>
      <c r="G186" s="5" t="s">
        <v>21</v>
      </c>
      <c r="H186" s="5" t="s">
        <v>4104</v>
      </c>
      <c r="I186" s="5" t="s">
        <v>58</v>
      </c>
      <c r="J186" s="5">
        <v>2017</v>
      </c>
      <c r="K186" s="5">
        <v>11</v>
      </c>
      <c r="L186" s="5" t="s">
        <v>4103</v>
      </c>
      <c r="M186" s="5" t="s">
        <v>4082</v>
      </c>
      <c r="N186" s="5" t="s">
        <v>2798</v>
      </c>
      <c r="O186" s="5" t="s">
        <v>2799</v>
      </c>
      <c r="P186" s="5" t="s">
        <v>2799</v>
      </c>
      <c r="Q186" s="5" t="s">
        <v>2799</v>
      </c>
      <c r="R186" s="5" t="s">
        <v>2799</v>
      </c>
      <c r="S186" s="5" t="s">
        <v>2799</v>
      </c>
      <c r="T186" s="5" t="s">
        <v>2799</v>
      </c>
      <c r="U186" s="5" t="s">
        <v>2799</v>
      </c>
      <c r="V186" s="5"/>
      <c r="W186" s="5"/>
      <c r="X186" s="5"/>
      <c r="Y186" s="5"/>
      <c r="Z186" s="5"/>
    </row>
    <row r="187" spans="1:26" ht="289" x14ac:dyDescent="0.2">
      <c r="A187" s="3" t="s">
        <v>2799</v>
      </c>
      <c r="B187" s="140"/>
      <c r="C187" s="5">
        <f t="shared" si="0"/>
        <v>184</v>
      </c>
      <c r="D187" s="5" t="s">
        <v>4105</v>
      </c>
      <c r="E187" s="5" t="s">
        <v>4106</v>
      </c>
      <c r="F187" s="5" t="s">
        <v>4107</v>
      </c>
      <c r="G187" s="5" t="s">
        <v>21</v>
      </c>
      <c r="H187" s="5" t="s">
        <v>4109</v>
      </c>
      <c r="I187" s="5" t="s">
        <v>58</v>
      </c>
      <c r="J187" s="5">
        <v>2018</v>
      </c>
      <c r="K187" s="5">
        <v>144</v>
      </c>
      <c r="L187" s="5" t="s">
        <v>4108</v>
      </c>
      <c r="M187" s="5" t="s">
        <v>4083</v>
      </c>
      <c r="N187" s="5" t="s">
        <v>2798</v>
      </c>
      <c r="O187" s="5" t="s">
        <v>2799</v>
      </c>
      <c r="P187" s="5" t="s">
        <v>2799</v>
      </c>
      <c r="Q187" s="5" t="s">
        <v>2799</v>
      </c>
      <c r="R187" s="5" t="s">
        <v>2799</v>
      </c>
      <c r="S187" s="5" t="s">
        <v>2799</v>
      </c>
      <c r="T187" s="5" t="s">
        <v>2799</v>
      </c>
      <c r="U187" s="5" t="s">
        <v>2799</v>
      </c>
      <c r="V187" s="5"/>
      <c r="W187" s="5"/>
      <c r="X187" s="5"/>
      <c r="Y187" s="5"/>
      <c r="Z187" s="5"/>
    </row>
    <row r="188" spans="1:26" ht="340" x14ac:dyDescent="0.2">
      <c r="A188" s="3" t="s">
        <v>2799</v>
      </c>
      <c r="B188" s="140"/>
      <c r="C188" s="5">
        <f t="shared" si="0"/>
        <v>185</v>
      </c>
      <c r="D188" s="5" t="s">
        <v>4110</v>
      </c>
      <c r="E188" s="5" t="s">
        <v>4111</v>
      </c>
      <c r="F188" s="5" t="s">
        <v>4112</v>
      </c>
      <c r="G188" s="5" t="s">
        <v>21</v>
      </c>
      <c r="H188" s="5" t="s">
        <v>4114</v>
      </c>
      <c r="I188" s="5" t="s">
        <v>58</v>
      </c>
      <c r="J188" s="5">
        <v>2019</v>
      </c>
      <c r="K188" s="5">
        <v>287</v>
      </c>
      <c r="L188" s="5" t="s">
        <v>4113</v>
      </c>
      <c r="M188" s="5" t="s">
        <v>4084</v>
      </c>
      <c r="N188" s="5" t="s">
        <v>2798</v>
      </c>
      <c r="O188" s="5" t="s">
        <v>2799</v>
      </c>
      <c r="P188" s="5" t="s">
        <v>2799</v>
      </c>
      <c r="Q188" s="5" t="s">
        <v>2799</v>
      </c>
      <c r="R188" s="5" t="s">
        <v>2799</v>
      </c>
      <c r="S188" s="5" t="s">
        <v>2799</v>
      </c>
      <c r="T188" s="5" t="s">
        <v>2799</v>
      </c>
      <c r="U188" s="5" t="s">
        <v>2799</v>
      </c>
      <c r="V188" s="5"/>
      <c r="W188" s="5"/>
      <c r="X188" s="5"/>
      <c r="Y188" s="5"/>
      <c r="Z188" s="5"/>
    </row>
    <row r="189" spans="1:26" ht="255" x14ac:dyDescent="0.2">
      <c r="A189" s="3" t="s">
        <v>2799</v>
      </c>
      <c r="B189" s="140"/>
      <c r="C189" s="5">
        <f t="shared" si="0"/>
        <v>186</v>
      </c>
      <c r="D189" s="5" t="s">
        <v>4115</v>
      </c>
      <c r="E189" s="5" t="s">
        <v>4116</v>
      </c>
      <c r="F189" s="5" t="s">
        <v>4117</v>
      </c>
      <c r="G189" s="5" t="s">
        <v>21</v>
      </c>
      <c r="H189" s="5" t="s">
        <v>4119</v>
      </c>
      <c r="I189" s="5" t="s">
        <v>58</v>
      </c>
      <c r="J189" s="5">
        <v>2019</v>
      </c>
      <c r="K189" s="5">
        <v>43</v>
      </c>
      <c r="L189" s="5" t="s">
        <v>4118</v>
      </c>
      <c r="M189" s="5" t="s">
        <v>4085</v>
      </c>
      <c r="N189" s="5" t="s">
        <v>2798</v>
      </c>
      <c r="O189" s="5" t="s">
        <v>2799</v>
      </c>
      <c r="P189" s="5" t="s">
        <v>2799</v>
      </c>
      <c r="Q189" s="5" t="s">
        <v>2799</v>
      </c>
      <c r="R189" s="5" t="s">
        <v>2799</v>
      </c>
      <c r="S189" s="5" t="s">
        <v>2799</v>
      </c>
      <c r="T189" s="5" t="s">
        <v>2799</v>
      </c>
      <c r="U189" s="5" t="s">
        <v>2799</v>
      </c>
      <c r="V189" s="5"/>
      <c r="W189" s="5"/>
      <c r="X189" s="5"/>
      <c r="Y189" s="5"/>
      <c r="Z189" s="5"/>
    </row>
    <row r="190" spans="1:26" ht="340" x14ac:dyDescent="0.2">
      <c r="A190" s="3" t="s">
        <v>2799</v>
      </c>
      <c r="B190" s="140"/>
      <c r="C190" s="5">
        <f t="shared" si="0"/>
        <v>187</v>
      </c>
      <c r="D190" s="5" t="s">
        <v>4120</v>
      </c>
      <c r="E190" s="5" t="s">
        <v>4121</v>
      </c>
      <c r="F190" s="5" t="s">
        <v>3864</v>
      </c>
      <c r="G190" s="5" t="s">
        <v>21</v>
      </c>
      <c r="H190" s="5" t="s">
        <v>4123</v>
      </c>
      <c r="I190" s="5" t="s">
        <v>58</v>
      </c>
      <c r="J190" s="5">
        <v>2018</v>
      </c>
      <c r="K190" s="5">
        <v>20</v>
      </c>
      <c r="L190" s="5" t="s">
        <v>4122</v>
      </c>
      <c r="M190" s="5" t="s">
        <v>4086</v>
      </c>
      <c r="N190" s="5" t="s">
        <v>2798</v>
      </c>
      <c r="O190" s="5" t="s">
        <v>2799</v>
      </c>
      <c r="P190" s="5" t="s">
        <v>2799</v>
      </c>
      <c r="Q190" s="5" t="s">
        <v>2799</v>
      </c>
      <c r="R190" s="5" t="s">
        <v>2799</v>
      </c>
      <c r="S190" s="5" t="s">
        <v>2799</v>
      </c>
      <c r="T190" s="5" t="s">
        <v>2799</v>
      </c>
      <c r="U190" s="5" t="s">
        <v>2799</v>
      </c>
      <c r="V190" s="5"/>
      <c r="W190" s="5"/>
      <c r="X190" s="5"/>
      <c r="Y190" s="5"/>
      <c r="Z190" s="5"/>
    </row>
    <row r="191" spans="1:26" ht="306" x14ac:dyDescent="0.2">
      <c r="A191" s="3" t="s">
        <v>2799</v>
      </c>
      <c r="B191" s="140"/>
      <c r="C191" s="5">
        <f t="shared" si="0"/>
        <v>188</v>
      </c>
      <c r="D191" s="5" t="s">
        <v>4124</v>
      </c>
      <c r="E191" s="5" t="s">
        <v>4125</v>
      </c>
      <c r="F191" s="5" t="s">
        <v>4126</v>
      </c>
      <c r="G191" s="5" t="s">
        <v>21</v>
      </c>
      <c r="H191" s="5" t="s">
        <v>4128</v>
      </c>
      <c r="I191" s="5" t="s">
        <v>58</v>
      </c>
      <c r="J191" s="5">
        <v>2018</v>
      </c>
      <c r="K191" s="5">
        <v>73</v>
      </c>
      <c r="L191" s="5" t="s">
        <v>4127</v>
      </c>
      <c r="M191" s="5" t="s">
        <v>4087</v>
      </c>
      <c r="N191" s="5" t="s">
        <v>2798</v>
      </c>
      <c r="O191" s="5" t="s">
        <v>2799</v>
      </c>
      <c r="P191" s="5" t="s">
        <v>2799</v>
      </c>
      <c r="Q191" s="5" t="s">
        <v>2799</v>
      </c>
      <c r="R191" s="5" t="s">
        <v>2799</v>
      </c>
      <c r="S191" s="5" t="s">
        <v>2799</v>
      </c>
      <c r="T191" s="5" t="s">
        <v>2799</v>
      </c>
      <c r="U191" s="5" t="s">
        <v>2799</v>
      </c>
      <c r="V191" s="5"/>
      <c r="W191" s="5"/>
      <c r="X191" s="5"/>
      <c r="Y191" s="5"/>
      <c r="Z191" s="5"/>
    </row>
    <row r="192" spans="1:26" ht="388" x14ac:dyDescent="0.2">
      <c r="A192" s="3" t="s">
        <v>2799</v>
      </c>
      <c r="B192" s="140"/>
      <c r="C192" s="5">
        <f t="shared" si="0"/>
        <v>189</v>
      </c>
      <c r="D192" s="5" t="s">
        <v>4129</v>
      </c>
      <c r="E192" s="5" t="s">
        <v>4130</v>
      </c>
      <c r="F192" s="5" t="s">
        <v>204</v>
      </c>
      <c r="G192" s="5" t="s">
        <v>4131</v>
      </c>
      <c r="H192" s="5" t="s">
        <v>4133</v>
      </c>
      <c r="I192" s="5" t="s">
        <v>58</v>
      </c>
      <c r="J192" s="5">
        <v>2021</v>
      </c>
      <c r="K192" s="5">
        <v>77</v>
      </c>
      <c r="L192" s="5" t="s">
        <v>4132</v>
      </c>
      <c r="M192" s="5" t="s">
        <v>4088</v>
      </c>
      <c r="N192" s="5" t="s">
        <v>2798</v>
      </c>
      <c r="O192" s="5" t="s">
        <v>2799</v>
      </c>
      <c r="P192" s="5" t="s">
        <v>2799</v>
      </c>
      <c r="Q192" s="5" t="s">
        <v>2799</v>
      </c>
      <c r="R192" s="5" t="s">
        <v>2799</v>
      </c>
      <c r="S192" s="5" t="s">
        <v>2799</v>
      </c>
      <c r="T192" s="5" t="s">
        <v>2799</v>
      </c>
      <c r="U192" s="5" t="s">
        <v>2799</v>
      </c>
      <c r="V192" s="5"/>
      <c r="W192" s="5"/>
      <c r="X192" s="5"/>
      <c r="Y192" s="5"/>
      <c r="Z192" s="5"/>
    </row>
    <row r="193" spans="1:26" ht="272" x14ac:dyDescent="0.2">
      <c r="A193" s="3" t="s">
        <v>2799</v>
      </c>
      <c r="B193" s="140"/>
      <c r="C193" s="5">
        <f t="shared" si="0"/>
        <v>190</v>
      </c>
      <c r="D193" s="5" t="s">
        <v>4134</v>
      </c>
      <c r="E193" s="5" t="s">
        <v>4096</v>
      </c>
      <c r="F193" s="5" t="s">
        <v>4135</v>
      </c>
      <c r="G193" s="5" t="s">
        <v>21</v>
      </c>
      <c r="H193" s="5" t="s">
        <v>4137</v>
      </c>
      <c r="I193" s="5" t="s">
        <v>58</v>
      </c>
      <c r="J193" s="5">
        <v>2021</v>
      </c>
      <c r="K193" s="5">
        <v>208</v>
      </c>
      <c r="L193" s="5" t="s">
        <v>4136</v>
      </c>
      <c r="M193" s="5" t="s">
        <v>4089</v>
      </c>
      <c r="N193" s="5" t="s">
        <v>2798</v>
      </c>
      <c r="O193" s="5" t="s">
        <v>2799</v>
      </c>
      <c r="P193" s="5" t="s">
        <v>2799</v>
      </c>
      <c r="Q193" s="5" t="s">
        <v>2799</v>
      </c>
      <c r="R193" s="5" t="s">
        <v>2799</v>
      </c>
      <c r="S193" s="5" t="s">
        <v>2799</v>
      </c>
      <c r="T193" s="5" t="s">
        <v>2799</v>
      </c>
      <c r="U193" s="5" t="s">
        <v>2799</v>
      </c>
      <c r="V193" s="5"/>
      <c r="W193" s="5"/>
      <c r="X193" s="5"/>
      <c r="Y193" s="5"/>
      <c r="Z193" s="5"/>
    </row>
    <row r="194" spans="1:26" ht="170" x14ac:dyDescent="0.2">
      <c r="A194" s="3" t="s">
        <v>2799</v>
      </c>
      <c r="B194" s="140"/>
      <c r="C194" s="5">
        <f t="shared" si="0"/>
        <v>191</v>
      </c>
      <c r="D194" s="5" t="s">
        <v>4138</v>
      </c>
      <c r="E194" s="5" t="s">
        <v>4139</v>
      </c>
      <c r="F194" s="5" t="s">
        <v>4140</v>
      </c>
      <c r="G194" s="5" t="s">
        <v>3158</v>
      </c>
      <c r="H194" s="5"/>
      <c r="I194" s="5" t="s">
        <v>58</v>
      </c>
      <c r="J194" s="5">
        <v>2018</v>
      </c>
      <c r="K194" s="5">
        <v>152</v>
      </c>
      <c r="L194" s="5" t="s">
        <v>4141</v>
      </c>
      <c r="M194" s="5" t="s">
        <v>4090</v>
      </c>
      <c r="N194" s="5" t="s">
        <v>2798</v>
      </c>
      <c r="O194" s="5" t="s">
        <v>2799</v>
      </c>
      <c r="P194" s="5" t="s">
        <v>2799</v>
      </c>
      <c r="Q194" s="5" t="s">
        <v>2799</v>
      </c>
      <c r="R194" s="5" t="s">
        <v>2799</v>
      </c>
      <c r="S194" s="5" t="s">
        <v>2799</v>
      </c>
      <c r="T194" s="5" t="s">
        <v>2799</v>
      </c>
      <c r="U194" s="5" t="s">
        <v>2799</v>
      </c>
      <c r="V194" s="5"/>
      <c r="W194" s="5"/>
      <c r="X194" s="5"/>
      <c r="Y194" s="5"/>
      <c r="Z194" s="5"/>
    </row>
    <row r="195" spans="1:26" ht="204" x14ac:dyDescent="0.2">
      <c r="A195" s="3" t="s">
        <v>2799</v>
      </c>
      <c r="B195" s="140"/>
      <c r="C195" s="5">
        <f t="shared" si="0"/>
        <v>192</v>
      </c>
      <c r="D195" s="5" t="s">
        <v>4142</v>
      </c>
      <c r="E195" s="5" t="s">
        <v>4143</v>
      </c>
      <c r="F195" s="5" t="s">
        <v>4144</v>
      </c>
      <c r="G195" s="5" t="s">
        <v>21</v>
      </c>
      <c r="H195" s="5" t="s">
        <v>4146</v>
      </c>
      <c r="I195" s="5" t="s">
        <v>58</v>
      </c>
      <c r="J195" s="5">
        <v>2019</v>
      </c>
      <c r="K195" s="5">
        <v>84</v>
      </c>
      <c r="L195" s="5" t="s">
        <v>4145</v>
      </c>
      <c r="M195" s="5" t="s">
        <v>4091</v>
      </c>
      <c r="N195" s="5" t="s">
        <v>2798</v>
      </c>
      <c r="O195" s="5" t="s">
        <v>2799</v>
      </c>
      <c r="P195" s="5" t="s">
        <v>2799</v>
      </c>
      <c r="Q195" s="5" t="s">
        <v>2799</v>
      </c>
      <c r="R195" s="5" t="s">
        <v>2799</v>
      </c>
      <c r="S195" s="5" t="s">
        <v>2799</v>
      </c>
      <c r="T195" s="5" t="s">
        <v>2799</v>
      </c>
      <c r="U195" s="5" t="s">
        <v>2799</v>
      </c>
      <c r="V195" s="5"/>
      <c r="W195" s="5"/>
      <c r="X195" s="5"/>
      <c r="Y195" s="5"/>
      <c r="Z195" s="5"/>
    </row>
    <row r="196" spans="1:26" ht="255" x14ac:dyDescent="0.2">
      <c r="A196" s="3" t="s">
        <v>2799</v>
      </c>
      <c r="B196" s="140"/>
      <c r="C196" s="5">
        <f t="shared" si="0"/>
        <v>193</v>
      </c>
      <c r="D196" s="5" t="s">
        <v>4147</v>
      </c>
      <c r="E196" s="5" t="s">
        <v>4148</v>
      </c>
      <c r="F196" s="5" t="s">
        <v>4149</v>
      </c>
      <c r="G196" s="5" t="s">
        <v>21</v>
      </c>
      <c r="H196" s="5" t="s">
        <v>4151</v>
      </c>
      <c r="I196" s="5" t="s">
        <v>58</v>
      </c>
      <c r="J196" s="5">
        <v>2020</v>
      </c>
      <c r="K196" s="5">
        <v>155</v>
      </c>
      <c r="L196" s="5" t="s">
        <v>4150</v>
      </c>
      <c r="M196" s="5" t="s">
        <v>4092</v>
      </c>
      <c r="N196" s="5" t="s">
        <v>2798</v>
      </c>
      <c r="O196" s="5" t="s">
        <v>2799</v>
      </c>
      <c r="P196" s="5" t="s">
        <v>2799</v>
      </c>
      <c r="Q196" s="5" t="s">
        <v>2799</v>
      </c>
      <c r="R196" s="5" t="s">
        <v>2799</v>
      </c>
      <c r="S196" s="5" t="s">
        <v>2799</v>
      </c>
      <c r="T196" s="5" t="s">
        <v>2799</v>
      </c>
      <c r="U196" s="5" t="s">
        <v>2799</v>
      </c>
      <c r="V196" s="5"/>
      <c r="W196" s="5"/>
      <c r="X196" s="5"/>
      <c r="Y196" s="5"/>
      <c r="Z196" s="5"/>
    </row>
    <row r="197" spans="1:26" ht="136" x14ac:dyDescent="0.2">
      <c r="A197" s="3" t="s">
        <v>2799</v>
      </c>
      <c r="B197" s="140"/>
      <c r="C197" s="5">
        <f t="shared" si="0"/>
        <v>194</v>
      </c>
      <c r="D197" s="5" t="s">
        <v>4152</v>
      </c>
      <c r="E197" s="5" t="s">
        <v>4153</v>
      </c>
      <c r="F197" s="5" t="s">
        <v>4154</v>
      </c>
      <c r="G197" s="5" t="s">
        <v>21</v>
      </c>
      <c r="H197" s="5" t="s">
        <v>4156</v>
      </c>
      <c r="I197" s="5" t="s">
        <v>59</v>
      </c>
      <c r="J197" s="5">
        <v>2019</v>
      </c>
      <c r="K197" s="5">
        <v>11</v>
      </c>
      <c r="L197" s="5" t="s">
        <v>4155</v>
      </c>
      <c r="M197" s="5" t="s">
        <v>4093</v>
      </c>
      <c r="N197" s="5" t="s">
        <v>2798</v>
      </c>
      <c r="O197" s="5" t="s">
        <v>2799</v>
      </c>
      <c r="P197" s="5" t="s">
        <v>2799</v>
      </c>
      <c r="Q197" s="5" t="s">
        <v>2799</v>
      </c>
      <c r="R197" s="5" t="s">
        <v>2799</v>
      </c>
      <c r="S197" s="5" t="s">
        <v>2799</v>
      </c>
      <c r="T197" s="5" t="s">
        <v>2799</v>
      </c>
      <c r="U197" s="5" t="s">
        <v>2799</v>
      </c>
      <c r="V197" s="5"/>
      <c r="W197" s="5"/>
      <c r="X197" s="5"/>
      <c r="Y197" s="5"/>
      <c r="Z197" s="5"/>
    </row>
    <row r="198" spans="1:26" ht="238" x14ac:dyDescent="0.2">
      <c r="A198" s="3" t="s">
        <v>2799</v>
      </c>
      <c r="B198" s="140"/>
      <c r="C198" s="5">
        <f t="shared" si="0"/>
        <v>195</v>
      </c>
      <c r="D198" s="5" t="s">
        <v>4157</v>
      </c>
      <c r="E198" s="5" t="s">
        <v>4116</v>
      </c>
      <c r="F198" s="5" t="s">
        <v>4158</v>
      </c>
      <c r="G198" s="5" t="s">
        <v>4159</v>
      </c>
      <c r="H198" s="5"/>
      <c r="I198" s="5" t="s">
        <v>58</v>
      </c>
      <c r="J198" s="5">
        <v>2020</v>
      </c>
      <c r="K198" s="5">
        <v>39</v>
      </c>
      <c r="L198" s="5" t="s">
        <v>4160</v>
      </c>
      <c r="M198" s="5" t="s">
        <v>4094</v>
      </c>
      <c r="N198" s="5" t="s">
        <v>2798</v>
      </c>
      <c r="O198" s="5" t="s">
        <v>2799</v>
      </c>
      <c r="P198" s="5" t="s">
        <v>2799</v>
      </c>
      <c r="Q198" s="5" t="s">
        <v>2799</v>
      </c>
      <c r="R198" s="5" t="s">
        <v>2799</v>
      </c>
      <c r="S198" s="5" t="s">
        <v>2799</v>
      </c>
      <c r="T198" s="5" t="s">
        <v>2799</v>
      </c>
      <c r="U198" s="5" t="s">
        <v>2799</v>
      </c>
      <c r="V198" s="5"/>
      <c r="W198" s="5"/>
      <c r="X198" s="5"/>
      <c r="Y198" s="5"/>
      <c r="Z198" s="5"/>
    </row>
    <row r="199" spans="1:26" ht="238" x14ac:dyDescent="0.2">
      <c r="A199" s="3" t="s">
        <v>2799</v>
      </c>
      <c r="B199" s="140" t="s">
        <v>233</v>
      </c>
      <c r="C199" s="5">
        <f t="shared" si="0"/>
        <v>196</v>
      </c>
      <c r="D199" s="5" t="s">
        <v>4203</v>
      </c>
      <c r="E199" s="5" t="s">
        <v>4204</v>
      </c>
      <c r="F199" s="5" t="s">
        <v>236</v>
      </c>
      <c r="G199" s="5" t="s">
        <v>13</v>
      </c>
      <c r="H199" s="5" t="s">
        <v>4206</v>
      </c>
      <c r="I199" s="5" t="s">
        <v>58</v>
      </c>
      <c r="J199" s="5">
        <v>2021</v>
      </c>
      <c r="K199" s="5">
        <v>60</v>
      </c>
      <c r="L199" s="5" t="s">
        <v>4205</v>
      </c>
      <c r="M199" s="5" t="s">
        <v>4161</v>
      </c>
      <c r="N199" s="5" t="s">
        <v>2798</v>
      </c>
      <c r="O199" s="5" t="s">
        <v>2799</v>
      </c>
      <c r="P199" s="5" t="s">
        <v>2799</v>
      </c>
      <c r="Q199" s="5" t="s">
        <v>2799</v>
      </c>
      <c r="R199" s="5" t="s">
        <v>2799</v>
      </c>
      <c r="S199" s="5" t="s">
        <v>2799</v>
      </c>
      <c r="T199" s="5" t="s">
        <v>2799</v>
      </c>
      <c r="U199" s="5" t="s">
        <v>2799</v>
      </c>
      <c r="V199" s="5"/>
      <c r="W199" s="5"/>
      <c r="X199" s="5"/>
      <c r="Y199" s="5"/>
      <c r="Z199" s="5"/>
    </row>
    <row r="200" spans="1:26" ht="372" x14ac:dyDescent="0.2">
      <c r="A200" s="3" t="s">
        <v>2799</v>
      </c>
      <c r="B200" s="140"/>
      <c r="C200" s="5">
        <f t="shared" si="0"/>
        <v>197</v>
      </c>
      <c r="D200" s="5" t="s">
        <v>4207</v>
      </c>
      <c r="E200" s="5" t="s">
        <v>4208</v>
      </c>
      <c r="F200" s="5" t="s">
        <v>4209</v>
      </c>
      <c r="G200" s="5" t="s">
        <v>13</v>
      </c>
      <c r="H200" s="5" t="s">
        <v>4211</v>
      </c>
      <c r="I200" s="5" t="s">
        <v>58</v>
      </c>
      <c r="J200" s="5">
        <v>2020</v>
      </c>
      <c r="K200" s="5">
        <v>6</v>
      </c>
      <c r="L200" s="5" t="s">
        <v>4210</v>
      </c>
      <c r="M200" s="5" t="s">
        <v>4162</v>
      </c>
      <c r="N200" s="5" t="s">
        <v>2798</v>
      </c>
      <c r="O200" s="5" t="s">
        <v>2799</v>
      </c>
      <c r="P200" s="5" t="s">
        <v>2799</v>
      </c>
      <c r="Q200" s="5" t="s">
        <v>2799</v>
      </c>
      <c r="R200" s="5" t="s">
        <v>2799</v>
      </c>
      <c r="S200" s="5" t="s">
        <v>2799</v>
      </c>
      <c r="T200" s="5" t="s">
        <v>2799</v>
      </c>
      <c r="U200" s="5" t="s">
        <v>2799</v>
      </c>
      <c r="V200" s="5"/>
      <c r="W200" s="5"/>
      <c r="X200" s="5"/>
      <c r="Y200" s="5"/>
      <c r="Z200" s="5"/>
    </row>
    <row r="201" spans="1:26" ht="238" x14ac:dyDescent="0.2">
      <c r="A201" s="3" t="s">
        <v>2799</v>
      </c>
      <c r="B201" s="140"/>
      <c r="C201" s="5">
        <f t="shared" si="0"/>
        <v>198</v>
      </c>
      <c r="D201" s="5" t="s">
        <v>4212</v>
      </c>
      <c r="E201" s="5" t="s">
        <v>4213</v>
      </c>
      <c r="F201" s="5" t="s">
        <v>4214</v>
      </c>
      <c r="G201" s="5" t="s">
        <v>3158</v>
      </c>
      <c r="H201" s="5"/>
      <c r="I201" s="5" t="s">
        <v>58</v>
      </c>
      <c r="J201" s="5">
        <v>2020</v>
      </c>
      <c r="K201" s="5">
        <v>138</v>
      </c>
      <c r="L201" s="5" t="s">
        <v>4215</v>
      </c>
      <c r="M201" s="5" t="s">
        <v>4163</v>
      </c>
      <c r="N201" s="5" t="s">
        <v>2798</v>
      </c>
      <c r="O201" s="5" t="s">
        <v>2799</v>
      </c>
      <c r="P201" s="5" t="s">
        <v>2799</v>
      </c>
      <c r="Q201" s="5" t="s">
        <v>2799</v>
      </c>
      <c r="R201" s="5" t="s">
        <v>2799</v>
      </c>
      <c r="S201" s="5" t="s">
        <v>2799</v>
      </c>
      <c r="T201" s="5" t="s">
        <v>2799</v>
      </c>
      <c r="U201" s="5" t="s">
        <v>2799</v>
      </c>
      <c r="V201" s="5"/>
      <c r="W201" s="5"/>
      <c r="X201" s="5"/>
      <c r="Y201" s="5"/>
      <c r="Z201" s="5"/>
    </row>
    <row r="202" spans="1:26" ht="221" x14ac:dyDescent="0.2">
      <c r="A202" s="3" t="s">
        <v>2799</v>
      </c>
      <c r="B202" s="140"/>
      <c r="C202" s="5">
        <f t="shared" si="0"/>
        <v>199</v>
      </c>
      <c r="D202" s="5" t="s">
        <v>4216</v>
      </c>
      <c r="E202" s="5" t="s">
        <v>4217</v>
      </c>
      <c r="F202" s="5" t="s">
        <v>4218</v>
      </c>
      <c r="G202" s="5" t="s">
        <v>13</v>
      </c>
      <c r="H202" s="5" t="s">
        <v>4220</v>
      </c>
      <c r="I202" s="5" t="s">
        <v>58</v>
      </c>
      <c r="J202" s="5">
        <v>2020</v>
      </c>
      <c r="K202" s="5">
        <v>50</v>
      </c>
      <c r="L202" s="5" t="s">
        <v>4219</v>
      </c>
      <c r="M202" s="5" t="s">
        <v>4164</v>
      </c>
      <c r="N202" s="5" t="s">
        <v>2798</v>
      </c>
      <c r="O202" s="5" t="s">
        <v>2799</v>
      </c>
      <c r="P202" s="5" t="s">
        <v>2799</v>
      </c>
      <c r="Q202" s="5" t="s">
        <v>2799</v>
      </c>
      <c r="R202" s="5" t="s">
        <v>2799</v>
      </c>
      <c r="S202" s="5" t="s">
        <v>2799</v>
      </c>
      <c r="T202" s="5" t="s">
        <v>2799</v>
      </c>
      <c r="U202" s="5" t="s">
        <v>2799</v>
      </c>
      <c r="V202" s="5"/>
      <c r="W202" s="5"/>
      <c r="X202" s="5"/>
      <c r="Y202" s="5"/>
      <c r="Z202" s="5"/>
    </row>
    <row r="203" spans="1:26" ht="187" x14ac:dyDescent="0.2">
      <c r="A203" s="3" t="s">
        <v>2799</v>
      </c>
      <c r="B203" s="140"/>
      <c r="C203" s="5">
        <f t="shared" si="0"/>
        <v>200</v>
      </c>
      <c r="D203" s="5" t="s">
        <v>4221</v>
      </c>
      <c r="E203" s="5" t="s">
        <v>4222</v>
      </c>
      <c r="F203" s="5" t="s">
        <v>236</v>
      </c>
      <c r="G203" s="5" t="s">
        <v>13</v>
      </c>
      <c r="H203" s="5" t="s">
        <v>4224</v>
      </c>
      <c r="I203" s="5" t="s">
        <v>58</v>
      </c>
      <c r="J203" s="5">
        <v>2019</v>
      </c>
      <c r="K203" s="5">
        <v>24</v>
      </c>
      <c r="L203" s="5" t="s">
        <v>4223</v>
      </c>
      <c r="M203" s="5" t="s">
        <v>4165</v>
      </c>
      <c r="N203" s="5" t="s">
        <v>2798</v>
      </c>
      <c r="O203" s="5" t="s">
        <v>2799</v>
      </c>
      <c r="P203" s="5" t="s">
        <v>2799</v>
      </c>
      <c r="Q203" s="5" t="s">
        <v>2799</v>
      </c>
      <c r="R203" s="5" t="s">
        <v>2799</v>
      </c>
      <c r="S203" s="5" t="s">
        <v>2799</v>
      </c>
      <c r="T203" s="5" t="s">
        <v>2799</v>
      </c>
      <c r="U203" s="5" t="s">
        <v>2799</v>
      </c>
      <c r="V203" s="5"/>
      <c r="W203" s="5"/>
      <c r="X203" s="5"/>
      <c r="Y203" s="5"/>
      <c r="Z203" s="5"/>
    </row>
    <row r="204" spans="1:26" ht="153" x14ac:dyDescent="0.2">
      <c r="A204" s="3" t="s">
        <v>2799</v>
      </c>
      <c r="B204" s="140"/>
      <c r="C204" s="5">
        <f t="shared" si="0"/>
        <v>201</v>
      </c>
      <c r="D204" s="5" t="s">
        <v>4225</v>
      </c>
      <c r="E204" s="5" t="s">
        <v>4226</v>
      </c>
      <c r="F204" s="5" t="s">
        <v>4227</v>
      </c>
      <c r="G204" s="5" t="s">
        <v>13</v>
      </c>
      <c r="H204" s="5" t="s">
        <v>4229</v>
      </c>
      <c r="I204" s="5" t="s">
        <v>58</v>
      </c>
      <c r="J204" s="5">
        <v>2020</v>
      </c>
      <c r="K204" s="5">
        <v>80</v>
      </c>
      <c r="L204" s="5" t="s">
        <v>4228</v>
      </c>
      <c r="M204" s="5" t="s">
        <v>4166</v>
      </c>
      <c r="N204" s="5" t="s">
        <v>2798</v>
      </c>
      <c r="O204" s="5" t="s">
        <v>2799</v>
      </c>
      <c r="P204" s="5" t="s">
        <v>2799</v>
      </c>
      <c r="Q204" s="5" t="s">
        <v>2799</v>
      </c>
      <c r="R204" s="5" t="s">
        <v>2799</v>
      </c>
      <c r="S204" s="5" t="s">
        <v>2799</v>
      </c>
      <c r="T204" s="5" t="s">
        <v>2799</v>
      </c>
      <c r="U204" s="5" t="s">
        <v>2799</v>
      </c>
      <c r="V204" s="5"/>
      <c r="W204" s="5"/>
      <c r="X204" s="5"/>
      <c r="Y204" s="5"/>
      <c r="Z204" s="5"/>
    </row>
    <row r="205" spans="1:26" ht="255" x14ac:dyDescent="0.2">
      <c r="A205" s="3" t="s">
        <v>2799</v>
      </c>
      <c r="B205" s="140"/>
      <c r="C205" s="5">
        <f t="shared" si="0"/>
        <v>202</v>
      </c>
      <c r="D205" s="5" t="s">
        <v>4230</v>
      </c>
      <c r="E205" s="5" t="s">
        <v>4231</v>
      </c>
      <c r="F205" s="5" t="s">
        <v>40</v>
      </c>
      <c r="G205" s="5" t="s">
        <v>21</v>
      </c>
      <c r="H205" s="5" t="s">
        <v>4233</v>
      </c>
      <c r="I205" s="5" t="s">
        <v>58</v>
      </c>
      <c r="J205" s="5">
        <v>2018</v>
      </c>
      <c r="K205" s="5">
        <v>104</v>
      </c>
      <c r="L205" s="5" t="s">
        <v>4232</v>
      </c>
      <c r="M205" s="5" t="s">
        <v>4167</v>
      </c>
      <c r="N205" s="5" t="s">
        <v>2798</v>
      </c>
      <c r="O205" s="5" t="s">
        <v>2799</v>
      </c>
      <c r="P205" s="5" t="s">
        <v>2799</v>
      </c>
      <c r="Q205" s="5" t="s">
        <v>2799</v>
      </c>
      <c r="R205" s="5" t="s">
        <v>2799</v>
      </c>
      <c r="S205" s="5" t="s">
        <v>2799</v>
      </c>
      <c r="T205" s="5" t="s">
        <v>2799</v>
      </c>
      <c r="U205" s="5" t="s">
        <v>2799</v>
      </c>
      <c r="V205" s="5"/>
      <c r="W205" s="5"/>
      <c r="X205" s="5"/>
      <c r="Y205" s="5"/>
      <c r="Z205" s="5"/>
    </row>
    <row r="206" spans="1:26" ht="170" x14ac:dyDescent="0.2">
      <c r="A206" s="3" t="s">
        <v>2799</v>
      </c>
      <c r="B206" s="140"/>
      <c r="C206" s="5">
        <f t="shared" si="0"/>
        <v>203</v>
      </c>
      <c r="D206" s="5" t="s">
        <v>4234</v>
      </c>
      <c r="E206" s="5" t="s">
        <v>4235</v>
      </c>
      <c r="F206" s="5" t="s">
        <v>4236</v>
      </c>
      <c r="G206" s="5" t="s">
        <v>3158</v>
      </c>
      <c r="H206" s="5"/>
      <c r="I206" s="5" t="s">
        <v>58</v>
      </c>
      <c r="J206" s="5">
        <v>2017</v>
      </c>
      <c r="K206" s="5">
        <v>161</v>
      </c>
      <c r="L206" s="5" t="s">
        <v>4237</v>
      </c>
      <c r="M206" s="5" t="s">
        <v>4168</v>
      </c>
      <c r="N206" s="5" t="s">
        <v>2798</v>
      </c>
      <c r="O206" s="5" t="s">
        <v>2799</v>
      </c>
      <c r="P206" s="5" t="s">
        <v>2799</v>
      </c>
      <c r="Q206" s="5" t="s">
        <v>2799</v>
      </c>
      <c r="R206" s="5" t="s">
        <v>2799</v>
      </c>
      <c r="S206" s="5" t="s">
        <v>2799</v>
      </c>
      <c r="T206" s="5" t="s">
        <v>2799</v>
      </c>
      <c r="U206" s="5" t="s">
        <v>2799</v>
      </c>
      <c r="V206" s="5"/>
      <c r="W206" s="5"/>
      <c r="X206" s="5"/>
      <c r="Y206" s="5"/>
      <c r="Z206" s="5"/>
    </row>
    <row r="207" spans="1:26" ht="204" x14ac:dyDescent="0.2">
      <c r="A207" s="3" t="s">
        <v>2799</v>
      </c>
      <c r="B207" s="140"/>
      <c r="C207" s="5">
        <f t="shared" si="0"/>
        <v>204</v>
      </c>
      <c r="D207" s="5" t="s">
        <v>4238</v>
      </c>
      <c r="E207" s="5" t="s">
        <v>4239</v>
      </c>
      <c r="F207" s="5" t="s">
        <v>4240</v>
      </c>
      <c r="G207" s="5" t="s">
        <v>3158</v>
      </c>
      <c r="H207" s="5"/>
      <c r="I207" s="5" t="s">
        <v>58</v>
      </c>
      <c r="J207" s="5">
        <v>2018</v>
      </c>
      <c r="K207" s="5">
        <v>141</v>
      </c>
      <c r="L207" s="5" t="s">
        <v>4241</v>
      </c>
      <c r="M207" s="5" t="s">
        <v>4169</v>
      </c>
      <c r="N207" s="5" t="s">
        <v>2798</v>
      </c>
      <c r="O207" s="5" t="s">
        <v>2799</v>
      </c>
      <c r="P207" s="5" t="s">
        <v>2799</v>
      </c>
      <c r="Q207" s="5" t="s">
        <v>2799</v>
      </c>
      <c r="R207" s="5" t="s">
        <v>2799</v>
      </c>
      <c r="S207" s="5" t="s">
        <v>2799</v>
      </c>
      <c r="T207" s="5" t="s">
        <v>2799</v>
      </c>
      <c r="U207" s="5" t="s">
        <v>2799</v>
      </c>
      <c r="V207" s="5"/>
      <c r="W207" s="5"/>
      <c r="X207" s="5"/>
      <c r="Y207" s="5"/>
      <c r="Z207" s="5"/>
    </row>
    <row r="208" spans="1:26" ht="204" x14ac:dyDescent="0.2">
      <c r="A208" s="3" t="s">
        <v>2799</v>
      </c>
      <c r="B208" s="140"/>
      <c r="C208" s="5">
        <f t="shared" si="0"/>
        <v>205</v>
      </c>
      <c r="D208" s="5" t="s">
        <v>4242</v>
      </c>
      <c r="E208" s="5" t="s">
        <v>4243</v>
      </c>
      <c r="F208" s="5" t="s">
        <v>4244</v>
      </c>
      <c r="G208" s="5" t="s">
        <v>13</v>
      </c>
      <c r="H208" s="5" t="s">
        <v>4246</v>
      </c>
      <c r="I208" s="5" t="s">
        <v>58</v>
      </c>
      <c r="J208" s="5">
        <v>2019</v>
      </c>
      <c r="K208" s="5">
        <v>188</v>
      </c>
      <c r="L208" s="5" t="s">
        <v>4245</v>
      </c>
      <c r="M208" s="5" t="s">
        <v>4170</v>
      </c>
      <c r="N208" s="5" t="s">
        <v>2798</v>
      </c>
      <c r="O208" s="5" t="s">
        <v>2799</v>
      </c>
      <c r="P208" s="5" t="s">
        <v>2799</v>
      </c>
      <c r="Q208" s="5" t="s">
        <v>2799</v>
      </c>
      <c r="R208" s="5" t="s">
        <v>2799</v>
      </c>
      <c r="S208" s="5" t="s">
        <v>2799</v>
      </c>
      <c r="T208" s="5" t="s">
        <v>2799</v>
      </c>
      <c r="U208" s="5" t="s">
        <v>2799</v>
      </c>
      <c r="V208" s="5"/>
      <c r="W208" s="5"/>
      <c r="X208" s="5"/>
      <c r="Y208" s="5"/>
      <c r="Z208" s="5"/>
    </row>
    <row r="209" spans="1:26" ht="238" x14ac:dyDescent="0.2">
      <c r="A209" s="3" t="s">
        <v>2799</v>
      </c>
      <c r="B209" s="140"/>
      <c r="C209" s="5">
        <f t="shared" si="0"/>
        <v>206</v>
      </c>
      <c r="D209" s="5" t="s">
        <v>4247</v>
      </c>
      <c r="E209" s="5" t="s">
        <v>4248</v>
      </c>
      <c r="F209" s="5" t="s">
        <v>4249</v>
      </c>
      <c r="G209" s="5" t="s">
        <v>21</v>
      </c>
      <c r="H209" s="5" t="s">
        <v>4251</v>
      </c>
      <c r="I209" s="5" t="s">
        <v>58</v>
      </c>
      <c r="J209" s="5">
        <v>2020</v>
      </c>
      <c r="K209" s="5">
        <v>86</v>
      </c>
      <c r="L209" s="5" t="s">
        <v>4250</v>
      </c>
      <c r="M209" s="5" t="s">
        <v>4171</v>
      </c>
      <c r="N209" s="5" t="s">
        <v>2798</v>
      </c>
      <c r="O209" s="5" t="s">
        <v>2799</v>
      </c>
      <c r="P209" s="5" t="s">
        <v>2799</v>
      </c>
      <c r="Q209" s="5" t="s">
        <v>2799</v>
      </c>
      <c r="R209" s="5" t="s">
        <v>2799</v>
      </c>
      <c r="S209" s="5" t="s">
        <v>2799</v>
      </c>
      <c r="T209" s="5" t="s">
        <v>2799</v>
      </c>
      <c r="U209" s="5" t="s">
        <v>2799</v>
      </c>
      <c r="V209" s="5"/>
      <c r="W209" s="5"/>
      <c r="X209" s="5"/>
      <c r="Y209" s="5"/>
      <c r="Z209" s="5"/>
    </row>
    <row r="210" spans="1:26" ht="187" x14ac:dyDescent="0.2">
      <c r="A210" s="3" t="s">
        <v>2799</v>
      </c>
      <c r="B210" s="140"/>
      <c r="C210" s="5">
        <f t="shared" si="0"/>
        <v>207</v>
      </c>
      <c r="D210" s="5" t="s">
        <v>4252</v>
      </c>
      <c r="E210" s="5" t="s">
        <v>4253</v>
      </c>
      <c r="F210" s="5" t="s">
        <v>4254</v>
      </c>
      <c r="G210" s="5" t="s">
        <v>4255</v>
      </c>
      <c r="H210" s="5"/>
      <c r="I210" s="5" t="s">
        <v>58</v>
      </c>
      <c r="J210" s="5">
        <v>2021</v>
      </c>
      <c r="K210" s="5">
        <v>10</v>
      </c>
      <c r="L210" s="5" t="s">
        <v>4256</v>
      </c>
      <c r="M210" s="5" t="s">
        <v>4172</v>
      </c>
      <c r="N210" s="5" t="s">
        <v>2798</v>
      </c>
      <c r="O210" s="5" t="s">
        <v>2799</v>
      </c>
      <c r="P210" s="5" t="s">
        <v>2799</v>
      </c>
      <c r="Q210" s="5" t="s">
        <v>2799</v>
      </c>
      <c r="R210" s="5" t="s">
        <v>2799</v>
      </c>
      <c r="S210" s="5" t="s">
        <v>2799</v>
      </c>
      <c r="T210" s="5" t="s">
        <v>2799</v>
      </c>
      <c r="U210" s="5" t="s">
        <v>2799</v>
      </c>
      <c r="V210" s="5"/>
      <c r="W210" s="5"/>
      <c r="X210" s="5"/>
      <c r="Y210" s="5"/>
      <c r="Z210" s="5"/>
    </row>
    <row r="211" spans="1:26" ht="153" x14ac:dyDescent="0.2">
      <c r="A211" s="3" t="s">
        <v>2799</v>
      </c>
      <c r="B211" s="140"/>
      <c r="C211" s="5">
        <f t="shared" si="0"/>
        <v>208</v>
      </c>
      <c r="D211" s="5" t="s">
        <v>4257</v>
      </c>
      <c r="E211" s="5" t="s">
        <v>4258</v>
      </c>
      <c r="F211" s="5" t="s">
        <v>4259</v>
      </c>
      <c r="G211" s="5" t="s">
        <v>3158</v>
      </c>
      <c r="H211" s="5" t="s">
        <v>4261</v>
      </c>
      <c r="I211" s="5" t="s">
        <v>58</v>
      </c>
      <c r="J211" s="5">
        <v>2019</v>
      </c>
      <c r="K211" s="5">
        <v>17</v>
      </c>
      <c r="L211" s="5" t="s">
        <v>4260</v>
      </c>
      <c r="M211" s="5" t="s">
        <v>4173</v>
      </c>
      <c r="N211" s="5" t="s">
        <v>2798</v>
      </c>
      <c r="O211" s="5" t="s">
        <v>2799</v>
      </c>
      <c r="P211" s="5" t="s">
        <v>2799</v>
      </c>
      <c r="Q211" s="5" t="s">
        <v>2799</v>
      </c>
      <c r="R211" s="5" t="s">
        <v>2799</v>
      </c>
      <c r="S211" s="5" t="s">
        <v>2799</v>
      </c>
      <c r="T211" s="5" t="s">
        <v>2799</v>
      </c>
      <c r="U211" s="5" t="s">
        <v>2799</v>
      </c>
      <c r="V211" s="5"/>
      <c r="W211" s="5"/>
      <c r="X211" s="5"/>
      <c r="Y211" s="5"/>
      <c r="Z211" s="5"/>
    </row>
    <row r="212" spans="1:26" ht="119" x14ac:dyDescent="0.2">
      <c r="A212" s="3" t="s">
        <v>2799</v>
      </c>
      <c r="B212" s="140"/>
      <c r="C212" s="5">
        <f t="shared" si="0"/>
        <v>209</v>
      </c>
      <c r="D212" s="5" t="s">
        <v>4262</v>
      </c>
      <c r="E212" s="5" t="s">
        <v>4263</v>
      </c>
      <c r="F212" s="5" t="s">
        <v>4264</v>
      </c>
      <c r="G212" s="5" t="s">
        <v>4267</v>
      </c>
      <c r="H212" s="5" t="s">
        <v>4266</v>
      </c>
      <c r="I212" s="5" t="s">
        <v>58</v>
      </c>
      <c r="J212" s="5">
        <v>2018</v>
      </c>
      <c r="K212" s="5">
        <v>38</v>
      </c>
      <c r="L212" s="5" t="s">
        <v>4265</v>
      </c>
      <c r="M212" s="5" t="s">
        <v>4174</v>
      </c>
      <c r="N212" s="5" t="s">
        <v>2798</v>
      </c>
      <c r="O212" s="5" t="s">
        <v>2799</v>
      </c>
      <c r="P212" s="5" t="s">
        <v>2799</v>
      </c>
      <c r="Q212" s="5" t="s">
        <v>2799</v>
      </c>
      <c r="R212" s="5" t="s">
        <v>2799</v>
      </c>
      <c r="S212" s="5" t="s">
        <v>2799</v>
      </c>
      <c r="T212" s="5" t="s">
        <v>2799</v>
      </c>
      <c r="U212" s="5" t="s">
        <v>2799</v>
      </c>
      <c r="V212" s="5"/>
      <c r="W212" s="5"/>
      <c r="X212" s="5"/>
      <c r="Y212" s="5"/>
      <c r="Z212" s="5"/>
    </row>
    <row r="213" spans="1:26" ht="238" x14ac:dyDescent="0.2">
      <c r="A213" s="3" t="s">
        <v>2799</v>
      </c>
      <c r="B213" s="140"/>
      <c r="C213" s="5">
        <f t="shared" si="0"/>
        <v>210</v>
      </c>
      <c r="D213" s="5" t="s">
        <v>4268</v>
      </c>
      <c r="E213" s="5" t="s">
        <v>4269</v>
      </c>
      <c r="F213" s="5" t="s">
        <v>4270</v>
      </c>
      <c r="G213" s="5" t="s">
        <v>13</v>
      </c>
      <c r="H213" s="5" t="s">
        <v>4272</v>
      </c>
      <c r="I213" s="5" t="s">
        <v>58</v>
      </c>
      <c r="J213" s="5">
        <v>2018</v>
      </c>
      <c r="K213" s="5">
        <v>59</v>
      </c>
      <c r="L213" s="5" t="s">
        <v>4271</v>
      </c>
      <c r="M213" s="5" t="s">
        <v>4175</v>
      </c>
      <c r="N213" s="5" t="s">
        <v>2798</v>
      </c>
      <c r="O213" s="5" t="s">
        <v>2799</v>
      </c>
      <c r="P213" s="5" t="s">
        <v>2799</v>
      </c>
      <c r="Q213" s="5" t="s">
        <v>2799</v>
      </c>
      <c r="R213" s="5" t="s">
        <v>2799</v>
      </c>
      <c r="S213" s="5" t="s">
        <v>2799</v>
      </c>
      <c r="T213" s="5" t="s">
        <v>2799</v>
      </c>
      <c r="U213" s="5" t="s">
        <v>2799</v>
      </c>
      <c r="V213" s="5"/>
      <c r="W213" s="5"/>
      <c r="X213" s="5"/>
      <c r="Y213" s="5"/>
      <c r="Z213" s="5"/>
    </row>
    <row r="214" spans="1:26" ht="204" x14ac:dyDescent="0.2">
      <c r="A214" s="3" t="s">
        <v>2799</v>
      </c>
      <c r="B214" s="140"/>
      <c r="C214" s="5">
        <f t="shared" si="0"/>
        <v>211</v>
      </c>
      <c r="D214" s="5" t="s">
        <v>4273</v>
      </c>
      <c r="E214" s="5" t="s">
        <v>4274</v>
      </c>
      <c r="F214" s="5" t="s">
        <v>3661</v>
      </c>
      <c r="G214" s="5" t="s">
        <v>2227</v>
      </c>
      <c r="H214" s="5"/>
      <c r="I214" s="5" t="s">
        <v>58</v>
      </c>
      <c r="J214" s="5">
        <v>2021</v>
      </c>
      <c r="K214" s="5">
        <v>46</v>
      </c>
      <c r="L214" s="5" t="s">
        <v>4275</v>
      </c>
      <c r="M214" s="5" t="s">
        <v>4176</v>
      </c>
      <c r="N214" s="5" t="s">
        <v>2798</v>
      </c>
      <c r="O214" s="5" t="s">
        <v>2799</v>
      </c>
      <c r="P214" s="5" t="s">
        <v>2799</v>
      </c>
      <c r="Q214" s="5" t="s">
        <v>2799</v>
      </c>
      <c r="R214" s="5" t="s">
        <v>2799</v>
      </c>
      <c r="S214" s="5" t="s">
        <v>2799</v>
      </c>
      <c r="T214" s="5" t="s">
        <v>2799</v>
      </c>
      <c r="U214" s="5" t="s">
        <v>2799</v>
      </c>
      <c r="V214" s="5"/>
      <c r="W214" s="5"/>
      <c r="X214" s="5"/>
      <c r="Y214" s="5"/>
      <c r="Z214" s="5"/>
    </row>
    <row r="215" spans="1:26" ht="238" x14ac:dyDescent="0.2">
      <c r="A215" s="3" t="s">
        <v>2799</v>
      </c>
      <c r="B215" s="140"/>
      <c r="C215" s="5">
        <f t="shared" si="0"/>
        <v>212</v>
      </c>
      <c r="D215" s="5" t="s">
        <v>4276</v>
      </c>
      <c r="E215" s="5" t="s">
        <v>4277</v>
      </c>
      <c r="F215" s="5" t="s">
        <v>4278</v>
      </c>
      <c r="G215" s="5" t="s">
        <v>3158</v>
      </c>
      <c r="H215" s="5"/>
      <c r="I215" s="5" t="s">
        <v>58</v>
      </c>
      <c r="J215" s="5">
        <v>2021</v>
      </c>
      <c r="K215" s="5">
        <v>37</v>
      </c>
      <c r="L215" s="5" t="s">
        <v>4279</v>
      </c>
      <c r="M215" s="5" t="s">
        <v>4177</v>
      </c>
      <c r="N215" s="5" t="s">
        <v>2798</v>
      </c>
      <c r="O215" s="5" t="s">
        <v>2799</v>
      </c>
      <c r="P215" s="5" t="s">
        <v>2799</v>
      </c>
      <c r="Q215" s="5" t="s">
        <v>2799</v>
      </c>
      <c r="R215" s="5" t="s">
        <v>2799</v>
      </c>
      <c r="S215" s="5" t="s">
        <v>2799</v>
      </c>
      <c r="T215" s="5" t="s">
        <v>2799</v>
      </c>
      <c r="U215" s="5" t="s">
        <v>2799</v>
      </c>
      <c r="V215" s="5"/>
      <c r="W215" s="5"/>
      <c r="X215" s="5"/>
      <c r="Y215" s="5"/>
      <c r="Z215" s="5"/>
    </row>
    <row r="216" spans="1:26" ht="272" x14ac:dyDescent="0.2">
      <c r="A216" s="3" t="s">
        <v>2799</v>
      </c>
      <c r="B216" s="140"/>
      <c r="C216" s="5">
        <f t="shared" si="0"/>
        <v>213</v>
      </c>
      <c r="D216" s="5" t="s">
        <v>4280</v>
      </c>
      <c r="E216" s="5" t="s">
        <v>4281</v>
      </c>
      <c r="F216" s="5" t="s">
        <v>4282</v>
      </c>
      <c r="G216" s="5" t="s">
        <v>4159</v>
      </c>
      <c r="H216" s="5"/>
      <c r="I216" s="5" t="s">
        <v>58</v>
      </c>
      <c r="J216" s="5">
        <v>2021</v>
      </c>
      <c r="K216" s="5">
        <v>53</v>
      </c>
      <c r="L216" s="5" t="s">
        <v>4283</v>
      </c>
      <c r="M216" s="5" t="s">
        <v>4178</v>
      </c>
      <c r="N216" s="5" t="s">
        <v>2798</v>
      </c>
      <c r="O216" s="5" t="s">
        <v>2799</v>
      </c>
      <c r="P216" s="5" t="s">
        <v>2799</v>
      </c>
      <c r="Q216" s="5" t="s">
        <v>2799</v>
      </c>
      <c r="R216" s="5" t="s">
        <v>2799</v>
      </c>
      <c r="S216" s="5" t="s">
        <v>2799</v>
      </c>
      <c r="T216" s="5" t="s">
        <v>2799</v>
      </c>
      <c r="U216" s="5" t="s">
        <v>2799</v>
      </c>
      <c r="V216" s="5"/>
      <c r="W216" s="5"/>
      <c r="X216" s="5"/>
      <c r="Y216" s="5"/>
      <c r="Z216" s="5"/>
    </row>
    <row r="217" spans="1:26" ht="409.6" x14ac:dyDescent="0.2">
      <c r="A217" s="3" t="s">
        <v>2799</v>
      </c>
      <c r="B217" s="140"/>
      <c r="C217" s="5">
        <f t="shared" si="0"/>
        <v>214</v>
      </c>
      <c r="D217" s="5" t="s">
        <v>4284</v>
      </c>
      <c r="E217" s="5" t="s">
        <v>4285</v>
      </c>
      <c r="F217" s="5" t="s">
        <v>4286</v>
      </c>
      <c r="G217" s="5" t="s">
        <v>305</v>
      </c>
      <c r="H217" s="5" t="s">
        <v>4288</v>
      </c>
      <c r="I217" s="5" t="s">
        <v>59</v>
      </c>
      <c r="J217" s="5">
        <v>2019</v>
      </c>
      <c r="K217" s="5">
        <v>14</v>
      </c>
      <c r="L217" s="5" t="s">
        <v>4287</v>
      </c>
      <c r="M217" s="5" t="s">
        <v>4179</v>
      </c>
      <c r="N217" s="5" t="s">
        <v>2798</v>
      </c>
      <c r="O217" s="5" t="s">
        <v>2799</v>
      </c>
      <c r="P217" s="5" t="s">
        <v>2799</v>
      </c>
      <c r="Q217" s="5" t="s">
        <v>2799</v>
      </c>
      <c r="R217" s="5" t="s">
        <v>2799</v>
      </c>
      <c r="S217" s="5" t="s">
        <v>2799</v>
      </c>
      <c r="T217" s="5" t="s">
        <v>2799</v>
      </c>
      <c r="U217" s="5" t="s">
        <v>2799</v>
      </c>
      <c r="V217" s="5"/>
      <c r="W217" s="5"/>
      <c r="X217" s="5"/>
      <c r="Y217" s="5"/>
      <c r="Z217" s="5"/>
    </row>
    <row r="218" spans="1:26" ht="289" x14ac:dyDescent="0.2">
      <c r="A218" s="3" t="s">
        <v>2799</v>
      </c>
      <c r="B218" s="140"/>
      <c r="C218" s="5">
        <f t="shared" si="0"/>
        <v>215</v>
      </c>
      <c r="D218" s="5" t="s">
        <v>4289</v>
      </c>
      <c r="E218" s="5" t="s">
        <v>4290</v>
      </c>
      <c r="F218" s="5" t="s">
        <v>4291</v>
      </c>
      <c r="G218" s="5" t="s">
        <v>3158</v>
      </c>
      <c r="H218" s="5"/>
      <c r="I218" s="5" t="s">
        <v>58</v>
      </c>
      <c r="J218" s="5">
        <v>2017</v>
      </c>
      <c r="K218" s="5">
        <v>42</v>
      </c>
      <c r="L218" s="5" t="s">
        <v>4292</v>
      </c>
      <c r="M218" s="5" t="s">
        <v>4180</v>
      </c>
      <c r="N218" s="5" t="s">
        <v>2798</v>
      </c>
      <c r="O218" s="5" t="s">
        <v>2799</v>
      </c>
      <c r="P218" s="5" t="s">
        <v>2799</v>
      </c>
      <c r="Q218" s="5" t="s">
        <v>2799</v>
      </c>
      <c r="R218" s="5" t="s">
        <v>2799</v>
      </c>
      <c r="S218" s="5" t="s">
        <v>2799</v>
      </c>
      <c r="T218" s="5" t="s">
        <v>2799</v>
      </c>
      <c r="U218" s="5" t="s">
        <v>2799</v>
      </c>
      <c r="V218" s="5"/>
      <c r="W218" s="5"/>
      <c r="X218" s="5"/>
      <c r="Y218" s="5"/>
      <c r="Z218" s="5"/>
    </row>
    <row r="219" spans="1:26" ht="323" x14ac:dyDescent="0.2">
      <c r="A219" s="3" t="s">
        <v>2799</v>
      </c>
      <c r="B219" s="140"/>
      <c r="C219" s="5">
        <f t="shared" si="0"/>
        <v>216</v>
      </c>
      <c r="D219" s="5" t="s">
        <v>4293</v>
      </c>
      <c r="E219" s="5" t="s">
        <v>4294</v>
      </c>
      <c r="F219" s="5" t="s">
        <v>3587</v>
      </c>
      <c r="G219" s="5" t="s">
        <v>21</v>
      </c>
      <c r="H219" s="5" t="s">
        <v>4296</v>
      </c>
      <c r="I219" s="5" t="s">
        <v>58</v>
      </c>
      <c r="J219" s="5">
        <v>2020</v>
      </c>
      <c r="K219" s="5">
        <v>11</v>
      </c>
      <c r="L219" s="5" t="s">
        <v>4295</v>
      </c>
      <c r="M219" s="5" t="s">
        <v>4181</v>
      </c>
      <c r="N219" s="5" t="s">
        <v>2798</v>
      </c>
      <c r="O219" s="5" t="s">
        <v>2799</v>
      </c>
      <c r="P219" s="5" t="s">
        <v>2799</v>
      </c>
      <c r="Q219" s="5" t="s">
        <v>2799</v>
      </c>
      <c r="R219" s="5" t="s">
        <v>2799</v>
      </c>
      <c r="S219" s="5" t="s">
        <v>2799</v>
      </c>
      <c r="T219" s="5" t="s">
        <v>2799</v>
      </c>
      <c r="U219" s="5" t="s">
        <v>2799</v>
      </c>
      <c r="V219" s="5"/>
      <c r="W219" s="5"/>
      <c r="X219" s="5"/>
      <c r="Y219" s="5"/>
      <c r="Z219" s="5"/>
    </row>
    <row r="220" spans="1:26" ht="409.6" x14ac:dyDescent="0.2">
      <c r="A220" s="3" t="s">
        <v>2799</v>
      </c>
      <c r="B220" s="140"/>
      <c r="C220" s="5">
        <f t="shared" si="0"/>
        <v>217</v>
      </c>
      <c r="D220" s="5" t="s">
        <v>4297</v>
      </c>
      <c r="E220" s="5" t="s">
        <v>4298</v>
      </c>
      <c r="F220" s="5" t="s">
        <v>4299</v>
      </c>
      <c r="G220" s="5" t="s">
        <v>3158</v>
      </c>
      <c r="H220" s="5"/>
      <c r="I220" s="5" t="s">
        <v>58</v>
      </c>
      <c r="J220" s="5">
        <v>2017</v>
      </c>
      <c r="K220" s="5">
        <v>188</v>
      </c>
      <c r="L220" s="5" t="s">
        <v>4300</v>
      </c>
      <c r="M220" s="5" t="s">
        <v>4182</v>
      </c>
      <c r="N220" s="5" t="s">
        <v>2798</v>
      </c>
      <c r="O220" s="5" t="s">
        <v>2799</v>
      </c>
      <c r="P220" s="5" t="s">
        <v>2799</v>
      </c>
      <c r="Q220" s="5" t="s">
        <v>2799</v>
      </c>
      <c r="R220" s="5" t="s">
        <v>2799</v>
      </c>
      <c r="S220" s="5" t="s">
        <v>2799</v>
      </c>
      <c r="T220" s="5" t="s">
        <v>2799</v>
      </c>
      <c r="U220" s="5" t="s">
        <v>2799</v>
      </c>
      <c r="V220" s="5"/>
      <c r="W220" s="5"/>
      <c r="X220" s="5"/>
      <c r="Y220" s="5"/>
      <c r="Z220" s="5"/>
    </row>
    <row r="221" spans="1:26" ht="153" x14ac:dyDescent="0.2">
      <c r="A221" s="3" t="s">
        <v>2799</v>
      </c>
      <c r="B221" s="140"/>
      <c r="C221" s="5">
        <f t="shared" si="0"/>
        <v>218</v>
      </c>
      <c r="D221" s="5" t="s">
        <v>4301</v>
      </c>
      <c r="E221" s="5" t="s">
        <v>4302</v>
      </c>
      <c r="F221" s="5" t="s">
        <v>4303</v>
      </c>
      <c r="G221" s="5" t="s">
        <v>2227</v>
      </c>
      <c r="H221" s="5"/>
      <c r="I221" s="5" t="s">
        <v>58</v>
      </c>
      <c r="J221" s="5">
        <v>2019</v>
      </c>
      <c r="K221" s="5">
        <v>131</v>
      </c>
      <c r="L221" s="5" t="s">
        <v>4304</v>
      </c>
      <c r="M221" s="5" t="s">
        <v>4183</v>
      </c>
      <c r="N221" s="5" t="s">
        <v>2798</v>
      </c>
      <c r="O221" s="5" t="s">
        <v>2799</v>
      </c>
      <c r="P221" s="5" t="s">
        <v>2799</v>
      </c>
      <c r="Q221" s="5" t="s">
        <v>2799</v>
      </c>
      <c r="R221" s="5" t="s">
        <v>2799</v>
      </c>
      <c r="S221" s="5" t="s">
        <v>2799</v>
      </c>
      <c r="T221" s="5" t="s">
        <v>2799</v>
      </c>
      <c r="U221" s="5" t="s">
        <v>2799</v>
      </c>
      <c r="V221" s="5"/>
      <c r="W221" s="5"/>
      <c r="X221" s="5"/>
      <c r="Y221" s="5"/>
      <c r="Z221" s="5"/>
    </row>
    <row r="222" spans="1:26" ht="170" x14ac:dyDescent="0.2">
      <c r="A222" s="3" t="s">
        <v>2799</v>
      </c>
      <c r="B222" s="140"/>
      <c r="C222" s="5">
        <f t="shared" si="0"/>
        <v>219</v>
      </c>
      <c r="D222" s="5" t="s">
        <v>4305</v>
      </c>
      <c r="E222" s="5" t="s">
        <v>4306</v>
      </c>
      <c r="F222" s="5" t="s">
        <v>4236</v>
      </c>
      <c r="G222" s="5" t="s">
        <v>3158</v>
      </c>
      <c r="H222" s="5"/>
      <c r="I222" s="5" t="s">
        <v>58</v>
      </c>
      <c r="J222" s="5">
        <v>2019</v>
      </c>
      <c r="K222" s="5">
        <v>32</v>
      </c>
      <c r="L222" s="5" t="s">
        <v>4307</v>
      </c>
      <c r="M222" s="5" t="s">
        <v>4184</v>
      </c>
      <c r="N222" s="5" t="s">
        <v>2798</v>
      </c>
      <c r="O222" s="5" t="s">
        <v>2799</v>
      </c>
      <c r="P222" s="5" t="s">
        <v>2799</v>
      </c>
      <c r="Q222" s="5" t="s">
        <v>2799</v>
      </c>
      <c r="R222" s="5" t="s">
        <v>2799</v>
      </c>
      <c r="S222" s="5" t="s">
        <v>2799</v>
      </c>
      <c r="T222" s="5" t="s">
        <v>2799</v>
      </c>
      <c r="U222" s="5" t="s">
        <v>2799</v>
      </c>
      <c r="V222" s="5"/>
      <c r="W222" s="5"/>
      <c r="X222" s="5"/>
      <c r="Y222" s="5"/>
      <c r="Z222" s="5"/>
    </row>
    <row r="223" spans="1:26" ht="323" x14ac:dyDescent="0.2">
      <c r="A223" s="3" t="s">
        <v>2799</v>
      </c>
      <c r="B223" s="140"/>
      <c r="C223" s="5">
        <f t="shared" si="0"/>
        <v>220</v>
      </c>
      <c r="D223" s="5" t="s">
        <v>4308</v>
      </c>
      <c r="E223" s="5" t="s">
        <v>4309</v>
      </c>
      <c r="F223" s="5" t="s">
        <v>4310</v>
      </c>
      <c r="G223" s="5" t="s">
        <v>3158</v>
      </c>
      <c r="H223" s="5"/>
      <c r="I223" s="5" t="s">
        <v>58</v>
      </c>
      <c r="J223" s="5">
        <v>2021</v>
      </c>
      <c r="K223" s="5">
        <v>28</v>
      </c>
      <c r="L223" s="5" t="s">
        <v>4311</v>
      </c>
      <c r="M223" s="5" t="s">
        <v>4185</v>
      </c>
      <c r="N223" s="5" t="s">
        <v>2798</v>
      </c>
      <c r="O223" s="5" t="s">
        <v>2799</v>
      </c>
      <c r="P223" s="5" t="s">
        <v>2799</v>
      </c>
      <c r="Q223" s="5" t="s">
        <v>2799</v>
      </c>
      <c r="R223" s="5" t="s">
        <v>2799</v>
      </c>
      <c r="S223" s="5" t="s">
        <v>2799</v>
      </c>
      <c r="T223" s="5" t="s">
        <v>2799</v>
      </c>
      <c r="U223" s="5" t="s">
        <v>2799</v>
      </c>
      <c r="V223" s="5"/>
      <c r="W223" s="5"/>
      <c r="X223" s="5"/>
      <c r="Y223" s="5"/>
      <c r="Z223" s="5"/>
    </row>
    <row r="224" spans="1:26" ht="388" x14ac:dyDescent="0.2">
      <c r="A224" s="3" t="s">
        <v>2799</v>
      </c>
      <c r="B224" s="140"/>
      <c r="C224" s="5">
        <f t="shared" si="0"/>
        <v>221</v>
      </c>
      <c r="D224" s="5" t="s">
        <v>4314</v>
      </c>
      <c r="E224" s="5" t="s">
        <v>4312</v>
      </c>
      <c r="F224" s="5" t="s">
        <v>4313</v>
      </c>
      <c r="G224" s="5" t="s">
        <v>3158</v>
      </c>
      <c r="H224" s="5" t="s">
        <v>4316</v>
      </c>
      <c r="I224" s="5" t="s">
        <v>58</v>
      </c>
      <c r="J224" s="5">
        <v>2021</v>
      </c>
      <c r="K224" s="5">
        <v>177</v>
      </c>
      <c r="L224" s="5" t="s">
        <v>4315</v>
      </c>
      <c r="M224" s="5" t="s">
        <v>4186</v>
      </c>
      <c r="N224" s="5" t="s">
        <v>2798</v>
      </c>
      <c r="O224" s="5" t="s">
        <v>2799</v>
      </c>
      <c r="P224" s="5" t="s">
        <v>2799</v>
      </c>
      <c r="Q224" s="5" t="s">
        <v>2799</v>
      </c>
      <c r="R224" s="5" t="s">
        <v>2799</v>
      </c>
      <c r="S224" s="5" t="s">
        <v>2799</v>
      </c>
      <c r="T224" s="5" t="s">
        <v>2799</v>
      </c>
      <c r="U224" s="5" t="s">
        <v>2799</v>
      </c>
      <c r="V224" s="5"/>
      <c r="W224" s="5"/>
      <c r="X224" s="5"/>
      <c r="Y224" s="5"/>
      <c r="Z224" s="5"/>
    </row>
    <row r="225" spans="1:26" ht="289" x14ac:dyDescent="0.2">
      <c r="A225" s="3" t="s">
        <v>2799</v>
      </c>
      <c r="B225" s="140"/>
      <c r="C225" s="5">
        <f t="shared" si="0"/>
        <v>222</v>
      </c>
      <c r="D225" s="5" t="s">
        <v>4317</v>
      </c>
      <c r="E225" s="5" t="s">
        <v>4318</v>
      </c>
      <c r="F225" s="5" t="s">
        <v>4244</v>
      </c>
      <c r="G225" s="5" t="s">
        <v>13</v>
      </c>
      <c r="H225" s="5" t="s">
        <v>4320</v>
      </c>
      <c r="I225" s="5" t="s">
        <v>58</v>
      </c>
      <c r="J225" s="5">
        <v>2019</v>
      </c>
      <c r="K225" s="5">
        <v>63</v>
      </c>
      <c r="L225" s="5" t="s">
        <v>4319</v>
      </c>
      <c r="M225" s="5" t="s">
        <v>4187</v>
      </c>
      <c r="N225" s="5" t="s">
        <v>2798</v>
      </c>
      <c r="O225" s="5" t="s">
        <v>2799</v>
      </c>
      <c r="P225" s="5" t="s">
        <v>2799</v>
      </c>
      <c r="Q225" s="5" t="s">
        <v>2799</v>
      </c>
      <c r="R225" s="5" t="s">
        <v>2799</v>
      </c>
      <c r="S225" s="5" t="s">
        <v>2799</v>
      </c>
      <c r="T225" s="5" t="s">
        <v>2799</v>
      </c>
      <c r="U225" s="5" t="s">
        <v>2799</v>
      </c>
      <c r="V225" s="5"/>
      <c r="W225" s="5"/>
      <c r="X225" s="5"/>
      <c r="Y225" s="5"/>
      <c r="Z225" s="5"/>
    </row>
    <row r="226" spans="1:26" ht="409.6" x14ac:dyDescent="0.2">
      <c r="A226" s="3" t="s">
        <v>2799</v>
      </c>
      <c r="B226" s="140"/>
      <c r="C226" s="5">
        <f t="shared" si="0"/>
        <v>223</v>
      </c>
      <c r="D226" s="5" t="s">
        <v>4321</v>
      </c>
      <c r="E226" s="5" t="s">
        <v>4322</v>
      </c>
      <c r="F226" s="5" t="s">
        <v>4323</v>
      </c>
      <c r="G226" s="5" t="s">
        <v>4324</v>
      </c>
      <c r="H226" s="5" t="s">
        <v>4326</v>
      </c>
      <c r="I226" s="5" t="s">
        <v>58</v>
      </c>
      <c r="J226" s="5">
        <v>2021</v>
      </c>
      <c r="K226" s="5">
        <v>28</v>
      </c>
      <c r="L226" s="5" t="s">
        <v>4325</v>
      </c>
      <c r="M226" s="5" t="s">
        <v>4188</v>
      </c>
      <c r="N226" s="5" t="s">
        <v>2798</v>
      </c>
      <c r="O226" s="5" t="s">
        <v>2799</v>
      </c>
      <c r="P226" s="5" t="s">
        <v>2799</v>
      </c>
      <c r="Q226" s="5" t="s">
        <v>2799</v>
      </c>
      <c r="R226" s="5" t="s">
        <v>2799</v>
      </c>
      <c r="S226" s="5" t="s">
        <v>2799</v>
      </c>
      <c r="T226" s="5" t="s">
        <v>2799</v>
      </c>
      <c r="U226" s="5" t="s">
        <v>2799</v>
      </c>
      <c r="V226" s="5"/>
      <c r="W226" s="5"/>
      <c r="X226" s="5"/>
      <c r="Y226" s="5"/>
      <c r="Z226" s="5"/>
    </row>
    <row r="227" spans="1:26" ht="238" x14ac:dyDescent="0.2">
      <c r="A227" s="3" t="s">
        <v>2799</v>
      </c>
      <c r="B227" s="140"/>
      <c r="C227" s="5">
        <f t="shared" si="0"/>
        <v>224</v>
      </c>
      <c r="D227" s="5" t="s">
        <v>4327</v>
      </c>
      <c r="E227" s="5" t="s">
        <v>4328</v>
      </c>
      <c r="F227" s="5" t="s">
        <v>4329</v>
      </c>
      <c r="G227" s="5" t="s">
        <v>21</v>
      </c>
      <c r="H227" s="5" t="s">
        <v>4331</v>
      </c>
      <c r="I227" s="5" t="s">
        <v>58</v>
      </c>
      <c r="J227" s="5">
        <v>2021</v>
      </c>
      <c r="K227" s="5">
        <v>44</v>
      </c>
      <c r="L227" s="5" t="s">
        <v>4330</v>
      </c>
      <c r="M227" s="5" t="s">
        <v>4189</v>
      </c>
      <c r="N227" s="5" t="s">
        <v>2798</v>
      </c>
      <c r="O227" s="5" t="s">
        <v>2799</v>
      </c>
      <c r="P227" s="5" t="s">
        <v>2799</v>
      </c>
      <c r="Q227" s="5" t="s">
        <v>2799</v>
      </c>
      <c r="R227" s="5" t="s">
        <v>2799</v>
      </c>
      <c r="S227" s="5" t="s">
        <v>2799</v>
      </c>
      <c r="T227" s="5" t="s">
        <v>2799</v>
      </c>
      <c r="U227" s="5" t="s">
        <v>2799</v>
      </c>
      <c r="V227" s="5"/>
      <c r="W227" s="5"/>
      <c r="X227" s="5"/>
      <c r="Y227" s="5"/>
      <c r="Z227" s="5"/>
    </row>
    <row r="228" spans="1:26" ht="238" x14ac:dyDescent="0.2">
      <c r="A228" s="3" t="s">
        <v>2799</v>
      </c>
      <c r="B228" s="140"/>
      <c r="C228" s="5">
        <f t="shared" si="0"/>
        <v>225</v>
      </c>
      <c r="D228" s="5" t="s">
        <v>4332</v>
      </c>
      <c r="E228" s="5" t="s">
        <v>4333</v>
      </c>
      <c r="F228" s="5" t="s">
        <v>236</v>
      </c>
      <c r="G228" s="5" t="s">
        <v>13</v>
      </c>
      <c r="H228" s="5" t="s">
        <v>4335</v>
      </c>
      <c r="I228" s="5" t="s">
        <v>58</v>
      </c>
      <c r="J228" s="5">
        <v>2021</v>
      </c>
      <c r="K228" s="5">
        <v>82</v>
      </c>
      <c r="L228" s="5" t="s">
        <v>4334</v>
      </c>
      <c r="M228" s="5" t="s">
        <v>4190</v>
      </c>
      <c r="N228" s="5" t="s">
        <v>2798</v>
      </c>
      <c r="O228" s="5" t="s">
        <v>2799</v>
      </c>
      <c r="P228" s="5" t="s">
        <v>2799</v>
      </c>
      <c r="Q228" s="5" t="s">
        <v>2799</v>
      </c>
      <c r="R228" s="5" t="s">
        <v>2799</v>
      </c>
      <c r="S228" s="5" t="s">
        <v>2799</v>
      </c>
      <c r="T228" s="5" t="s">
        <v>2799</v>
      </c>
      <c r="U228" s="5" t="s">
        <v>2799</v>
      </c>
      <c r="V228" s="5"/>
      <c r="W228" s="5"/>
      <c r="X228" s="5"/>
      <c r="Y228" s="5"/>
      <c r="Z228" s="5"/>
    </row>
    <row r="229" spans="1:26" ht="136" x14ac:dyDescent="0.2">
      <c r="A229" s="3" t="s">
        <v>2799</v>
      </c>
      <c r="B229" s="140"/>
      <c r="C229" s="5">
        <f t="shared" si="0"/>
        <v>226</v>
      </c>
      <c r="D229" s="5" t="s">
        <v>4336</v>
      </c>
      <c r="E229" s="5" t="s">
        <v>4337</v>
      </c>
      <c r="F229" s="5" t="s">
        <v>4338</v>
      </c>
      <c r="G229" s="5" t="s">
        <v>2227</v>
      </c>
      <c r="H229" s="5"/>
      <c r="I229" s="5" t="s">
        <v>58</v>
      </c>
      <c r="J229" s="5">
        <v>2021</v>
      </c>
      <c r="K229" s="5">
        <v>5</v>
      </c>
      <c r="L229" s="5" t="s">
        <v>4339</v>
      </c>
      <c r="M229" s="5" t="s">
        <v>4191</v>
      </c>
      <c r="N229" s="5" t="s">
        <v>2798</v>
      </c>
      <c r="O229" s="5" t="s">
        <v>2799</v>
      </c>
      <c r="P229" s="5" t="s">
        <v>2798</v>
      </c>
      <c r="Q229" s="5" t="s">
        <v>2799</v>
      </c>
      <c r="R229" s="5" t="s">
        <v>2799</v>
      </c>
      <c r="S229" s="5" t="s">
        <v>2799</v>
      </c>
      <c r="T229" s="5" t="s">
        <v>2799</v>
      </c>
      <c r="U229" s="5" t="s">
        <v>2799</v>
      </c>
      <c r="V229" s="5"/>
      <c r="W229" s="5"/>
      <c r="X229" s="5"/>
      <c r="Y229" s="5"/>
      <c r="Z229" s="5"/>
    </row>
    <row r="230" spans="1:26" ht="102" x14ac:dyDescent="0.2">
      <c r="A230" s="3" t="s">
        <v>2799</v>
      </c>
      <c r="B230" s="140"/>
      <c r="C230" s="5">
        <f t="shared" si="0"/>
        <v>227</v>
      </c>
      <c r="D230" s="5" t="s">
        <v>4340</v>
      </c>
      <c r="E230" s="5" t="s">
        <v>4341</v>
      </c>
      <c r="F230" s="5" t="s">
        <v>4342</v>
      </c>
      <c r="G230" s="5" t="s">
        <v>4344</v>
      </c>
      <c r="H230" s="5"/>
      <c r="I230" s="5" t="s">
        <v>58</v>
      </c>
      <c r="J230" s="5">
        <v>2019</v>
      </c>
      <c r="K230" s="5">
        <v>207</v>
      </c>
      <c r="L230" s="5" t="s">
        <v>4343</v>
      </c>
      <c r="M230" s="5" t="s">
        <v>4192</v>
      </c>
      <c r="N230" s="5" t="s">
        <v>2798</v>
      </c>
      <c r="O230" s="5" t="s">
        <v>2799</v>
      </c>
      <c r="P230" s="5" t="s">
        <v>2799</v>
      </c>
      <c r="Q230" s="5" t="s">
        <v>2799</v>
      </c>
      <c r="R230" s="5" t="s">
        <v>2799</v>
      </c>
      <c r="S230" s="5" t="s">
        <v>2799</v>
      </c>
      <c r="T230" s="5" t="s">
        <v>2799</v>
      </c>
      <c r="U230" s="5" t="s">
        <v>2799</v>
      </c>
      <c r="V230" s="5"/>
      <c r="W230" s="5"/>
      <c r="X230" s="5"/>
      <c r="Y230" s="5"/>
      <c r="Z230" s="5"/>
    </row>
    <row r="231" spans="1:26" ht="255" x14ac:dyDescent="0.2">
      <c r="A231" s="3" t="s">
        <v>2799</v>
      </c>
      <c r="B231" s="140"/>
      <c r="C231" s="5">
        <f t="shared" si="0"/>
        <v>228</v>
      </c>
      <c r="D231" s="5" t="s">
        <v>4345</v>
      </c>
      <c r="E231" s="5" t="s">
        <v>4346</v>
      </c>
      <c r="F231" s="5" t="s">
        <v>3281</v>
      </c>
      <c r="G231" s="5" t="s">
        <v>3281</v>
      </c>
      <c r="H231" s="5"/>
      <c r="I231" s="5" t="s">
        <v>58</v>
      </c>
      <c r="J231" s="5">
        <v>2020</v>
      </c>
      <c r="K231" s="5">
        <v>395</v>
      </c>
      <c r="L231" s="5" t="s">
        <v>4347</v>
      </c>
      <c r="M231" s="5" t="s">
        <v>4193</v>
      </c>
      <c r="N231" s="5" t="s">
        <v>2798</v>
      </c>
      <c r="O231" s="5" t="s">
        <v>2799</v>
      </c>
      <c r="P231" s="5" t="s">
        <v>2799</v>
      </c>
      <c r="Q231" s="5" t="s">
        <v>2799</v>
      </c>
      <c r="R231" s="5" t="s">
        <v>2799</v>
      </c>
      <c r="S231" s="5" t="s">
        <v>2799</v>
      </c>
      <c r="T231" s="5" t="s">
        <v>2799</v>
      </c>
      <c r="U231" s="5" t="s">
        <v>2799</v>
      </c>
      <c r="V231" s="5"/>
      <c r="W231" s="5"/>
      <c r="X231" s="5"/>
      <c r="Y231" s="5"/>
      <c r="Z231" s="5"/>
    </row>
    <row r="232" spans="1:26" ht="153" x14ac:dyDescent="0.2">
      <c r="A232" s="3" t="s">
        <v>2799</v>
      </c>
      <c r="B232" s="140"/>
      <c r="C232" s="5">
        <f t="shared" si="0"/>
        <v>229</v>
      </c>
      <c r="D232" s="5" t="s">
        <v>4348</v>
      </c>
      <c r="E232" s="5" t="s">
        <v>4349</v>
      </c>
      <c r="F232" s="5" t="s">
        <v>3281</v>
      </c>
      <c r="G232" s="5" t="s">
        <v>3281</v>
      </c>
      <c r="H232" s="5"/>
      <c r="I232" s="5" t="s">
        <v>58</v>
      </c>
      <c r="J232" s="5">
        <v>2020</v>
      </c>
      <c r="K232" s="5">
        <v>24</v>
      </c>
      <c r="L232" s="5" t="s">
        <v>4350</v>
      </c>
      <c r="M232" s="5" t="s">
        <v>4194</v>
      </c>
      <c r="N232" s="5" t="s">
        <v>2798</v>
      </c>
      <c r="O232" s="5" t="s">
        <v>2799</v>
      </c>
      <c r="P232" s="5" t="s">
        <v>2799</v>
      </c>
      <c r="Q232" s="5" t="s">
        <v>2799</v>
      </c>
      <c r="R232" s="5" t="s">
        <v>2799</v>
      </c>
      <c r="S232" s="5" t="s">
        <v>2799</v>
      </c>
      <c r="T232" s="5" t="s">
        <v>2799</v>
      </c>
      <c r="U232" s="5" t="s">
        <v>2799</v>
      </c>
      <c r="V232" s="5"/>
      <c r="W232" s="5"/>
      <c r="X232" s="5"/>
      <c r="Y232" s="5"/>
      <c r="Z232" s="5"/>
    </row>
    <row r="233" spans="1:26" ht="221" x14ac:dyDescent="0.2">
      <c r="A233" s="3" t="s">
        <v>2799</v>
      </c>
      <c r="B233" s="140"/>
      <c r="C233" s="5">
        <f t="shared" si="0"/>
        <v>230</v>
      </c>
      <c r="D233" s="5" t="s">
        <v>4351</v>
      </c>
      <c r="E233" s="5" t="s">
        <v>4352</v>
      </c>
      <c r="F233" s="5" t="s">
        <v>4353</v>
      </c>
      <c r="G233" s="5" t="s">
        <v>21</v>
      </c>
      <c r="H233" s="5" t="s">
        <v>4355</v>
      </c>
      <c r="I233" s="5" t="s">
        <v>59</v>
      </c>
      <c r="J233" s="5">
        <v>2021</v>
      </c>
      <c r="K233" s="5">
        <v>9</v>
      </c>
      <c r="L233" s="5" t="s">
        <v>4354</v>
      </c>
      <c r="M233" s="5" t="s">
        <v>4195</v>
      </c>
      <c r="N233" s="5" t="s">
        <v>2798</v>
      </c>
      <c r="O233" s="5" t="s">
        <v>2799</v>
      </c>
      <c r="P233" s="5" t="s">
        <v>2799</v>
      </c>
      <c r="Q233" s="5" t="s">
        <v>2799</v>
      </c>
      <c r="R233" s="5" t="s">
        <v>2799</v>
      </c>
      <c r="S233" s="5" t="s">
        <v>2799</v>
      </c>
      <c r="T233" s="5" t="s">
        <v>2799</v>
      </c>
      <c r="U233" s="5" t="s">
        <v>2799</v>
      </c>
      <c r="V233" s="5"/>
      <c r="W233" s="5"/>
      <c r="X233" s="5"/>
      <c r="Y233" s="5"/>
      <c r="Z233" s="5"/>
    </row>
    <row r="234" spans="1:26" ht="102" x14ac:dyDescent="0.2">
      <c r="A234" s="3" t="s">
        <v>2799</v>
      </c>
      <c r="B234" s="140"/>
      <c r="C234" s="5">
        <f t="shared" ref="C234:C301" si="1">ROW(D234)-3</f>
        <v>231</v>
      </c>
      <c r="D234" s="5" t="s">
        <v>4356</v>
      </c>
      <c r="E234" s="5" t="s">
        <v>4357</v>
      </c>
      <c r="F234" s="5" t="s">
        <v>3281</v>
      </c>
      <c r="G234" s="5" t="s">
        <v>3281</v>
      </c>
      <c r="H234" s="5"/>
      <c r="I234" s="5" t="s">
        <v>58</v>
      </c>
      <c r="J234" s="5">
        <v>2019</v>
      </c>
      <c r="K234" s="5">
        <v>80</v>
      </c>
      <c r="L234" s="5" t="s">
        <v>4358</v>
      </c>
      <c r="M234" s="5" t="s">
        <v>4196</v>
      </c>
      <c r="N234" s="5" t="s">
        <v>2798</v>
      </c>
      <c r="O234" s="5" t="s">
        <v>2799</v>
      </c>
      <c r="P234" s="5" t="s">
        <v>2799</v>
      </c>
      <c r="Q234" s="5" t="s">
        <v>2799</v>
      </c>
      <c r="R234" s="5" t="s">
        <v>2799</v>
      </c>
      <c r="S234" s="5" t="s">
        <v>2799</v>
      </c>
      <c r="T234" s="5" t="s">
        <v>2799</v>
      </c>
      <c r="U234" s="5" t="s">
        <v>2799</v>
      </c>
      <c r="V234" s="5"/>
      <c r="W234" s="5"/>
      <c r="X234" s="5"/>
      <c r="Y234" s="5"/>
      <c r="Z234" s="5"/>
    </row>
    <row r="235" spans="1:26" ht="136" x14ac:dyDescent="0.2">
      <c r="A235" s="3" t="s">
        <v>2799</v>
      </c>
      <c r="B235" s="140"/>
      <c r="C235" s="5">
        <f t="shared" si="1"/>
        <v>232</v>
      </c>
      <c r="D235" s="5" t="s">
        <v>4359</v>
      </c>
      <c r="E235" s="5" t="s">
        <v>4360</v>
      </c>
      <c r="F235" s="5" t="s">
        <v>4209</v>
      </c>
      <c r="G235" s="5" t="s">
        <v>2227</v>
      </c>
      <c r="H235" s="5"/>
      <c r="I235" s="5" t="s">
        <v>58</v>
      </c>
      <c r="J235" s="5">
        <v>2020</v>
      </c>
      <c r="K235" s="5">
        <v>9</v>
      </c>
      <c r="L235" s="5" t="s">
        <v>4361</v>
      </c>
      <c r="M235" s="5" t="s">
        <v>4197</v>
      </c>
      <c r="N235" s="5" t="s">
        <v>2798</v>
      </c>
      <c r="O235" s="5" t="s">
        <v>2799</v>
      </c>
      <c r="P235" s="5" t="s">
        <v>2799</v>
      </c>
      <c r="Q235" s="5" t="s">
        <v>2799</v>
      </c>
      <c r="R235" s="5" t="s">
        <v>2799</v>
      </c>
      <c r="S235" s="5" t="s">
        <v>2799</v>
      </c>
      <c r="T235" s="5" t="s">
        <v>2799</v>
      </c>
      <c r="U235" s="5" t="s">
        <v>2799</v>
      </c>
      <c r="V235" s="5"/>
      <c r="W235" s="5"/>
      <c r="X235" s="5"/>
      <c r="Y235" s="5"/>
      <c r="Z235" s="5"/>
    </row>
    <row r="236" spans="1:26" ht="238" x14ac:dyDescent="0.2">
      <c r="A236" s="3" t="s">
        <v>2799</v>
      </c>
      <c r="B236" s="140"/>
      <c r="C236" s="5">
        <f t="shared" si="1"/>
        <v>233</v>
      </c>
      <c r="D236" s="5" t="s">
        <v>4362</v>
      </c>
      <c r="E236" s="5" t="s">
        <v>4363</v>
      </c>
      <c r="F236" s="5" t="s">
        <v>4364</v>
      </c>
      <c r="G236" s="5" t="s">
        <v>3158</v>
      </c>
      <c r="H236" s="5"/>
      <c r="I236" s="5" t="s">
        <v>58</v>
      </c>
      <c r="J236" s="5">
        <v>2021</v>
      </c>
      <c r="K236" s="5">
        <v>31</v>
      </c>
      <c r="L236" s="5" t="s">
        <v>4365</v>
      </c>
      <c r="M236" s="5" t="s">
        <v>4198</v>
      </c>
      <c r="N236" s="5" t="s">
        <v>2798</v>
      </c>
      <c r="O236" s="5" t="s">
        <v>2799</v>
      </c>
      <c r="P236" s="5" t="s">
        <v>2799</v>
      </c>
      <c r="Q236" s="5" t="s">
        <v>2799</v>
      </c>
      <c r="R236" s="5" t="s">
        <v>2799</v>
      </c>
      <c r="S236" s="5" t="s">
        <v>2799</v>
      </c>
      <c r="T236" s="5" t="s">
        <v>2799</v>
      </c>
      <c r="U236" s="5" t="s">
        <v>2799</v>
      </c>
      <c r="V236" s="5"/>
      <c r="W236" s="5"/>
      <c r="X236" s="5"/>
      <c r="Y236" s="5"/>
      <c r="Z236" s="5"/>
    </row>
    <row r="237" spans="1:26" ht="136" x14ac:dyDescent="0.2">
      <c r="A237" s="3" t="s">
        <v>2799</v>
      </c>
      <c r="B237" s="140"/>
      <c r="C237" s="5">
        <f t="shared" si="1"/>
        <v>234</v>
      </c>
      <c r="D237" s="5" t="s">
        <v>4366</v>
      </c>
      <c r="E237" s="5" t="s">
        <v>4367</v>
      </c>
      <c r="F237" s="5" t="s">
        <v>4368</v>
      </c>
      <c r="G237" s="5" t="s">
        <v>305</v>
      </c>
      <c r="H237" s="5" t="s">
        <v>4370</v>
      </c>
      <c r="I237" s="5" t="s">
        <v>59</v>
      </c>
      <c r="J237" s="5">
        <v>2020</v>
      </c>
      <c r="K237" s="5">
        <v>58</v>
      </c>
      <c r="L237" s="5" t="s">
        <v>4369</v>
      </c>
      <c r="M237" s="5" t="s">
        <v>4199</v>
      </c>
      <c r="N237" s="5" t="s">
        <v>2798</v>
      </c>
      <c r="O237" s="5" t="s">
        <v>2799</v>
      </c>
      <c r="P237" s="5" t="s">
        <v>2799</v>
      </c>
      <c r="Q237" s="5" t="s">
        <v>2799</v>
      </c>
      <c r="R237" s="5" t="s">
        <v>2799</v>
      </c>
      <c r="S237" s="5" t="s">
        <v>2799</v>
      </c>
      <c r="T237" s="5" t="s">
        <v>2799</v>
      </c>
      <c r="U237" s="5" t="s">
        <v>2799</v>
      </c>
      <c r="V237" s="5"/>
      <c r="W237" s="5"/>
      <c r="X237" s="5"/>
      <c r="Y237" s="5"/>
      <c r="Z237" s="5"/>
    </row>
    <row r="238" spans="1:26" ht="221" x14ac:dyDescent="0.2">
      <c r="A238" s="3" t="s">
        <v>2799</v>
      </c>
      <c r="B238" s="140"/>
      <c r="C238" s="5">
        <f t="shared" si="1"/>
        <v>235</v>
      </c>
      <c r="D238" s="5" t="s">
        <v>4371</v>
      </c>
      <c r="E238" s="5" t="s">
        <v>4373</v>
      </c>
      <c r="F238" s="5" t="s">
        <v>4372</v>
      </c>
      <c r="G238" s="5" t="s">
        <v>4374</v>
      </c>
      <c r="H238" s="5"/>
      <c r="I238" s="5" t="s">
        <v>59</v>
      </c>
      <c r="J238" s="5">
        <v>2021</v>
      </c>
      <c r="K238" s="5">
        <v>108</v>
      </c>
      <c r="L238" s="5" t="s">
        <v>4375</v>
      </c>
      <c r="M238" s="5" t="s">
        <v>4200</v>
      </c>
      <c r="N238" s="5" t="s">
        <v>2798</v>
      </c>
      <c r="O238" s="5" t="s">
        <v>2799</v>
      </c>
      <c r="P238" s="5" t="s">
        <v>2799</v>
      </c>
      <c r="Q238" s="5" t="s">
        <v>2799</v>
      </c>
      <c r="R238" s="5" t="s">
        <v>2799</v>
      </c>
      <c r="S238" s="5" t="s">
        <v>2799</v>
      </c>
      <c r="T238" s="5" t="s">
        <v>2799</v>
      </c>
      <c r="U238" s="5" t="s">
        <v>2799</v>
      </c>
      <c r="V238" s="5"/>
      <c r="W238" s="5"/>
      <c r="X238" s="5"/>
      <c r="Y238" s="5"/>
      <c r="Z238" s="5"/>
    </row>
    <row r="239" spans="1:26" ht="170" x14ac:dyDescent="0.2">
      <c r="A239" s="3" t="s">
        <v>2799</v>
      </c>
      <c r="B239" s="140"/>
      <c r="C239" s="5">
        <f t="shared" si="1"/>
        <v>236</v>
      </c>
      <c r="D239" s="5" t="s">
        <v>4376</v>
      </c>
      <c r="E239" s="5" t="s">
        <v>4377</v>
      </c>
      <c r="F239" s="5" t="s">
        <v>3281</v>
      </c>
      <c r="G239" s="5" t="s">
        <v>3281</v>
      </c>
      <c r="H239" s="5"/>
      <c r="I239" s="5" t="s">
        <v>58</v>
      </c>
      <c r="J239" s="5">
        <v>2021</v>
      </c>
      <c r="K239" s="5">
        <v>4</v>
      </c>
      <c r="L239" s="5" t="s">
        <v>4378</v>
      </c>
      <c r="M239" s="5" t="s">
        <v>4201</v>
      </c>
      <c r="N239" s="5" t="s">
        <v>2798</v>
      </c>
      <c r="O239" s="5" t="s">
        <v>2799</v>
      </c>
      <c r="P239" s="5" t="s">
        <v>2799</v>
      </c>
      <c r="Q239" s="5" t="s">
        <v>2799</v>
      </c>
      <c r="R239" s="5" t="s">
        <v>2799</v>
      </c>
      <c r="S239" s="5" t="s">
        <v>2799</v>
      </c>
      <c r="T239" s="5" t="s">
        <v>2799</v>
      </c>
      <c r="U239" s="5" t="s">
        <v>2799</v>
      </c>
      <c r="V239" s="5"/>
      <c r="W239" s="5"/>
      <c r="X239" s="5"/>
      <c r="Y239" s="5"/>
      <c r="Z239" s="5"/>
    </row>
    <row r="240" spans="1:26" ht="255" x14ac:dyDescent="0.2">
      <c r="A240" s="3" t="s">
        <v>2799</v>
      </c>
      <c r="B240" s="140"/>
      <c r="C240" s="5">
        <f t="shared" si="1"/>
        <v>237</v>
      </c>
      <c r="D240" s="5" t="s">
        <v>4379</v>
      </c>
      <c r="E240" s="5" t="s">
        <v>4380</v>
      </c>
      <c r="F240" s="5" t="s">
        <v>4381</v>
      </c>
      <c r="G240" s="5" t="s">
        <v>2227</v>
      </c>
      <c r="H240" s="5"/>
      <c r="I240" s="5" t="s">
        <v>58</v>
      </c>
      <c r="J240" s="5">
        <v>2021</v>
      </c>
      <c r="K240" s="5">
        <v>8</v>
      </c>
      <c r="L240" s="5" t="s">
        <v>4382</v>
      </c>
      <c r="M240" s="5" t="s">
        <v>4202</v>
      </c>
      <c r="N240" s="5" t="s">
        <v>2798</v>
      </c>
      <c r="O240" s="5" t="s">
        <v>2799</v>
      </c>
      <c r="P240" s="5" t="s">
        <v>2799</v>
      </c>
      <c r="Q240" s="5" t="s">
        <v>2799</v>
      </c>
      <c r="R240" s="5" t="s">
        <v>2799</v>
      </c>
      <c r="S240" s="5" t="s">
        <v>2799</v>
      </c>
      <c r="T240" s="5" t="s">
        <v>2799</v>
      </c>
      <c r="U240" s="5" t="s">
        <v>2799</v>
      </c>
      <c r="V240" s="5"/>
      <c r="W240" s="5"/>
      <c r="X240" s="5"/>
      <c r="Y240" s="5"/>
      <c r="Z240" s="5"/>
    </row>
    <row r="241" spans="1:26" ht="221" x14ac:dyDescent="0.2">
      <c r="A241" s="3" t="s">
        <v>2799</v>
      </c>
      <c r="B241" s="140" t="s">
        <v>270</v>
      </c>
      <c r="C241" s="5">
        <f t="shared" si="1"/>
        <v>238</v>
      </c>
      <c r="D241" s="5" t="s">
        <v>4406</v>
      </c>
      <c r="E241" s="5" t="s">
        <v>4407</v>
      </c>
      <c r="F241" s="5" t="s">
        <v>4408</v>
      </c>
      <c r="G241" s="5" t="s">
        <v>21</v>
      </c>
      <c r="H241" s="5" t="s">
        <v>4410</v>
      </c>
      <c r="I241" s="5" t="s">
        <v>59</v>
      </c>
      <c r="J241" s="5">
        <v>2020</v>
      </c>
      <c r="K241" s="5">
        <v>9</v>
      </c>
      <c r="L241" s="5" t="s">
        <v>4409</v>
      </c>
      <c r="M241" s="5" t="s">
        <v>4383</v>
      </c>
      <c r="N241" s="5" t="s">
        <v>2798</v>
      </c>
      <c r="O241" s="5" t="s">
        <v>2799</v>
      </c>
      <c r="P241" s="5" t="s">
        <v>2799</v>
      </c>
      <c r="Q241" s="5" t="s">
        <v>2799</v>
      </c>
      <c r="R241" s="5" t="s">
        <v>2799</v>
      </c>
      <c r="S241" s="5" t="s">
        <v>2799</v>
      </c>
      <c r="T241" s="5" t="s">
        <v>2799</v>
      </c>
      <c r="U241" s="5" t="s">
        <v>2799</v>
      </c>
      <c r="V241" s="5"/>
      <c r="W241" s="5"/>
      <c r="X241" s="5"/>
      <c r="Y241" s="5"/>
      <c r="Z241" s="5"/>
    </row>
    <row r="242" spans="1:26" ht="289" x14ac:dyDescent="0.2">
      <c r="A242" s="3" t="s">
        <v>2799</v>
      </c>
      <c r="B242" s="140"/>
      <c r="C242" s="5">
        <f t="shared" si="1"/>
        <v>239</v>
      </c>
      <c r="D242" s="5" t="s">
        <v>4411</v>
      </c>
      <c r="E242" s="5" t="s">
        <v>4412</v>
      </c>
      <c r="F242" s="5" t="s">
        <v>4413</v>
      </c>
      <c r="G242" s="5" t="s">
        <v>21</v>
      </c>
      <c r="H242" s="5" t="s">
        <v>4415</v>
      </c>
      <c r="I242" s="5" t="s">
        <v>58</v>
      </c>
      <c r="J242" s="5">
        <v>2020</v>
      </c>
      <c r="K242" s="5">
        <v>79</v>
      </c>
      <c r="L242" s="5" t="s">
        <v>4414</v>
      </c>
      <c r="M242" s="5" t="s">
        <v>4384</v>
      </c>
      <c r="N242" s="5" t="s">
        <v>2798</v>
      </c>
      <c r="O242" s="5" t="s">
        <v>2799</v>
      </c>
      <c r="P242" s="5" t="s">
        <v>2799</v>
      </c>
      <c r="Q242" s="5" t="s">
        <v>2799</v>
      </c>
      <c r="R242" s="5" t="s">
        <v>2799</v>
      </c>
      <c r="S242" s="5" t="s">
        <v>2799</v>
      </c>
      <c r="T242" s="5" t="s">
        <v>2799</v>
      </c>
      <c r="U242" s="5" t="s">
        <v>2799</v>
      </c>
      <c r="V242" s="5"/>
      <c r="W242" s="5"/>
      <c r="X242" s="5"/>
      <c r="Y242" s="5"/>
      <c r="Z242" s="5"/>
    </row>
    <row r="243" spans="1:26" ht="221" x14ac:dyDescent="0.2">
      <c r="A243" s="3" t="s">
        <v>2799</v>
      </c>
      <c r="B243" s="140"/>
      <c r="C243" s="5">
        <f t="shared" si="1"/>
        <v>240</v>
      </c>
      <c r="D243" s="5" t="s">
        <v>4416</v>
      </c>
      <c r="E243" s="5" t="s">
        <v>4417</v>
      </c>
      <c r="F243" s="5" t="s">
        <v>4418</v>
      </c>
      <c r="G243" s="5" t="s">
        <v>21</v>
      </c>
      <c r="H243" s="5" t="s">
        <v>4420</v>
      </c>
      <c r="I243" s="5" t="s">
        <v>59</v>
      </c>
      <c r="J243" s="5">
        <v>2020</v>
      </c>
      <c r="K243" s="5">
        <v>44</v>
      </c>
      <c r="L243" s="5" t="s">
        <v>4419</v>
      </c>
      <c r="M243" s="5" t="s">
        <v>4385</v>
      </c>
      <c r="N243" s="5" t="s">
        <v>2798</v>
      </c>
      <c r="O243" s="5" t="s">
        <v>2799</v>
      </c>
      <c r="P243" s="5" t="s">
        <v>2799</v>
      </c>
      <c r="Q243" s="5" t="s">
        <v>2799</v>
      </c>
      <c r="R243" s="5" t="s">
        <v>2799</v>
      </c>
      <c r="S243" s="5" t="s">
        <v>2799</v>
      </c>
      <c r="T243" s="5" t="s">
        <v>2799</v>
      </c>
      <c r="U243" s="5" t="s">
        <v>2799</v>
      </c>
      <c r="V243" s="5"/>
      <c r="W243" s="5"/>
      <c r="X243" s="5"/>
      <c r="Y243" s="5"/>
      <c r="Z243" s="5"/>
    </row>
    <row r="244" spans="1:26" ht="51" x14ac:dyDescent="0.2">
      <c r="A244" s="3" t="s">
        <v>2799</v>
      </c>
      <c r="B244" s="140"/>
      <c r="C244" s="5">
        <f t="shared" si="1"/>
        <v>241</v>
      </c>
      <c r="D244" s="5" t="s">
        <v>4421</v>
      </c>
      <c r="E244" s="5" t="s">
        <v>4422</v>
      </c>
      <c r="F244" s="5" t="s">
        <v>4423</v>
      </c>
      <c r="G244" s="5"/>
      <c r="H244" s="5"/>
      <c r="I244" s="5" t="s">
        <v>4423</v>
      </c>
      <c r="J244" s="5">
        <v>2019</v>
      </c>
      <c r="K244" s="5"/>
      <c r="L244" s="5"/>
      <c r="M244" s="5" t="s">
        <v>4386</v>
      </c>
      <c r="N244" s="5" t="s">
        <v>2798</v>
      </c>
      <c r="O244" s="5" t="s">
        <v>2798</v>
      </c>
      <c r="P244" s="5" t="s">
        <v>2798</v>
      </c>
      <c r="Q244" s="5" t="s">
        <v>2799</v>
      </c>
      <c r="R244" s="5" t="s">
        <v>2799</v>
      </c>
      <c r="S244" s="5" t="s">
        <v>2799</v>
      </c>
      <c r="T244" s="5" t="s">
        <v>2799</v>
      </c>
      <c r="U244" s="5" t="s">
        <v>2799</v>
      </c>
      <c r="V244" s="5"/>
      <c r="W244" s="5"/>
      <c r="X244" s="5"/>
      <c r="Y244" s="5"/>
      <c r="Z244" s="5"/>
    </row>
    <row r="245" spans="1:26" ht="153" x14ac:dyDescent="0.2">
      <c r="A245" s="3" t="s">
        <v>2799</v>
      </c>
      <c r="B245" s="140"/>
      <c r="C245" s="5">
        <f t="shared" si="1"/>
        <v>242</v>
      </c>
      <c r="D245" s="5" t="s">
        <v>4424</v>
      </c>
      <c r="E245" s="5" t="s">
        <v>4425</v>
      </c>
      <c r="F245" s="5" t="s">
        <v>218</v>
      </c>
      <c r="G245" s="5" t="s">
        <v>4426</v>
      </c>
      <c r="H245" s="5"/>
      <c r="I245" s="5" t="s">
        <v>58</v>
      </c>
      <c r="J245" s="5">
        <v>2019</v>
      </c>
      <c r="K245" s="5">
        <v>17</v>
      </c>
      <c r="L245" s="5" t="s">
        <v>4427</v>
      </c>
      <c r="M245" s="5" t="s">
        <v>4387</v>
      </c>
      <c r="N245" s="5" t="s">
        <v>2798</v>
      </c>
      <c r="O245" s="5" t="s">
        <v>2799</v>
      </c>
      <c r="P245" s="5" t="s">
        <v>2799</v>
      </c>
      <c r="Q245" s="5" t="s">
        <v>2799</v>
      </c>
      <c r="R245" s="5" t="s">
        <v>2799</v>
      </c>
      <c r="S245" s="5" t="s">
        <v>2799</v>
      </c>
      <c r="T245" s="5" t="s">
        <v>2799</v>
      </c>
      <c r="U245" s="5" t="s">
        <v>2799</v>
      </c>
      <c r="V245" s="5"/>
      <c r="W245" s="5"/>
      <c r="X245" s="5"/>
      <c r="Y245" s="5"/>
      <c r="Z245" s="5"/>
    </row>
    <row r="246" spans="1:26" ht="272" x14ac:dyDescent="0.2">
      <c r="A246" s="3" t="s">
        <v>2799</v>
      </c>
      <c r="B246" s="140"/>
      <c r="C246" s="5">
        <f t="shared" si="1"/>
        <v>243</v>
      </c>
      <c r="D246" s="5" t="s">
        <v>4428</v>
      </c>
      <c r="E246" s="5" t="s">
        <v>4429</v>
      </c>
      <c r="F246" s="5" t="s">
        <v>40</v>
      </c>
      <c r="G246" s="5" t="s">
        <v>21</v>
      </c>
      <c r="H246" s="5" t="s">
        <v>4431</v>
      </c>
      <c r="I246" s="5" t="s">
        <v>58</v>
      </c>
      <c r="J246" s="5">
        <v>2020</v>
      </c>
      <c r="K246" s="5">
        <v>116</v>
      </c>
      <c r="L246" s="5" t="s">
        <v>4430</v>
      </c>
      <c r="M246" s="5" t="s">
        <v>4388</v>
      </c>
      <c r="N246" s="5" t="s">
        <v>2798</v>
      </c>
      <c r="O246" s="5" t="s">
        <v>2799</v>
      </c>
      <c r="P246" s="5" t="s">
        <v>2799</v>
      </c>
      <c r="Q246" s="5" t="s">
        <v>2799</v>
      </c>
      <c r="R246" s="5" t="s">
        <v>2799</v>
      </c>
      <c r="S246" s="5" t="s">
        <v>2799</v>
      </c>
      <c r="T246" s="5" t="s">
        <v>2799</v>
      </c>
      <c r="U246" s="5" t="s">
        <v>2799</v>
      </c>
      <c r="V246" s="5"/>
      <c r="W246" s="5"/>
      <c r="X246" s="5"/>
      <c r="Y246" s="5"/>
      <c r="Z246" s="5"/>
    </row>
    <row r="247" spans="1:26" ht="119" x14ac:dyDescent="0.2">
      <c r="A247" s="3" t="s">
        <v>2799</v>
      </c>
      <c r="B247" s="140"/>
      <c r="C247" s="5">
        <f t="shared" si="1"/>
        <v>244</v>
      </c>
      <c r="D247" s="5" t="s">
        <v>4432</v>
      </c>
      <c r="E247" s="5" t="s">
        <v>4433</v>
      </c>
      <c r="F247" s="5" t="s">
        <v>4434</v>
      </c>
      <c r="G247" s="5" t="s">
        <v>21</v>
      </c>
      <c r="H247" s="5" t="s">
        <v>4436</v>
      </c>
      <c r="I247" s="5" t="s">
        <v>59</v>
      </c>
      <c r="J247" s="5">
        <v>2020</v>
      </c>
      <c r="K247" s="5">
        <v>5</v>
      </c>
      <c r="L247" s="5" t="s">
        <v>4435</v>
      </c>
      <c r="M247" s="5" t="s">
        <v>4389</v>
      </c>
      <c r="N247" s="5" t="s">
        <v>2798</v>
      </c>
      <c r="O247" s="5" t="s">
        <v>2799</v>
      </c>
      <c r="P247" s="5" t="s">
        <v>2799</v>
      </c>
      <c r="Q247" s="5" t="s">
        <v>2799</v>
      </c>
      <c r="R247" s="5" t="s">
        <v>2799</v>
      </c>
      <c r="S247" s="5" t="s">
        <v>2799</v>
      </c>
      <c r="T247" s="5" t="s">
        <v>2799</v>
      </c>
      <c r="U247" s="5" t="s">
        <v>2799</v>
      </c>
      <c r="V247" s="5"/>
      <c r="W247" s="5"/>
      <c r="X247" s="5"/>
      <c r="Y247" s="5"/>
      <c r="Z247" s="5"/>
    </row>
    <row r="248" spans="1:26" ht="306" x14ac:dyDescent="0.2">
      <c r="A248" s="3" t="s">
        <v>2799</v>
      </c>
      <c r="B248" s="140"/>
      <c r="C248" s="5">
        <f t="shared" si="1"/>
        <v>245</v>
      </c>
      <c r="D248" s="5" t="s">
        <v>4437</v>
      </c>
      <c r="E248" s="5" t="s">
        <v>4438</v>
      </c>
      <c r="F248" s="5" t="s">
        <v>40</v>
      </c>
      <c r="G248" s="5" t="s">
        <v>21</v>
      </c>
      <c r="H248" s="5" t="s">
        <v>4440</v>
      </c>
      <c r="I248" s="5" t="s">
        <v>58</v>
      </c>
      <c r="J248" s="5">
        <v>2018</v>
      </c>
      <c r="K248" s="5">
        <v>47</v>
      </c>
      <c r="L248" s="5" t="s">
        <v>4439</v>
      </c>
      <c r="M248" s="5" t="s">
        <v>4390</v>
      </c>
      <c r="N248" s="5" t="s">
        <v>2798</v>
      </c>
      <c r="O248" s="5" t="s">
        <v>2799</v>
      </c>
      <c r="P248" s="5" t="s">
        <v>2799</v>
      </c>
      <c r="Q248" s="5" t="s">
        <v>2799</v>
      </c>
      <c r="R248" s="5" t="s">
        <v>2799</v>
      </c>
      <c r="S248" s="5" t="s">
        <v>2799</v>
      </c>
      <c r="T248" s="5" t="s">
        <v>2799</v>
      </c>
      <c r="U248" s="5" t="s">
        <v>2799</v>
      </c>
      <c r="V248" s="5"/>
      <c r="W248" s="5"/>
      <c r="X248" s="5"/>
      <c r="Y248" s="5"/>
      <c r="Z248" s="5"/>
    </row>
    <row r="249" spans="1:26" ht="187" x14ac:dyDescent="0.2">
      <c r="A249" s="3" t="s">
        <v>2799</v>
      </c>
      <c r="B249" s="140"/>
      <c r="C249" s="5">
        <f t="shared" si="1"/>
        <v>246</v>
      </c>
      <c r="D249" s="5" t="s">
        <v>4441</v>
      </c>
      <c r="E249" s="5" t="s">
        <v>4442</v>
      </c>
      <c r="F249" s="5" t="s">
        <v>4443</v>
      </c>
      <c r="G249" s="5" t="s">
        <v>2227</v>
      </c>
      <c r="H249" s="5"/>
      <c r="I249" s="5" t="s">
        <v>58</v>
      </c>
      <c r="J249" s="5">
        <v>2020</v>
      </c>
      <c r="K249" s="5">
        <v>41</v>
      </c>
      <c r="L249" s="5" t="s">
        <v>4444</v>
      </c>
      <c r="M249" s="5" t="s">
        <v>4391</v>
      </c>
      <c r="N249" s="5" t="s">
        <v>2798</v>
      </c>
      <c r="O249" s="5" t="s">
        <v>2799</v>
      </c>
      <c r="P249" s="5" t="s">
        <v>2799</v>
      </c>
      <c r="Q249" s="5" t="s">
        <v>2799</v>
      </c>
      <c r="R249" s="5" t="s">
        <v>2799</v>
      </c>
      <c r="S249" s="5" t="s">
        <v>2799</v>
      </c>
      <c r="T249" s="5" t="s">
        <v>2799</v>
      </c>
      <c r="U249" s="5" t="s">
        <v>2799</v>
      </c>
      <c r="V249" s="5"/>
      <c r="W249" s="5"/>
      <c r="X249" s="5"/>
      <c r="Y249" s="5"/>
      <c r="Z249" s="5"/>
    </row>
    <row r="250" spans="1:26" ht="204" x14ac:dyDescent="0.2">
      <c r="A250" s="3" t="s">
        <v>2799</v>
      </c>
      <c r="B250" s="140"/>
      <c r="C250" s="5">
        <f t="shared" si="1"/>
        <v>247</v>
      </c>
      <c r="D250" s="5" t="s">
        <v>4445</v>
      </c>
      <c r="E250" s="5" t="s">
        <v>4446</v>
      </c>
      <c r="F250" s="5" t="s">
        <v>11</v>
      </c>
      <c r="G250" s="5" t="s">
        <v>13</v>
      </c>
      <c r="H250" s="5" t="s">
        <v>4448</v>
      </c>
      <c r="I250" s="5" t="s">
        <v>58</v>
      </c>
      <c r="J250" s="5">
        <v>2020</v>
      </c>
      <c r="K250" s="5">
        <v>163</v>
      </c>
      <c r="L250" s="5" t="s">
        <v>4447</v>
      </c>
      <c r="M250" s="5" t="s">
        <v>4392</v>
      </c>
      <c r="N250" s="5" t="s">
        <v>2798</v>
      </c>
      <c r="O250" s="5" t="s">
        <v>2799</v>
      </c>
      <c r="P250" s="5" t="s">
        <v>2799</v>
      </c>
      <c r="Q250" s="5" t="s">
        <v>2799</v>
      </c>
      <c r="R250" s="5" t="s">
        <v>2799</v>
      </c>
      <c r="S250" s="5" t="s">
        <v>2799</v>
      </c>
      <c r="T250" s="5" t="s">
        <v>2799</v>
      </c>
      <c r="U250" s="5" t="s">
        <v>2799</v>
      </c>
      <c r="V250" s="5"/>
      <c r="W250" s="5"/>
      <c r="X250" s="5"/>
      <c r="Y250" s="5"/>
      <c r="Z250" s="5"/>
    </row>
    <row r="251" spans="1:26" ht="136" x14ac:dyDescent="0.2">
      <c r="A251" s="3" t="s">
        <v>2799</v>
      </c>
      <c r="B251" s="140"/>
      <c r="C251" s="5">
        <f t="shared" si="1"/>
        <v>248</v>
      </c>
      <c r="D251" s="5" t="s">
        <v>4449</v>
      </c>
      <c r="E251" s="5" t="s">
        <v>4450</v>
      </c>
      <c r="F251" s="5" t="s">
        <v>40</v>
      </c>
      <c r="G251" s="5" t="s">
        <v>21</v>
      </c>
      <c r="H251" s="5" t="s">
        <v>4452</v>
      </c>
      <c r="I251" s="5" t="s">
        <v>58</v>
      </c>
      <c r="J251" s="5">
        <v>2019</v>
      </c>
      <c r="K251" s="5">
        <v>16</v>
      </c>
      <c r="L251" s="5" t="s">
        <v>4451</v>
      </c>
      <c r="M251" s="5" t="s">
        <v>4393</v>
      </c>
      <c r="N251" s="5" t="s">
        <v>2798</v>
      </c>
      <c r="O251" s="5" t="s">
        <v>2799</v>
      </c>
      <c r="P251" s="5" t="s">
        <v>2799</v>
      </c>
      <c r="Q251" s="5" t="s">
        <v>2799</v>
      </c>
      <c r="R251" s="5" t="s">
        <v>2799</v>
      </c>
      <c r="S251" s="5" t="s">
        <v>2799</v>
      </c>
      <c r="T251" s="5" t="s">
        <v>2799</v>
      </c>
      <c r="U251" s="5" t="s">
        <v>2799</v>
      </c>
      <c r="V251" s="5"/>
      <c r="W251" s="5"/>
      <c r="X251" s="5"/>
      <c r="Y251" s="5"/>
      <c r="Z251" s="5"/>
    </row>
    <row r="252" spans="1:26" ht="204" x14ac:dyDescent="0.2">
      <c r="A252" s="3" t="s">
        <v>2799</v>
      </c>
      <c r="B252" s="140"/>
      <c r="C252" s="5">
        <f t="shared" si="1"/>
        <v>249</v>
      </c>
      <c r="D252" s="5" t="s">
        <v>4453</v>
      </c>
      <c r="E252" s="5" t="s">
        <v>4454</v>
      </c>
      <c r="F252" s="5" t="s">
        <v>145</v>
      </c>
      <c r="G252" s="5" t="s">
        <v>3158</v>
      </c>
      <c r="H252" s="5"/>
      <c r="I252" s="5" t="s">
        <v>58</v>
      </c>
      <c r="J252" s="5">
        <v>2018</v>
      </c>
      <c r="K252" s="5">
        <v>389</v>
      </c>
      <c r="L252" s="5" t="s">
        <v>4455</v>
      </c>
      <c r="M252" s="5" t="s">
        <v>4394</v>
      </c>
      <c r="N252" s="5" t="s">
        <v>2798</v>
      </c>
      <c r="O252" s="5" t="s">
        <v>2799</v>
      </c>
      <c r="P252" s="5" t="s">
        <v>2799</v>
      </c>
      <c r="Q252" s="5" t="s">
        <v>2799</v>
      </c>
      <c r="R252" s="5" t="s">
        <v>2799</v>
      </c>
      <c r="S252" s="5" t="s">
        <v>2799</v>
      </c>
      <c r="T252" s="5" t="s">
        <v>2799</v>
      </c>
      <c r="U252" s="5" t="s">
        <v>2799</v>
      </c>
      <c r="V252" s="5"/>
      <c r="W252" s="5"/>
      <c r="X252" s="5"/>
      <c r="Y252" s="5"/>
      <c r="Z252" s="5"/>
    </row>
    <row r="253" spans="1:26" ht="187" x14ac:dyDescent="0.2">
      <c r="A253" s="3" t="s">
        <v>2799</v>
      </c>
      <c r="B253" s="140"/>
      <c r="C253" s="5">
        <f t="shared" si="1"/>
        <v>250</v>
      </c>
      <c r="D253" s="5" t="s">
        <v>4456</v>
      </c>
      <c r="E253" s="5" t="s">
        <v>4457</v>
      </c>
      <c r="F253" s="5" t="s">
        <v>4458</v>
      </c>
      <c r="G253" s="5"/>
      <c r="H253" s="5"/>
      <c r="I253" s="5" t="s">
        <v>59</v>
      </c>
      <c r="J253" s="5">
        <v>2019</v>
      </c>
      <c r="K253" s="5">
        <v>74990</v>
      </c>
      <c r="L253" s="5" t="s">
        <v>3270</v>
      </c>
      <c r="M253" s="5" t="s">
        <v>4395</v>
      </c>
      <c r="N253" s="5" t="s">
        <v>2798</v>
      </c>
      <c r="O253" s="5" t="s">
        <v>2799</v>
      </c>
      <c r="P253" s="5" t="s">
        <v>2799</v>
      </c>
      <c r="Q253" s="5" t="s">
        <v>2799</v>
      </c>
      <c r="R253" s="5" t="s">
        <v>2799</v>
      </c>
      <c r="S253" s="5" t="s">
        <v>2799</v>
      </c>
      <c r="T253" s="5" t="s">
        <v>2799</v>
      </c>
      <c r="U253" s="5" t="s">
        <v>2799</v>
      </c>
      <c r="V253" s="5"/>
      <c r="W253" s="5"/>
      <c r="X253" s="5"/>
      <c r="Y253" s="5"/>
      <c r="Z253" s="5"/>
    </row>
    <row r="254" spans="1:26" ht="136" x14ac:dyDescent="0.2">
      <c r="A254" s="3" t="s">
        <v>2799</v>
      </c>
      <c r="B254" s="140"/>
      <c r="C254" s="5">
        <f t="shared" si="1"/>
        <v>251</v>
      </c>
      <c r="D254" s="5" t="s">
        <v>4459</v>
      </c>
      <c r="E254" s="5" t="s">
        <v>4460</v>
      </c>
      <c r="F254" s="5" t="s">
        <v>4461</v>
      </c>
      <c r="G254" s="5" t="s">
        <v>4159</v>
      </c>
      <c r="H254" s="5"/>
      <c r="I254" s="5" t="s">
        <v>58</v>
      </c>
      <c r="J254" s="5">
        <v>2020</v>
      </c>
      <c r="K254" s="5">
        <v>87</v>
      </c>
      <c r="L254" s="5" t="s">
        <v>4462</v>
      </c>
      <c r="M254" s="5" t="s">
        <v>4396</v>
      </c>
      <c r="N254" s="5" t="s">
        <v>2798</v>
      </c>
      <c r="O254" s="5" t="s">
        <v>2799</v>
      </c>
      <c r="P254" s="5" t="s">
        <v>2799</v>
      </c>
      <c r="Q254" s="5" t="s">
        <v>2799</v>
      </c>
      <c r="R254" s="5" t="s">
        <v>2799</v>
      </c>
      <c r="S254" s="5" t="s">
        <v>2799</v>
      </c>
      <c r="T254" s="5" t="s">
        <v>2799</v>
      </c>
      <c r="U254" s="5" t="s">
        <v>2799</v>
      </c>
      <c r="V254" s="5"/>
      <c r="W254" s="5"/>
      <c r="X254" s="5"/>
      <c r="Y254" s="5"/>
      <c r="Z254" s="5"/>
    </row>
    <row r="255" spans="1:26" ht="34" x14ac:dyDescent="0.2">
      <c r="A255" s="3" t="s">
        <v>2799</v>
      </c>
      <c r="B255" s="140"/>
      <c r="C255" s="5">
        <f t="shared" si="1"/>
        <v>252</v>
      </c>
      <c r="D255" s="5" t="s">
        <v>4463</v>
      </c>
      <c r="E255" s="5" t="s">
        <v>4464</v>
      </c>
      <c r="F255" s="5" t="s">
        <v>4465</v>
      </c>
      <c r="G255" s="5"/>
      <c r="H255" s="5"/>
      <c r="I255" s="5" t="s">
        <v>58</v>
      </c>
      <c r="J255" s="5">
        <v>2018</v>
      </c>
      <c r="K255" s="5"/>
      <c r="L255" s="5"/>
      <c r="M255" s="5" t="s">
        <v>4397</v>
      </c>
      <c r="N255" s="5" t="s">
        <v>2798</v>
      </c>
      <c r="O255" s="5" t="s">
        <v>2799</v>
      </c>
      <c r="P255" s="5" t="s">
        <v>2798</v>
      </c>
      <c r="Q255" s="5" t="s">
        <v>2799</v>
      </c>
      <c r="R255" s="5" t="s">
        <v>2799</v>
      </c>
      <c r="S255" s="5" t="s">
        <v>2799</v>
      </c>
      <c r="T255" s="5" t="s">
        <v>2799</v>
      </c>
      <c r="U255" s="5" t="s">
        <v>2799</v>
      </c>
      <c r="V255" s="5"/>
      <c r="W255" s="5"/>
      <c r="X255" s="5"/>
      <c r="Y255" s="5"/>
      <c r="Z255" s="5"/>
    </row>
    <row r="256" spans="1:26" ht="68" x14ac:dyDescent="0.2">
      <c r="A256" s="3" t="s">
        <v>2799</v>
      </c>
      <c r="B256" s="140"/>
      <c r="C256" s="5">
        <f t="shared" si="1"/>
        <v>253</v>
      </c>
      <c r="D256" s="5" t="s">
        <v>4466</v>
      </c>
      <c r="E256" s="5" t="s">
        <v>4467</v>
      </c>
      <c r="F256" s="5" t="s">
        <v>4468</v>
      </c>
      <c r="G256" s="5" t="s">
        <v>305</v>
      </c>
      <c r="H256" s="5"/>
      <c r="I256" s="5" t="s">
        <v>58</v>
      </c>
      <c r="J256" s="5">
        <v>2020</v>
      </c>
      <c r="K256" s="5"/>
      <c r="L256" s="5"/>
      <c r="M256" s="5" t="s">
        <v>4398</v>
      </c>
      <c r="N256" s="5" t="s">
        <v>2798</v>
      </c>
      <c r="O256" s="5" t="s">
        <v>2799</v>
      </c>
      <c r="P256" s="5" t="s">
        <v>2798</v>
      </c>
      <c r="Q256" s="5" t="s">
        <v>2799</v>
      </c>
      <c r="R256" s="5" t="s">
        <v>2799</v>
      </c>
      <c r="S256" s="5" t="s">
        <v>2799</v>
      </c>
      <c r="T256" s="5" t="s">
        <v>2799</v>
      </c>
      <c r="U256" s="5" t="s">
        <v>2799</v>
      </c>
      <c r="V256" s="5"/>
      <c r="W256" s="5"/>
      <c r="X256" s="5"/>
      <c r="Y256" s="5"/>
      <c r="Z256" s="5"/>
    </row>
    <row r="257" spans="1:26" ht="187" x14ac:dyDescent="0.2">
      <c r="A257" s="3" t="s">
        <v>2799</v>
      </c>
      <c r="B257" s="140"/>
      <c r="C257" s="5">
        <f t="shared" si="1"/>
        <v>254</v>
      </c>
      <c r="D257" s="5" t="s">
        <v>4469</v>
      </c>
      <c r="E257" s="5" t="s">
        <v>4470</v>
      </c>
      <c r="F257" s="5" t="s">
        <v>4471</v>
      </c>
      <c r="G257" s="5" t="s">
        <v>3158</v>
      </c>
      <c r="H257" s="5" t="s">
        <v>4473</v>
      </c>
      <c r="I257" s="5" t="s">
        <v>58</v>
      </c>
      <c r="J257" s="5">
        <v>2020</v>
      </c>
      <c r="K257" s="5">
        <v>139</v>
      </c>
      <c r="L257" s="5" t="s">
        <v>4472</v>
      </c>
      <c r="M257" s="5" t="s">
        <v>4399</v>
      </c>
      <c r="N257" s="5" t="s">
        <v>2798</v>
      </c>
      <c r="O257" s="5" t="s">
        <v>2799</v>
      </c>
      <c r="P257" s="5" t="s">
        <v>2799</v>
      </c>
      <c r="Q257" s="5" t="s">
        <v>2799</v>
      </c>
      <c r="R257" s="5" t="s">
        <v>2799</v>
      </c>
      <c r="S257" s="5" t="s">
        <v>2799</v>
      </c>
      <c r="T257" s="5" t="s">
        <v>2799</v>
      </c>
      <c r="U257" s="5" t="s">
        <v>2799</v>
      </c>
      <c r="V257" s="5"/>
      <c r="W257" s="5"/>
      <c r="X257" s="5"/>
      <c r="Y257" s="5"/>
      <c r="Z257" s="5"/>
    </row>
    <row r="258" spans="1:26" ht="153" x14ac:dyDescent="0.2">
      <c r="A258" s="3" t="s">
        <v>2799</v>
      </c>
      <c r="B258" s="140"/>
      <c r="C258" s="5">
        <f t="shared" si="1"/>
        <v>255</v>
      </c>
      <c r="D258" s="5" t="s">
        <v>4474</v>
      </c>
      <c r="E258" s="5" t="s">
        <v>4475</v>
      </c>
      <c r="F258" s="5" t="s">
        <v>4476</v>
      </c>
      <c r="G258" s="5" t="s">
        <v>2227</v>
      </c>
      <c r="H258" s="5"/>
      <c r="I258" s="5" t="s">
        <v>58</v>
      </c>
      <c r="J258" s="5">
        <v>2020</v>
      </c>
      <c r="K258" s="5">
        <v>11</v>
      </c>
      <c r="L258" s="5" t="s">
        <v>4477</v>
      </c>
      <c r="M258" s="5" t="s">
        <v>4400</v>
      </c>
      <c r="N258" s="5" t="s">
        <v>2798</v>
      </c>
      <c r="O258" s="5" t="s">
        <v>2799</v>
      </c>
      <c r="P258" s="5" t="s">
        <v>2799</v>
      </c>
      <c r="Q258" s="5" t="s">
        <v>2799</v>
      </c>
      <c r="R258" s="5" t="s">
        <v>2799</v>
      </c>
      <c r="S258" s="5" t="s">
        <v>2799</v>
      </c>
      <c r="T258" s="5" t="s">
        <v>2799</v>
      </c>
      <c r="U258" s="5" t="s">
        <v>2799</v>
      </c>
      <c r="V258" s="5"/>
      <c r="W258" s="5"/>
      <c r="X258" s="5"/>
      <c r="Y258" s="5"/>
      <c r="Z258" s="5"/>
    </row>
    <row r="259" spans="1:26" ht="119" x14ac:dyDescent="0.2">
      <c r="A259" s="3" t="s">
        <v>2799</v>
      </c>
      <c r="B259" s="140"/>
      <c r="C259" s="5">
        <f t="shared" si="1"/>
        <v>256</v>
      </c>
      <c r="D259" s="5" t="s">
        <v>4478</v>
      </c>
      <c r="E259" s="5" t="s">
        <v>4479</v>
      </c>
      <c r="F259" s="5" t="s">
        <v>4480</v>
      </c>
      <c r="G259" s="5" t="s">
        <v>2227</v>
      </c>
      <c r="H259" s="5" t="s">
        <v>4482</v>
      </c>
      <c r="I259" s="5" t="s">
        <v>58</v>
      </c>
      <c r="J259" s="5">
        <v>2019</v>
      </c>
      <c r="K259" s="5">
        <v>44</v>
      </c>
      <c r="L259" s="5" t="s">
        <v>4481</v>
      </c>
      <c r="M259" s="5" t="s">
        <v>4401</v>
      </c>
      <c r="N259" s="5" t="s">
        <v>2798</v>
      </c>
      <c r="O259" s="5" t="s">
        <v>2799</v>
      </c>
      <c r="P259" s="5" t="s">
        <v>2799</v>
      </c>
      <c r="Q259" s="5" t="s">
        <v>2799</v>
      </c>
      <c r="R259" s="5" t="s">
        <v>2799</v>
      </c>
      <c r="S259" s="5" t="s">
        <v>2799</v>
      </c>
      <c r="T259" s="5" t="s">
        <v>2799</v>
      </c>
      <c r="U259" s="5" t="s">
        <v>2799</v>
      </c>
      <c r="V259" s="5"/>
      <c r="W259" s="5"/>
      <c r="X259" s="5"/>
      <c r="Y259" s="5"/>
      <c r="Z259" s="5"/>
    </row>
    <row r="260" spans="1:26" ht="221" x14ac:dyDescent="0.2">
      <c r="A260" s="3" t="s">
        <v>2799</v>
      </c>
      <c r="B260" s="140"/>
      <c r="C260" s="5">
        <f t="shared" si="1"/>
        <v>257</v>
      </c>
      <c r="D260" s="5" t="s">
        <v>4483</v>
      </c>
      <c r="E260" s="5" t="s">
        <v>4484</v>
      </c>
      <c r="F260" s="5" t="s">
        <v>4485</v>
      </c>
      <c r="G260" s="5" t="s">
        <v>21</v>
      </c>
      <c r="H260" s="5" t="s">
        <v>4487</v>
      </c>
      <c r="I260" s="5" t="s">
        <v>59</v>
      </c>
      <c r="J260" s="5">
        <v>2018</v>
      </c>
      <c r="K260" s="5">
        <v>314</v>
      </c>
      <c r="L260" s="5" t="s">
        <v>4486</v>
      </c>
      <c r="M260" s="5" t="s">
        <v>4402</v>
      </c>
      <c r="N260" s="5" t="s">
        <v>2798</v>
      </c>
      <c r="O260" s="5" t="s">
        <v>2799</v>
      </c>
      <c r="P260" s="5" t="s">
        <v>2799</v>
      </c>
      <c r="Q260" s="5" t="s">
        <v>2799</v>
      </c>
      <c r="R260" s="5" t="s">
        <v>2799</v>
      </c>
      <c r="S260" s="5" t="s">
        <v>2799</v>
      </c>
      <c r="T260" s="5" t="s">
        <v>2799</v>
      </c>
      <c r="U260" s="5" t="s">
        <v>2799</v>
      </c>
      <c r="V260" s="5"/>
      <c r="W260" s="5"/>
      <c r="X260" s="5"/>
      <c r="Y260" s="5"/>
      <c r="Z260" s="5"/>
    </row>
    <row r="261" spans="1:26" ht="221" x14ac:dyDescent="0.2">
      <c r="A261" s="3" t="s">
        <v>2799</v>
      </c>
      <c r="B261" s="140"/>
      <c r="C261" s="5">
        <f t="shared" si="1"/>
        <v>258</v>
      </c>
      <c r="D261" s="5" t="s">
        <v>4488</v>
      </c>
      <c r="E261" s="5" t="s">
        <v>4489</v>
      </c>
      <c r="F261" s="5" t="s">
        <v>40</v>
      </c>
      <c r="G261" s="5" t="s">
        <v>21</v>
      </c>
      <c r="H261" s="5" t="s">
        <v>4491</v>
      </c>
      <c r="I261" s="5" t="s">
        <v>58</v>
      </c>
      <c r="J261" s="5">
        <v>2018</v>
      </c>
      <c r="K261" s="5">
        <v>90</v>
      </c>
      <c r="L261" s="5" t="s">
        <v>4490</v>
      </c>
      <c r="M261" s="5" t="s">
        <v>4403</v>
      </c>
      <c r="N261" s="5" t="s">
        <v>2798</v>
      </c>
      <c r="O261" s="5" t="s">
        <v>2799</v>
      </c>
      <c r="P261" s="5" t="s">
        <v>2799</v>
      </c>
      <c r="Q261" s="5" t="s">
        <v>2799</v>
      </c>
      <c r="R261" s="5" t="s">
        <v>2799</v>
      </c>
      <c r="S261" s="5" t="s">
        <v>2799</v>
      </c>
      <c r="T261" s="5" t="s">
        <v>2799</v>
      </c>
      <c r="U261" s="5" t="s">
        <v>2799</v>
      </c>
      <c r="V261" s="5"/>
      <c r="W261" s="5"/>
      <c r="X261" s="5"/>
      <c r="Y261" s="5"/>
      <c r="Z261" s="5"/>
    </row>
    <row r="262" spans="1:26" ht="238" x14ac:dyDescent="0.2">
      <c r="A262" s="3" t="s">
        <v>2799</v>
      </c>
      <c r="B262" s="140"/>
      <c r="C262" s="5">
        <f t="shared" si="1"/>
        <v>259</v>
      </c>
      <c r="D262" s="5" t="s">
        <v>4492</v>
      </c>
      <c r="E262" s="5" t="s">
        <v>4493</v>
      </c>
      <c r="F262" s="5" t="s">
        <v>4494</v>
      </c>
      <c r="G262" s="5" t="s">
        <v>3158</v>
      </c>
      <c r="H262" s="5"/>
      <c r="I262" s="5" t="s">
        <v>58</v>
      </c>
      <c r="J262" s="5">
        <v>2019</v>
      </c>
      <c r="K262" s="5">
        <v>166</v>
      </c>
      <c r="L262" s="5" t="s">
        <v>4495</v>
      </c>
      <c r="M262" s="5" t="s">
        <v>4404</v>
      </c>
      <c r="N262" s="5" t="s">
        <v>2798</v>
      </c>
      <c r="O262" s="5" t="s">
        <v>2799</v>
      </c>
      <c r="P262" s="5" t="s">
        <v>2799</v>
      </c>
      <c r="Q262" s="5" t="s">
        <v>2799</v>
      </c>
      <c r="R262" s="5" t="s">
        <v>2799</v>
      </c>
      <c r="S262" s="5" t="s">
        <v>2799</v>
      </c>
      <c r="T262" s="5" t="s">
        <v>2799</v>
      </c>
      <c r="U262" s="5" t="s">
        <v>2799</v>
      </c>
      <c r="V262" s="5"/>
      <c r="W262" s="5"/>
      <c r="X262" s="5"/>
      <c r="Y262" s="5"/>
      <c r="Z262" s="5"/>
    </row>
    <row r="263" spans="1:26" ht="272" x14ac:dyDescent="0.2">
      <c r="A263" s="3" t="s">
        <v>2799</v>
      </c>
      <c r="B263" s="140"/>
      <c r="C263" s="5">
        <f t="shared" si="1"/>
        <v>260</v>
      </c>
      <c r="D263" s="5" t="s">
        <v>4496</v>
      </c>
      <c r="E263" s="5" t="s">
        <v>4497</v>
      </c>
      <c r="F263" s="5" t="s">
        <v>3570</v>
      </c>
      <c r="G263" s="5" t="s">
        <v>3158</v>
      </c>
      <c r="H263" s="5"/>
      <c r="I263" s="5" t="s">
        <v>58</v>
      </c>
      <c r="J263" s="5">
        <v>2019</v>
      </c>
      <c r="K263" s="5">
        <v>237</v>
      </c>
      <c r="L263" s="5" t="s">
        <v>4498</v>
      </c>
      <c r="M263" s="5" t="s">
        <v>4405</v>
      </c>
      <c r="N263" s="5" t="s">
        <v>2798</v>
      </c>
      <c r="O263" s="5" t="s">
        <v>2799</v>
      </c>
      <c r="P263" s="5" t="s">
        <v>2799</v>
      </c>
      <c r="Q263" s="5" t="s">
        <v>2799</v>
      </c>
      <c r="R263" s="5" t="s">
        <v>2799</v>
      </c>
      <c r="S263" s="5" t="s">
        <v>2799</v>
      </c>
      <c r="T263" s="5" t="s">
        <v>2799</v>
      </c>
      <c r="U263" s="5" t="s">
        <v>2799</v>
      </c>
      <c r="V263" s="5"/>
      <c r="W263" s="5"/>
      <c r="X263" s="5"/>
      <c r="Y263" s="5"/>
      <c r="Z263" s="5"/>
    </row>
    <row r="264" spans="1:26" ht="153" x14ac:dyDescent="0.2">
      <c r="A264" s="3" t="s">
        <v>2799</v>
      </c>
      <c r="B264" s="140" t="s">
        <v>282</v>
      </c>
      <c r="C264" s="5">
        <f t="shared" si="1"/>
        <v>261</v>
      </c>
      <c r="D264" s="5" t="s">
        <v>4517</v>
      </c>
      <c r="E264" s="5" t="s">
        <v>4518</v>
      </c>
      <c r="F264" s="5" t="s">
        <v>4519</v>
      </c>
      <c r="G264" s="5" t="s">
        <v>2227</v>
      </c>
      <c r="H264" s="5"/>
      <c r="I264" s="5" t="s">
        <v>59</v>
      </c>
      <c r="J264" s="5">
        <v>2017</v>
      </c>
      <c r="K264" s="5">
        <v>56</v>
      </c>
      <c r="L264" s="5" t="s">
        <v>4520</v>
      </c>
      <c r="M264" s="5" t="s">
        <v>4499</v>
      </c>
      <c r="N264" s="5" t="s">
        <v>2798</v>
      </c>
      <c r="O264" s="5" t="s">
        <v>2799</v>
      </c>
      <c r="P264" s="5" t="s">
        <v>2798</v>
      </c>
      <c r="Q264" s="5" t="s">
        <v>2799</v>
      </c>
      <c r="R264" s="5" t="s">
        <v>2799</v>
      </c>
      <c r="S264" s="5" t="s">
        <v>2799</v>
      </c>
      <c r="T264" s="5" t="s">
        <v>2799</v>
      </c>
      <c r="U264" s="5" t="s">
        <v>2799</v>
      </c>
      <c r="V264" s="5"/>
      <c r="W264" s="5"/>
      <c r="X264" s="5"/>
      <c r="Y264" s="5"/>
      <c r="Z264" s="5"/>
    </row>
    <row r="265" spans="1:26" ht="272" x14ac:dyDescent="0.2">
      <c r="A265" s="3" t="s">
        <v>2799</v>
      </c>
      <c r="B265" s="140"/>
      <c r="C265" s="5">
        <f t="shared" si="1"/>
        <v>262</v>
      </c>
      <c r="D265" s="5" t="s">
        <v>4521</v>
      </c>
      <c r="E265" s="5" t="s">
        <v>4522</v>
      </c>
      <c r="F265" s="5" t="s">
        <v>4523</v>
      </c>
      <c r="G265" s="5" t="s">
        <v>21</v>
      </c>
      <c r="H265" s="5" t="s">
        <v>4525</v>
      </c>
      <c r="I265" s="5" t="s">
        <v>58</v>
      </c>
      <c r="J265" s="5">
        <v>2017</v>
      </c>
      <c r="K265" s="5">
        <v>116</v>
      </c>
      <c r="L265" s="5" t="s">
        <v>4524</v>
      </c>
      <c r="M265" s="5" t="s">
        <v>4500</v>
      </c>
      <c r="N265" s="5" t="s">
        <v>2798</v>
      </c>
      <c r="O265" s="5" t="s">
        <v>2799</v>
      </c>
      <c r="P265" s="5" t="s">
        <v>2799</v>
      </c>
      <c r="Q265" s="5" t="s">
        <v>2799</v>
      </c>
      <c r="R265" s="5" t="s">
        <v>2799</v>
      </c>
      <c r="S265" s="5" t="s">
        <v>2799</v>
      </c>
      <c r="T265" s="5" t="s">
        <v>2799</v>
      </c>
      <c r="U265" s="5" t="s">
        <v>2799</v>
      </c>
      <c r="V265" s="5"/>
      <c r="W265" s="5"/>
      <c r="X265" s="5"/>
      <c r="Y265" s="5"/>
      <c r="Z265" s="5"/>
    </row>
    <row r="266" spans="1:26" ht="153" x14ac:dyDescent="0.2">
      <c r="A266" s="3" t="s">
        <v>2799</v>
      </c>
      <c r="B266" s="140"/>
      <c r="C266" s="5">
        <f t="shared" si="1"/>
        <v>263</v>
      </c>
      <c r="D266" s="5" t="s">
        <v>4526</v>
      </c>
      <c r="E266" s="5" t="s">
        <v>4527</v>
      </c>
      <c r="F266" s="5" t="s">
        <v>4528</v>
      </c>
      <c r="G266" s="5" t="s">
        <v>305</v>
      </c>
      <c r="H266" s="5" t="s">
        <v>4530</v>
      </c>
      <c r="I266" s="5" t="s">
        <v>59</v>
      </c>
      <c r="J266" s="5">
        <v>2018</v>
      </c>
      <c r="K266" s="5">
        <v>16</v>
      </c>
      <c r="L266" s="5" t="s">
        <v>4529</v>
      </c>
      <c r="M266" s="5" t="s">
        <v>4501</v>
      </c>
      <c r="N266" s="5" t="s">
        <v>2798</v>
      </c>
      <c r="O266" s="5" t="s">
        <v>2799</v>
      </c>
      <c r="P266" s="5" t="s">
        <v>2799</v>
      </c>
      <c r="Q266" s="5" t="s">
        <v>2799</v>
      </c>
      <c r="R266" s="5" t="s">
        <v>2799</v>
      </c>
      <c r="S266" s="5" t="s">
        <v>2799</v>
      </c>
      <c r="T266" s="5" t="s">
        <v>2799</v>
      </c>
      <c r="U266" s="5" t="s">
        <v>2799</v>
      </c>
      <c r="V266" s="5"/>
      <c r="W266" s="5"/>
      <c r="X266" s="5"/>
      <c r="Y266" s="5"/>
      <c r="Z266" s="5"/>
    </row>
    <row r="267" spans="1:26" ht="204" x14ac:dyDescent="0.2">
      <c r="A267" s="3" t="s">
        <v>2799</v>
      </c>
      <c r="B267" s="140"/>
      <c r="C267" s="5">
        <f t="shared" si="1"/>
        <v>264</v>
      </c>
      <c r="D267" s="5" t="s">
        <v>4531</v>
      </c>
      <c r="E267" s="5" t="s">
        <v>4532</v>
      </c>
      <c r="F267" s="5" t="s">
        <v>40</v>
      </c>
      <c r="G267" s="5" t="s">
        <v>21</v>
      </c>
      <c r="H267" s="5" t="s">
        <v>4533</v>
      </c>
      <c r="I267" s="5" t="s">
        <v>58</v>
      </c>
      <c r="J267" s="5">
        <v>2020</v>
      </c>
      <c r="K267" s="5">
        <v>0</v>
      </c>
      <c r="L267" s="5" t="s">
        <v>286</v>
      </c>
      <c r="M267" s="5" t="s">
        <v>4502</v>
      </c>
      <c r="N267" s="5" t="s">
        <v>2798</v>
      </c>
      <c r="O267" s="5" t="s">
        <v>2799</v>
      </c>
      <c r="P267" s="5" t="s">
        <v>2799</v>
      </c>
      <c r="Q267" s="5" t="s">
        <v>2799</v>
      </c>
      <c r="R267" s="5" t="s">
        <v>2798</v>
      </c>
      <c r="S267" s="5" t="s">
        <v>2798</v>
      </c>
      <c r="T267" s="5" t="s">
        <v>2798</v>
      </c>
      <c r="U267" s="5" t="s">
        <v>2798</v>
      </c>
      <c r="V267" s="5"/>
      <c r="W267" s="5"/>
      <c r="X267" s="5"/>
      <c r="Y267" s="5"/>
      <c r="Z267" s="5">
        <f>IF(V267="YES", 1.5,IF(V267="PARTIALLY",1,0.5))+IF(W267="YES", 1.5,IF(W267="PARTIALLY",1,0.5))+IF(X267="YES", 1.5,IF(X267="PARTIALLY",1,0.5))+IF(Y267="YES", 1.5,IF(Y267="PARTIALLY",1,0.5))</f>
        <v>2</v>
      </c>
    </row>
    <row r="268" spans="1:26" ht="255" x14ac:dyDescent="0.2">
      <c r="A268" s="3" t="s">
        <v>2799</v>
      </c>
      <c r="B268" s="140"/>
      <c r="C268" s="5">
        <f t="shared" si="1"/>
        <v>265</v>
      </c>
      <c r="D268" s="5" t="s">
        <v>4005</v>
      </c>
      <c r="E268" s="5" t="s">
        <v>4534</v>
      </c>
      <c r="F268" s="5" t="s">
        <v>2078</v>
      </c>
      <c r="G268" s="5" t="s">
        <v>2227</v>
      </c>
      <c r="H268" s="5"/>
      <c r="I268" s="5" t="s">
        <v>58</v>
      </c>
      <c r="J268" s="5">
        <v>2019</v>
      </c>
      <c r="K268" s="5">
        <v>218</v>
      </c>
      <c r="L268" s="5" t="s">
        <v>4008</v>
      </c>
      <c r="M268" s="5" t="s">
        <v>4503</v>
      </c>
      <c r="N268" s="5" t="s">
        <v>2798</v>
      </c>
      <c r="O268" s="5" t="s">
        <v>2799</v>
      </c>
      <c r="P268" s="5" t="s">
        <v>2799</v>
      </c>
      <c r="Q268" s="5" t="s">
        <v>2799</v>
      </c>
      <c r="R268" s="5" t="s">
        <v>2799</v>
      </c>
      <c r="S268" s="5" t="s">
        <v>2799</v>
      </c>
      <c r="T268" s="5" t="s">
        <v>2799</v>
      </c>
      <c r="U268" s="5" t="s">
        <v>2799</v>
      </c>
      <c r="V268" s="5"/>
      <c r="W268" s="5"/>
      <c r="X268" s="5"/>
      <c r="Y268" s="5"/>
      <c r="Z268" s="5"/>
    </row>
    <row r="269" spans="1:26" ht="255" x14ac:dyDescent="0.2">
      <c r="A269" s="3" t="s">
        <v>2799</v>
      </c>
      <c r="B269" s="140"/>
      <c r="C269" s="5">
        <f t="shared" si="1"/>
        <v>266</v>
      </c>
      <c r="D269" s="5" t="s">
        <v>4535</v>
      </c>
      <c r="E269" s="5" t="s">
        <v>4536</v>
      </c>
      <c r="F269" s="5" t="s">
        <v>4537</v>
      </c>
      <c r="G269" s="5" t="s">
        <v>21</v>
      </c>
      <c r="H269" s="5" t="s">
        <v>4539</v>
      </c>
      <c r="I269" s="5"/>
      <c r="J269" s="5">
        <v>2019</v>
      </c>
      <c r="K269" s="5">
        <v>125</v>
      </c>
      <c r="L269" s="5" t="s">
        <v>4538</v>
      </c>
      <c r="M269" s="5" t="s">
        <v>4504</v>
      </c>
      <c r="N269" s="5" t="s">
        <v>2798</v>
      </c>
      <c r="O269" s="5" t="s">
        <v>2799</v>
      </c>
      <c r="P269" s="5" t="s">
        <v>2799</v>
      </c>
      <c r="Q269" s="5" t="s">
        <v>2799</v>
      </c>
      <c r="R269" s="5" t="s">
        <v>2799</v>
      </c>
      <c r="S269" s="5" t="s">
        <v>2799</v>
      </c>
      <c r="T269" s="5" t="s">
        <v>2799</v>
      </c>
      <c r="U269" s="5" t="s">
        <v>2799</v>
      </c>
      <c r="V269" s="5"/>
      <c r="W269" s="5"/>
      <c r="X269" s="5"/>
      <c r="Y269" s="5"/>
      <c r="Z269" s="5"/>
    </row>
    <row r="270" spans="1:26" ht="204" x14ac:dyDescent="0.2">
      <c r="A270" s="3" t="s">
        <v>2799</v>
      </c>
      <c r="B270" s="140"/>
      <c r="C270" s="5">
        <f t="shared" si="1"/>
        <v>267</v>
      </c>
      <c r="D270" s="22" t="s">
        <v>4540</v>
      </c>
      <c r="E270" s="5" t="s">
        <v>4541</v>
      </c>
      <c r="F270" s="5" t="s">
        <v>4542</v>
      </c>
      <c r="G270" s="5" t="s">
        <v>21</v>
      </c>
      <c r="H270" s="5" t="s">
        <v>4544</v>
      </c>
      <c r="I270" s="5" t="s">
        <v>59</v>
      </c>
      <c r="J270" s="5">
        <v>2018</v>
      </c>
      <c r="K270" s="5">
        <v>9</v>
      </c>
      <c r="L270" s="5" t="s">
        <v>4543</v>
      </c>
      <c r="M270" s="5" t="s">
        <v>4505</v>
      </c>
      <c r="N270" s="5" t="s">
        <v>2798</v>
      </c>
      <c r="O270" s="5" t="s">
        <v>2799</v>
      </c>
      <c r="P270" s="5" t="s">
        <v>2799</v>
      </c>
      <c r="Q270" s="5" t="s">
        <v>2799</v>
      </c>
      <c r="R270" s="5" t="s">
        <v>2799</v>
      </c>
      <c r="S270" s="5" t="s">
        <v>2799</v>
      </c>
      <c r="T270" s="5" t="s">
        <v>2799</v>
      </c>
      <c r="U270" s="5" t="s">
        <v>2799</v>
      </c>
      <c r="V270" s="5"/>
      <c r="W270" s="5"/>
      <c r="X270" s="5"/>
      <c r="Y270" s="5"/>
      <c r="Z270" s="5"/>
    </row>
    <row r="271" spans="1:26" ht="221" x14ac:dyDescent="0.2">
      <c r="A271" s="3" t="s">
        <v>2799</v>
      </c>
      <c r="B271" s="140"/>
      <c r="C271" s="5">
        <f t="shared" si="1"/>
        <v>268</v>
      </c>
      <c r="D271" s="5" t="s">
        <v>4545</v>
      </c>
      <c r="E271" s="5" t="s">
        <v>4546</v>
      </c>
      <c r="F271" s="5" t="s">
        <v>4547</v>
      </c>
      <c r="G271" s="5" t="s">
        <v>21</v>
      </c>
      <c r="H271" s="5" t="s">
        <v>4549</v>
      </c>
      <c r="I271" s="5" t="s">
        <v>59</v>
      </c>
      <c r="J271" s="5">
        <v>2018</v>
      </c>
      <c r="K271" s="5">
        <v>21</v>
      </c>
      <c r="L271" s="5" t="s">
        <v>4548</v>
      </c>
      <c r="M271" s="5" t="s">
        <v>4506</v>
      </c>
      <c r="N271" s="5" t="s">
        <v>2798</v>
      </c>
      <c r="O271" s="5" t="s">
        <v>2799</v>
      </c>
      <c r="P271" s="5" t="s">
        <v>2799</v>
      </c>
      <c r="Q271" s="5" t="s">
        <v>2799</v>
      </c>
      <c r="R271" s="5" t="s">
        <v>2799</v>
      </c>
      <c r="S271" s="5" t="s">
        <v>2799</v>
      </c>
      <c r="T271" s="5" t="s">
        <v>2799</v>
      </c>
      <c r="U271" s="5" t="s">
        <v>2799</v>
      </c>
      <c r="V271" s="5"/>
      <c r="W271" s="5"/>
      <c r="X271" s="5"/>
      <c r="Y271" s="5"/>
      <c r="Z271" s="5"/>
    </row>
    <row r="272" spans="1:26" ht="289" x14ac:dyDescent="0.2">
      <c r="A272" s="3" t="s">
        <v>2799</v>
      </c>
      <c r="B272" s="140"/>
      <c r="C272" s="5">
        <f t="shared" si="1"/>
        <v>269</v>
      </c>
      <c r="D272" s="5" t="s">
        <v>4550</v>
      </c>
      <c r="E272" s="5" t="s">
        <v>4551</v>
      </c>
      <c r="F272" s="5" t="s">
        <v>1244</v>
      </c>
      <c r="G272" s="5" t="s">
        <v>2227</v>
      </c>
      <c r="H272" s="5"/>
      <c r="I272" s="5" t="s">
        <v>58</v>
      </c>
      <c r="J272" s="5">
        <v>2019</v>
      </c>
      <c r="K272" s="5">
        <v>23</v>
      </c>
      <c r="L272" s="5" t="s">
        <v>4552</v>
      </c>
      <c r="M272" s="5" t="s">
        <v>4507</v>
      </c>
      <c r="N272" s="5" t="s">
        <v>2798</v>
      </c>
      <c r="O272" s="5" t="s">
        <v>2799</v>
      </c>
      <c r="P272" s="5" t="s">
        <v>2799</v>
      </c>
      <c r="Q272" s="5" t="s">
        <v>2799</v>
      </c>
      <c r="R272" s="5" t="s">
        <v>2799</v>
      </c>
      <c r="S272" s="5" t="s">
        <v>2799</v>
      </c>
      <c r="T272" s="5" t="s">
        <v>2799</v>
      </c>
      <c r="U272" s="5" t="s">
        <v>2799</v>
      </c>
      <c r="V272" s="5"/>
      <c r="W272" s="5"/>
      <c r="X272" s="5"/>
      <c r="Y272" s="5"/>
      <c r="Z272" s="5"/>
    </row>
    <row r="273" spans="1:26" ht="119" x14ac:dyDescent="0.2">
      <c r="A273" s="3" t="s">
        <v>2799</v>
      </c>
      <c r="B273" s="140"/>
      <c r="C273" s="5">
        <f t="shared" si="1"/>
        <v>270</v>
      </c>
      <c r="D273" s="5" t="s">
        <v>4553</v>
      </c>
      <c r="E273" s="5" t="s">
        <v>4554</v>
      </c>
      <c r="F273" s="5" t="s">
        <v>4555</v>
      </c>
      <c r="G273" s="5" t="s">
        <v>21</v>
      </c>
      <c r="H273" s="5" t="s">
        <v>4557</v>
      </c>
      <c r="I273" s="5" t="s">
        <v>59</v>
      </c>
      <c r="J273" s="5">
        <v>2018</v>
      </c>
      <c r="K273" s="5">
        <v>45</v>
      </c>
      <c r="L273" s="5" t="s">
        <v>4556</v>
      </c>
      <c r="M273" s="5" t="s">
        <v>4508</v>
      </c>
      <c r="N273" s="5" t="s">
        <v>2798</v>
      </c>
      <c r="O273" s="5" t="s">
        <v>2799</v>
      </c>
      <c r="P273" s="5" t="s">
        <v>2799</v>
      </c>
      <c r="Q273" s="5" t="s">
        <v>2799</v>
      </c>
      <c r="R273" s="5" t="s">
        <v>2799</v>
      </c>
      <c r="S273" s="5" t="s">
        <v>2799</v>
      </c>
      <c r="T273" s="5" t="s">
        <v>2799</v>
      </c>
      <c r="U273" s="5" t="s">
        <v>2799</v>
      </c>
      <c r="V273" s="5"/>
      <c r="W273" s="5"/>
      <c r="X273" s="5"/>
      <c r="Y273" s="5"/>
      <c r="Z273" s="5"/>
    </row>
    <row r="274" spans="1:26" ht="272" x14ac:dyDescent="0.2">
      <c r="A274" s="3" t="s">
        <v>2799</v>
      </c>
      <c r="B274" s="140"/>
      <c r="C274" s="5">
        <f t="shared" si="1"/>
        <v>271</v>
      </c>
      <c r="D274" s="5" t="s">
        <v>4558</v>
      </c>
      <c r="E274" s="5" t="s">
        <v>4559</v>
      </c>
      <c r="F274" s="5" t="s">
        <v>40</v>
      </c>
      <c r="G274" s="5" t="s">
        <v>21</v>
      </c>
      <c r="H274" s="5" t="s">
        <v>4561</v>
      </c>
      <c r="I274" s="5" t="s">
        <v>58</v>
      </c>
      <c r="J274" s="5">
        <v>2020</v>
      </c>
      <c r="K274" s="5">
        <v>39</v>
      </c>
      <c r="L274" s="5" t="s">
        <v>4560</v>
      </c>
      <c r="M274" s="5" t="s">
        <v>4509</v>
      </c>
      <c r="N274" s="5" t="s">
        <v>2798</v>
      </c>
      <c r="O274" s="5" t="s">
        <v>2799</v>
      </c>
      <c r="P274" s="5" t="s">
        <v>2799</v>
      </c>
      <c r="Q274" s="5" t="s">
        <v>2799</v>
      </c>
      <c r="R274" s="5" t="s">
        <v>2799</v>
      </c>
      <c r="S274" s="5" t="s">
        <v>2799</v>
      </c>
      <c r="T274" s="5" t="s">
        <v>2799</v>
      </c>
      <c r="U274" s="5" t="s">
        <v>2799</v>
      </c>
      <c r="V274" s="5"/>
      <c r="W274" s="5"/>
      <c r="X274" s="5"/>
      <c r="Y274" s="5"/>
      <c r="Z274" s="5"/>
    </row>
    <row r="275" spans="1:26" ht="272" x14ac:dyDescent="0.2">
      <c r="A275" s="3" t="s">
        <v>2798</v>
      </c>
      <c r="B275" s="140"/>
      <c r="C275" s="5">
        <f t="shared" si="1"/>
        <v>272</v>
      </c>
      <c r="D275" s="5" t="s">
        <v>4562</v>
      </c>
      <c r="E275" s="5" t="s">
        <v>4563</v>
      </c>
      <c r="F275" s="5" t="s">
        <v>40</v>
      </c>
      <c r="G275" s="5" t="s">
        <v>21</v>
      </c>
      <c r="H275" s="5" t="s">
        <v>4564</v>
      </c>
      <c r="I275" s="5" t="s">
        <v>58</v>
      </c>
      <c r="J275" s="5">
        <v>2021</v>
      </c>
      <c r="K275" s="5">
        <v>8</v>
      </c>
      <c r="L275" s="5" t="s">
        <v>370</v>
      </c>
      <c r="M275" s="5" t="s">
        <v>4510</v>
      </c>
      <c r="N275" s="5" t="s">
        <v>2799</v>
      </c>
      <c r="O275" s="5" t="s">
        <v>2799</v>
      </c>
      <c r="P275" s="5" t="s">
        <v>2799</v>
      </c>
      <c r="Q275" s="5" t="s">
        <v>2799</v>
      </c>
      <c r="R275" s="5" t="s">
        <v>2798</v>
      </c>
      <c r="S275" s="5" t="s">
        <v>2798</v>
      </c>
      <c r="T275" s="5" t="s">
        <v>2798</v>
      </c>
      <c r="U275" s="5" t="s">
        <v>2798</v>
      </c>
      <c r="V275" s="5" t="s">
        <v>2798</v>
      </c>
      <c r="W275" s="5" t="s">
        <v>2798</v>
      </c>
      <c r="X275" s="5" t="s">
        <v>2798</v>
      </c>
      <c r="Y275" s="5" t="s">
        <v>2799</v>
      </c>
      <c r="Z275" s="5">
        <f>IF(V275="YES", 1.5,IF(V275="PARTIALLY",1,0.5))+IF(W275="YES", 1.5,IF(W275="PARTIALLY",1,0.5))+IF(X275="YES", 1.5,IF(X275="PARTIALLY",1,0.5))+IF(Y275="YES", 1.5,IF(Y275="PARTIALLY",1,0.5))</f>
        <v>5</v>
      </c>
    </row>
    <row r="276" spans="1:26" ht="187" x14ac:dyDescent="0.2">
      <c r="A276" s="3" t="s">
        <v>2799</v>
      </c>
      <c r="B276" s="140"/>
      <c r="C276" s="5">
        <f t="shared" si="1"/>
        <v>273</v>
      </c>
      <c r="D276" s="5" t="s">
        <v>3444</v>
      </c>
      <c r="E276" s="5" t="s">
        <v>3445</v>
      </c>
      <c r="F276" s="5" t="s">
        <v>3281</v>
      </c>
      <c r="G276" s="5" t="s">
        <v>3281</v>
      </c>
      <c r="H276" s="5"/>
      <c r="I276" s="5" t="s">
        <v>58</v>
      </c>
      <c r="J276" s="5">
        <v>2018</v>
      </c>
      <c r="K276" s="5">
        <v>74990</v>
      </c>
      <c r="L276" s="5" t="s">
        <v>3270</v>
      </c>
      <c r="M276" s="5" t="s">
        <v>4511</v>
      </c>
      <c r="N276" s="5" t="s">
        <v>2798</v>
      </c>
      <c r="O276" s="5" t="s">
        <v>2799</v>
      </c>
      <c r="P276" s="5" t="s">
        <v>2799</v>
      </c>
      <c r="Q276" s="5" t="s">
        <v>2799</v>
      </c>
      <c r="R276" s="5" t="s">
        <v>2799</v>
      </c>
      <c r="S276" s="5" t="s">
        <v>2799</v>
      </c>
      <c r="T276" s="5" t="s">
        <v>2799</v>
      </c>
      <c r="U276" s="5" t="s">
        <v>2799</v>
      </c>
      <c r="V276" s="5"/>
      <c r="W276" s="5"/>
      <c r="X276" s="5"/>
      <c r="Y276" s="5"/>
      <c r="Z276" s="5"/>
    </row>
    <row r="277" spans="1:26" ht="204" x14ac:dyDescent="0.2">
      <c r="A277" s="3" t="s">
        <v>2799</v>
      </c>
      <c r="B277" s="140"/>
      <c r="C277" s="5">
        <f t="shared" si="1"/>
        <v>274</v>
      </c>
      <c r="D277" s="5" t="s">
        <v>4565</v>
      </c>
      <c r="E277" s="5" t="s">
        <v>4566</v>
      </c>
      <c r="F277" s="5" t="s">
        <v>20</v>
      </c>
      <c r="G277" s="5" t="s">
        <v>21</v>
      </c>
      <c r="H277" s="5" t="s">
        <v>4568</v>
      </c>
      <c r="I277" s="5" t="s">
        <v>58</v>
      </c>
      <c r="J277" s="5">
        <v>2019</v>
      </c>
      <c r="K277" s="5">
        <v>121</v>
      </c>
      <c r="L277" s="5" t="s">
        <v>4567</v>
      </c>
      <c r="M277" s="5" t="s">
        <v>4512</v>
      </c>
      <c r="N277" s="5" t="s">
        <v>2798</v>
      </c>
      <c r="O277" s="5" t="s">
        <v>2799</v>
      </c>
      <c r="P277" s="5" t="s">
        <v>2799</v>
      </c>
      <c r="Q277" s="5" t="s">
        <v>2799</v>
      </c>
      <c r="R277" s="5" t="s">
        <v>2799</v>
      </c>
      <c r="S277" s="5" t="s">
        <v>2799</v>
      </c>
      <c r="T277" s="5" t="s">
        <v>2799</v>
      </c>
      <c r="U277" s="5" t="s">
        <v>2799</v>
      </c>
      <c r="V277" s="5"/>
      <c r="W277" s="5"/>
      <c r="X277" s="5"/>
      <c r="Y277" s="5"/>
      <c r="Z277" s="5"/>
    </row>
    <row r="278" spans="1:26" ht="221" x14ac:dyDescent="0.2">
      <c r="A278" s="3" t="s">
        <v>2799</v>
      </c>
      <c r="B278" s="140"/>
      <c r="C278" s="5">
        <f t="shared" si="1"/>
        <v>275</v>
      </c>
      <c r="D278" s="5" t="s">
        <v>4569</v>
      </c>
      <c r="E278" s="5" t="s">
        <v>4570</v>
      </c>
      <c r="F278" s="5" t="s">
        <v>4571</v>
      </c>
      <c r="G278" s="5" t="s">
        <v>21</v>
      </c>
      <c r="H278" s="5" t="s">
        <v>4573</v>
      </c>
      <c r="I278" s="5" t="s">
        <v>58</v>
      </c>
      <c r="J278" s="5">
        <v>2018</v>
      </c>
      <c r="K278" s="5">
        <v>107</v>
      </c>
      <c r="L278" s="5" t="s">
        <v>4572</v>
      </c>
      <c r="M278" s="5" t="s">
        <v>4513</v>
      </c>
      <c r="N278" s="5" t="s">
        <v>2798</v>
      </c>
      <c r="O278" s="5" t="s">
        <v>2799</v>
      </c>
      <c r="P278" s="5" t="s">
        <v>2799</v>
      </c>
      <c r="Q278" s="5" t="s">
        <v>2799</v>
      </c>
      <c r="R278" s="5" t="s">
        <v>2799</v>
      </c>
      <c r="S278" s="5" t="s">
        <v>2799</v>
      </c>
      <c r="T278" s="5" t="s">
        <v>2799</v>
      </c>
      <c r="U278" s="5" t="s">
        <v>2799</v>
      </c>
      <c r="V278" s="5"/>
      <c r="W278" s="5"/>
      <c r="X278" s="5"/>
      <c r="Y278" s="5"/>
      <c r="Z278" s="5"/>
    </row>
    <row r="279" spans="1:26" ht="187" x14ac:dyDescent="0.2">
      <c r="A279" s="3" t="s">
        <v>2799</v>
      </c>
      <c r="B279" s="140"/>
      <c r="C279" s="5">
        <f t="shared" si="1"/>
        <v>276</v>
      </c>
      <c r="D279" s="5" t="s">
        <v>4574</v>
      </c>
      <c r="E279" s="5" t="s">
        <v>4575</v>
      </c>
      <c r="F279" s="5" t="s">
        <v>4576</v>
      </c>
      <c r="G279" s="5" t="s">
        <v>21</v>
      </c>
      <c r="H279" s="5" t="s">
        <v>4578</v>
      </c>
      <c r="I279" s="5" t="s">
        <v>58</v>
      </c>
      <c r="J279" s="5">
        <v>2019</v>
      </c>
      <c r="K279" s="5">
        <v>213</v>
      </c>
      <c r="L279" s="5" t="s">
        <v>4577</v>
      </c>
      <c r="M279" s="5" t="s">
        <v>4514</v>
      </c>
      <c r="N279" s="5" t="s">
        <v>2798</v>
      </c>
      <c r="O279" s="5" t="s">
        <v>2799</v>
      </c>
      <c r="P279" s="5" t="s">
        <v>2799</v>
      </c>
      <c r="Q279" s="5" t="s">
        <v>2799</v>
      </c>
      <c r="R279" s="5" t="s">
        <v>2799</v>
      </c>
      <c r="S279" s="5" t="s">
        <v>2799</v>
      </c>
      <c r="T279" s="5" t="s">
        <v>2799</v>
      </c>
      <c r="U279" s="5" t="s">
        <v>2799</v>
      </c>
      <c r="V279" s="5"/>
      <c r="W279" s="5"/>
      <c r="X279" s="5"/>
      <c r="Y279" s="5"/>
      <c r="Z279" s="5"/>
    </row>
    <row r="280" spans="1:26" ht="306" x14ac:dyDescent="0.2">
      <c r="A280" s="3" t="s">
        <v>2799</v>
      </c>
      <c r="B280" s="140"/>
      <c r="C280" s="5">
        <f t="shared" si="1"/>
        <v>277</v>
      </c>
      <c r="D280" s="5" t="s">
        <v>4579</v>
      </c>
      <c r="E280" s="5" t="s">
        <v>4580</v>
      </c>
      <c r="F280" s="5" t="s">
        <v>4581</v>
      </c>
      <c r="G280" s="5" t="s">
        <v>21</v>
      </c>
      <c r="H280" s="5" t="s">
        <v>4583</v>
      </c>
      <c r="I280" s="5" t="s">
        <v>58</v>
      </c>
      <c r="J280" s="5">
        <v>2020</v>
      </c>
      <c r="K280" s="5">
        <v>993</v>
      </c>
      <c r="L280" s="5" t="s">
        <v>4582</v>
      </c>
      <c r="M280" s="5" t="s">
        <v>4515</v>
      </c>
      <c r="N280" s="5" t="s">
        <v>2798</v>
      </c>
      <c r="O280" s="5" t="s">
        <v>2799</v>
      </c>
      <c r="P280" s="5" t="s">
        <v>2799</v>
      </c>
      <c r="Q280" s="5" t="s">
        <v>2799</v>
      </c>
      <c r="R280" s="5" t="s">
        <v>2799</v>
      </c>
      <c r="S280" s="5" t="s">
        <v>2799</v>
      </c>
      <c r="T280" s="5" t="s">
        <v>2799</v>
      </c>
      <c r="U280" s="5" t="s">
        <v>2799</v>
      </c>
      <c r="V280" s="5"/>
      <c r="W280" s="5"/>
      <c r="X280" s="5"/>
      <c r="Y280" s="5"/>
      <c r="Z280" s="5"/>
    </row>
    <row r="281" spans="1:26" ht="204" x14ac:dyDescent="0.2">
      <c r="A281" s="3" t="s">
        <v>2799</v>
      </c>
      <c r="B281" s="140"/>
      <c r="C281" s="5">
        <f t="shared" si="1"/>
        <v>278</v>
      </c>
      <c r="D281" s="5" t="s">
        <v>4584</v>
      </c>
      <c r="E281" s="5" t="s">
        <v>4585</v>
      </c>
      <c r="F281" s="5" t="s">
        <v>4586</v>
      </c>
      <c r="G281" s="5" t="s">
        <v>305</v>
      </c>
      <c r="H281" s="5" t="s">
        <v>4588</v>
      </c>
      <c r="I281" s="5" t="s">
        <v>59</v>
      </c>
      <c r="J281" s="5">
        <v>2019</v>
      </c>
      <c r="K281" s="5">
        <v>14</v>
      </c>
      <c r="L281" s="5" t="s">
        <v>4587</v>
      </c>
      <c r="M281" s="5" t="s">
        <v>4516</v>
      </c>
      <c r="N281" s="5" t="s">
        <v>2798</v>
      </c>
      <c r="O281" s="5" t="s">
        <v>2799</v>
      </c>
      <c r="P281" s="5" t="s">
        <v>2799</v>
      </c>
      <c r="Q281" s="5" t="s">
        <v>2799</v>
      </c>
      <c r="R281" s="5" t="s">
        <v>2799</v>
      </c>
      <c r="S281" s="5" t="s">
        <v>2799</v>
      </c>
      <c r="T281" s="5" t="s">
        <v>2799</v>
      </c>
      <c r="U281" s="5" t="s">
        <v>2799</v>
      </c>
      <c r="V281" s="5"/>
      <c r="W281" s="5"/>
      <c r="X281" s="5"/>
      <c r="Y281" s="5"/>
      <c r="Z281" s="5"/>
    </row>
    <row r="282" spans="1:26" ht="187" x14ac:dyDescent="0.2">
      <c r="A282" s="3" t="s">
        <v>2799</v>
      </c>
      <c r="B282" s="140" t="s">
        <v>288</v>
      </c>
      <c r="C282" s="5">
        <f t="shared" si="1"/>
        <v>279</v>
      </c>
      <c r="D282" s="5" t="s">
        <v>4039</v>
      </c>
      <c r="E282" s="5" t="s">
        <v>4594</v>
      </c>
      <c r="F282" s="5" t="s">
        <v>3269</v>
      </c>
      <c r="G282" s="5" t="s">
        <v>305</v>
      </c>
      <c r="H282" s="5"/>
      <c r="I282" s="5" t="s">
        <v>59</v>
      </c>
      <c r="J282" s="5">
        <v>2019</v>
      </c>
      <c r="K282" s="5">
        <v>74990</v>
      </c>
      <c r="L282" s="5" t="s">
        <v>3270</v>
      </c>
      <c r="M282" s="5" t="s">
        <v>3174</v>
      </c>
      <c r="N282" s="5" t="s">
        <v>2798</v>
      </c>
      <c r="O282" s="5" t="s">
        <v>2799</v>
      </c>
      <c r="P282" s="5" t="s">
        <v>2799</v>
      </c>
      <c r="Q282" s="5" t="s">
        <v>2799</v>
      </c>
      <c r="R282" s="5" t="s">
        <v>2799</v>
      </c>
      <c r="S282" s="5" t="s">
        <v>2799</v>
      </c>
      <c r="T282" s="5" t="s">
        <v>2799</v>
      </c>
      <c r="U282" s="5" t="s">
        <v>2799</v>
      </c>
      <c r="V282" s="5"/>
      <c r="W282" s="5"/>
      <c r="X282" s="5"/>
      <c r="Y282" s="5"/>
      <c r="Z282" s="5"/>
    </row>
    <row r="283" spans="1:26" ht="204" x14ac:dyDescent="0.2">
      <c r="A283" s="3" t="s">
        <v>2799</v>
      </c>
      <c r="B283" s="140"/>
      <c r="C283" s="5">
        <f t="shared" si="1"/>
        <v>280</v>
      </c>
      <c r="D283" s="5" t="s">
        <v>4595</v>
      </c>
      <c r="E283" s="5" t="s">
        <v>4596</v>
      </c>
      <c r="F283" s="5" t="s">
        <v>4597</v>
      </c>
      <c r="G283" s="5" t="s">
        <v>305</v>
      </c>
      <c r="H283" s="5"/>
      <c r="I283" s="5" t="s">
        <v>59</v>
      </c>
      <c r="J283" s="5">
        <v>2017</v>
      </c>
      <c r="K283" s="5">
        <v>11259</v>
      </c>
      <c r="L283" s="5" t="s">
        <v>4598</v>
      </c>
      <c r="M283" s="5" t="s">
        <v>4589</v>
      </c>
      <c r="N283" s="5" t="s">
        <v>2798</v>
      </c>
      <c r="O283" s="5" t="s">
        <v>2799</v>
      </c>
      <c r="P283" s="5" t="s">
        <v>2799</v>
      </c>
      <c r="Q283" s="5" t="s">
        <v>2799</v>
      </c>
      <c r="R283" s="5" t="s">
        <v>2799</v>
      </c>
      <c r="S283" s="5" t="s">
        <v>2799</v>
      </c>
      <c r="T283" s="5" t="s">
        <v>2799</v>
      </c>
      <c r="U283" s="5" t="s">
        <v>2799</v>
      </c>
      <c r="V283" s="5"/>
      <c r="W283" s="5"/>
      <c r="X283" s="5"/>
      <c r="Y283" s="5"/>
      <c r="Z283" s="5"/>
    </row>
    <row r="284" spans="1:26" ht="119" x14ac:dyDescent="0.2">
      <c r="A284" s="3" t="s">
        <v>2799</v>
      </c>
      <c r="B284" s="140"/>
      <c r="C284" s="5">
        <f t="shared" si="1"/>
        <v>281</v>
      </c>
      <c r="D284" s="5" t="s">
        <v>4599</v>
      </c>
      <c r="E284" s="5" t="s">
        <v>4600</v>
      </c>
      <c r="F284" s="5" t="s">
        <v>4601</v>
      </c>
      <c r="G284" s="5" t="s">
        <v>4603</v>
      </c>
      <c r="H284" s="5"/>
      <c r="I284" s="5" t="s">
        <v>59</v>
      </c>
      <c r="J284" s="5">
        <v>2017</v>
      </c>
      <c r="K284" s="5">
        <v>26074</v>
      </c>
      <c r="L284" s="5" t="s">
        <v>4602</v>
      </c>
      <c r="M284" s="5" t="s">
        <v>4590</v>
      </c>
      <c r="N284" s="5" t="s">
        <v>2798</v>
      </c>
      <c r="O284" s="5" t="s">
        <v>2799</v>
      </c>
      <c r="P284" s="5" t="s">
        <v>2799</v>
      </c>
      <c r="Q284" s="5" t="s">
        <v>2799</v>
      </c>
      <c r="R284" s="5" t="s">
        <v>2799</v>
      </c>
      <c r="S284" s="5" t="s">
        <v>2799</v>
      </c>
      <c r="T284" s="5" t="s">
        <v>2799</v>
      </c>
      <c r="U284" s="5" t="s">
        <v>2799</v>
      </c>
      <c r="V284" s="5"/>
      <c r="W284" s="5"/>
      <c r="X284" s="5"/>
      <c r="Y284" s="5"/>
      <c r="Z284" s="5"/>
    </row>
    <row r="285" spans="1:26" ht="238" x14ac:dyDescent="0.2">
      <c r="A285" s="3" t="s">
        <v>2799</v>
      </c>
      <c r="B285" s="140"/>
      <c r="C285" s="5">
        <f t="shared" si="1"/>
        <v>282</v>
      </c>
      <c r="D285" s="5" t="s">
        <v>4604</v>
      </c>
      <c r="E285" s="5" t="s">
        <v>4605</v>
      </c>
      <c r="F285" s="5" t="s">
        <v>4606</v>
      </c>
      <c r="G285" s="5" t="s">
        <v>3158</v>
      </c>
      <c r="H285" s="5"/>
      <c r="I285" s="5" t="s">
        <v>58</v>
      </c>
      <c r="J285" s="5">
        <v>2020</v>
      </c>
      <c r="K285" s="5">
        <v>65</v>
      </c>
      <c r="L285" s="5" t="s">
        <v>4607</v>
      </c>
      <c r="M285" s="5" t="s">
        <v>4591</v>
      </c>
      <c r="N285" s="5" t="s">
        <v>2798</v>
      </c>
      <c r="O285" s="5" t="s">
        <v>2799</v>
      </c>
      <c r="P285" s="5" t="s">
        <v>2799</v>
      </c>
      <c r="Q285" s="5" t="s">
        <v>2799</v>
      </c>
      <c r="R285" s="5" t="s">
        <v>2799</v>
      </c>
      <c r="S285" s="5" t="s">
        <v>2799</v>
      </c>
      <c r="T285" s="5" t="s">
        <v>2799</v>
      </c>
      <c r="U285" s="5" t="s">
        <v>2799</v>
      </c>
      <c r="V285" s="5"/>
      <c r="W285" s="5"/>
      <c r="X285" s="5"/>
      <c r="Y285" s="5"/>
      <c r="Z285" s="5"/>
    </row>
    <row r="286" spans="1:26" ht="340" x14ac:dyDescent="0.2">
      <c r="A286" s="3" t="s">
        <v>2799</v>
      </c>
      <c r="B286" s="140"/>
      <c r="C286" s="5">
        <f t="shared" si="1"/>
        <v>283</v>
      </c>
      <c r="D286" s="5" t="s">
        <v>4608</v>
      </c>
      <c r="E286" s="5" t="s">
        <v>4609</v>
      </c>
      <c r="F286" s="5" t="s">
        <v>3769</v>
      </c>
      <c r="G286" s="5" t="s">
        <v>21</v>
      </c>
      <c r="H286" s="5" t="s">
        <v>3966</v>
      </c>
      <c r="I286" s="5" t="s">
        <v>58</v>
      </c>
      <c r="J286" s="5">
        <v>2018</v>
      </c>
      <c r="K286" s="5">
        <v>189</v>
      </c>
      <c r="L286" s="5" t="s">
        <v>3965</v>
      </c>
      <c r="M286" s="5" t="s">
        <v>4592</v>
      </c>
      <c r="N286" s="5" t="s">
        <v>2798</v>
      </c>
      <c r="O286" s="5" t="s">
        <v>2799</v>
      </c>
      <c r="P286" s="5" t="s">
        <v>2799</v>
      </c>
      <c r="Q286" s="5" t="s">
        <v>2799</v>
      </c>
      <c r="R286" s="5" t="s">
        <v>2799</v>
      </c>
      <c r="S286" s="5" t="s">
        <v>2799</v>
      </c>
      <c r="T286" s="5" t="s">
        <v>2799</v>
      </c>
      <c r="U286" s="5" t="s">
        <v>2799</v>
      </c>
      <c r="V286" s="5"/>
      <c r="W286" s="5"/>
      <c r="X286" s="5"/>
      <c r="Y286" s="5"/>
      <c r="Z286" s="5"/>
    </row>
    <row r="287" spans="1:26" ht="272" x14ac:dyDescent="0.2">
      <c r="A287" s="3" t="s">
        <v>2799</v>
      </c>
      <c r="B287" s="140"/>
      <c r="C287" s="5">
        <f t="shared" si="1"/>
        <v>284</v>
      </c>
      <c r="D287" s="5" t="s">
        <v>4610</v>
      </c>
      <c r="E287" s="5" t="s">
        <v>4611</v>
      </c>
      <c r="F287" s="5" t="s">
        <v>4612</v>
      </c>
      <c r="G287" s="5" t="s">
        <v>3321</v>
      </c>
      <c r="H287" s="5"/>
      <c r="I287" s="5" t="s">
        <v>59</v>
      </c>
      <c r="J287" s="5">
        <v>2020</v>
      </c>
      <c r="K287" s="5">
        <v>413</v>
      </c>
      <c r="L287" s="5" t="s">
        <v>4613</v>
      </c>
      <c r="M287" s="5" t="s">
        <v>4593</v>
      </c>
      <c r="N287" s="5" t="s">
        <v>2798</v>
      </c>
      <c r="O287" s="5" t="s">
        <v>2799</v>
      </c>
      <c r="P287" s="5" t="s">
        <v>2799</v>
      </c>
      <c r="Q287" s="5" t="s">
        <v>2799</v>
      </c>
      <c r="R287" s="5" t="s">
        <v>2799</v>
      </c>
      <c r="S287" s="5" t="s">
        <v>2799</v>
      </c>
      <c r="T287" s="5" t="s">
        <v>2799</v>
      </c>
      <c r="U287" s="5" t="s">
        <v>2799</v>
      </c>
      <c r="V287" s="5"/>
      <c r="W287" s="5"/>
      <c r="X287" s="5"/>
      <c r="Y287" s="5"/>
      <c r="Z287" s="5"/>
    </row>
    <row r="288" spans="1:26" ht="289" x14ac:dyDescent="0.2">
      <c r="A288" s="3" t="s">
        <v>2799</v>
      </c>
      <c r="B288" s="140" t="s">
        <v>300</v>
      </c>
      <c r="C288" s="5">
        <f t="shared" si="1"/>
        <v>285</v>
      </c>
      <c r="D288" s="5" t="s">
        <v>4636</v>
      </c>
      <c r="E288" s="5" t="s">
        <v>4637</v>
      </c>
      <c r="F288" s="5" t="s">
        <v>4638</v>
      </c>
      <c r="G288" s="5" t="s">
        <v>21</v>
      </c>
      <c r="H288" s="5" t="s">
        <v>4640</v>
      </c>
      <c r="I288" s="5" t="s">
        <v>59</v>
      </c>
      <c r="J288" s="5">
        <v>2017</v>
      </c>
      <c r="K288" s="5">
        <v>101</v>
      </c>
      <c r="L288" s="5" t="s">
        <v>4639</v>
      </c>
      <c r="M288" s="5" t="s">
        <v>4614</v>
      </c>
      <c r="N288" s="5" t="s">
        <v>2798</v>
      </c>
      <c r="O288" s="5" t="s">
        <v>2799</v>
      </c>
      <c r="P288" s="5" t="s">
        <v>2799</v>
      </c>
      <c r="Q288" s="5" t="s">
        <v>2799</v>
      </c>
      <c r="R288" s="5" t="s">
        <v>2799</v>
      </c>
      <c r="S288" s="5" t="s">
        <v>2799</v>
      </c>
      <c r="T288" s="5" t="s">
        <v>2799</v>
      </c>
      <c r="U288" s="5" t="s">
        <v>2799</v>
      </c>
      <c r="V288" s="5"/>
      <c r="W288" s="5"/>
      <c r="X288" s="5"/>
      <c r="Y288" s="5"/>
      <c r="Z288" s="5"/>
    </row>
    <row r="289" spans="1:26" ht="221" x14ac:dyDescent="0.2">
      <c r="A289" s="3" t="s">
        <v>2799</v>
      </c>
      <c r="B289" s="140"/>
      <c r="C289" s="5">
        <f t="shared" si="1"/>
        <v>286</v>
      </c>
      <c r="D289" s="5" t="s">
        <v>4641</v>
      </c>
      <c r="E289" s="5" t="s">
        <v>4642</v>
      </c>
      <c r="F289" s="5" t="s">
        <v>4643</v>
      </c>
      <c r="G289" s="5" t="s">
        <v>21</v>
      </c>
      <c r="H289" s="5" t="s">
        <v>4645</v>
      </c>
      <c r="I289" s="5" t="s">
        <v>58</v>
      </c>
      <c r="J289" s="5">
        <v>2020</v>
      </c>
      <c r="K289" s="5">
        <v>15</v>
      </c>
      <c r="L289" s="5" t="s">
        <v>4644</v>
      </c>
      <c r="M289" s="5" t="s">
        <v>4615</v>
      </c>
      <c r="N289" s="5" t="s">
        <v>2798</v>
      </c>
      <c r="O289" s="5" t="s">
        <v>2799</v>
      </c>
      <c r="P289" s="5" t="s">
        <v>2799</v>
      </c>
      <c r="Q289" s="5" t="s">
        <v>2799</v>
      </c>
      <c r="R289" s="5" t="s">
        <v>2799</v>
      </c>
      <c r="S289" s="5" t="s">
        <v>2799</v>
      </c>
      <c r="T289" s="5" t="s">
        <v>2799</v>
      </c>
      <c r="U289" s="5" t="s">
        <v>2799</v>
      </c>
      <c r="V289" s="5"/>
      <c r="W289" s="5"/>
      <c r="X289" s="5"/>
      <c r="Y289" s="5"/>
      <c r="Z289" s="5"/>
    </row>
    <row r="290" spans="1:26" ht="255" x14ac:dyDescent="0.2">
      <c r="A290" s="3" t="s">
        <v>2799</v>
      </c>
      <c r="B290" s="140"/>
      <c r="C290" s="5">
        <f t="shared" si="1"/>
        <v>287</v>
      </c>
      <c r="D290" s="5" t="s">
        <v>4646</v>
      </c>
      <c r="E290" s="5" t="s">
        <v>4647</v>
      </c>
      <c r="F290" s="5" t="s">
        <v>4648</v>
      </c>
      <c r="G290" s="5" t="s">
        <v>13</v>
      </c>
      <c r="H290" s="5" t="s">
        <v>4650</v>
      </c>
      <c r="I290" s="5" t="s">
        <v>58</v>
      </c>
      <c r="J290" s="5">
        <v>2020</v>
      </c>
      <c r="K290" s="5">
        <v>16</v>
      </c>
      <c r="L290" s="5" t="s">
        <v>4649</v>
      </c>
      <c r="M290" s="5" t="s">
        <v>4616</v>
      </c>
      <c r="N290" s="5" t="s">
        <v>2798</v>
      </c>
      <c r="O290" s="5" t="s">
        <v>2799</v>
      </c>
      <c r="P290" s="5" t="s">
        <v>2799</v>
      </c>
      <c r="Q290" s="5" t="s">
        <v>2799</v>
      </c>
      <c r="R290" s="5" t="s">
        <v>2799</v>
      </c>
      <c r="S290" s="5" t="s">
        <v>2799</v>
      </c>
      <c r="T290" s="5" t="s">
        <v>2799</v>
      </c>
      <c r="U290" s="5" t="s">
        <v>2799</v>
      </c>
      <c r="V290" s="5"/>
      <c r="W290" s="5"/>
      <c r="X290" s="5"/>
      <c r="Y290" s="5"/>
      <c r="Z290" s="5"/>
    </row>
    <row r="291" spans="1:26" ht="136" x14ac:dyDescent="0.2">
      <c r="A291" s="3" t="s">
        <v>2799</v>
      </c>
      <c r="B291" s="140"/>
      <c r="C291" s="5">
        <f t="shared" si="1"/>
        <v>288</v>
      </c>
      <c r="D291" s="5" t="s">
        <v>4651</v>
      </c>
      <c r="E291" s="5" t="s">
        <v>4652</v>
      </c>
      <c r="F291" s="5" t="s">
        <v>4653</v>
      </c>
      <c r="G291" s="5" t="s">
        <v>3158</v>
      </c>
      <c r="H291" s="5" t="s">
        <v>4655</v>
      </c>
      <c r="I291" s="5" t="s">
        <v>58</v>
      </c>
      <c r="J291" s="5">
        <v>2020</v>
      </c>
      <c r="K291" s="5">
        <v>20</v>
      </c>
      <c r="L291" s="5" t="s">
        <v>4654</v>
      </c>
      <c r="M291" s="5" t="s">
        <v>4617</v>
      </c>
      <c r="N291" s="5" t="s">
        <v>2798</v>
      </c>
      <c r="O291" s="5" t="s">
        <v>2799</v>
      </c>
      <c r="P291" s="5" t="s">
        <v>2799</v>
      </c>
      <c r="Q291" s="5" t="s">
        <v>2799</v>
      </c>
      <c r="R291" s="5" t="s">
        <v>2799</v>
      </c>
      <c r="S291" s="5" t="s">
        <v>2799</v>
      </c>
      <c r="T291" s="5" t="s">
        <v>2799</v>
      </c>
      <c r="U291" s="5" t="s">
        <v>2799</v>
      </c>
      <c r="V291" s="5"/>
      <c r="W291" s="5"/>
      <c r="X291" s="5"/>
      <c r="Y291" s="5"/>
      <c r="Z291" s="5"/>
    </row>
    <row r="292" spans="1:26" ht="187" x14ac:dyDescent="0.2">
      <c r="A292" s="3" t="s">
        <v>2799</v>
      </c>
      <c r="B292" s="140"/>
      <c r="C292" s="5">
        <f t="shared" si="1"/>
        <v>289</v>
      </c>
      <c r="D292" s="5" t="s">
        <v>4656</v>
      </c>
      <c r="E292" s="5" t="s">
        <v>4657</v>
      </c>
      <c r="F292" s="5" t="s">
        <v>4658</v>
      </c>
      <c r="G292" s="5" t="s">
        <v>2227</v>
      </c>
      <c r="H292" s="5"/>
      <c r="I292" s="5" t="s">
        <v>58</v>
      </c>
      <c r="J292" s="5">
        <v>2019</v>
      </c>
      <c r="K292" s="5">
        <v>42</v>
      </c>
      <c r="L292" s="5" t="s">
        <v>4659</v>
      </c>
      <c r="M292" s="5" t="s">
        <v>4618</v>
      </c>
      <c r="N292" s="5" t="s">
        <v>2798</v>
      </c>
      <c r="O292" s="5" t="s">
        <v>2799</v>
      </c>
      <c r="P292" s="5" t="s">
        <v>2799</v>
      </c>
      <c r="Q292" s="5" t="s">
        <v>2799</v>
      </c>
      <c r="R292" s="5" t="s">
        <v>2799</v>
      </c>
      <c r="S292" s="5" t="s">
        <v>2799</v>
      </c>
      <c r="T292" s="5" t="s">
        <v>2799</v>
      </c>
      <c r="U292" s="5" t="s">
        <v>2799</v>
      </c>
      <c r="V292" s="5"/>
      <c r="W292" s="5"/>
      <c r="X292" s="5"/>
      <c r="Y292" s="5"/>
      <c r="Z292" s="5"/>
    </row>
    <row r="293" spans="1:26" ht="340" x14ac:dyDescent="0.2">
      <c r="A293" s="3" t="s">
        <v>2799</v>
      </c>
      <c r="B293" s="140"/>
      <c r="C293" s="5">
        <f t="shared" si="1"/>
        <v>290</v>
      </c>
      <c r="D293" s="5" t="s">
        <v>4660</v>
      </c>
      <c r="E293" s="5" t="s">
        <v>4661</v>
      </c>
      <c r="F293" s="5" t="s">
        <v>4662</v>
      </c>
      <c r="G293" s="5" t="s">
        <v>3158</v>
      </c>
      <c r="H293" s="5"/>
      <c r="I293" s="5" t="s">
        <v>58</v>
      </c>
      <c r="J293" s="5">
        <v>2018</v>
      </c>
      <c r="K293" s="5">
        <v>95</v>
      </c>
      <c r="L293" s="5" t="s">
        <v>4663</v>
      </c>
      <c r="M293" s="5" t="s">
        <v>4619</v>
      </c>
      <c r="N293" s="5" t="s">
        <v>2798</v>
      </c>
      <c r="O293" s="5" t="s">
        <v>2799</v>
      </c>
      <c r="P293" s="5" t="s">
        <v>2799</v>
      </c>
      <c r="Q293" s="5" t="s">
        <v>2799</v>
      </c>
      <c r="R293" s="5" t="s">
        <v>2799</v>
      </c>
      <c r="S293" s="5" t="s">
        <v>2799</v>
      </c>
      <c r="T293" s="5" t="s">
        <v>2799</v>
      </c>
      <c r="U293" s="5" t="s">
        <v>2799</v>
      </c>
      <c r="V293" s="5"/>
      <c r="W293" s="5"/>
      <c r="X293" s="5"/>
      <c r="Y293" s="5"/>
      <c r="Z293" s="5"/>
    </row>
    <row r="294" spans="1:26" ht="221" x14ac:dyDescent="0.2">
      <c r="A294" s="3" t="s">
        <v>2799</v>
      </c>
      <c r="B294" s="140"/>
      <c r="C294" s="5">
        <f t="shared" si="1"/>
        <v>291</v>
      </c>
      <c r="D294" s="5" t="s">
        <v>4664</v>
      </c>
      <c r="E294" s="5" t="s">
        <v>4665</v>
      </c>
      <c r="F294" s="5" t="s">
        <v>4662</v>
      </c>
      <c r="G294" s="5" t="s">
        <v>3158</v>
      </c>
      <c r="H294" s="5"/>
      <c r="I294" s="5" t="s">
        <v>58</v>
      </c>
      <c r="J294" s="5">
        <v>2017</v>
      </c>
      <c r="K294" s="5">
        <v>160</v>
      </c>
      <c r="L294" s="5" t="s">
        <v>4666</v>
      </c>
      <c r="M294" s="5" t="s">
        <v>4620</v>
      </c>
      <c r="N294" s="5" t="s">
        <v>2798</v>
      </c>
      <c r="O294" s="5" t="s">
        <v>2799</v>
      </c>
      <c r="P294" s="5" t="s">
        <v>2799</v>
      </c>
      <c r="Q294" s="5" t="s">
        <v>2799</v>
      </c>
      <c r="R294" s="5" t="s">
        <v>2799</v>
      </c>
      <c r="S294" s="5" t="s">
        <v>2799</v>
      </c>
      <c r="T294" s="5" t="s">
        <v>2799</v>
      </c>
      <c r="U294" s="5" t="s">
        <v>2799</v>
      </c>
      <c r="V294" s="5"/>
      <c r="W294" s="5"/>
      <c r="X294" s="5"/>
      <c r="Y294" s="5"/>
      <c r="Z294" s="5"/>
    </row>
    <row r="295" spans="1:26" ht="272" x14ac:dyDescent="0.2">
      <c r="A295" s="3" t="s">
        <v>2799</v>
      </c>
      <c r="B295" s="140"/>
      <c r="C295" s="5">
        <f t="shared" si="1"/>
        <v>292</v>
      </c>
      <c r="D295" s="5" t="s">
        <v>4667</v>
      </c>
      <c r="E295" s="5" t="s">
        <v>4668</v>
      </c>
      <c r="F295" s="5" t="s">
        <v>4669</v>
      </c>
      <c r="G295" s="5" t="s">
        <v>4255</v>
      </c>
      <c r="H295" s="5"/>
      <c r="I295" s="5" t="s">
        <v>58</v>
      </c>
      <c r="J295" s="5">
        <v>2018</v>
      </c>
      <c r="K295" s="5">
        <v>93</v>
      </c>
      <c r="L295" s="5" t="s">
        <v>4670</v>
      </c>
      <c r="M295" s="5" t="s">
        <v>4621</v>
      </c>
      <c r="N295" s="5" t="s">
        <v>2798</v>
      </c>
      <c r="O295" s="5" t="s">
        <v>2799</v>
      </c>
      <c r="P295" s="5" t="s">
        <v>2799</v>
      </c>
      <c r="Q295" s="5" t="s">
        <v>2799</v>
      </c>
      <c r="R295" s="5" t="s">
        <v>2799</v>
      </c>
      <c r="S295" s="5" t="s">
        <v>2799</v>
      </c>
      <c r="T295" s="5" t="s">
        <v>2799</v>
      </c>
      <c r="U295" s="5" t="s">
        <v>2799</v>
      </c>
      <c r="V295" s="5"/>
      <c r="W295" s="5"/>
      <c r="X295" s="5"/>
      <c r="Y295" s="5"/>
      <c r="Z295" s="5"/>
    </row>
    <row r="296" spans="1:26" ht="238" x14ac:dyDescent="0.2">
      <c r="A296" s="3" t="s">
        <v>2799</v>
      </c>
      <c r="B296" s="140"/>
      <c r="C296" s="5">
        <f t="shared" si="1"/>
        <v>293</v>
      </c>
      <c r="D296" s="5" t="s">
        <v>4671</v>
      </c>
      <c r="E296" s="5" t="s">
        <v>4672</v>
      </c>
      <c r="F296" s="5" t="s">
        <v>4218</v>
      </c>
      <c r="G296" s="5" t="s">
        <v>13</v>
      </c>
      <c r="H296" s="5" t="s">
        <v>4674</v>
      </c>
      <c r="I296" s="5" t="s">
        <v>58</v>
      </c>
      <c r="J296" s="5">
        <v>2020</v>
      </c>
      <c r="K296" s="5">
        <v>9</v>
      </c>
      <c r="L296" s="5" t="s">
        <v>4673</v>
      </c>
      <c r="M296" s="5" t="s">
        <v>4622</v>
      </c>
      <c r="N296" s="5" t="s">
        <v>2798</v>
      </c>
      <c r="O296" s="5" t="s">
        <v>2799</v>
      </c>
      <c r="P296" s="5" t="s">
        <v>2799</v>
      </c>
      <c r="Q296" s="5" t="s">
        <v>2799</v>
      </c>
      <c r="R296" s="5" t="s">
        <v>2799</v>
      </c>
      <c r="S296" s="5" t="s">
        <v>2799</v>
      </c>
      <c r="T296" s="5" t="s">
        <v>2799</v>
      </c>
      <c r="U296" s="5" t="s">
        <v>2799</v>
      </c>
      <c r="V296" s="5"/>
      <c r="W296" s="5"/>
      <c r="X296" s="5"/>
      <c r="Y296" s="5"/>
      <c r="Z296" s="5"/>
    </row>
    <row r="297" spans="1:26" ht="119" x14ac:dyDescent="0.2">
      <c r="A297" s="3" t="s">
        <v>2799</v>
      </c>
      <c r="B297" s="140"/>
      <c r="C297" s="5">
        <f t="shared" si="1"/>
        <v>294</v>
      </c>
      <c r="D297" s="5" t="s">
        <v>4553</v>
      </c>
      <c r="E297" s="5" t="s">
        <v>4675</v>
      </c>
      <c r="F297" s="5" t="s">
        <v>4638</v>
      </c>
      <c r="G297" s="5" t="s">
        <v>21</v>
      </c>
      <c r="H297" s="5" t="s">
        <v>4557</v>
      </c>
      <c r="I297" s="5" t="s">
        <v>59</v>
      </c>
      <c r="J297" s="5">
        <v>2018</v>
      </c>
      <c r="K297" s="5">
        <v>45</v>
      </c>
      <c r="L297" s="5" t="s">
        <v>4556</v>
      </c>
      <c r="M297" s="5" t="s">
        <v>4623</v>
      </c>
      <c r="N297" s="5" t="s">
        <v>2798</v>
      </c>
      <c r="O297" s="5" t="s">
        <v>2799</v>
      </c>
      <c r="P297" s="5" t="s">
        <v>2799</v>
      </c>
      <c r="Q297" s="5" t="s">
        <v>2799</v>
      </c>
      <c r="R297" s="5" t="s">
        <v>2799</v>
      </c>
      <c r="S297" s="5" t="s">
        <v>2799</v>
      </c>
      <c r="T297" s="5" t="s">
        <v>2799</v>
      </c>
      <c r="U297" s="5" t="s">
        <v>2799</v>
      </c>
      <c r="V297" s="5"/>
      <c r="W297" s="5"/>
      <c r="X297" s="5"/>
      <c r="Y297" s="5"/>
      <c r="Z297" s="5"/>
    </row>
    <row r="298" spans="1:26" ht="306" x14ac:dyDescent="0.2">
      <c r="A298" s="3" t="s">
        <v>2799</v>
      </c>
      <c r="B298" s="140"/>
      <c r="C298" s="5">
        <f t="shared" si="1"/>
        <v>295</v>
      </c>
      <c r="D298" s="5" t="s">
        <v>4579</v>
      </c>
      <c r="E298" s="5" t="s">
        <v>4676</v>
      </c>
      <c r="F298" s="5" t="s">
        <v>3964</v>
      </c>
      <c r="G298" s="5" t="s">
        <v>21</v>
      </c>
      <c r="H298" s="5" t="s">
        <v>4583</v>
      </c>
      <c r="I298" s="5" t="s">
        <v>58</v>
      </c>
      <c r="J298" s="5">
        <v>2020</v>
      </c>
      <c r="K298" s="5">
        <v>993</v>
      </c>
      <c r="L298" s="5" t="s">
        <v>4582</v>
      </c>
      <c r="M298" s="5" t="s">
        <v>4624</v>
      </c>
      <c r="N298" s="5" t="s">
        <v>2798</v>
      </c>
      <c r="O298" s="5" t="s">
        <v>2799</v>
      </c>
      <c r="P298" s="5" t="s">
        <v>2799</v>
      </c>
      <c r="Q298" s="5" t="s">
        <v>2799</v>
      </c>
      <c r="R298" s="5" t="s">
        <v>2799</v>
      </c>
      <c r="S298" s="5" t="s">
        <v>2799</v>
      </c>
      <c r="T298" s="5" t="s">
        <v>2799</v>
      </c>
      <c r="U298" s="5" t="s">
        <v>2799</v>
      </c>
      <c r="V298" s="5"/>
      <c r="W298" s="5"/>
      <c r="X298" s="5"/>
      <c r="Y298" s="5"/>
      <c r="Z298" s="5"/>
    </row>
    <row r="299" spans="1:26" ht="272" x14ac:dyDescent="0.2">
      <c r="A299" s="3" t="s">
        <v>2799</v>
      </c>
      <c r="B299" s="140"/>
      <c r="C299" s="5">
        <f t="shared" si="1"/>
        <v>296</v>
      </c>
      <c r="D299" s="5" t="s">
        <v>4677</v>
      </c>
      <c r="E299" s="5" t="s">
        <v>4678</v>
      </c>
      <c r="F299" s="5" t="s">
        <v>4679</v>
      </c>
      <c r="G299" s="5" t="s">
        <v>2227</v>
      </c>
      <c r="H299" s="5"/>
      <c r="I299" s="5" t="s">
        <v>58</v>
      </c>
      <c r="J299" s="5">
        <v>2018</v>
      </c>
      <c r="K299" s="5">
        <v>32</v>
      </c>
      <c r="L299" s="5" t="s">
        <v>4680</v>
      </c>
      <c r="M299" s="5" t="s">
        <v>4625</v>
      </c>
      <c r="N299" s="5" t="s">
        <v>2798</v>
      </c>
      <c r="O299" s="5" t="s">
        <v>2799</v>
      </c>
      <c r="P299" s="5" t="s">
        <v>2799</v>
      </c>
      <c r="Q299" s="5" t="s">
        <v>2799</v>
      </c>
      <c r="R299" s="5" t="s">
        <v>2799</v>
      </c>
      <c r="S299" s="5" t="s">
        <v>2799</v>
      </c>
      <c r="T299" s="5" t="s">
        <v>2799</v>
      </c>
      <c r="U299" s="5" t="s">
        <v>2799</v>
      </c>
      <c r="V299" s="5"/>
      <c r="W299" s="5"/>
      <c r="X299" s="5"/>
      <c r="Y299" s="5"/>
      <c r="Z299" s="5"/>
    </row>
    <row r="300" spans="1:26" ht="170" x14ac:dyDescent="0.2">
      <c r="A300" s="3" t="s">
        <v>2799</v>
      </c>
      <c r="B300" s="140"/>
      <c r="C300" s="5">
        <f t="shared" si="1"/>
        <v>297</v>
      </c>
      <c r="D300" s="5" t="s">
        <v>4681</v>
      </c>
      <c r="E300" s="5" t="s">
        <v>4682</v>
      </c>
      <c r="F300" s="5" t="s">
        <v>4683</v>
      </c>
      <c r="G300" s="5" t="s">
        <v>4684</v>
      </c>
      <c r="H300" s="5" t="s">
        <v>4686</v>
      </c>
      <c r="I300" s="5" t="s">
        <v>58</v>
      </c>
      <c r="J300" s="5">
        <v>2017</v>
      </c>
      <c r="K300" s="5">
        <v>43</v>
      </c>
      <c r="L300" s="5" t="s">
        <v>4685</v>
      </c>
      <c r="M300" s="5" t="s">
        <v>4626</v>
      </c>
      <c r="N300" s="5" t="s">
        <v>2798</v>
      </c>
      <c r="O300" s="5" t="s">
        <v>2799</v>
      </c>
      <c r="P300" s="5" t="s">
        <v>2799</v>
      </c>
      <c r="Q300" s="5" t="s">
        <v>2799</v>
      </c>
      <c r="R300" s="5" t="s">
        <v>2799</v>
      </c>
      <c r="S300" s="5" t="s">
        <v>2799</v>
      </c>
      <c r="T300" s="5" t="s">
        <v>2799</v>
      </c>
      <c r="U300" s="5" t="s">
        <v>2799</v>
      </c>
      <c r="V300" s="5"/>
      <c r="W300" s="5"/>
      <c r="X300" s="5"/>
      <c r="Y300" s="5"/>
      <c r="Z300" s="5"/>
    </row>
    <row r="301" spans="1:26" ht="102" x14ac:dyDescent="0.2">
      <c r="A301" s="3" t="s">
        <v>2799</v>
      </c>
      <c r="B301" s="140"/>
      <c r="C301" s="5">
        <f t="shared" si="1"/>
        <v>298</v>
      </c>
      <c r="D301" s="5" t="s">
        <v>4687</v>
      </c>
      <c r="E301" s="5" t="s">
        <v>4688</v>
      </c>
      <c r="F301" s="5" t="s">
        <v>4689</v>
      </c>
      <c r="G301" s="5" t="s">
        <v>2227</v>
      </c>
      <c r="H301" s="5" t="s">
        <v>4691</v>
      </c>
      <c r="I301" s="5" t="s">
        <v>59</v>
      </c>
      <c r="J301" s="5">
        <v>2019</v>
      </c>
      <c r="K301" s="5">
        <v>12</v>
      </c>
      <c r="L301" s="5" t="s">
        <v>4690</v>
      </c>
      <c r="M301" s="5" t="s">
        <v>4627</v>
      </c>
      <c r="N301" s="5" t="s">
        <v>2798</v>
      </c>
      <c r="O301" s="5" t="s">
        <v>2799</v>
      </c>
      <c r="P301" s="5" t="s">
        <v>2798</v>
      </c>
      <c r="Q301" s="5" t="s">
        <v>2799</v>
      </c>
      <c r="R301" s="5" t="s">
        <v>2799</v>
      </c>
      <c r="S301" s="5" t="s">
        <v>2799</v>
      </c>
      <c r="T301" s="5" t="s">
        <v>2799</v>
      </c>
      <c r="U301" s="5" t="s">
        <v>2799</v>
      </c>
      <c r="V301" s="5"/>
      <c r="W301" s="5"/>
      <c r="X301" s="5"/>
      <c r="Y301" s="5"/>
      <c r="Z301" s="5"/>
    </row>
    <row r="302" spans="1:26" ht="272" x14ac:dyDescent="0.2">
      <c r="A302" s="3" t="s">
        <v>2799</v>
      </c>
      <c r="B302" s="140"/>
      <c r="C302" s="5">
        <f t="shared" ref="C302:C497" si="2">ROW(D302)-3</f>
        <v>299</v>
      </c>
      <c r="D302" s="5" t="s">
        <v>4692</v>
      </c>
      <c r="E302" s="5" t="s">
        <v>4693</v>
      </c>
      <c r="F302" s="5" t="s">
        <v>4694</v>
      </c>
      <c r="G302" s="5" t="s">
        <v>21</v>
      </c>
      <c r="H302" s="5" t="s">
        <v>4696</v>
      </c>
      <c r="I302" s="5" t="s">
        <v>59</v>
      </c>
      <c r="J302" s="5">
        <v>2017</v>
      </c>
      <c r="K302" s="5">
        <v>15</v>
      </c>
      <c r="L302" s="5" t="s">
        <v>4695</v>
      </c>
      <c r="M302" s="5" t="s">
        <v>4628</v>
      </c>
      <c r="N302" s="5" t="s">
        <v>2798</v>
      </c>
      <c r="O302" s="5" t="s">
        <v>2799</v>
      </c>
      <c r="P302" s="5" t="s">
        <v>2799</v>
      </c>
      <c r="Q302" s="5" t="s">
        <v>2799</v>
      </c>
      <c r="R302" s="5" t="s">
        <v>2799</v>
      </c>
      <c r="S302" s="5" t="s">
        <v>2799</v>
      </c>
      <c r="T302" s="5" t="s">
        <v>2799</v>
      </c>
      <c r="U302" s="5" t="s">
        <v>2799</v>
      </c>
      <c r="V302" s="5"/>
      <c r="W302" s="5"/>
      <c r="X302" s="5"/>
      <c r="Y302" s="5"/>
      <c r="Z302" s="5"/>
    </row>
    <row r="303" spans="1:26" ht="136" x14ac:dyDescent="0.2">
      <c r="A303" s="3" t="s">
        <v>2799</v>
      </c>
      <c r="B303" s="140"/>
      <c r="C303" s="5">
        <f t="shared" si="2"/>
        <v>300</v>
      </c>
      <c r="D303" s="5" t="s">
        <v>4697</v>
      </c>
      <c r="E303" s="5" t="s">
        <v>4698</v>
      </c>
      <c r="F303" s="5" t="s">
        <v>3281</v>
      </c>
      <c r="G303" s="5" t="s">
        <v>3281</v>
      </c>
      <c r="H303" s="5"/>
      <c r="I303" s="5" t="s">
        <v>58</v>
      </c>
      <c r="J303" s="5">
        <v>2017</v>
      </c>
      <c r="K303" s="5">
        <v>19</v>
      </c>
      <c r="L303" s="5" t="s">
        <v>4699</v>
      </c>
      <c r="M303" s="5" t="s">
        <v>4629</v>
      </c>
      <c r="N303" s="5" t="s">
        <v>2798</v>
      </c>
      <c r="O303" s="5" t="s">
        <v>2799</v>
      </c>
      <c r="P303" s="5" t="s">
        <v>2799</v>
      </c>
      <c r="Q303" s="5" t="s">
        <v>2799</v>
      </c>
      <c r="R303" s="5" t="s">
        <v>2799</v>
      </c>
      <c r="S303" s="5" t="s">
        <v>2799</v>
      </c>
      <c r="T303" s="5" t="s">
        <v>2799</v>
      </c>
      <c r="U303" s="5" t="s">
        <v>2799</v>
      </c>
      <c r="V303" s="5"/>
      <c r="W303" s="5"/>
      <c r="X303" s="5"/>
      <c r="Y303" s="5"/>
      <c r="Z303" s="5"/>
    </row>
    <row r="304" spans="1:26" ht="170" x14ac:dyDescent="0.2">
      <c r="A304" s="3" t="s">
        <v>2799</v>
      </c>
      <c r="B304" s="140"/>
      <c r="C304" s="5">
        <f t="shared" si="2"/>
        <v>301</v>
      </c>
      <c r="D304" s="5" t="s">
        <v>4700</v>
      </c>
      <c r="E304" s="5" t="s">
        <v>4701</v>
      </c>
      <c r="F304" s="5" t="s">
        <v>4702</v>
      </c>
      <c r="G304" s="5" t="s">
        <v>2399</v>
      </c>
      <c r="H304" s="5"/>
      <c r="I304" s="5" t="s">
        <v>4703</v>
      </c>
      <c r="J304" s="5">
        <v>2018</v>
      </c>
      <c r="K304" s="5">
        <v>11</v>
      </c>
      <c r="L304" s="5" t="s">
        <v>4704</v>
      </c>
      <c r="M304" s="5" t="s">
        <v>4630</v>
      </c>
      <c r="N304" s="5" t="s">
        <v>2798</v>
      </c>
      <c r="O304" s="5" t="s">
        <v>2798</v>
      </c>
      <c r="P304" s="5" t="s">
        <v>2799</v>
      </c>
      <c r="Q304" s="5" t="s">
        <v>2799</v>
      </c>
      <c r="R304" s="5" t="s">
        <v>2799</v>
      </c>
      <c r="S304" s="5" t="s">
        <v>2799</v>
      </c>
      <c r="T304" s="5" t="s">
        <v>2799</v>
      </c>
      <c r="U304" s="5" t="s">
        <v>2799</v>
      </c>
      <c r="V304" s="5"/>
      <c r="W304" s="5"/>
      <c r="X304" s="5"/>
      <c r="Y304" s="5"/>
      <c r="Z304" s="5"/>
    </row>
    <row r="305" spans="1:26" ht="68" x14ac:dyDescent="0.2">
      <c r="A305" s="3" t="s">
        <v>2799</v>
      </c>
      <c r="B305" s="140"/>
      <c r="C305" s="5">
        <f t="shared" si="2"/>
        <v>302</v>
      </c>
      <c r="D305" s="5" t="s">
        <v>3265</v>
      </c>
      <c r="E305" s="5" t="s">
        <v>3266</v>
      </c>
      <c r="F305" s="5" t="s">
        <v>3267</v>
      </c>
      <c r="G305" s="5" t="s">
        <v>305</v>
      </c>
      <c r="H305" s="5"/>
      <c r="I305" s="5" t="s">
        <v>59</v>
      </c>
      <c r="J305" s="5">
        <v>2017</v>
      </c>
      <c r="K305" s="5">
        <v>84986</v>
      </c>
      <c r="L305" s="5"/>
      <c r="M305" s="5" t="s">
        <v>3173</v>
      </c>
      <c r="N305" s="5" t="s">
        <v>2798</v>
      </c>
      <c r="O305" s="5" t="s">
        <v>2799</v>
      </c>
      <c r="P305" s="5" t="s">
        <v>2799</v>
      </c>
      <c r="Q305" s="5" t="s">
        <v>2799</v>
      </c>
      <c r="R305" s="5" t="s">
        <v>2799</v>
      </c>
      <c r="S305" s="5" t="s">
        <v>2799</v>
      </c>
      <c r="T305" s="5" t="s">
        <v>2799</v>
      </c>
      <c r="U305" s="5" t="s">
        <v>2799</v>
      </c>
      <c r="V305" s="5"/>
      <c r="W305" s="5"/>
      <c r="X305" s="5"/>
      <c r="Y305" s="5"/>
      <c r="Z305" s="5"/>
    </row>
    <row r="306" spans="1:26" ht="187" x14ac:dyDescent="0.2">
      <c r="A306" s="3" t="s">
        <v>2799</v>
      </c>
      <c r="B306" s="140"/>
      <c r="C306" s="5">
        <f t="shared" si="2"/>
        <v>303</v>
      </c>
      <c r="D306" s="5" t="s">
        <v>4705</v>
      </c>
      <c r="E306" s="5" t="s">
        <v>3268</v>
      </c>
      <c r="F306" s="5" t="s">
        <v>3269</v>
      </c>
      <c r="G306" s="5" t="s">
        <v>305</v>
      </c>
      <c r="H306" s="5"/>
      <c r="I306" s="5" t="s">
        <v>59</v>
      </c>
      <c r="J306" s="5">
        <v>2019</v>
      </c>
      <c r="K306" s="5">
        <v>74990</v>
      </c>
      <c r="L306" s="5" t="s">
        <v>3270</v>
      </c>
      <c r="M306" s="5" t="s">
        <v>3174</v>
      </c>
      <c r="N306" s="5" t="s">
        <v>2798</v>
      </c>
      <c r="O306" s="5" t="s">
        <v>2799</v>
      </c>
      <c r="P306" s="5" t="s">
        <v>2799</v>
      </c>
      <c r="Q306" s="5" t="s">
        <v>2799</v>
      </c>
      <c r="R306" s="5" t="s">
        <v>2799</v>
      </c>
      <c r="S306" s="5" t="s">
        <v>2799</v>
      </c>
      <c r="T306" s="5" t="s">
        <v>2799</v>
      </c>
      <c r="U306" s="5" t="s">
        <v>2799</v>
      </c>
      <c r="V306" s="5"/>
      <c r="W306" s="5"/>
      <c r="X306" s="5"/>
      <c r="Y306" s="5"/>
      <c r="Z306" s="5"/>
    </row>
    <row r="307" spans="1:26" ht="204" x14ac:dyDescent="0.2">
      <c r="A307" s="3" t="s">
        <v>2799</v>
      </c>
      <c r="B307" s="140"/>
      <c r="C307" s="5">
        <f t="shared" si="2"/>
        <v>304</v>
      </c>
      <c r="D307" s="5" t="s">
        <v>4706</v>
      </c>
      <c r="E307" s="5" t="s">
        <v>4566</v>
      </c>
      <c r="F307" s="5" t="s">
        <v>3491</v>
      </c>
      <c r="G307" s="5" t="s">
        <v>21</v>
      </c>
      <c r="H307" s="5" t="s">
        <v>4568</v>
      </c>
      <c r="I307" s="5" t="s">
        <v>58</v>
      </c>
      <c r="J307" s="5">
        <v>2020</v>
      </c>
      <c r="K307" s="5">
        <v>121</v>
      </c>
      <c r="L307" s="5" t="s">
        <v>4567</v>
      </c>
      <c r="M307" s="5" t="s">
        <v>4631</v>
      </c>
      <c r="N307" s="5" t="s">
        <v>2798</v>
      </c>
      <c r="O307" s="5" t="s">
        <v>2799</v>
      </c>
      <c r="P307" s="5" t="s">
        <v>2799</v>
      </c>
      <c r="Q307" s="5" t="s">
        <v>2799</v>
      </c>
      <c r="R307" s="5" t="s">
        <v>2799</v>
      </c>
      <c r="S307" s="5" t="s">
        <v>2799</v>
      </c>
      <c r="T307" s="5" t="s">
        <v>2799</v>
      </c>
      <c r="U307" s="5" t="s">
        <v>2799</v>
      </c>
      <c r="V307" s="5"/>
      <c r="W307" s="5"/>
      <c r="X307" s="5"/>
      <c r="Y307" s="5"/>
      <c r="Z307" s="5"/>
    </row>
    <row r="308" spans="1:26" ht="221" x14ac:dyDescent="0.2">
      <c r="A308" s="3" t="s">
        <v>2799</v>
      </c>
      <c r="B308" s="140"/>
      <c r="C308" s="5">
        <f t="shared" si="2"/>
        <v>305</v>
      </c>
      <c r="D308" s="5" t="s">
        <v>4569</v>
      </c>
      <c r="E308" s="5" t="s">
        <v>4707</v>
      </c>
      <c r="F308" s="5" t="s">
        <v>4708</v>
      </c>
      <c r="G308" s="5" t="s">
        <v>21</v>
      </c>
      <c r="H308" s="5" t="s">
        <v>4573</v>
      </c>
      <c r="I308" s="5" t="s">
        <v>58</v>
      </c>
      <c r="J308" s="5">
        <v>2019</v>
      </c>
      <c r="K308" s="5">
        <v>107</v>
      </c>
      <c r="L308" s="5" t="s">
        <v>4572</v>
      </c>
      <c r="M308" s="5" t="s">
        <v>4632</v>
      </c>
      <c r="N308" s="5" t="s">
        <v>2798</v>
      </c>
      <c r="O308" s="5" t="s">
        <v>2799</v>
      </c>
      <c r="P308" s="5" t="s">
        <v>2799</v>
      </c>
      <c r="Q308" s="5" t="s">
        <v>2799</v>
      </c>
      <c r="R308" s="5" t="s">
        <v>2799</v>
      </c>
      <c r="S308" s="5" t="s">
        <v>2799</v>
      </c>
      <c r="T308" s="5" t="s">
        <v>2799</v>
      </c>
      <c r="U308" s="5" t="s">
        <v>2799</v>
      </c>
      <c r="V308" s="5"/>
      <c r="W308" s="5"/>
      <c r="X308" s="5"/>
      <c r="Y308" s="5"/>
      <c r="Z308" s="5"/>
    </row>
    <row r="309" spans="1:26" ht="119" x14ac:dyDescent="0.2">
      <c r="A309" s="3" t="s">
        <v>2799</v>
      </c>
      <c r="B309" s="140"/>
      <c r="C309" s="5">
        <f t="shared" si="2"/>
        <v>306</v>
      </c>
      <c r="D309" s="5" t="s">
        <v>4709</v>
      </c>
      <c r="E309" s="5" t="s">
        <v>4710</v>
      </c>
      <c r="F309" s="5" t="s">
        <v>4711</v>
      </c>
      <c r="G309" s="5" t="s">
        <v>3574</v>
      </c>
      <c r="H309" s="5"/>
      <c r="I309" s="5" t="s">
        <v>59</v>
      </c>
      <c r="J309" s="5">
        <v>2018</v>
      </c>
      <c r="K309" s="5">
        <v>65</v>
      </c>
      <c r="L309" s="5" t="s">
        <v>4712</v>
      </c>
      <c r="M309" s="5" t="s">
        <v>4633</v>
      </c>
      <c r="N309" s="5" t="s">
        <v>2798</v>
      </c>
      <c r="O309" s="5" t="s">
        <v>2799</v>
      </c>
      <c r="P309" s="5" t="s">
        <v>2799</v>
      </c>
      <c r="Q309" s="5" t="s">
        <v>2799</v>
      </c>
      <c r="R309" s="5" t="s">
        <v>2799</v>
      </c>
      <c r="S309" s="5" t="s">
        <v>2799</v>
      </c>
      <c r="T309" s="5" t="s">
        <v>2799</v>
      </c>
      <c r="U309" s="5" t="s">
        <v>2799</v>
      </c>
      <c r="V309" s="5"/>
      <c r="W309" s="5"/>
      <c r="X309" s="5"/>
      <c r="Y309" s="5"/>
      <c r="Z309" s="5"/>
    </row>
    <row r="310" spans="1:26" ht="187" x14ac:dyDescent="0.2">
      <c r="A310" s="3" t="s">
        <v>2799</v>
      </c>
      <c r="B310" s="140"/>
      <c r="C310" s="5">
        <f t="shared" si="2"/>
        <v>307</v>
      </c>
      <c r="D310" s="5" t="s">
        <v>4574</v>
      </c>
      <c r="E310" s="5" t="s">
        <v>4713</v>
      </c>
      <c r="F310" s="5" t="s">
        <v>4714</v>
      </c>
      <c r="G310" s="5" t="s">
        <v>21</v>
      </c>
      <c r="H310" s="5" t="s">
        <v>4578</v>
      </c>
      <c r="I310" s="5" t="s">
        <v>58</v>
      </c>
      <c r="J310" s="5">
        <v>2020</v>
      </c>
      <c r="K310" s="5">
        <v>213</v>
      </c>
      <c r="L310" s="5" t="s">
        <v>4577</v>
      </c>
      <c r="M310" s="5" t="s">
        <v>4634</v>
      </c>
      <c r="N310" s="5" t="s">
        <v>2798</v>
      </c>
      <c r="O310" s="5" t="s">
        <v>2799</v>
      </c>
      <c r="P310" s="5" t="s">
        <v>2799</v>
      </c>
      <c r="Q310" s="5" t="s">
        <v>2799</v>
      </c>
      <c r="R310" s="5" t="s">
        <v>2799</v>
      </c>
      <c r="S310" s="5" t="s">
        <v>2799</v>
      </c>
      <c r="T310" s="5" t="s">
        <v>2799</v>
      </c>
      <c r="U310" s="5" t="s">
        <v>2799</v>
      </c>
      <c r="V310" s="5"/>
      <c r="W310" s="5"/>
      <c r="X310" s="5"/>
      <c r="Y310" s="5"/>
      <c r="Z310" s="5"/>
    </row>
    <row r="311" spans="1:26" ht="204" x14ac:dyDescent="0.2">
      <c r="A311" s="3" t="s">
        <v>2799</v>
      </c>
      <c r="B311" s="140"/>
      <c r="C311" s="5">
        <f t="shared" si="2"/>
        <v>308</v>
      </c>
      <c r="D311" s="5" t="s">
        <v>4715</v>
      </c>
      <c r="E311" s="5" t="s">
        <v>4716</v>
      </c>
      <c r="F311" s="5" t="s">
        <v>4717</v>
      </c>
      <c r="G311" s="5" t="s">
        <v>305</v>
      </c>
      <c r="H311" s="5"/>
      <c r="I311" s="5" t="s">
        <v>59</v>
      </c>
      <c r="J311" s="5">
        <v>2019</v>
      </c>
      <c r="K311" s="5">
        <v>14</v>
      </c>
      <c r="L311" s="5" t="s">
        <v>4587</v>
      </c>
      <c r="M311" s="5" t="s">
        <v>4635</v>
      </c>
      <c r="N311" s="5" t="s">
        <v>2798</v>
      </c>
      <c r="O311" s="5" t="s">
        <v>2799</v>
      </c>
      <c r="P311" s="5" t="s">
        <v>2799</v>
      </c>
      <c r="Q311" s="5" t="s">
        <v>2799</v>
      </c>
      <c r="R311" s="5" t="s">
        <v>2799</v>
      </c>
      <c r="S311" s="5" t="s">
        <v>2799</v>
      </c>
      <c r="T311" s="5" t="s">
        <v>2799</v>
      </c>
      <c r="U311" s="5" t="s">
        <v>2799</v>
      </c>
      <c r="V311" s="5"/>
      <c r="W311" s="5"/>
      <c r="X311" s="5"/>
      <c r="Y311" s="5"/>
      <c r="Z311" s="5"/>
    </row>
    <row r="312" spans="1:26" ht="238" x14ac:dyDescent="0.2">
      <c r="A312" s="3" t="s">
        <v>2799</v>
      </c>
      <c r="B312" s="140" t="s">
        <v>2272</v>
      </c>
      <c r="C312" s="5">
        <f t="shared" si="2"/>
        <v>309</v>
      </c>
      <c r="D312" s="5" t="s">
        <v>4726</v>
      </c>
      <c r="E312" s="5" t="s">
        <v>4727</v>
      </c>
      <c r="F312" s="5" t="s">
        <v>4728</v>
      </c>
      <c r="G312" s="5" t="s">
        <v>3255</v>
      </c>
      <c r="H312" s="5"/>
      <c r="I312" s="5" t="s">
        <v>59</v>
      </c>
      <c r="J312" s="5">
        <v>2017</v>
      </c>
      <c r="K312" s="5">
        <v>443</v>
      </c>
      <c r="L312" s="5" t="s">
        <v>4729</v>
      </c>
      <c r="M312" s="5" t="s">
        <v>4718</v>
      </c>
      <c r="N312" s="5" t="s">
        <v>2798</v>
      </c>
      <c r="O312" s="5" t="s">
        <v>2799</v>
      </c>
      <c r="P312" s="5" t="s">
        <v>2799</v>
      </c>
      <c r="Q312" s="5" t="s">
        <v>2799</v>
      </c>
      <c r="R312" s="5" t="s">
        <v>2799</v>
      </c>
      <c r="S312" s="5" t="s">
        <v>2799</v>
      </c>
      <c r="T312" s="5" t="s">
        <v>2799</v>
      </c>
      <c r="U312" s="5" t="s">
        <v>2799</v>
      </c>
      <c r="V312" s="5"/>
      <c r="W312" s="5"/>
      <c r="X312" s="5"/>
      <c r="Y312" s="5"/>
      <c r="Z312" s="5"/>
    </row>
    <row r="313" spans="1:26" ht="136" x14ac:dyDescent="0.2">
      <c r="A313" s="3" t="s">
        <v>2799</v>
      </c>
      <c r="B313" s="140"/>
      <c r="C313" s="5">
        <f t="shared" si="2"/>
        <v>310</v>
      </c>
      <c r="D313" s="5" t="s">
        <v>4730</v>
      </c>
      <c r="E313" s="5" t="s">
        <v>4731</v>
      </c>
      <c r="F313" s="5" t="s">
        <v>4732</v>
      </c>
      <c r="G313" s="5" t="s">
        <v>13</v>
      </c>
      <c r="H313" s="5" t="s">
        <v>4734</v>
      </c>
      <c r="I313" s="5" t="s">
        <v>58</v>
      </c>
      <c r="J313" s="5">
        <v>2018</v>
      </c>
      <c r="K313" s="5">
        <v>435</v>
      </c>
      <c r="L313" s="5" t="s">
        <v>4733</v>
      </c>
      <c r="M313" s="5" t="s">
        <v>4719</v>
      </c>
      <c r="N313" s="5" t="s">
        <v>2798</v>
      </c>
      <c r="O313" s="5" t="s">
        <v>2799</v>
      </c>
      <c r="P313" s="5" t="s">
        <v>2799</v>
      </c>
      <c r="Q313" s="5" t="s">
        <v>2799</v>
      </c>
      <c r="R313" s="5" t="s">
        <v>2799</v>
      </c>
      <c r="S313" s="5" t="s">
        <v>2799</v>
      </c>
      <c r="T313" s="5" t="s">
        <v>2799</v>
      </c>
      <c r="U313" s="5" t="s">
        <v>2799</v>
      </c>
      <c r="V313" s="5"/>
      <c r="W313" s="5"/>
      <c r="X313" s="5"/>
      <c r="Y313" s="5"/>
      <c r="Z313" s="5"/>
    </row>
    <row r="314" spans="1:26" ht="187" x14ac:dyDescent="0.2">
      <c r="A314" s="3" t="s">
        <v>2799</v>
      </c>
      <c r="B314" s="140"/>
      <c r="C314" s="5">
        <f t="shared" si="2"/>
        <v>311</v>
      </c>
      <c r="D314" s="5" t="s">
        <v>4735</v>
      </c>
      <c r="E314" s="5" t="s">
        <v>4736</v>
      </c>
      <c r="F314" s="5" t="s">
        <v>4737</v>
      </c>
      <c r="G314" s="5" t="s">
        <v>21</v>
      </c>
      <c r="H314" s="5" t="s">
        <v>4739</v>
      </c>
      <c r="I314" s="5" t="s">
        <v>59</v>
      </c>
      <c r="J314" s="5">
        <v>2018</v>
      </c>
      <c r="K314" s="5">
        <v>83</v>
      </c>
      <c r="L314" s="5" t="s">
        <v>4738</v>
      </c>
      <c r="M314" s="5" t="s">
        <v>4720</v>
      </c>
      <c r="N314" s="5" t="s">
        <v>2798</v>
      </c>
      <c r="O314" s="5" t="s">
        <v>2799</v>
      </c>
      <c r="P314" s="5" t="s">
        <v>2799</v>
      </c>
      <c r="Q314" s="5" t="s">
        <v>2799</v>
      </c>
      <c r="R314" s="5" t="s">
        <v>2799</v>
      </c>
      <c r="S314" s="5" t="s">
        <v>2799</v>
      </c>
      <c r="T314" s="5" t="s">
        <v>2799</v>
      </c>
      <c r="U314" s="5" t="s">
        <v>2799</v>
      </c>
      <c r="V314" s="5"/>
      <c r="W314" s="5"/>
      <c r="X314" s="5"/>
      <c r="Y314" s="5"/>
      <c r="Z314" s="5"/>
    </row>
    <row r="315" spans="1:26" ht="187" x14ac:dyDescent="0.2">
      <c r="A315" s="3" t="s">
        <v>2799</v>
      </c>
      <c r="B315" s="140"/>
      <c r="C315" s="5">
        <f t="shared" si="2"/>
        <v>312</v>
      </c>
      <c r="D315" s="5" t="s">
        <v>4740</v>
      </c>
      <c r="E315" s="5" t="s">
        <v>4741</v>
      </c>
      <c r="F315" s="5" t="s">
        <v>4742</v>
      </c>
      <c r="G315" s="5"/>
      <c r="H315" s="5" t="s">
        <v>4744</v>
      </c>
      <c r="I315" s="5" t="s">
        <v>58</v>
      </c>
      <c r="J315" s="5">
        <v>2021</v>
      </c>
      <c r="K315" s="5">
        <v>6</v>
      </c>
      <c r="L315" s="5" t="s">
        <v>4743</v>
      </c>
      <c r="M315" s="5" t="s">
        <v>4721</v>
      </c>
      <c r="N315" s="5" t="s">
        <v>2798</v>
      </c>
      <c r="O315" s="5" t="s">
        <v>2799</v>
      </c>
      <c r="P315" s="5" t="s">
        <v>2799</v>
      </c>
      <c r="Q315" s="5" t="s">
        <v>2799</v>
      </c>
      <c r="R315" s="5" t="s">
        <v>2799</v>
      </c>
      <c r="S315" s="5" t="s">
        <v>2799</v>
      </c>
      <c r="T315" s="5" t="s">
        <v>2799</v>
      </c>
      <c r="U315" s="5" t="s">
        <v>2799</v>
      </c>
      <c r="V315" s="5"/>
      <c r="W315" s="5"/>
      <c r="X315" s="5"/>
      <c r="Y315" s="5"/>
      <c r="Z315" s="5"/>
    </row>
    <row r="316" spans="1:26" ht="221" x14ac:dyDescent="0.2">
      <c r="A316" s="3" t="s">
        <v>2799</v>
      </c>
      <c r="B316" s="140"/>
      <c r="C316" s="5">
        <f t="shared" si="2"/>
        <v>313</v>
      </c>
      <c r="D316" s="5" t="s">
        <v>4745</v>
      </c>
      <c r="E316" s="5" t="s">
        <v>4746</v>
      </c>
      <c r="F316" s="5" t="s">
        <v>145</v>
      </c>
      <c r="G316" s="5" t="s">
        <v>3158</v>
      </c>
      <c r="H316" s="5"/>
      <c r="I316" s="5" t="s">
        <v>58</v>
      </c>
      <c r="J316" s="5">
        <v>2020</v>
      </c>
      <c r="K316" s="5">
        <v>196</v>
      </c>
      <c r="L316" s="5" t="s">
        <v>4747</v>
      </c>
      <c r="M316" s="5" t="s">
        <v>4722</v>
      </c>
      <c r="N316" s="5" t="s">
        <v>2798</v>
      </c>
      <c r="O316" s="5" t="s">
        <v>2799</v>
      </c>
      <c r="P316" s="5" t="s">
        <v>2799</v>
      </c>
      <c r="Q316" s="5" t="s">
        <v>2799</v>
      </c>
      <c r="R316" s="5" t="s">
        <v>2799</v>
      </c>
      <c r="S316" s="5" t="s">
        <v>2799</v>
      </c>
      <c r="T316" s="5" t="s">
        <v>2799</v>
      </c>
      <c r="U316" s="5" t="s">
        <v>2799</v>
      </c>
      <c r="V316" s="5"/>
      <c r="W316" s="5"/>
      <c r="X316" s="5"/>
      <c r="Y316" s="5"/>
      <c r="Z316" s="5"/>
    </row>
    <row r="317" spans="1:26" ht="187" x14ac:dyDescent="0.2">
      <c r="A317" s="3" t="s">
        <v>2799</v>
      </c>
      <c r="B317" s="140"/>
      <c r="C317" s="5">
        <f t="shared" si="2"/>
        <v>314</v>
      </c>
      <c r="D317" s="5" t="s">
        <v>3444</v>
      </c>
      <c r="E317" s="5" t="s">
        <v>3445</v>
      </c>
      <c r="F317" s="5" t="s">
        <v>3446</v>
      </c>
      <c r="G317" s="5" t="s">
        <v>3281</v>
      </c>
      <c r="H317" s="5"/>
      <c r="I317" s="5" t="s">
        <v>58</v>
      </c>
      <c r="J317" s="5">
        <v>2019</v>
      </c>
      <c r="K317" s="5">
        <v>74990</v>
      </c>
      <c r="L317" s="5" t="s">
        <v>3270</v>
      </c>
      <c r="M317" s="5" t="s">
        <v>3387</v>
      </c>
      <c r="N317" s="5" t="s">
        <v>2798</v>
      </c>
      <c r="O317" s="5" t="s">
        <v>2799</v>
      </c>
      <c r="P317" s="5" t="s">
        <v>2799</v>
      </c>
      <c r="Q317" s="5" t="s">
        <v>2799</v>
      </c>
      <c r="R317" s="5" t="s">
        <v>2799</v>
      </c>
      <c r="S317" s="5" t="s">
        <v>2799</v>
      </c>
      <c r="T317" s="5" t="s">
        <v>2799</v>
      </c>
      <c r="U317" s="5" t="s">
        <v>2799</v>
      </c>
      <c r="V317" s="5"/>
      <c r="W317" s="5"/>
      <c r="X317" s="5"/>
      <c r="Y317" s="5"/>
      <c r="Z317" s="5"/>
    </row>
    <row r="318" spans="1:26" ht="204" x14ac:dyDescent="0.2">
      <c r="A318" s="3" t="s">
        <v>2799</v>
      </c>
      <c r="B318" s="140"/>
      <c r="C318" s="5">
        <f t="shared" si="2"/>
        <v>315</v>
      </c>
      <c r="D318" s="5" t="s">
        <v>4748</v>
      </c>
      <c r="E318" s="5" t="s">
        <v>4749</v>
      </c>
      <c r="F318" s="5" t="s">
        <v>4750</v>
      </c>
      <c r="G318" s="5" t="s">
        <v>4750</v>
      </c>
      <c r="H318" s="5"/>
      <c r="I318" s="5" t="s">
        <v>58</v>
      </c>
      <c r="J318" s="5">
        <v>2018</v>
      </c>
      <c r="K318" s="5">
        <v>43</v>
      </c>
      <c r="L318" s="5" t="s">
        <v>4751</v>
      </c>
      <c r="M318" s="5" t="s">
        <v>4723</v>
      </c>
      <c r="N318" s="5" t="s">
        <v>2798</v>
      </c>
      <c r="O318" s="5" t="s">
        <v>2799</v>
      </c>
      <c r="P318" s="5" t="s">
        <v>2799</v>
      </c>
      <c r="Q318" s="5" t="s">
        <v>2799</v>
      </c>
      <c r="R318" s="5" t="s">
        <v>2799</v>
      </c>
      <c r="S318" s="5" t="s">
        <v>2799</v>
      </c>
      <c r="T318" s="5" t="s">
        <v>2799</v>
      </c>
      <c r="U318" s="5" t="s">
        <v>2799</v>
      </c>
      <c r="V318" s="5"/>
      <c r="W318" s="5"/>
      <c r="X318" s="5"/>
      <c r="Y318" s="5"/>
      <c r="Z318" s="5"/>
    </row>
    <row r="319" spans="1:26" ht="323" x14ac:dyDescent="0.2">
      <c r="A319" s="3" t="s">
        <v>2799</v>
      </c>
      <c r="B319" s="140"/>
      <c r="C319" s="5">
        <f t="shared" si="2"/>
        <v>316</v>
      </c>
      <c r="D319" s="5" t="s">
        <v>4752</v>
      </c>
      <c r="E319" s="5" t="s">
        <v>4753</v>
      </c>
      <c r="F319" s="5" t="s">
        <v>4754</v>
      </c>
      <c r="G319" s="5" t="s">
        <v>3321</v>
      </c>
      <c r="H319" s="5"/>
      <c r="I319" s="5" t="s">
        <v>59</v>
      </c>
      <c r="J319" s="5">
        <v>2020</v>
      </c>
      <c r="K319" s="5">
        <v>726</v>
      </c>
      <c r="L319" s="5" t="s">
        <v>4755</v>
      </c>
      <c r="M319" s="5" t="s">
        <v>4724</v>
      </c>
      <c r="N319" s="5" t="s">
        <v>2798</v>
      </c>
      <c r="O319" s="5" t="s">
        <v>2799</v>
      </c>
      <c r="P319" s="5" t="s">
        <v>2799</v>
      </c>
      <c r="Q319" s="5" t="s">
        <v>2799</v>
      </c>
      <c r="R319" s="5" t="s">
        <v>2799</v>
      </c>
      <c r="S319" s="5" t="s">
        <v>2799</v>
      </c>
      <c r="T319" s="5" t="s">
        <v>2799</v>
      </c>
      <c r="U319" s="5" t="s">
        <v>2799</v>
      </c>
      <c r="V319" s="5"/>
      <c r="W319" s="5"/>
      <c r="X319" s="5"/>
      <c r="Y319" s="5"/>
      <c r="Z319" s="5"/>
    </row>
    <row r="320" spans="1:26" ht="170" x14ac:dyDescent="0.2">
      <c r="A320" s="3" t="s">
        <v>2799</v>
      </c>
      <c r="B320" s="140"/>
      <c r="C320" s="5">
        <f t="shared" si="2"/>
        <v>317</v>
      </c>
      <c r="D320" s="5" t="s">
        <v>4756</v>
      </c>
      <c r="E320" s="5" t="s">
        <v>4757</v>
      </c>
      <c r="F320" s="5" t="s">
        <v>4758</v>
      </c>
      <c r="G320" s="5" t="s">
        <v>3574</v>
      </c>
      <c r="H320" s="5"/>
      <c r="I320" s="5" t="s">
        <v>59</v>
      </c>
      <c r="J320" s="5">
        <v>2019</v>
      </c>
      <c r="K320" s="5">
        <v>779</v>
      </c>
      <c r="L320" s="5" t="s">
        <v>4759</v>
      </c>
      <c r="M320" s="5" t="s">
        <v>4725</v>
      </c>
      <c r="N320" s="5" t="s">
        <v>2798</v>
      </c>
      <c r="O320" s="5" t="s">
        <v>2799</v>
      </c>
      <c r="P320" s="5" t="s">
        <v>2799</v>
      </c>
      <c r="Q320" s="5" t="s">
        <v>2799</v>
      </c>
      <c r="R320" s="5" t="s">
        <v>2799</v>
      </c>
      <c r="S320" s="5" t="s">
        <v>2799</v>
      </c>
      <c r="T320" s="5" t="s">
        <v>2799</v>
      </c>
      <c r="U320" s="5" t="s">
        <v>2799</v>
      </c>
      <c r="V320" s="5"/>
      <c r="W320" s="5"/>
      <c r="X320" s="5"/>
      <c r="Y320" s="5"/>
      <c r="Z320" s="5"/>
    </row>
    <row r="321" spans="1:26" ht="170" x14ac:dyDescent="0.2">
      <c r="A321" s="3" t="s">
        <v>2799</v>
      </c>
      <c r="B321" s="140" t="s">
        <v>2318</v>
      </c>
      <c r="C321" s="5">
        <f t="shared" si="2"/>
        <v>318</v>
      </c>
      <c r="D321" s="5" t="s">
        <v>4773</v>
      </c>
      <c r="E321" s="5" t="s">
        <v>4774</v>
      </c>
      <c r="F321" s="5" t="s">
        <v>4775</v>
      </c>
      <c r="G321" s="5" t="s">
        <v>21</v>
      </c>
      <c r="H321" s="5" t="s">
        <v>4777</v>
      </c>
      <c r="I321" s="5" t="s">
        <v>58</v>
      </c>
      <c r="J321" s="5">
        <v>2018</v>
      </c>
      <c r="K321" s="5">
        <v>90</v>
      </c>
      <c r="L321" s="5" t="s">
        <v>4776</v>
      </c>
      <c r="M321" s="5" t="s">
        <v>4760</v>
      </c>
      <c r="N321" s="5" t="s">
        <v>2798</v>
      </c>
      <c r="O321" s="5" t="s">
        <v>2799</v>
      </c>
      <c r="P321" s="5" t="s">
        <v>2799</v>
      </c>
      <c r="Q321" s="5" t="s">
        <v>2799</v>
      </c>
      <c r="R321" s="5" t="s">
        <v>2799</v>
      </c>
      <c r="S321" s="5" t="s">
        <v>2799</v>
      </c>
      <c r="T321" s="5" t="s">
        <v>2799</v>
      </c>
      <c r="U321" s="5" t="s">
        <v>2799</v>
      </c>
      <c r="V321" s="5"/>
      <c r="W321" s="5"/>
      <c r="X321" s="5"/>
      <c r="Y321" s="5"/>
      <c r="Z321" s="5"/>
    </row>
    <row r="322" spans="1:26" ht="187" x14ac:dyDescent="0.2">
      <c r="A322" s="3" t="s">
        <v>2799</v>
      </c>
      <c r="B322" s="140"/>
      <c r="C322" s="5">
        <f t="shared" si="2"/>
        <v>319</v>
      </c>
      <c r="D322" s="5" t="s">
        <v>4778</v>
      </c>
      <c r="E322" s="5" t="s">
        <v>4779</v>
      </c>
      <c r="F322" s="5" t="s">
        <v>4780</v>
      </c>
      <c r="G322" s="5" t="s">
        <v>3158</v>
      </c>
      <c r="H322" s="5"/>
      <c r="I322" s="5" t="s">
        <v>58</v>
      </c>
      <c r="J322" s="5">
        <v>2017</v>
      </c>
      <c r="K322" s="5">
        <v>1419</v>
      </c>
      <c r="L322" s="5" t="s">
        <v>4781</v>
      </c>
      <c r="M322" s="5" t="s">
        <v>4761</v>
      </c>
      <c r="N322" s="5" t="s">
        <v>2798</v>
      </c>
      <c r="O322" s="5" t="s">
        <v>2799</v>
      </c>
      <c r="P322" s="5" t="s">
        <v>2799</v>
      </c>
      <c r="Q322" s="5" t="s">
        <v>2799</v>
      </c>
      <c r="R322" s="5" t="s">
        <v>2799</v>
      </c>
      <c r="S322" s="5" t="s">
        <v>2799</v>
      </c>
      <c r="T322" s="5" t="s">
        <v>2799</v>
      </c>
      <c r="U322" s="5" t="s">
        <v>2799</v>
      </c>
      <c r="V322" s="5"/>
      <c r="W322" s="5"/>
      <c r="X322" s="5"/>
      <c r="Y322" s="5"/>
      <c r="Z322" s="5"/>
    </row>
    <row r="323" spans="1:26" ht="238" x14ac:dyDescent="0.2">
      <c r="A323" s="3" t="s">
        <v>2799</v>
      </c>
      <c r="B323" s="140"/>
      <c r="C323" s="5">
        <f t="shared" si="2"/>
        <v>320</v>
      </c>
      <c r="D323" s="5" t="s">
        <v>4782</v>
      </c>
      <c r="E323" s="5" t="s">
        <v>4783</v>
      </c>
      <c r="F323" s="5" t="s">
        <v>3736</v>
      </c>
      <c r="G323" s="5" t="s">
        <v>3574</v>
      </c>
      <c r="H323" s="5"/>
      <c r="I323" s="5" t="s">
        <v>59</v>
      </c>
      <c r="J323" s="5">
        <v>2018</v>
      </c>
      <c r="K323" s="5">
        <v>184</v>
      </c>
      <c r="L323" s="5" t="s">
        <v>3794</v>
      </c>
      <c r="M323" s="5" t="s">
        <v>4762</v>
      </c>
      <c r="N323" s="5" t="s">
        <v>2798</v>
      </c>
      <c r="O323" s="5" t="s">
        <v>2799</v>
      </c>
      <c r="P323" s="5" t="s">
        <v>2799</v>
      </c>
      <c r="Q323" s="5" t="s">
        <v>2799</v>
      </c>
      <c r="R323" s="5" t="s">
        <v>2799</v>
      </c>
      <c r="S323" s="5" t="s">
        <v>2799</v>
      </c>
      <c r="T323" s="5" t="s">
        <v>2799</v>
      </c>
      <c r="U323" s="5" t="s">
        <v>2799</v>
      </c>
      <c r="V323" s="5"/>
      <c r="W323" s="5"/>
      <c r="X323" s="5"/>
      <c r="Y323" s="5"/>
      <c r="Z323" s="5"/>
    </row>
    <row r="324" spans="1:26" ht="204" x14ac:dyDescent="0.2">
      <c r="A324" s="3" t="s">
        <v>2799</v>
      </c>
      <c r="B324" s="140"/>
      <c r="C324" s="5">
        <f t="shared" si="2"/>
        <v>321</v>
      </c>
      <c r="D324" s="5" t="s">
        <v>4784</v>
      </c>
      <c r="E324" s="5" t="s">
        <v>4785</v>
      </c>
      <c r="F324" s="5" t="s">
        <v>3790</v>
      </c>
      <c r="G324" s="5" t="s">
        <v>3574</v>
      </c>
      <c r="H324" s="5"/>
      <c r="I324" s="5" t="s">
        <v>59</v>
      </c>
      <c r="J324" s="5">
        <v>2018</v>
      </c>
      <c r="K324" s="5">
        <v>99</v>
      </c>
      <c r="L324" s="5" t="s">
        <v>3791</v>
      </c>
      <c r="M324" s="5" t="s">
        <v>4763</v>
      </c>
      <c r="N324" s="5" t="s">
        <v>2798</v>
      </c>
      <c r="O324" s="5" t="s">
        <v>2799</v>
      </c>
      <c r="P324" s="5" t="s">
        <v>2799</v>
      </c>
      <c r="Q324" s="5" t="s">
        <v>2799</v>
      </c>
      <c r="R324" s="5" t="s">
        <v>2799</v>
      </c>
      <c r="S324" s="5" t="s">
        <v>2799</v>
      </c>
      <c r="T324" s="5" t="s">
        <v>2799</v>
      </c>
      <c r="U324" s="5" t="s">
        <v>2799</v>
      </c>
      <c r="V324" s="5"/>
      <c r="W324" s="5"/>
      <c r="X324" s="5"/>
      <c r="Y324" s="5"/>
      <c r="Z324" s="5"/>
    </row>
    <row r="325" spans="1:26" ht="187" x14ac:dyDescent="0.2">
      <c r="A325" s="3" t="s">
        <v>2799</v>
      </c>
      <c r="B325" s="140"/>
      <c r="C325" s="5">
        <f t="shared" si="2"/>
        <v>322</v>
      </c>
      <c r="D325" s="5" t="s">
        <v>3444</v>
      </c>
      <c r="E325" s="5" t="s">
        <v>3445</v>
      </c>
      <c r="F325" s="5" t="s">
        <v>3446</v>
      </c>
      <c r="G325" s="5" t="s">
        <v>3281</v>
      </c>
      <c r="H325" s="5"/>
      <c r="I325" s="5" t="s">
        <v>58</v>
      </c>
      <c r="J325" s="5">
        <v>2019</v>
      </c>
      <c r="K325" s="5">
        <v>74990</v>
      </c>
      <c r="L325" s="5" t="s">
        <v>3270</v>
      </c>
      <c r="M325" s="5" t="s">
        <v>3387</v>
      </c>
      <c r="N325" s="5" t="s">
        <v>2798</v>
      </c>
      <c r="O325" s="5" t="s">
        <v>2799</v>
      </c>
      <c r="P325" s="5" t="s">
        <v>2799</v>
      </c>
      <c r="Q325" s="5" t="s">
        <v>2799</v>
      </c>
      <c r="R325" s="5" t="s">
        <v>2799</v>
      </c>
      <c r="S325" s="5" t="s">
        <v>2799</v>
      </c>
      <c r="T325" s="5" t="s">
        <v>2799</v>
      </c>
      <c r="U325" s="5" t="s">
        <v>2799</v>
      </c>
      <c r="V325" s="5"/>
      <c r="W325" s="5"/>
      <c r="X325" s="5"/>
      <c r="Y325" s="5"/>
      <c r="Z325" s="5"/>
    </row>
    <row r="326" spans="1:26" ht="221" x14ac:dyDescent="0.2">
      <c r="A326" s="3" t="s">
        <v>2799</v>
      </c>
      <c r="B326" s="140"/>
      <c r="C326" s="5">
        <f t="shared" si="2"/>
        <v>323</v>
      </c>
      <c r="D326" s="5" t="s">
        <v>4786</v>
      </c>
      <c r="E326" s="5" t="s">
        <v>4787</v>
      </c>
      <c r="F326" s="5" t="s">
        <v>2538</v>
      </c>
      <c r="G326" s="5" t="s">
        <v>21</v>
      </c>
      <c r="H326" s="5" t="s">
        <v>4789</v>
      </c>
      <c r="I326" s="5" t="s">
        <v>58</v>
      </c>
      <c r="J326" s="5">
        <v>2019</v>
      </c>
      <c r="K326" s="5">
        <v>884</v>
      </c>
      <c r="L326" s="5" t="s">
        <v>4788</v>
      </c>
      <c r="M326" s="5" t="s">
        <v>4764</v>
      </c>
      <c r="N326" s="5" t="s">
        <v>2798</v>
      </c>
      <c r="O326" s="5" t="s">
        <v>2799</v>
      </c>
      <c r="P326" s="5" t="s">
        <v>2799</v>
      </c>
      <c r="Q326" s="5" t="s">
        <v>2799</v>
      </c>
      <c r="R326" s="5" t="s">
        <v>2799</v>
      </c>
      <c r="S326" s="5" t="s">
        <v>2799</v>
      </c>
      <c r="T326" s="5" t="s">
        <v>2799</v>
      </c>
      <c r="U326" s="5" t="s">
        <v>2799</v>
      </c>
      <c r="V326" s="5"/>
      <c r="W326" s="5"/>
      <c r="X326" s="5"/>
      <c r="Y326" s="5"/>
      <c r="Z326" s="5"/>
    </row>
    <row r="327" spans="1:26" ht="221" x14ac:dyDescent="0.2">
      <c r="A327" s="3" t="s">
        <v>2799</v>
      </c>
      <c r="B327" s="140"/>
      <c r="C327" s="5">
        <f t="shared" si="2"/>
        <v>324</v>
      </c>
      <c r="D327" s="5" t="s">
        <v>3722</v>
      </c>
      <c r="E327" s="5" t="s">
        <v>4790</v>
      </c>
      <c r="F327" s="5" t="s">
        <v>3281</v>
      </c>
      <c r="G327" s="5" t="s">
        <v>3281</v>
      </c>
      <c r="H327" s="5"/>
      <c r="I327" s="5" t="s">
        <v>58</v>
      </c>
      <c r="J327" s="5">
        <v>2019</v>
      </c>
      <c r="K327" s="5">
        <v>130</v>
      </c>
      <c r="L327" s="5" t="s">
        <v>4791</v>
      </c>
      <c r="M327" s="5" t="s">
        <v>4765</v>
      </c>
      <c r="N327" s="5" t="s">
        <v>2798</v>
      </c>
      <c r="O327" s="5" t="s">
        <v>2799</v>
      </c>
      <c r="P327" s="5" t="s">
        <v>2799</v>
      </c>
      <c r="Q327" s="5" t="s">
        <v>2799</v>
      </c>
      <c r="R327" s="5" t="s">
        <v>2799</v>
      </c>
      <c r="S327" s="5" t="s">
        <v>2799</v>
      </c>
      <c r="T327" s="5" t="s">
        <v>2799</v>
      </c>
      <c r="U327" s="5" t="s">
        <v>2799</v>
      </c>
      <c r="V327" s="5"/>
      <c r="W327" s="5"/>
      <c r="X327" s="5"/>
      <c r="Y327" s="5"/>
      <c r="Z327" s="5"/>
    </row>
    <row r="328" spans="1:26" ht="153" x14ac:dyDescent="0.2">
      <c r="A328" s="3" t="s">
        <v>2799</v>
      </c>
      <c r="B328" s="140"/>
      <c r="C328" s="5">
        <f t="shared" si="2"/>
        <v>325</v>
      </c>
      <c r="D328" s="5" t="s">
        <v>4792</v>
      </c>
      <c r="E328" s="5" t="s">
        <v>4793</v>
      </c>
      <c r="F328" s="5" t="s">
        <v>3281</v>
      </c>
      <c r="G328" s="5" t="s">
        <v>3281</v>
      </c>
      <c r="H328" s="5"/>
      <c r="I328" s="5" t="s">
        <v>58</v>
      </c>
      <c r="J328" s="5">
        <v>2019</v>
      </c>
      <c r="K328" s="5">
        <v>57</v>
      </c>
      <c r="L328" s="5" t="s">
        <v>4794</v>
      </c>
      <c r="M328" s="5" t="s">
        <v>4766</v>
      </c>
      <c r="N328" s="5" t="s">
        <v>2798</v>
      </c>
      <c r="O328" s="5" t="s">
        <v>2799</v>
      </c>
      <c r="P328" s="5" t="s">
        <v>2799</v>
      </c>
      <c r="Q328" s="5" t="s">
        <v>2799</v>
      </c>
      <c r="R328" s="5" t="s">
        <v>2799</v>
      </c>
      <c r="S328" s="5" t="s">
        <v>2799</v>
      </c>
      <c r="T328" s="5" t="s">
        <v>2799</v>
      </c>
      <c r="U328" s="5" t="s">
        <v>2799</v>
      </c>
      <c r="V328" s="5"/>
      <c r="W328" s="5"/>
      <c r="X328" s="5"/>
      <c r="Y328" s="5"/>
      <c r="Z328" s="5"/>
    </row>
    <row r="329" spans="1:26" ht="170" x14ac:dyDescent="0.2">
      <c r="A329" s="3" t="s">
        <v>2799</v>
      </c>
      <c r="B329" s="140"/>
      <c r="C329" s="5">
        <f t="shared" si="2"/>
        <v>326</v>
      </c>
      <c r="D329" s="5" t="s">
        <v>4795</v>
      </c>
      <c r="E329" s="5" t="s">
        <v>4796</v>
      </c>
      <c r="F329" s="5" t="s">
        <v>3281</v>
      </c>
      <c r="G329" s="5" t="s">
        <v>3281</v>
      </c>
      <c r="H329" s="5"/>
      <c r="I329" s="5" t="s">
        <v>58</v>
      </c>
      <c r="J329" s="5">
        <v>2019</v>
      </c>
      <c r="K329" s="5">
        <v>819</v>
      </c>
      <c r="L329" s="5" t="s">
        <v>4797</v>
      </c>
      <c r="M329" s="5" t="s">
        <v>4767</v>
      </c>
      <c r="N329" s="5" t="s">
        <v>2798</v>
      </c>
      <c r="O329" s="5" t="s">
        <v>2799</v>
      </c>
      <c r="P329" s="5" t="s">
        <v>2799</v>
      </c>
      <c r="Q329" s="5" t="s">
        <v>2799</v>
      </c>
      <c r="R329" s="5" t="s">
        <v>2799</v>
      </c>
      <c r="S329" s="5" t="s">
        <v>2799</v>
      </c>
      <c r="T329" s="5" t="s">
        <v>2799</v>
      </c>
      <c r="U329" s="5" t="s">
        <v>2799</v>
      </c>
      <c r="V329" s="5"/>
      <c r="W329" s="5"/>
      <c r="X329" s="5"/>
      <c r="Y329" s="5"/>
      <c r="Z329" s="5"/>
    </row>
    <row r="330" spans="1:26" ht="170" x14ac:dyDescent="0.2">
      <c r="A330" s="3" t="s">
        <v>2799</v>
      </c>
      <c r="B330" s="140"/>
      <c r="C330" s="5">
        <f t="shared" si="2"/>
        <v>327</v>
      </c>
      <c r="D330" s="5" t="s">
        <v>4798</v>
      </c>
      <c r="E330" s="5" t="s">
        <v>4799</v>
      </c>
      <c r="F330" s="5" t="s">
        <v>4800</v>
      </c>
      <c r="G330" s="5"/>
      <c r="H330" s="5"/>
      <c r="I330" s="5" t="s">
        <v>59</v>
      </c>
      <c r="J330" s="5">
        <v>2018</v>
      </c>
      <c r="K330" s="5">
        <v>22</v>
      </c>
      <c r="L330" s="5" t="s">
        <v>4801</v>
      </c>
      <c r="M330" s="5" t="s">
        <v>4768</v>
      </c>
      <c r="N330" s="5" t="s">
        <v>2798</v>
      </c>
      <c r="O330" s="5" t="s">
        <v>2799</v>
      </c>
      <c r="P330" s="5" t="s">
        <v>2799</v>
      </c>
      <c r="Q330" s="5" t="s">
        <v>2799</v>
      </c>
      <c r="R330" s="5" t="s">
        <v>2799</v>
      </c>
      <c r="S330" s="5" t="s">
        <v>2799</v>
      </c>
      <c r="T330" s="5" t="s">
        <v>2799</v>
      </c>
      <c r="U330" s="5" t="s">
        <v>2799</v>
      </c>
      <c r="V330" s="5"/>
      <c r="W330" s="5"/>
      <c r="X330" s="5"/>
      <c r="Y330" s="5"/>
      <c r="Z330" s="5"/>
    </row>
    <row r="331" spans="1:26" ht="187" x14ac:dyDescent="0.2">
      <c r="A331" s="3" t="s">
        <v>2799</v>
      </c>
      <c r="B331" s="140"/>
      <c r="C331" s="5">
        <f t="shared" si="2"/>
        <v>328</v>
      </c>
      <c r="D331" s="5" t="s">
        <v>4802</v>
      </c>
      <c r="E331" s="5" t="s">
        <v>4803</v>
      </c>
      <c r="F331" s="5" t="s">
        <v>4804</v>
      </c>
      <c r="G331" s="5"/>
      <c r="H331" s="5"/>
      <c r="I331" s="5" t="s">
        <v>59</v>
      </c>
      <c r="J331" s="5">
        <v>2019</v>
      </c>
      <c r="K331" s="5">
        <v>58</v>
      </c>
      <c r="L331" s="5" t="s">
        <v>4805</v>
      </c>
      <c r="M331" s="5" t="s">
        <v>4769</v>
      </c>
      <c r="N331" s="5" t="s">
        <v>2798</v>
      </c>
      <c r="O331" s="5" t="s">
        <v>2799</v>
      </c>
      <c r="P331" s="5" t="s">
        <v>2799</v>
      </c>
      <c r="Q331" s="5" t="s">
        <v>2799</v>
      </c>
      <c r="R331" s="5" t="s">
        <v>2799</v>
      </c>
      <c r="S331" s="5" t="s">
        <v>2799</v>
      </c>
      <c r="T331" s="5" t="s">
        <v>2799</v>
      </c>
      <c r="U331" s="5" t="s">
        <v>2799</v>
      </c>
      <c r="V331" s="5"/>
      <c r="W331" s="5"/>
      <c r="X331" s="5"/>
      <c r="Y331" s="5"/>
      <c r="Z331" s="5"/>
    </row>
    <row r="332" spans="1:26" ht="187" x14ac:dyDescent="0.2">
      <c r="A332" s="3" t="s">
        <v>2799</v>
      </c>
      <c r="B332" s="140"/>
      <c r="C332" s="5">
        <f t="shared" si="2"/>
        <v>329</v>
      </c>
      <c r="D332" s="5" t="s">
        <v>4806</v>
      </c>
      <c r="E332" s="5" t="s">
        <v>4807</v>
      </c>
      <c r="F332" s="5" t="s">
        <v>4808</v>
      </c>
      <c r="G332" s="5" t="s">
        <v>3281</v>
      </c>
      <c r="H332" s="5"/>
      <c r="I332" s="5" t="s">
        <v>58</v>
      </c>
      <c r="J332" s="5">
        <v>2020</v>
      </c>
      <c r="K332" s="5">
        <v>154</v>
      </c>
      <c r="L332" s="5" t="s">
        <v>4809</v>
      </c>
      <c r="M332" s="5" t="s">
        <v>4770</v>
      </c>
      <c r="N332" s="5" t="s">
        <v>2798</v>
      </c>
      <c r="O332" s="5" t="s">
        <v>2799</v>
      </c>
      <c r="P332" s="5" t="s">
        <v>2799</v>
      </c>
      <c r="Q332" s="5" t="s">
        <v>2799</v>
      </c>
      <c r="R332" s="5" t="s">
        <v>2799</v>
      </c>
      <c r="S332" s="5" t="s">
        <v>2799</v>
      </c>
      <c r="T332" s="5" t="s">
        <v>2799</v>
      </c>
      <c r="U332" s="5" t="s">
        <v>2799</v>
      </c>
      <c r="V332" s="5"/>
      <c r="W332" s="5"/>
      <c r="X332" s="5"/>
      <c r="Y332" s="5"/>
      <c r="Z332" s="5"/>
    </row>
    <row r="333" spans="1:26" ht="323" x14ac:dyDescent="0.2">
      <c r="A333" s="3" t="s">
        <v>2799</v>
      </c>
      <c r="B333" s="140"/>
      <c r="C333" s="5">
        <f t="shared" si="2"/>
        <v>330</v>
      </c>
      <c r="D333" s="5" t="s">
        <v>4810</v>
      </c>
      <c r="E333" s="5" t="s">
        <v>4811</v>
      </c>
      <c r="F333" s="5" t="s">
        <v>3817</v>
      </c>
      <c r="G333" s="5"/>
      <c r="H333" s="5"/>
      <c r="I333" s="5" t="s">
        <v>58</v>
      </c>
      <c r="J333" s="5">
        <v>2019</v>
      </c>
      <c r="K333" s="5">
        <v>167</v>
      </c>
      <c r="L333" s="5" t="s">
        <v>4812</v>
      </c>
      <c r="M333" s="5" t="s">
        <v>4771</v>
      </c>
      <c r="N333" s="5" t="s">
        <v>2798</v>
      </c>
      <c r="O333" s="5" t="s">
        <v>2799</v>
      </c>
      <c r="P333" s="5" t="s">
        <v>2799</v>
      </c>
      <c r="Q333" s="5" t="s">
        <v>2799</v>
      </c>
      <c r="R333" s="5" t="s">
        <v>2799</v>
      </c>
      <c r="S333" s="5" t="s">
        <v>2799</v>
      </c>
      <c r="T333" s="5" t="s">
        <v>2799</v>
      </c>
      <c r="U333" s="5" t="s">
        <v>2799</v>
      </c>
      <c r="V333" s="5"/>
      <c r="W333" s="5"/>
      <c r="X333" s="5"/>
      <c r="Y333" s="5"/>
      <c r="Z333" s="5"/>
    </row>
    <row r="334" spans="1:26" ht="204" x14ac:dyDescent="0.2">
      <c r="A334" s="3" t="s">
        <v>2799</v>
      </c>
      <c r="B334" s="140"/>
      <c r="C334" s="5">
        <f t="shared" si="2"/>
        <v>331</v>
      </c>
      <c r="D334" s="5" t="s">
        <v>4813</v>
      </c>
      <c r="E334" s="5" t="s">
        <v>4814</v>
      </c>
      <c r="F334" s="5" t="s">
        <v>3281</v>
      </c>
      <c r="G334" s="5" t="s">
        <v>3281</v>
      </c>
      <c r="H334" s="5"/>
      <c r="I334" s="5" t="s">
        <v>58</v>
      </c>
      <c r="J334" s="5">
        <v>2019</v>
      </c>
      <c r="K334" s="5">
        <v>1276</v>
      </c>
      <c r="L334" s="5" t="s">
        <v>4815</v>
      </c>
      <c r="M334" s="5" t="s">
        <v>4772</v>
      </c>
      <c r="N334" s="5" t="s">
        <v>2798</v>
      </c>
      <c r="O334" s="5" t="s">
        <v>2799</v>
      </c>
      <c r="P334" s="5" t="s">
        <v>2799</v>
      </c>
      <c r="Q334" s="5" t="s">
        <v>2799</v>
      </c>
      <c r="R334" s="5" t="s">
        <v>2799</v>
      </c>
      <c r="S334" s="5" t="s">
        <v>2799</v>
      </c>
      <c r="T334" s="5" t="s">
        <v>2799</v>
      </c>
      <c r="U334" s="5" t="s">
        <v>2799</v>
      </c>
      <c r="V334" s="5"/>
      <c r="W334" s="5"/>
      <c r="X334" s="5"/>
      <c r="Y334" s="5"/>
      <c r="Z334" s="5"/>
    </row>
    <row r="335" spans="1:26" ht="306" x14ac:dyDescent="0.2">
      <c r="A335" s="3" t="s">
        <v>2799</v>
      </c>
      <c r="B335" s="140" t="s">
        <v>416</v>
      </c>
      <c r="C335" s="5">
        <f t="shared" si="2"/>
        <v>332</v>
      </c>
      <c r="D335" s="5" t="s">
        <v>4839</v>
      </c>
      <c r="E335" s="5" t="s">
        <v>4840</v>
      </c>
      <c r="F335" s="5" t="s">
        <v>4841</v>
      </c>
      <c r="G335" s="5" t="s">
        <v>3158</v>
      </c>
      <c r="H335" s="5" t="s">
        <v>4843</v>
      </c>
      <c r="I335" s="5" t="s">
        <v>58</v>
      </c>
      <c r="J335" s="5">
        <v>2022</v>
      </c>
      <c r="K335" s="5">
        <v>15</v>
      </c>
      <c r="L335" s="5" t="s">
        <v>4842</v>
      </c>
      <c r="M335" s="5" t="s">
        <v>4816</v>
      </c>
      <c r="N335" s="5" t="s">
        <v>2798</v>
      </c>
      <c r="O335" s="5" t="s">
        <v>2799</v>
      </c>
      <c r="P335" s="5" t="s">
        <v>2799</v>
      </c>
      <c r="Q335" s="5" t="s">
        <v>2799</v>
      </c>
      <c r="R335" s="5" t="s">
        <v>2799</v>
      </c>
      <c r="S335" s="5" t="s">
        <v>2799</v>
      </c>
      <c r="T335" s="5" t="s">
        <v>2799</v>
      </c>
      <c r="U335" s="5" t="s">
        <v>2799</v>
      </c>
      <c r="V335" s="5"/>
      <c r="W335" s="5"/>
      <c r="X335" s="5"/>
      <c r="Y335" s="5"/>
      <c r="Z335" s="5"/>
    </row>
    <row r="336" spans="1:26" ht="187" x14ac:dyDescent="0.2">
      <c r="A336" s="3" t="s">
        <v>2799</v>
      </c>
      <c r="B336" s="140"/>
      <c r="C336" s="5">
        <f t="shared" si="2"/>
        <v>333</v>
      </c>
      <c r="D336" s="5" t="s">
        <v>4844</v>
      </c>
      <c r="E336" s="5" t="s">
        <v>4845</v>
      </c>
      <c r="F336" s="5" t="s">
        <v>4846</v>
      </c>
      <c r="G336" s="5" t="s">
        <v>3158</v>
      </c>
      <c r="H336" s="5" t="s">
        <v>4848</v>
      </c>
      <c r="I336" s="5" t="s">
        <v>58</v>
      </c>
      <c r="J336" s="5">
        <v>2022</v>
      </c>
      <c r="K336" s="5">
        <v>5</v>
      </c>
      <c r="L336" s="5" t="s">
        <v>4847</v>
      </c>
      <c r="M336" s="5" t="s">
        <v>4817</v>
      </c>
      <c r="N336" s="5" t="s">
        <v>2798</v>
      </c>
      <c r="O336" s="5" t="s">
        <v>2799</v>
      </c>
      <c r="P336" s="5" t="s">
        <v>2799</v>
      </c>
      <c r="Q336" s="5" t="s">
        <v>2799</v>
      </c>
      <c r="R336" s="5" t="s">
        <v>2799</v>
      </c>
      <c r="S336" s="5" t="s">
        <v>2799</v>
      </c>
      <c r="T336" s="5" t="s">
        <v>2799</v>
      </c>
      <c r="U336" s="5" t="s">
        <v>2799</v>
      </c>
      <c r="V336" s="5"/>
      <c r="W336" s="5"/>
      <c r="X336" s="5"/>
      <c r="Y336" s="5"/>
      <c r="Z336" s="5"/>
    </row>
    <row r="337" spans="1:26" ht="204" x14ac:dyDescent="0.2">
      <c r="A337" s="3" t="s">
        <v>2799</v>
      </c>
      <c r="B337" s="140"/>
      <c r="C337" s="5">
        <f t="shared" si="2"/>
        <v>334</v>
      </c>
      <c r="D337" s="5" t="s">
        <v>4849</v>
      </c>
      <c r="E337" s="5" t="s">
        <v>4850</v>
      </c>
      <c r="F337" s="5" t="s">
        <v>4851</v>
      </c>
      <c r="G337" s="5" t="s">
        <v>21</v>
      </c>
      <c r="H337" s="5" t="s">
        <v>4853</v>
      </c>
      <c r="I337" s="5" t="s">
        <v>59</v>
      </c>
      <c r="J337" s="5">
        <v>2017</v>
      </c>
      <c r="K337" s="5">
        <v>19</v>
      </c>
      <c r="L337" s="5" t="s">
        <v>4852</v>
      </c>
      <c r="M337" s="5" t="s">
        <v>4818</v>
      </c>
      <c r="N337" s="5" t="s">
        <v>2798</v>
      </c>
      <c r="O337" s="5" t="s">
        <v>2799</v>
      </c>
      <c r="P337" s="5" t="s">
        <v>2799</v>
      </c>
      <c r="Q337" s="5" t="s">
        <v>2799</v>
      </c>
      <c r="R337" s="5" t="s">
        <v>2799</v>
      </c>
      <c r="S337" s="5" t="s">
        <v>2799</v>
      </c>
      <c r="T337" s="5" t="s">
        <v>2799</v>
      </c>
      <c r="U337" s="5" t="s">
        <v>2799</v>
      </c>
      <c r="V337" s="5"/>
      <c r="W337" s="5"/>
      <c r="X337" s="5"/>
      <c r="Y337" s="5"/>
      <c r="Z337" s="5"/>
    </row>
    <row r="338" spans="1:26" ht="255" x14ac:dyDescent="0.2">
      <c r="A338" s="3" t="s">
        <v>2799</v>
      </c>
      <c r="B338" s="140"/>
      <c r="C338" s="5">
        <f t="shared" si="2"/>
        <v>335</v>
      </c>
      <c r="D338" s="5" t="s">
        <v>4854</v>
      </c>
      <c r="E338" s="5" t="s">
        <v>4855</v>
      </c>
      <c r="F338" s="5" t="s">
        <v>4846</v>
      </c>
      <c r="G338" s="5" t="s">
        <v>3158</v>
      </c>
      <c r="H338" s="5"/>
      <c r="I338" s="5" t="s">
        <v>58</v>
      </c>
      <c r="J338" s="5">
        <v>2021</v>
      </c>
      <c r="K338" s="5">
        <v>16</v>
      </c>
      <c r="L338" s="5" t="s">
        <v>4856</v>
      </c>
      <c r="M338" s="5" t="s">
        <v>4819</v>
      </c>
      <c r="N338" s="5" t="s">
        <v>2798</v>
      </c>
      <c r="O338" s="5" t="s">
        <v>2799</v>
      </c>
      <c r="P338" s="5" t="s">
        <v>2799</v>
      </c>
      <c r="Q338" s="5" t="s">
        <v>2799</v>
      </c>
      <c r="R338" s="5" t="s">
        <v>2799</v>
      </c>
      <c r="S338" s="5" t="s">
        <v>2799</v>
      </c>
      <c r="T338" s="5" t="s">
        <v>2799</v>
      </c>
      <c r="U338" s="5" t="s">
        <v>2799</v>
      </c>
      <c r="V338" s="5"/>
      <c r="W338" s="5"/>
      <c r="X338" s="5"/>
      <c r="Y338" s="5"/>
      <c r="Z338" s="5"/>
    </row>
    <row r="339" spans="1:26" ht="102" x14ac:dyDescent="0.2">
      <c r="A339" s="3" t="s">
        <v>2799</v>
      </c>
      <c r="B339" s="140"/>
      <c r="C339" s="5">
        <f t="shared" si="2"/>
        <v>336</v>
      </c>
      <c r="D339" s="5" t="s">
        <v>4857</v>
      </c>
      <c r="E339" s="5" t="s">
        <v>4858</v>
      </c>
      <c r="F339" s="5" t="s">
        <v>4859</v>
      </c>
      <c r="G339" s="5" t="s">
        <v>3158</v>
      </c>
      <c r="H339" s="5" t="s">
        <v>4861</v>
      </c>
      <c r="I339" s="5" t="s">
        <v>58</v>
      </c>
      <c r="J339" s="5">
        <v>2022</v>
      </c>
      <c r="K339" s="5">
        <v>4</v>
      </c>
      <c r="L339" s="5" t="s">
        <v>4860</v>
      </c>
      <c r="M339" s="5" t="s">
        <v>4820</v>
      </c>
      <c r="N339" s="5" t="s">
        <v>2798</v>
      </c>
      <c r="O339" s="5" t="s">
        <v>2799</v>
      </c>
      <c r="P339" s="5" t="s">
        <v>2799</v>
      </c>
      <c r="Q339" s="5" t="s">
        <v>2799</v>
      </c>
      <c r="R339" s="5" t="s">
        <v>2799</v>
      </c>
      <c r="S339" s="5" t="s">
        <v>2799</v>
      </c>
      <c r="T339" s="5" t="s">
        <v>2799</v>
      </c>
      <c r="U339" s="5" t="s">
        <v>2799</v>
      </c>
      <c r="V339" s="5"/>
      <c r="W339" s="5"/>
      <c r="X339" s="5"/>
      <c r="Y339" s="5"/>
      <c r="Z339" s="5"/>
    </row>
    <row r="340" spans="1:26" ht="187" x14ac:dyDescent="0.2">
      <c r="A340" s="3" t="s">
        <v>2799</v>
      </c>
      <c r="B340" s="140"/>
      <c r="C340" s="5">
        <f t="shared" si="2"/>
        <v>337</v>
      </c>
      <c r="D340" s="5" t="s">
        <v>4862</v>
      </c>
      <c r="E340" s="5" t="s">
        <v>4863</v>
      </c>
      <c r="F340" s="5" t="s">
        <v>4864</v>
      </c>
      <c r="G340" s="5" t="s">
        <v>21</v>
      </c>
      <c r="H340" s="5" t="s">
        <v>4866</v>
      </c>
      <c r="I340" s="5" t="s">
        <v>58</v>
      </c>
      <c r="J340" s="5">
        <v>2021</v>
      </c>
      <c r="K340" s="5">
        <v>28</v>
      </c>
      <c r="L340" s="5" t="s">
        <v>4865</v>
      </c>
      <c r="M340" s="5" t="s">
        <v>4821</v>
      </c>
      <c r="N340" s="5" t="s">
        <v>2798</v>
      </c>
      <c r="O340" s="5" t="s">
        <v>2799</v>
      </c>
      <c r="P340" s="5" t="s">
        <v>2799</v>
      </c>
      <c r="Q340" s="5" t="s">
        <v>2799</v>
      </c>
      <c r="R340" s="5" t="s">
        <v>2799</v>
      </c>
      <c r="S340" s="5" t="s">
        <v>2799</v>
      </c>
      <c r="T340" s="5" t="s">
        <v>2799</v>
      </c>
      <c r="U340" s="5" t="s">
        <v>2799</v>
      </c>
      <c r="V340" s="5"/>
      <c r="W340" s="5"/>
      <c r="X340" s="5"/>
      <c r="Y340" s="5"/>
      <c r="Z340" s="5"/>
    </row>
    <row r="341" spans="1:26" ht="255" x14ac:dyDescent="0.2">
      <c r="A341" s="3" t="s">
        <v>2799</v>
      </c>
      <c r="B341" s="140"/>
      <c r="C341" s="5">
        <f t="shared" si="2"/>
        <v>338</v>
      </c>
      <c r="D341" s="5" t="s">
        <v>4867</v>
      </c>
      <c r="E341" s="5" t="s">
        <v>4868</v>
      </c>
      <c r="F341" s="5" t="s">
        <v>4869</v>
      </c>
      <c r="G341" s="5" t="s">
        <v>305</v>
      </c>
      <c r="H341" s="5"/>
      <c r="I341" s="5" t="s">
        <v>59</v>
      </c>
      <c r="J341" s="5">
        <v>2017</v>
      </c>
      <c r="K341" s="5">
        <v>1177</v>
      </c>
      <c r="L341" s="5" t="s">
        <v>4870</v>
      </c>
      <c r="M341" s="5" t="s">
        <v>4822</v>
      </c>
      <c r="N341" s="5" t="s">
        <v>2798</v>
      </c>
      <c r="O341" s="5" t="s">
        <v>2799</v>
      </c>
      <c r="P341" s="5" t="s">
        <v>2799</v>
      </c>
      <c r="Q341" s="5" t="s">
        <v>2799</v>
      </c>
      <c r="R341" s="5" t="s">
        <v>2799</v>
      </c>
      <c r="S341" s="5" t="s">
        <v>2799</v>
      </c>
      <c r="T341" s="5" t="s">
        <v>2799</v>
      </c>
      <c r="U341" s="5" t="s">
        <v>2799</v>
      </c>
      <c r="V341" s="5"/>
      <c r="W341" s="5"/>
      <c r="X341" s="5"/>
      <c r="Y341" s="5"/>
      <c r="Z341" s="5"/>
    </row>
    <row r="342" spans="1:26" ht="221" x14ac:dyDescent="0.2">
      <c r="A342" s="3" t="s">
        <v>2799</v>
      </c>
      <c r="B342" s="140"/>
      <c r="C342" s="5">
        <f t="shared" si="2"/>
        <v>339</v>
      </c>
      <c r="D342" s="5" t="s">
        <v>4871</v>
      </c>
      <c r="E342" s="5" t="s">
        <v>4872</v>
      </c>
      <c r="F342" s="5" t="s">
        <v>3727</v>
      </c>
      <c r="G342" s="5" t="s">
        <v>21</v>
      </c>
      <c r="H342" s="5" t="s">
        <v>4874</v>
      </c>
      <c r="I342" s="5" t="s">
        <v>59</v>
      </c>
      <c r="J342" s="5">
        <v>2021</v>
      </c>
      <c r="K342" s="5">
        <v>100</v>
      </c>
      <c r="L342" s="5" t="s">
        <v>4873</v>
      </c>
      <c r="M342" s="5" t="s">
        <v>4823</v>
      </c>
      <c r="N342" s="5" t="s">
        <v>2798</v>
      </c>
      <c r="O342" s="5" t="s">
        <v>2799</v>
      </c>
      <c r="P342" s="5" t="s">
        <v>2799</v>
      </c>
      <c r="Q342" s="5" t="s">
        <v>2799</v>
      </c>
      <c r="R342" s="5" t="s">
        <v>2799</v>
      </c>
      <c r="S342" s="5" t="s">
        <v>2799</v>
      </c>
      <c r="T342" s="5" t="s">
        <v>2799</v>
      </c>
      <c r="U342" s="5" t="s">
        <v>2799</v>
      </c>
      <c r="V342" s="5"/>
      <c r="W342" s="5"/>
      <c r="X342" s="5"/>
      <c r="Y342" s="5"/>
      <c r="Z342" s="5"/>
    </row>
    <row r="343" spans="1:26" ht="255" x14ac:dyDescent="0.2">
      <c r="A343" s="3" t="s">
        <v>2799</v>
      </c>
      <c r="B343" s="140"/>
      <c r="C343" s="5">
        <f t="shared" si="2"/>
        <v>340</v>
      </c>
      <c r="D343" s="5" t="s">
        <v>4875</v>
      </c>
      <c r="E343" s="5" t="s">
        <v>4876</v>
      </c>
      <c r="F343" s="5" t="s">
        <v>4877</v>
      </c>
      <c r="G343" s="5" t="s">
        <v>21</v>
      </c>
      <c r="H343" s="5" t="s">
        <v>4879</v>
      </c>
      <c r="I343" s="5" t="s">
        <v>59</v>
      </c>
      <c r="J343" s="5">
        <v>2022</v>
      </c>
      <c r="K343" s="5">
        <v>2</v>
      </c>
      <c r="L343" s="5" t="s">
        <v>4878</v>
      </c>
      <c r="M343" s="5" t="s">
        <v>4824</v>
      </c>
      <c r="N343" s="5" t="s">
        <v>2798</v>
      </c>
      <c r="O343" s="5" t="s">
        <v>2799</v>
      </c>
      <c r="P343" s="5" t="s">
        <v>2799</v>
      </c>
      <c r="Q343" s="5" t="s">
        <v>2799</v>
      </c>
      <c r="R343" s="5" t="s">
        <v>2799</v>
      </c>
      <c r="S343" s="5" t="s">
        <v>2799</v>
      </c>
      <c r="T343" s="5" t="s">
        <v>2799</v>
      </c>
      <c r="U343" s="5" t="s">
        <v>2799</v>
      </c>
      <c r="V343" s="5"/>
      <c r="W343" s="5"/>
      <c r="X343" s="5"/>
      <c r="Y343" s="5"/>
      <c r="Z343" s="5"/>
    </row>
    <row r="344" spans="1:26" ht="187" x14ac:dyDescent="0.2">
      <c r="A344" s="3" t="s">
        <v>2799</v>
      </c>
      <c r="B344" s="140"/>
      <c r="C344" s="5">
        <f t="shared" si="2"/>
        <v>341</v>
      </c>
      <c r="D344" s="5" t="s">
        <v>4880</v>
      </c>
      <c r="E344" s="5" t="s">
        <v>4863</v>
      </c>
      <c r="F344" s="5" t="s">
        <v>40</v>
      </c>
      <c r="G344" s="5" t="s">
        <v>21</v>
      </c>
      <c r="H344" s="5" t="s">
        <v>4882</v>
      </c>
      <c r="I344" s="5" t="s">
        <v>58</v>
      </c>
      <c r="J344" s="5">
        <v>2020</v>
      </c>
      <c r="K344" s="5">
        <v>29</v>
      </c>
      <c r="L344" s="5" t="s">
        <v>4881</v>
      </c>
      <c r="M344" s="5" t="s">
        <v>4825</v>
      </c>
      <c r="N344" s="5" t="s">
        <v>2798</v>
      </c>
      <c r="O344" s="5" t="s">
        <v>2799</v>
      </c>
      <c r="P344" s="5" t="s">
        <v>2799</v>
      </c>
      <c r="Q344" s="5" t="s">
        <v>2799</v>
      </c>
      <c r="R344" s="5" t="s">
        <v>2799</v>
      </c>
      <c r="S344" s="5" t="s">
        <v>2799</v>
      </c>
      <c r="T344" s="5" t="s">
        <v>2799</v>
      </c>
      <c r="U344" s="5" t="s">
        <v>2799</v>
      </c>
      <c r="V344" s="5"/>
      <c r="W344" s="5"/>
      <c r="X344" s="5"/>
      <c r="Y344" s="5"/>
      <c r="Z344" s="5"/>
    </row>
    <row r="345" spans="1:26" ht="255" x14ac:dyDescent="0.2">
      <c r="A345" s="3" t="s">
        <v>2799</v>
      </c>
      <c r="B345" s="140"/>
      <c r="C345" s="5">
        <f t="shared" si="2"/>
        <v>342</v>
      </c>
      <c r="D345" s="5" t="s">
        <v>4883</v>
      </c>
      <c r="E345" s="5" t="s">
        <v>4884</v>
      </c>
      <c r="F345" s="5" t="s">
        <v>40</v>
      </c>
      <c r="G345" s="5" t="s">
        <v>21</v>
      </c>
      <c r="H345" s="5" t="s">
        <v>4886</v>
      </c>
      <c r="I345" s="5" t="s">
        <v>58</v>
      </c>
      <c r="J345" s="5">
        <v>2021</v>
      </c>
      <c r="K345" s="5">
        <v>114</v>
      </c>
      <c r="L345" s="5" t="s">
        <v>4885</v>
      </c>
      <c r="M345" s="5" t="s">
        <v>4826</v>
      </c>
      <c r="N345" s="5" t="s">
        <v>2798</v>
      </c>
      <c r="O345" s="5" t="s">
        <v>2799</v>
      </c>
      <c r="P345" s="5" t="s">
        <v>2799</v>
      </c>
      <c r="Q345" s="5" t="s">
        <v>2799</v>
      </c>
      <c r="R345" s="5" t="s">
        <v>2799</v>
      </c>
      <c r="S345" s="5" t="s">
        <v>2799</v>
      </c>
      <c r="T345" s="5" t="s">
        <v>2799</v>
      </c>
      <c r="U345" s="5" t="s">
        <v>2799</v>
      </c>
      <c r="V345" s="5"/>
      <c r="W345" s="5"/>
      <c r="X345" s="5"/>
      <c r="Y345" s="5"/>
      <c r="Z345" s="5"/>
    </row>
    <row r="346" spans="1:26" ht="153" x14ac:dyDescent="0.2">
      <c r="A346" s="3" t="s">
        <v>2799</v>
      </c>
      <c r="B346" s="140"/>
      <c r="C346" s="5">
        <f t="shared" si="2"/>
        <v>343</v>
      </c>
      <c r="D346" s="5" t="s">
        <v>4887</v>
      </c>
      <c r="E346" s="5" t="s">
        <v>4888</v>
      </c>
      <c r="F346" s="5" t="s">
        <v>2492</v>
      </c>
      <c r="G346" s="5" t="s">
        <v>305</v>
      </c>
      <c r="H346" s="5"/>
      <c r="I346" s="5" t="s">
        <v>58</v>
      </c>
      <c r="J346" s="5">
        <v>2021</v>
      </c>
      <c r="K346" s="5">
        <v>1256</v>
      </c>
      <c r="L346" s="5" t="s">
        <v>4889</v>
      </c>
      <c r="M346" s="5" t="s">
        <v>4827</v>
      </c>
      <c r="N346" s="5" t="s">
        <v>2798</v>
      </c>
      <c r="O346" s="5" t="s">
        <v>2799</v>
      </c>
      <c r="P346" s="5" t="s">
        <v>2799</v>
      </c>
      <c r="Q346" s="5" t="s">
        <v>2799</v>
      </c>
      <c r="R346" s="5" t="s">
        <v>2799</v>
      </c>
      <c r="S346" s="5" t="s">
        <v>2799</v>
      </c>
      <c r="T346" s="5" t="s">
        <v>2799</v>
      </c>
      <c r="U346" s="5" t="s">
        <v>2799</v>
      </c>
      <c r="V346" s="5"/>
      <c r="W346" s="5"/>
      <c r="X346" s="5"/>
      <c r="Y346" s="5"/>
      <c r="Z346" s="5"/>
    </row>
    <row r="347" spans="1:26" ht="372" x14ac:dyDescent="0.2">
      <c r="A347" s="3" t="s">
        <v>2799</v>
      </c>
      <c r="B347" s="140"/>
      <c r="C347" s="5">
        <f t="shared" si="2"/>
        <v>344</v>
      </c>
      <c r="D347" s="5" t="s">
        <v>4890</v>
      </c>
      <c r="E347" s="5" t="s">
        <v>4891</v>
      </c>
      <c r="F347" s="5" t="s">
        <v>21</v>
      </c>
      <c r="G347" s="5" t="s">
        <v>21</v>
      </c>
      <c r="H347" s="5" t="s">
        <v>4893</v>
      </c>
      <c r="I347" s="5" t="s">
        <v>58</v>
      </c>
      <c r="J347" s="5">
        <v>2021</v>
      </c>
      <c r="K347" s="5">
        <v>556</v>
      </c>
      <c r="L347" s="5" t="s">
        <v>4892</v>
      </c>
      <c r="M347" s="5" t="s">
        <v>4828</v>
      </c>
      <c r="N347" s="5" t="s">
        <v>2798</v>
      </c>
      <c r="O347" s="5" t="s">
        <v>2799</v>
      </c>
      <c r="P347" s="5" t="s">
        <v>2799</v>
      </c>
      <c r="Q347" s="5" t="s">
        <v>2799</v>
      </c>
      <c r="R347" s="5" t="s">
        <v>2799</v>
      </c>
      <c r="S347" s="5" t="s">
        <v>2799</v>
      </c>
      <c r="T347" s="5" t="s">
        <v>2799</v>
      </c>
      <c r="U347" s="5" t="s">
        <v>2799</v>
      </c>
      <c r="V347" s="5"/>
      <c r="W347" s="5"/>
      <c r="X347" s="5"/>
      <c r="Y347" s="5"/>
      <c r="Z347" s="5"/>
    </row>
    <row r="348" spans="1:26" ht="204" x14ac:dyDescent="0.2">
      <c r="A348" s="3" t="s">
        <v>2799</v>
      </c>
      <c r="B348" s="140"/>
      <c r="C348" s="5">
        <f t="shared" si="2"/>
        <v>345</v>
      </c>
      <c r="D348" s="5" t="s">
        <v>4894</v>
      </c>
      <c r="E348" s="5" t="s">
        <v>4895</v>
      </c>
      <c r="F348" s="5" t="s">
        <v>4896</v>
      </c>
      <c r="G348" s="5" t="s">
        <v>21</v>
      </c>
      <c r="H348" s="5" t="s">
        <v>4898</v>
      </c>
      <c r="I348" s="5" t="s">
        <v>59</v>
      </c>
      <c r="J348" s="5">
        <v>2022</v>
      </c>
      <c r="K348" s="5">
        <v>3</v>
      </c>
      <c r="L348" s="5" t="s">
        <v>4897</v>
      </c>
      <c r="M348" s="5" t="s">
        <v>4829</v>
      </c>
      <c r="N348" s="5" t="s">
        <v>2798</v>
      </c>
      <c r="O348" s="5" t="s">
        <v>2799</v>
      </c>
      <c r="P348" s="5" t="s">
        <v>2799</v>
      </c>
      <c r="Q348" s="5" t="s">
        <v>2799</v>
      </c>
      <c r="R348" s="5" t="s">
        <v>2799</v>
      </c>
      <c r="S348" s="5" t="s">
        <v>2799</v>
      </c>
      <c r="T348" s="5" t="s">
        <v>2799</v>
      </c>
      <c r="U348" s="5" t="s">
        <v>2799</v>
      </c>
      <c r="V348" s="5"/>
      <c r="W348" s="5"/>
      <c r="X348" s="5"/>
      <c r="Y348" s="5"/>
      <c r="Z348" s="5"/>
    </row>
    <row r="349" spans="1:26" ht="153" x14ac:dyDescent="0.2">
      <c r="A349" s="3" t="s">
        <v>2799</v>
      </c>
      <c r="B349" s="140"/>
      <c r="C349" s="5">
        <f t="shared" si="2"/>
        <v>346</v>
      </c>
      <c r="D349" s="5" t="s">
        <v>4899</v>
      </c>
      <c r="E349" s="5" t="s">
        <v>4900</v>
      </c>
      <c r="F349" s="5" t="s">
        <v>4901</v>
      </c>
      <c r="G349" s="5" t="s">
        <v>3158</v>
      </c>
      <c r="H349" s="5"/>
      <c r="I349" s="5" t="s">
        <v>58</v>
      </c>
      <c r="J349" s="5">
        <v>2021</v>
      </c>
      <c r="K349" s="5">
        <v>11</v>
      </c>
      <c r="L349" s="5" t="s">
        <v>4902</v>
      </c>
      <c r="M349" s="5" t="s">
        <v>4830</v>
      </c>
      <c r="N349" s="5" t="s">
        <v>2798</v>
      </c>
      <c r="O349" s="5" t="s">
        <v>2799</v>
      </c>
      <c r="P349" s="5" t="s">
        <v>2799</v>
      </c>
      <c r="Q349" s="5" t="s">
        <v>2799</v>
      </c>
      <c r="R349" s="5" t="s">
        <v>2799</v>
      </c>
      <c r="S349" s="5" t="s">
        <v>2799</v>
      </c>
      <c r="T349" s="5" t="s">
        <v>2799</v>
      </c>
      <c r="U349" s="5" t="s">
        <v>2799</v>
      </c>
      <c r="V349" s="5"/>
      <c r="W349" s="5"/>
      <c r="X349" s="5"/>
      <c r="Y349" s="5"/>
      <c r="Z349" s="5"/>
    </row>
    <row r="350" spans="1:26" ht="289" x14ac:dyDescent="0.2">
      <c r="A350" s="3" t="s">
        <v>2799</v>
      </c>
      <c r="B350" s="140"/>
      <c r="C350" s="5">
        <f t="shared" si="2"/>
        <v>347</v>
      </c>
      <c r="D350" s="5" t="s">
        <v>4903</v>
      </c>
      <c r="E350" s="5" t="s">
        <v>4904</v>
      </c>
      <c r="F350" s="5" t="s">
        <v>4905</v>
      </c>
      <c r="G350" s="5" t="s">
        <v>3158</v>
      </c>
      <c r="H350" s="5"/>
      <c r="I350" s="5" t="s">
        <v>58</v>
      </c>
      <c r="J350" s="5">
        <v>2022</v>
      </c>
      <c r="K350" s="5">
        <v>25</v>
      </c>
      <c r="L350" s="5" t="s">
        <v>4906</v>
      </c>
      <c r="M350" s="5" t="s">
        <v>4831</v>
      </c>
      <c r="N350" s="5" t="s">
        <v>2798</v>
      </c>
      <c r="O350" s="5" t="s">
        <v>2799</v>
      </c>
      <c r="P350" s="5" t="s">
        <v>2799</v>
      </c>
      <c r="Q350" s="5" t="s">
        <v>2799</v>
      </c>
      <c r="R350" s="5" t="s">
        <v>2799</v>
      </c>
      <c r="S350" s="5" t="s">
        <v>2799</v>
      </c>
      <c r="T350" s="5" t="s">
        <v>2799</v>
      </c>
      <c r="U350" s="5" t="s">
        <v>2799</v>
      </c>
      <c r="V350" s="5"/>
      <c r="W350" s="5"/>
      <c r="X350" s="5"/>
      <c r="Y350" s="5"/>
      <c r="Z350" s="5"/>
    </row>
    <row r="351" spans="1:26" ht="238" x14ac:dyDescent="0.2">
      <c r="A351" s="3" t="s">
        <v>2799</v>
      </c>
      <c r="B351" s="140"/>
      <c r="C351" s="5">
        <f t="shared" si="2"/>
        <v>348</v>
      </c>
      <c r="D351" s="5" t="s">
        <v>4907</v>
      </c>
      <c r="E351" s="5" t="s">
        <v>4908</v>
      </c>
      <c r="F351" s="5" t="s">
        <v>4909</v>
      </c>
      <c r="G351" s="5" t="s">
        <v>305</v>
      </c>
      <c r="H351" s="5"/>
      <c r="I351" s="5" t="s">
        <v>59</v>
      </c>
      <c r="J351" s="5">
        <v>2018</v>
      </c>
      <c r="K351" s="5">
        <v>194</v>
      </c>
      <c r="L351" s="5" t="s">
        <v>4910</v>
      </c>
      <c r="M351" s="5" t="s">
        <v>4832</v>
      </c>
      <c r="N351" s="5" t="s">
        <v>2798</v>
      </c>
      <c r="O351" s="5" t="s">
        <v>2799</v>
      </c>
      <c r="P351" s="5" t="s">
        <v>2799</v>
      </c>
      <c r="Q351" s="5" t="s">
        <v>2799</v>
      </c>
      <c r="R351" s="5" t="s">
        <v>2799</v>
      </c>
      <c r="S351" s="5" t="s">
        <v>2799</v>
      </c>
      <c r="T351" s="5" t="s">
        <v>2799</v>
      </c>
      <c r="U351" s="5" t="s">
        <v>2799</v>
      </c>
      <c r="V351" s="5"/>
      <c r="W351" s="5"/>
      <c r="X351" s="5"/>
      <c r="Y351" s="5"/>
      <c r="Z351" s="5"/>
    </row>
    <row r="352" spans="1:26" ht="255" x14ac:dyDescent="0.2">
      <c r="A352" s="3" t="s">
        <v>2799</v>
      </c>
      <c r="B352" s="140"/>
      <c r="C352" s="5">
        <f t="shared" si="2"/>
        <v>349</v>
      </c>
      <c r="D352" s="5" t="s">
        <v>4911</v>
      </c>
      <c r="E352" s="5" t="s">
        <v>4912</v>
      </c>
      <c r="F352" s="5" t="s">
        <v>4913</v>
      </c>
      <c r="G352" s="5" t="s">
        <v>21</v>
      </c>
      <c r="H352" s="5" t="s">
        <v>4915</v>
      </c>
      <c r="I352" s="5" t="s">
        <v>59</v>
      </c>
      <c r="J352" s="5">
        <v>2019</v>
      </c>
      <c r="K352" s="5">
        <v>22</v>
      </c>
      <c r="L352" s="5" t="s">
        <v>4914</v>
      </c>
      <c r="M352" s="5" t="s">
        <v>4833</v>
      </c>
      <c r="N352" s="5" t="s">
        <v>2798</v>
      </c>
      <c r="O352" s="5" t="s">
        <v>2799</v>
      </c>
      <c r="P352" s="5" t="s">
        <v>2799</v>
      </c>
      <c r="Q352" s="5" t="s">
        <v>2799</v>
      </c>
      <c r="R352" s="5" t="s">
        <v>2799</v>
      </c>
      <c r="S352" s="5" t="s">
        <v>2799</v>
      </c>
      <c r="T352" s="5" t="s">
        <v>2799</v>
      </c>
      <c r="U352" s="5" t="s">
        <v>2799</v>
      </c>
      <c r="V352" s="5"/>
      <c r="W352" s="5"/>
      <c r="X352" s="5"/>
      <c r="Y352" s="5"/>
      <c r="Z352" s="5"/>
    </row>
    <row r="353" spans="1:26" ht="306" x14ac:dyDescent="0.2">
      <c r="A353" s="3" t="s">
        <v>2799</v>
      </c>
      <c r="B353" s="140"/>
      <c r="C353" s="5">
        <f t="shared" si="2"/>
        <v>350</v>
      </c>
      <c r="D353" s="5" t="s">
        <v>4916</v>
      </c>
      <c r="E353" s="5" t="s">
        <v>4917</v>
      </c>
      <c r="F353" s="5" t="s">
        <v>4896</v>
      </c>
      <c r="G353" s="5" t="s">
        <v>21</v>
      </c>
      <c r="H353" s="5" t="s">
        <v>4919</v>
      </c>
      <c r="I353" s="5" t="s">
        <v>59</v>
      </c>
      <c r="J353" s="5">
        <v>2021</v>
      </c>
      <c r="K353" s="5">
        <v>12</v>
      </c>
      <c r="L353" s="5" t="s">
        <v>4918</v>
      </c>
      <c r="M353" s="5" t="s">
        <v>4834</v>
      </c>
      <c r="N353" s="5" t="s">
        <v>2798</v>
      </c>
      <c r="O353" s="5" t="s">
        <v>2799</v>
      </c>
      <c r="P353" s="5" t="s">
        <v>2799</v>
      </c>
      <c r="Q353" s="5" t="s">
        <v>2799</v>
      </c>
      <c r="R353" s="5" t="s">
        <v>2799</v>
      </c>
      <c r="S353" s="5" t="s">
        <v>2799</v>
      </c>
      <c r="T353" s="5" t="s">
        <v>2799</v>
      </c>
      <c r="U353" s="5" t="s">
        <v>2799</v>
      </c>
      <c r="V353" s="5"/>
      <c r="W353" s="5"/>
      <c r="X353" s="5"/>
      <c r="Y353" s="5"/>
      <c r="Z353" s="5"/>
    </row>
    <row r="354" spans="1:26" ht="238" x14ac:dyDescent="0.2">
      <c r="A354" s="3" t="s">
        <v>2799</v>
      </c>
      <c r="B354" s="140"/>
      <c r="C354" s="5">
        <f t="shared" si="2"/>
        <v>351</v>
      </c>
      <c r="D354" s="5" t="s">
        <v>4920</v>
      </c>
      <c r="E354" s="5" t="s">
        <v>4921</v>
      </c>
      <c r="F354" s="5" t="s">
        <v>4922</v>
      </c>
      <c r="G354" s="5" t="s">
        <v>21</v>
      </c>
      <c r="H354" s="5" t="s">
        <v>4924</v>
      </c>
      <c r="I354" s="5" t="s">
        <v>58</v>
      </c>
      <c r="J354" s="5">
        <v>2020</v>
      </c>
      <c r="K354" s="5">
        <v>89</v>
      </c>
      <c r="L354" s="5" t="s">
        <v>4923</v>
      </c>
      <c r="M354" s="5" t="s">
        <v>4835</v>
      </c>
      <c r="N354" s="5" t="s">
        <v>2798</v>
      </c>
      <c r="O354" s="5" t="s">
        <v>2799</v>
      </c>
      <c r="P354" s="5" t="s">
        <v>2799</v>
      </c>
      <c r="Q354" s="5" t="s">
        <v>2799</v>
      </c>
      <c r="R354" s="5" t="s">
        <v>2799</v>
      </c>
      <c r="S354" s="5" t="s">
        <v>2799</v>
      </c>
      <c r="T354" s="5" t="s">
        <v>2799</v>
      </c>
      <c r="U354" s="5" t="s">
        <v>2799</v>
      </c>
      <c r="V354" s="5"/>
      <c r="W354" s="5"/>
      <c r="X354" s="5"/>
      <c r="Y354" s="5"/>
      <c r="Z354" s="5"/>
    </row>
    <row r="355" spans="1:26" ht="119" x14ac:dyDescent="0.2">
      <c r="A355" s="3" t="s">
        <v>2799</v>
      </c>
      <c r="B355" s="140"/>
      <c r="C355" s="5">
        <f t="shared" si="2"/>
        <v>352</v>
      </c>
      <c r="D355" s="5" t="s">
        <v>4925</v>
      </c>
      <c r="E355" s="5" t="s">
        <v>4926</v>
      </c>
      <c r="F355" s="5" t="s">
        <v>4927</v>
      </c>
      <c r="G355" s="5" t="s">
        <v>3158</v>
      </c>
      <c r="H355" s="5" t="s">
        <v>4929</v>
      </c>
      <c r="I355" s="5" t="s">
        <v>58</v>
      </c>
      <c r="J355" s="5">
        <v>2023</v>
      </c>
      <c r="K355" s="5">
        <v>1</v>
      </c>
      <c r="L355" s="5" t="s">
        <v>4928</v>
      </c>
      <c r="M355" s="5" t="s">
        <v>4836</v>
      </c>
      <c r="N355" s="5" t="s">
        <v>2798</v>
      </c>
      <c r="O355" s="5" t="s">
        <v>2799</v>
      </c>
      <c r="P355" s="5" t="s">
        <v>2799</v>
      </c>
      <c r="Q355" s="5" t="s">
        <v>2799</v>
      </c>
      <c r="R355" s="5" t="s">
        <v>2799</v>
      </c>
      <c r="S355" s="5" t="s">
        <v>2799</v>
      </c>
      <c r="T355" s="5" t="s">
        <v>2799</v>
      </c>
      <c r="U355" s="5" t="s">
        <v>2799</v>
      </c>
      <c r="V355" s="5"/>
      <c r="W355" s="5"/>
      <c r="X355" s="5"/>
      <c r="Y355" s="5"/>
      <c r="Z355" s="5"/>
    </row>
    <row r="356" spans="1:26" ht="187" x14ac:dyDescent="0.2">
      <c r="A356" s="3" t="s">
        <v>2799</v>
      </c>
      <c r="B356" s="140"/>
      <c r="C356" s="5">
        <f t="shared" si="2"/>
        <v>353</v>
      </c>
      <c r="D356" s="5" t="s">
        <v>4456</v>
      </c>
      <c r="E356" s="5" t="s">
        <v>3445</v>
      </c>
      <c r="F356" s="5" t="s">
        <v>3446</v>
      </c>
      <c r="G356" s="5" t="s">
        <v>3281</v>
      </c>
      <c r="H356" s="5"/>
      <c r="I356" s="5" t="s">
        <v>58</v>
      </c>
      <c r="J356" s="5">
        <v>2019</v>
      </c>
      <c r="K356" s="5">
        <v>74990</v>
      </c>
      <c r="L356" s="5" t="s">
        <v>3270</v>
      </c>
      <c r="M356" s="5" t="s">
        <v>3387</v>
      </c>
      <c r="N356" s="5" t="s">
        <v>2798</v>
      </c>
      <c r="O356" s="5" t="s">
        <v>2799</v>
      </c>
      <c r="P356" s="5" t="s">
        <v>2799</v>
      </c>
      <c r="Q356" s="5" t="s">
        <v>2799</v>
      </c>
      <c r="R356" s="5" t="s">
        <v>2799</v>
      </c>
      <c r="S356" s="5" t="s">
        <v>2799</v>
      </c>
      <c r="T356" s="5" t="s">
        <v>2799</v>
      </c>
      <c r="U356" s="5" t="s">
        <v>2799</v>
      </c>
      <c r="V356" s="5"/>
      <c r="W356" s="5"/>
      <c r="X356" s="5"/>
      <c r="Y356" s="5"/>
      <c r="Z356" s="5"/>
    </row>
    <row r="357" spans="1:26" ht="272" x14ac:dyDescent="0.2">
      <c r="A357" s="3" t="s">
        <v>2799</v>
      </c>
      <c r="B357" s="140"/>
      <c r="C357" s="5">
        <f t="shared" si="2"/>
        <v>354</v>
      </c>
      <c r="D357" s="5" t="s">
        <v>4930</v>
      </c>
      <c r="E357" s="5" t="s">
        <v>3272</v>
      </c>
      <c r="F357" s="5" t="s">
        <v>3273</v>
      </c>
      <c r="G357" s="5" t="s">
        <v>3281</v>
      </c>
      <c r="H357" s="5"/>
      <c r="I357" s="5" t="s">
        <v>58</v>
      </c>
      <c r="J357" s="5">
        <v>2019</v>
      </c>
      <c r="K357" s="5">
        <v>8231</v>
      </c>
      <c r="L357" s="5" t="s">
        <v>3274</v>
      </c>
      <c r="M357" s="5" t="s">
        <v>3175</v>
      </c>
      <c r="N357" s="5" t="s">
        <v>2798</v>
      </c>
      <c r="O357" s="5" t="s">
        <v>2799</v>
      </c>
      <c r="P357" s="5" t="s">
        <v>2799</v>
      </c>
      <c r="Q357" s="5" t="s">
        <v>2799</v>
      </c>
      <c r="R357" s="5" t="s">
        <v>2799</v>
      </c>
      <c r="S357" s="5" t="s">
        <v>2799</v>
      </c>
      <c r="T357" s="5" t="s">
        <v>2799</v>
      </c>
      <c r="U357" s="5" t="s">
        <v>2799</v>
      </c>
      <c r="V357" s="5"/>
      <c r="W357" s="5"/>
      <c r="X357" s="5"/>
      <c r="Y357" s="5"/>
      <c r="Z357" s="5"/>
    </row>
    <row r="358" spans="1:26" ht="204" x14ac:dyDescent="0.2">
      <c r="A358" s="3" t="s">
        <v>2799</v>
      </c>
      <c r="B358" s="140"/>
      <c r="C358" s="5">
        <f t="shared" si="2"/>
        <v>355</v>
      </c>
      <c r="D358" s="5" t="s">
        <v>3809</v>
      </c>
      <c r="E358" s="5" t="s">
        <v>3810</v>
      </c>
      <c r="F358" s="5" t="s">
        <v>3281</v>
      </c>
      <c r="G358" s="5" t="s">
        <v>3281</v>
      </c>
      <c r="H358" s="5"/>
      <c r="I358" s="5" t="s">
        <v>58</v>
      </c>
      <c r="J358" s="5">
        <v>2019</v>
      </c>
      <c r="K358" s="5">
        <v>4095</v>
      </c>
      <c r="L358" s="5" t="s">
        <v>3811</v>
      </c>
      <c r="M358" s="5" t="s">
        <v>3641</v>
      </c>
      <c r="N358" s="5" t="s">
        <v>2798</v>
      </c>
      <c r="O358" s="5" t="s">
        <v>2799</v>
      </c>
      <c r="P358" s="5" t="s">
        <v>2799</v>
      </c>
      <c r="Q358" s="5" t="s">
        <v>2799</v>
      </c>
      <c r="R358" s="5" t="s">
        <v>2799</v>
      </c>
      <c r="S358" s="5" t="s">
        <v>2799</v>
      </c>
      <c r="T358" s="5" t="s">
        <v>2799</v>
      </c>
      <c r="U358" s="5" t="s">
        <v>2799</v>
      </c>
      <c r="V358" s="5"/>
      <c r="W358" s="5"/>
      <c r="X358" s="5"/>
      <c r="Y358" s="5"/>
      <c r="Z358" s="5"/>
    </row>
    <row r="359" spans="1:26" ht="187" x14ac:dyDescent="0.2">
      <c r="A359" s="3" t="s">
        <v>2799</v>
      </c>
      <c r="B359" s="140"/>
      <c r="C359" s="5">
        <f t="shared" si="2"/>
        <v>356</v>
      </c>
      <c r="D359" s="5" t="s">
        <v>4931</v>
      </c>
      <c r="E359" s="5" t="s">
        <v>4932</v>
      </c>
      <c r="F359" s="5" t="s">
        <v>3281</v>
      </c>
      <c r="G359" s="5" t="s">
        <v>3281</v>
      </c>
      <c r="H359" s="5"/>
      <c r="I359" s="5" t="s">
        <v>58</v>
      </c>
      <c r="J359" s="5">
        <v>2019</v>
      </c>
      <c r="K359" s="5">
        <v>7515</v>
      </c>
      <c r="L359" s="5" t="s">
        <v>4933</v>
      </c>
      <c r="M359" s="5" t="s">
        <v>4837</v>
      </c>
      <c r="N359" s="5" t="s">
        <v>2798</v>
      </c>
      <c r="O359" s="5" t="s">
        <v>2799</v>
      </c>
      <c r="P359" s="5" t="s">
        <v>2799</v>
      </c>
      <c r="Q359" s="5" t="s">
        <v>2799</v>
      </c>
      <c r="R359" s="5" t="s">
        <v>2799</v>
      </c>
      <c r="S359" s="5" t="s">
        <v>2799</v>
      </c>
      <c r="T359" s="5" t="s">
        <v>2799</v>
      </c>
      <c r="U359" s="5" t="s">
        <v>2799</v>
      </c>
      <c r="V359" s="5"/>
      <c r="W359" s="5"/>
      <c r="X359" s="5"/>
      <c r="Y359" s="5"/>
      <c r="Z359" s="5"/>
    </row>
    <row r="360" spans="1:26" ht="306" x14ac:dyDescent="0.2">
      <c r="A360" s="3" t="s">
        <v>2799</v>
      </c>
      <c r="B360" s="140"/>
      <c r="C360" s="5">
        <f t="shared" si="2"/>
        <v>357</v>
      </c>
      <c r="D360" s="5" t="s">
        <v>4934</v>
      </c>
      <c r="E360" s="5" t="s">
        <v>4926</v>
      </c>
      <c r="F360" s="5" t="s">
        <v>40</v>
      </c>
      <c r="G360" s="5" t="s">
        <v>21</v>
      </c>
      <c r="H360" s="5" t="s">
        <v>4936</v>
      </c>
      <c r="I360" s="5" t="s">
        <v>58</v>
      </c>
      <c r="J360" s="5">
        <v>2023</v>
      </c>
      <c r="K360" s="5">
        <v>3</v>
      </c>
      <c r="L360" s="5" t="s">
        <v>4935</v>
      </c>
      <c r="M360" s="5" t="s">
        <v>4838</v>
      </c>
      <c r="N360" s="5" t="s">
        <v>2798</v>
      </c>
      <c r="O360" s="5" t="s">
        <v>2799</v>
      </c>
      <c r="P360" s="5" t="s">
        <v>2799</v>
      </c>
      <c r="Q360" s="5" t="s">
        <v>2799</v>
      </c>
      <c r="R360" s="5" t="s">
        <v>2799</v>
      </c>
      <c r="S360" s="5" t="s">
        <v>2799</v>
      </c>
      <c r="T360" s="5" t="s">
        <v>2799</v>
      </c>
      <c r="U360" s="5" t="s">
        <v>2799</v>
      </c>
      <c r="V360" s="5"/>
      <c r="W360" s="5"/>
      <c r="X360" s="5"/>
      <c r="Y360" s="5"/>
      <c r="Z360" s="5"/>
    </row>
    <row r="361" spans="1:26" ht="119" x14ac:dyDescent="0.2">
      <c r="A361" s="3" t="s">
        <v>2799</v>
      </c>
      <c r="B361" s="140" t="s">
        <v>423</v>
      </c>
      <c r="C361" s="5">
        <f t="shared" si="2"/>
        <v>358</v>
      </c>
      <c r="D361" s="5" t="s">
        <v>4950</v>
      </c>
      <c r="E361" s="5" t="s">
        <v>4951</v>
      </c>
      <c r="F361" s="5" t="s">
        <v>4952</v>
      </c>
      <c r="G361" s="5" t="s">
        <v>2227</v>
      </c>
      <c r="H361" s="5"/>
      <c r="I361" s="5" t="s">
        <v>58</v>
      </c>
      <c r="J361" s="5">
        <v>2017</v>
      </c>
      <c r="K361" s="5">
        <v>24</v>
      </c>
      <c r="L361" s="5" t="s">
        <v>4953</v>
      </c>
      <c r="M361" s="5" t="s">
        <v>4937</v>
      </c>
      <c r="N361" s="5" t="s">
        <v>2798</v>
      </c>
      <c r="O361" s="5" t="s">
        <v>2799</v>
      </c>
      <c r="P361" s="5" t="s">
        <v>2799</v>
      </c>
      <c r="Q361" s="5" t="s">
        <v>2799</v>
      </c>
      <c r="R361" s="5" t="s">
        <v>2799</v>
      </c>
      <c r="S361" s="5" t="s">
        <v>2799</v>
      </c>
      <c r="T361" s="5" t="s">
        <v>2799</v>
      </c>
      <c r="U361" s="5" t="s">
        <v>2799</v>
      </c>
      <c r="V361" s="5"/>
      <c r="W361" s="5"/>
      <c r="X361" s="5"/>
      <c r="Y361" s="5"/>
      <c r="Z361" s="5"/>
    </row>
    <row r="362" spans="1:26" ht="306" x14ac:dyDescent="0.2">
      <c r="A362" s="3" t="s">
        <v>2799</v>
      </c>
      <c r="B362" s="140"/>
      <c r="C362" s="5">
        <f t="shared" si="2"/>
        <v>359</v>
      </c>
      <c r="D362" s="5" t="s">
        <v>4954</v>
      </c>
      <c r="E362" s="5" t="s">
        <v>4955</v>
      </c>
      <c r="F362" s="5" t="s">
        <v>1639</v>
      </c>
      <c r="G362" s="5" t="s">
        <v>2227</v>
      </c>
      <c r="H362" s="5"/>
      <c r="I362" s="5" t="s">
        <v>58</v>
      </c>
      <c r="J362" s="5">
        <v>2019</v>
      </c>
      <c r="K362" s="5">
        <v>184</v>
      </c>
      <c r="L362" s="5" t="s">
        <v>4956</v>
      </c>
      <c r="M362" s="5" t="s">
        <v>4938</v>
      </c>
      <c r="N362" s="5" t="s">
        <v>2798</v>
      </c>
      <c r="O362" s="5" t="s">
        <v>2799</v>
      </c>
      <c r="P362" s="5" t="s">
        <v>2799</v>
      </c>
      <c r="Q362" s="5" t="s">
        <v>2799</v>
      </c>
      <c r="R362" s="5" t="s">
        <v>2799</v>
      </c>
      <c r="S362" s="5" t="s">
        <v>2799</v>
      </c>
      <c r="T362" s="5" t="s">
        <v>2799</v>
      </c>
      <c r="U362" s="5" t="s">
        <v>2799</v>
      </c>
      <c r="V362" s="5"/>
      <c r="W362" s="5"/>
      <c r="X362" s="5"/>
      <c r="Y362" s="5"/>
      <c r="Z362" s="5"/>
    </row>
    <row r="363" spans="1:26" ht="204" x14ac:dyDescent="0.2">
      <c r="A363" s="3" t="s">
        <v>2799</v>
      </c>
      <c r="B363" s="140"/>
      <c r="C363" s="5">
        <f t="shared" si="2"/>
        <v>360</v>
      </c>
      <c r="D363" s="5" t="s">
        <v>4957</v>
      </c>
      <c r="E363" s="5" t="s">
        <v>4958</v>
      </c>
      <c r="F363" s="5" t="s">
        <v>4959</v>
      </c>
      <c r="G363" s="5" t="s">
        <v>3281</v>
      </c>
      <c r="H363" s="5"/>
      <c r="I363" s="5" t="s">
        <v>59</v>
      </c>
      <c r="J363" s="5">
        <v>2019</v>
      </c>
      <c r="K363" s="5">
        <v>6383</v>
      </c>
      <c r="L363" s="5" t="s">
        <v>4960</v>
      </c>
      <c r="M363" s="5" t="s">
        <v>4939</v>
      </c>
      <c r="N363" s="5" t="s">
        <v>2798</v>
      </c>
      <c r="O363" s="5" t="s">
        <v>2799</v>
      </c>
      <c r="P363" s="5" t="s">
        <v>2799</v>
      </c>
      <c r="Q363" s="5" t="s">
        <v>2799</v>
      </c>
      <c r="R363" s="5" t="s">
        <v>2799</v>
      </c>
      <c r="S363" s="5" t="s">
        <v>2799</v>
      </c>
      <c r="T363" s="5" t="s">
        <v>2799</v>
      </c>
      <c r="U363" s="5" t="s">
        <v>2799</v>
      </c>
      <c r="V363" s="5"/>
      <c r="W363" s="5"/>
      <c r="X363" s="5"/>
      <c r="Y363" s="5"/>
      <c r="Z363" s="5"/>
    </row>
    <row r="364" spans="1:26" ht="85" x14ac:dyDescent="0.2">
      <c r="A364" s="3" t="s">
        <v>2799</v>
      </c>
      <c r="B364" s="140"/>
      <c r="C364" s="5">
        <f t="shared" si="2"/>
        <v>361</v>
      </c>
      <c r="D364" s="5" t="s">
        <v>4961</v>
      </c>
      <c r="E364" s="5" t="s">
        <v>4962</v>
      </c>
      <c r="F364" s="5" t="s">
        <v>4963</v>
      </c>
      <c r="G364" s="5" t="s">
        <v>21</v>
      </c>
      <c r="H364" s="5" t="s">
        <v>4965</v>
      </c>
      <c r="I364" s="5" t="s">
        <v>59</v>
      </c>
      <c r="J364" s="5">
        <v>2017</v>
      </c>
      <c r="K364" s="5">
        <v>372</v>
      </c>
      <c r="L364" s="5" t="s">
        <v>4964</v>
      </c>
      <c r="M364" s="5" t="s">
        <v>4940</v>
      </c>
      <c r="N364" s="5" t="s">
        <v>2798</v>
      </c>
      <c r="O364" s="5" t="s">
        <v>2799</v>
      </c>
      <c r="P364" s="5" t="s">
        <v>2799</v>
      </c>
      <c r="Q364" s="5" t="s">
        <v>2799</v>
      </c>
      <c r="R364" s="5" t="s">
        <v>2799</v>
      </c>
      <c r="S364" s="5" t="s">
        <v>2799</v>
      </c>
      <c r="T364" s="5" t="s">
        <v>2799</v>
      </c>
      <c r="U364" s="5" t="s">
        <v>2799</v>
      </c>
      <c r="V364" s="5"/>
      <c r="W364" s="5"/>
      <c r="X364" s="5"/>
      <c r="Y364" s="5"/>
      <c r="Z364" s="5"/>
    </row>
    <row r="365" spans="1:26" ht="187" x14ac:dyDescent="0.2">
      <c r="A365" s="3" t="s">
        <v>2799</v>
      </c>
      <c r="B365" s="140"/>
      <c r="C365" s="5">
        <f t="shared" si="2"/>
        <v>362</v>
      </c>
      <c r="D365" s="5" t="s">
        <v>4966</v>
      </c>
      <c r="E365" s="5" t="s">
        <v>4967</v>
      </c>
      <c r="F365" s="5" t="s">
        <v>40</v>
      </c>
      <c r="G365" s="5" t="s">
        <v>21</v>
      </c>
      <c r="H365" s="5" t="s">
        <v>4969</v>
      </c>
      <c r="I365" s="5" t="s">
        <v>58</v>
      </c>
      <c r="J365" s="5">
        <v>2019</v>
      </c>
      <c r="K365" s="5">
        <v>148</v>
      </c>
      <c r="L365" s="5" t="s">
        <v>4968</v>
      </c>
      <c r="M365" s="5" t="s">
        <v>4941</v>
      </c>
      <c r="N365" s="5" t="s">
        <v>2798</v>
      </c>
      <c r="O365" s="5" t="s">
        <v>2799</v>
      </c>
      <c r="P365" s="5" t="s">
        <v>2799</v>
      </c>
      <c r="Q365" s="5" t="s">
        <v>2799</v>
      </c>
      <c r="R365" s="5" t="s">
        <v>2799</v>
      </c>
      <c r="S365" s="5" t="s">
        <v>2799</v>
      </c>
      <c r="T365" s="5" t="s">
        <v>2799</v>
      </c>
      <c r="U365" s="5" t="s">
        <v>2799</v>
      </c>
      <c r="V365" s="5"/>
      <c r="W365" s="5"/>
      <c r="X365" s="5"/>
      <c r="Y365" s="5"/>
      <c r="Z365" s="5"/>
    </row>
    <row r="366" spans="1:26" ht="85" x14ac:dyDescent="0.2">
      <c r="A366" s="3" t="s">
        <v>2799</v>
      </c>
      <c r="B366" s="140"/>
      <c r="C366" s="5">
        <f t="shared" si="2"/>
        <v>363</v>
      </c>
      <c r="D366" s="5" t="s">
        <v>4970</v>
      </c>
      <c r="E366" s="5" t="s">
        <v>4971</v>
      </c>
      <c r="F366" s="5" t="s">
        <v>3574</v>
      </c>
      <c r="G366" s="5" t="s">
        <v>3281</v>
      </c>
      <c r="H366" s="5"/>
      <c r="I366" s="5" t="s">
        <v>59</v>
      </c>
      <c r="J366" s="5">
        <v>2019</v>
      </c>
      <c r="K366" s="5">
        <v>54</v>
      </c>
      <c r="L366" s="5" t="s">
        <v>4972</v>
      </c>
      <c r="M366" s="5" t="s">
        <v>4942</v>
      </c>
      <c r="N366" s="5" t="s">
        <v>2798</v>
      </c>
      <c r="O366" s="5" t="s">
        <v>2799</v>
      </c>
      <c r="P366" s="5" t="s">
        <v>2799</v>
      </c>
      <c r="Q366" s="5" t="s">
        <v>2799</v>
      </c>
      <c r="R366" s="5" t="s">
        <v>2799</v>
      </c>
      <c r="S366" s="5" t="s">
        <v>2799</v>
      </c>
      <c r="T366" s="5" t="s">
        <v>2799</v>
      </c>
      <c r="U366" s="5" t="s">
        <v>2799</v>
      </c>
      <c r="V366" s="5"/>
      <c r="W366" s="5"/>
      <c r="X366" s="5"/>
      <c r="Y366" s="5"/>
      <c r="Z366" s="5"/>
    </row>
    <row r="367" spans="1:26" ht="68" x14ac:dyDescent="0.2">
      <c r="A367" s="3" t="s">
        <v>2799</v>
      </c>
      <c r="B367" s="140"/>
      <c r="C367" s="5">
        <f t="shared" si="2"/>
        <v>364</v>
      </c>
      <c r="D367" s="5" t="s">
        <v>4973</v>
      </c>
      <c r="E367" s="5" t="s">
        <v>4974</v>
      </c>
      <c r="F367" s="5" t="s">
        <v>4975</v>
      </c>
      <c r="G367" s="5" t="s">
        <v>3574</v>
      </c>
      <c r="H367" s="5"/>
      <c r="I367" s="5" t="s">
        <v>59</v>
      </c>
      <c r="J367" s="5">
        <v>2017</v>
      </c>
      <c r="K367" s="5">
        <v>3</v>
      </c>
      <c r="L367" s="5" t="s">
        <v>4976</v>
      </c>
      <c r="M367" s="5" t="s">
        <v>4943</v>
      </c>
      <c r="N367" s="5" t="s">
        <v>2798</v>
      </c>
      <c r="O367" s="5" t="s">
        <v>2799</v>
      </c>
      <c r="P367" s="5" t="s">
        <v>2799</v>
      </c>
      <c r="Q367" s="5" t="s">
        <v>2799</v>
      </c>
      <c r="R367" s="5" t="s">
        <v>2799</v>
      </c>
      <c r="S367" s="5" t="s">
        <v>2799</v>
      </c>
      <c r="T367" s="5" t="s">
        <v>2799</v>
      </c>
      <c r="U367" s="5" t="s">
        <v>2799</v>
      </c>
      <c r="V367" s="5"/>
      <c r="W367" s="5"/>
      <c r="X367" s="5"/>
      <c r="Y367" s="5"/>
      <c r="Z367" s="5"/>
    </row>
    <row r="368" spans="1:26" ht="221" x14ac:dyDescent="0.2">
      <c r="A368" s="3" t="s">
        <v>2799</v>
      </c>
      <c r="B368" s="140"/>
      <c r="C368" s="5">
        <f t="shared" si="2"/>
        <v>365</v>
      </c>
      <c r="D368" s="5" t="s">
        <v>4977</v>
      </c>
      <c r="E368" s="5" t="s">
        <v>4978</v>
      </c>
      <c r="F368" s="5" t="s">
        <v>4979</v>
      </c>
      <c r="G368" s="5" t="s">
        <v>21</v>
      </c>
      <c r="H368" s="5" t="s">
        <v>4980</v>
      </c>
      <c r="I368" s="5" t="s">
        <v>59</v>
      </c>
      <c r="J368" s="5">
        <v>2019</v>
      </c>
      <c r="K368" s="5">
        <v>1</v>
      </c>
      <c r="L368" s="5" t="s">
        <v>427</v>
      </c>
      <c r="M368" s="5" t="s">
        <v>4944</v>
      </c>
      <c r="N368" s="5" t="s">
        <v>2798</v>
      </c>
      <c r="O368" s="5" t="s">
        <v>2799</v>
      </c>
      <c r="P368" s="5" t="s">
        <v>2799</v>
      </c>
      <c r="Q368" s="5" t="s">
        <v>2799</v>
      </c>
      <c r="R368" s="5" t="s">
        <v>2799</v>
      </c>
      <c r="S368" s="5" t="s">
        <v>2799</v>
      </c>
      <c r="T368" s="5" t="s">
        <v>2799</v>
      </c>
      <c r="U368" s="5" t="s">
        <v>2799</v>
      </c>
      <c r="V368" s="5"/>
      <c r="W368" s="5"/>
      <c r="X368" s="5"/>
      <c r="Y368" s="5"/>
      <c r="Z368" s="5">
        <f>IF(V368="YES", 1.5,IF(V368="PARTIALLY",1,0.5))+IF(W368="YES", 1.5,IF(W368="PARTIALLY",1,0.5))+IF(X368="YES", 1.5,IF(X368="PARTIALLY",1,0.5))+IF(Y368="YES", 1.5,IF(Y368="PARTIALLY",1,0.5))</f>
        <v>2</v>
      </c>
    </row>
    <row r="369" spans="1:26" ht="170" x14ac:dyDescent="0.2">
      <c r="A369" s="3" t="s">
        <v>2799</v>
      </c>
      <c r="B369" s="140"/>
      <c r="C369" s="5">
        <f t="shared" si="2"/>
        <v>366</v>
      </c>
      <c r="D369" s="5" t="s">
        <v>4981</v>
      </c>
      <c r="E369" s="5" t="s">
        <v>4982</v>
      </c>
      <c r="F369" s="5" t="s">
        <v>4983</v>
      </c>
      <c r="G369" s="5" t="s">
        <v>3574</v>
      </c>
      <c r="H369" s="5"/>
      <c r="I369" s="5" t="s">
        <v>59</v>
      </c>
      <c r="J369" s="5">
        <v>2020</v>
      </c>
      <c r="K369" s="5">
        <v>12</v>
      </c>
      <c r="L369" s="5" t="s">
        <v>4984</v>
      </c>
      <c r="M369" s="5" t="s">
        <v>4945</v>
      </c>
      <c r="N369" s="5" t="s">
        <v>2798</v>
      </c>
      <c r="O369" s="5" t="s">
        <v>2799</v>
      </c>
      <c r="P369" s="5" t="s">
        <v>2799</v>
      </c>
      <c r="Q369" s="5" t="s">
        <v>2799</v>
      </c>
      <c r="R369" s="5" t="s">
        <v>2799</v>
      </c>
      <c r="S369" s="5" t="s">
        <v>2799</v>
      </c>
      <c r="T369" s="5" t="s">
        <v>2799</v>
      </c>
      <c r="U369" s="5" t="s">
        <v>2799</v>
      </c>
      <c r="V369" s="5"/>
      <c r="W369" s="5"/>
      <c r="X369" s="5"/>
      <c r="Y369" s="5"/>
      <c r="Z369" s="5"/>
    </row>
    <row r="370" spans="1:26" ht="272" x14ac:dyDescent="0.2">
      <c r="A370" s="3" t="s">
        <v>2799</v>
      </c>
      <c r="B370" s="140"/>
      <c r="C370" s="5">
        <f t="shared" si="2"/>
        <v>367</v>
      </c>
      <c r="D370" s="5" t="s">
        <v>4985</v>
      </c>
      <c r="E370" s="5" t="s">
        <v>4986</v>
      </c>
      <c r="F370" s="5" t="s">
        <v>4987</v>
      </c>
      <c r="G370" s="5" t="s">
        <v>3158</v>
      </c>
      <c r="H370" s="5"/>
      <c r="I370" s="5" t="s">
        <v>58</v>
      </c>
      <c r="J370" s="5">
        <v>2019</v>
      </c>
      <c r="K370" s="5">
        <v>295</v>
      </c>
      <c r="L370" s="5" t="s">
        <v>4988</v>
      </c>
      <c r="M370" s="5" t="s">
        <v>4946</v>
      </c>
      <c r="N370" s="5" t="s">
        <v>2798</v>
      </c>
      <c r="O370" s="5" t="s">
        <v>2799</v>
      </c>
      <c r="P370" s="5" t="s">
        <v>2799</v>
      </c>
      <c r="Q370" s="5" t="s">
        <v>2799</v>
      </c>
      <c r="R370" s="5" t="s">
        <v>2799</v>
      </c>
      <c r="S370" s="5" t="s">
        <v>2799</v>
      </c>
      <c r="T370" s="5" t="s">
        <v>2799</v>
      </c>
      <c r="U370" s="5" t="s">
        <v>2799</v>
      </c>
      <c r="V370" s="5"/>
      <c r="W370" s="5"/>
      <c r="X370" s="5"/>
      <c r="Y370" s="5"/>
      <c r="Z370" s="5"/>
    </row>
    <row r="371" spans="1:26" ht="153" x14ac:dyDescent="0.2">
      <c r="A371" s="3" t="s">
        <v>2799</v>
      </c>
      <c r="B371" s="140"/>
      <c r="C371" s="5">
        <f t="shared" si="2"/>
        <v>368</v>
      </c>
      <c r="D371" s="5" t="s">
        <v>4989</v>
      </c>
      <c r="E371" s="5" t="s">
        <v>4990</v>
      </c>
      <c r="F371" s="5" t="s">
        <v>4991</v>
      </c>
      <c r="G371" s="5" t="s">
        <v>3281</v>
      </c>
      <c r="H371" s="5"/>
      <c r="I371" s="5" t="s">
        <v>59</v>
      </c>
      <c r="J371" s="5">
        <v>2018</v>
      </c>
      <c r="K371" s="5">
        <v>120</v>
      </c>
      <c r="L371" s="5" t="s">
        <v>4992</v>
      </c>
      <c r="M371" s="5" t="s">
        <v>4947</v>
      </c>
      <c r="N371" s="5" t="s">
        <v>2798</v>
      </c>
      <c r="O371" s="5" t="s">
        <v>2799</v>
      </c>
      <c r="P371" s="5" t="s">
        <v>2799</v>
      </c>
      <c r="Q371" s="5" t="s">
        <v>2799</v>
      </c>
      <c r="R371" s="5" t="s">
        <v>2799</v>
      </c>
      <c r="S371" s="5" t="s">
        <v>2799</v>
      </c>
      <c r="T371" s="5" t="s">
        <v>2799</v>
      </c>
      <c r="U371" s="5" t="s">
        <v>2799</v>
      </c>
      <c r="V371" s="5"/>
      <c r="W371" s="5"/>
      <c r="X371" s="5"/>
      <c r="Y371" s="5"/>
      <c r="Z371" s="5"/>
    </row>
    <row r="372" spans="1:26" ht="170" x14ac:dyDescent="0.2">
      <c r="A372" s="3" t="s">
        <v>2799</v>
      </c>
      <c r="B372" s="140"/>
      <c r="C372" s="5">
        <f t="shared" si="2"/>
        <v>369</v>
      </c>
      <c r="D372" s="5" t="s">
        <v>4993</v>
      </c>
      <c r="E372" s="5" t="s">
        <v>4994</v>
      </c>
      <c r="F372" s="5" t="s">
        <v>4995</v>
      </c>
      <c r="G372" s="5" t="s">
        <v>3574</v>
      </c>
      <c r="H372" s="5"/>
      <c r="I372" s="5" t="s">
        <v>59</v>
      </c>
      <c r="J372" s="5">
        <v>2017</v>
      </c>
      <c r="K372" s="5">
        <v>1493</v>
      </c>
      <c r="L372" s="5" t="s">
        <v>4996</v>
      </c>
      <c r="M372" s="5" t="s">
        <v>4948</v>
      </c>
      <c r="N372" s="5" t="s">
        <v>2798</v>
      </c>
      <c r="O372" s="5" t="s">
        <v>2799</v>
      </c>
      <c r="P372" s="5" t="s">
        <v>2799</v>
      </c>
      <c r="Q372" s="5" t="s">
        <v>2799</v>
      </c>
      <c r="R372" s="5" t="s">
        <v>2799</v>
      </c>
      <c r="S372" s="5" t="s">
        <v>2799</v>
      </c>
      <c r="T372" s="5" t="s">
        <v>2799</v>
      </c>
      <c r="U372" s="5" t="s">
        <v>2799</v>
      </c>
      <c r="V372" s="5"/>
      <c r="W372" s="5"/>
      <c r="X372" s="5"/>
      <c r="Y372" s="5"/>
      <c r="Z372" s="5"/>
    </row>
    <row r="373" spans="1:26" ht="170" x14ac:dyDescent="0.2">
      <c r="A373" s="3" t="s">
        <v>2799</v>
      </c>
      <c r="B373" s="140"/>
      <c r="C373" s="5">
        <f t="shared" si="2"/>
        <v>370</v>
      </c>
      <c r="D373" s="5" t="s">
        <v>4997</v>
      </c>
      <c r="E373" s="5" t="s">
        <v>4998</v>
      </c>
      <c r="F373" s="5" t="s">
        <v>3281</v>
      </c>
      <c r="G373" s="5" t="s">
        <v>3281</v>
      </c>
      <c r="H373" s="5"/>
      <c r="I373" s="5" t="s">
        <v>58</v>
      </c>
      <c r="J373" s="5">
        <v>2020</v>
      </c>
      <c r="K373" s="5">
        <v>69</v>
      </c>
      <c r="L373" s="5" t="s">
        <v>4999</v>
      </c>
      <c r="M373" s="5" t="s">
        <v>4949</v>
      </c>
      <c r="N373" s="5" t="s">
        <v>2798</v>
      </c>
      <c r="O373" s="5" t="s">
        <v>2799</v>
      </c>
      <c r="P373" s="5" t="s">
        <v>2799</v>
      </c>
      <c r="Q373" s="5" t="s">
        <v>2799</v>
      </c>
      <c r="R373" s="5" t="s">
        <v>2799</v>
      </c>
      <c r="S373" s="5" t="s">
        <v>2799</v>
      </c>
      <c r="T373" s="5" t="s">
        <v>2799</v>
      </c>
      <c r="U373" s="5" t="s">
        <v>2799</v>
      </c>
      <c r="V373" s="5"/>
      <c r="W373" s="5"/>
      <c r="X373" s="5"/>
      <c r="Y373" s="5"/>
      <c r="Z373" s="5"/>
    </row>
    <row r="374" spans="1:26" ht="68" x14ac:dyDescent="0.2">
      <c r="A374" s="3" t="s">
        <v>2799</v>
      </c>
      <c r="B374" s="140" t="s">
        <v>2334</v>
      </c>
      <c r="C374" s="5">
        <f t="shared" si="2"/>
        <v>371</v>
      </c>
      <c r="D374" s="5" t="s">
        <v>3265</v>
      </c>
      <c r="E374" s="5" t="s">
        <v>3266</v>
      </c>
      <c r="F374" s="5" t="s">
        <v>3267</v>
      </c>
      <c r="G374" s="5" t="s">
        <v>305</v>
      </c>
      <c r="H374" s="5"/>
      <c r="I374" s="5" t="s">
        <v>59</v>
      </c>
      <c r="J374" s="5">
        <v>2017</v>
      </c>
      <c r="K374" s="5">
        <v>84986</v>
      </c>
      <c r="L374" s="5"/>
      <c r="M374" s="5" t="s">
        <v>3173</v>
      </c>
      <c r="N374" s="5" t="s">
        <v>2798</v>
      </c>
      <c r="O374" s="5" t="s">
        <v>2799</v>
      </c>
      <c r="P374" s="5" t="s">
        <v>2799</v>
      </c>
      <c r="Q374" s="5" t="s">
        <v>2799</v>
      </c>
      <c r="R374" s="5" t="s">
        <v>2799</v>
      </c>
      <c r="S374" s="5" t="s">
        <v>2799</v>
      </c>
      <c r="T374" s="5" t="s">
        <v>2799</v>
      </c>
      <c r="U374" s="5" t="s">
        <v>2799</v>
      </c>
      <c r="V374" s="5"/>
      <c r="W374" s="5"/>
      <c r="X374" s="5"/>
      <c r="Y374" s="5"/>
      <c r="Z374" s="5"/>
    </row>
    <row r="375" spans="1:26" ht="170" x14ac:dyDescent="0.2">
      <c r="A375" s="3" t="s">
        <v>2799</v>
      </c>
      <c r="B375" s="140"/>
      <c r="C375" s="5">
        <f t="shared" si="2"/>
        <v>372</v>
      </c>
      <c r="D375" s="5" t="s">
        <v>5010</v>
      </c>
      <c r="E375" s="5" t="s">
        <v>5011</v>
      </c>
      <c r="F375" s="5" t="s">
        <v>5012</v>
      </c>
      <c r="G375" s="5" t="s">
        <v>3158</v>
      </c>
      <c r="H375" s="5" t="s">
        <v>5014</v>
      </c>
      <c r="I375" s="5" t="s">
        <v>59</v>
      </c>
      <c r="J375" s="5">
        <v>2018</v>
      </c>
      <c r="K375" s="5">
        <v>108</v>
      </c>
      <c r="L375" s="5" t="s">
        <v>5013</v>
      </c>
      <c r="M375" s="5" t="s">
        <v>5000</v>
      </c>
      <c r="N375" s="5" t="s">
        <v>2798</v>
      </c>
      <c r="O375" s="5" t="s">
        <v>2799</v>
      </c>
      <c r="P375" s="5" t="s">
        <v>2799</v>
      </c>
      <c r="Q375" s="5" t="s">
        <v>2799</v>
      </c>
      <c r="R375" s="5" t="s">
        <v>2799</v>
      </c>
      <c r="S375" s="5" t="s">
        <v>2799</v>
      </c>
      <c r="T375" s="5" t="s">
        <v>2799</v>
      </c>
      <c r="U375" s="5" t="s">
        <v>2799</v>
      </c>
      <c r="V375" s="5"/>
      <c r="W375" s="5"/>
      <c r="X375" s="5"/>
      <c r="Y375" s="5"/>
      <c r="Z375" s="5"/>
    </row>
    <row r="376" spans="1:26" ht="221" x14ac:dyDescent="0.2">
      <c r="A376" s="3" t="s">
        <v>2799</v>
      </c>
      <c r="B376" s="140"/>
      <c r="C376" s="5">
        <f t="shared" si="2"/>
        <v>373</v>
      </c>
      <c r="D376" s="5" t="s">
        <v>5015</v>
      </c>
      <c r="E376" s="5" t="s">
        <v>5016</v>
      </c>
      <c r="F376" s="5" t="s">
        <v>5017</v>
      </c>
      <c r="G376" s="5" t="s">
        <v>21</v>
      </c>
      <c r="H376" s="5" t="s">
        <v>5019</v>
      </c>
      <c r="I376" s="5" t="s">
        <v>59</v>
      </c>
      <c r="J376" s="5">
        <v>2018</v>
      </c>
      <c r="K376" s="5">
        <v>25</v>
      </c>
      <c r="L376" s="5" t="s">
        <v>5018</v>
      </c>
      <c r="M376" s="5" t="s">
        <v>5001</v>
      </c>
      <c r="N376" s="5" t="s">
        <v>2798</v>
      </c>
      <c r="O376" s="5" t="s">
        <v>2799</v>
      </c>
      <c r="P376" s="5" t="s">
        <v>2799</v>
      </c>
      <c r="Q376" s="5" t="s">
        <v>2799</v>
      </c>
      <c r="R376" s="5" t="s">
        <v>2799</v>
      </c>
      <c r="S376" s="5" t="s">
        <v>2799</v>
      </c>
      <c r="T376" s="5" t="s">
        <v>2799</v>
      </c>
      <c r="U376" s="5" t="s">
        <v>2799</v>
      </c>
      <c r="V376" s="5"/>
      <c r="W376" s="5"/>
      <c r="X376" s="5"/>
      <c r="Y376" s="5"/>
      <c r="Z376" s="5"/>
    </row>
    <row r="377" spans="1:26" ht="238" x14ac:dyDescent="0.2">
      <c r="A377" s="3" t="s">
        <v>2799</v>
      </c>
      <c r="B377" s="140"/>
      <c r="C377" s="5">
        <f t="shared" si="2"/>
        <v>374</v>
      </c>
      <c r="D377" s="5" t="s">
        <v>5020</v>
      </c>
      <c r="E377" s="5" t="s">
        <v>5021</v>
      </c>
      <c r="F377" s="5" t="s">
        <v>5023</v>
      </c>
      <c r="G377" s="5" t="s">
        <v>3158</v>
      </c>
      <c r="H377" s="5"/>
      <c r="I377" s="5" t="s">
        <v>58</v>
      </c>
      <c r="J377" s="5">
        <v>2018</v>
      </c>
      <c r="K377" s="5">
        <v>13410</v>
      </c>
      <c r="L377" s="5" t="s">
        <v>5022</v>
      </c>
      <c r="M377" s="5" t="s">
        <v>5002</v>
      </c>
      <c r="N377" s="5" t="s">
        <v>2798</v>
      </c>
      <c r="O377" s="5" t="s">
        <v>2799</v>
      </c>
      <c r="P377" s="5" t="s">
        <v>2799</v>
      </c>
      <c r="Q377" s="5" t="s">
        <v>2799</v>
      </c>
      <c r="R377" s="5" t="s">
        <v>2799</v>
      </c>
      <c r="S377" s="5" t="s">
        <v>2799</v>
      </c>
      <c r="T377" s="5" t="s">
        <v>2799</v>
      </c>
      <c r="U377" s="5" t="s">
        <v>2799</v>
      </c>
      <c r="V377" s="5"/>
      <c r="W377" s="5"/>
      <c r="X377" s="5"/>
      <c r="Y377" s="5"/>
      <c r="Z377" s="5"/>
    </row>
    <row r="378" spans="1:26" ht="187" x14ac:dyDescent="0.2">
      <c r="A378" s="3" t="s">
        <v>2799</v>
      </c>
      <c r="B378" s="140"/>
      <c r="C378" s="5">
        <f t="shared" si="2"/>
        <v>375</v>
      </c>
      <c r="D378" s="5" t="s">
        <v>5024</v>
      </c>
      <c r="E378" s="5" t="s">
        <v>5025</v>
      </c>
      <c r="F378" s="5" t="s">
        <v>5026</v>
      </c>
      <c r="G378" s="5" t="s">
        <v>2227</v>
      </c>
      <c r="H378" s="5" t="s">
        <v>5028</v>
      </c>
      <c r="I378" s="5" t="s">
        <v>58</v>
      </c>
      <c r="J378" s="5">
        <v>2018</v>
      </c>
      <c r="K378" s="5">
        <v>8</v>
      </c>
      <c r="L378" s="5" t="s">
        <v>5027</v>
      </c>
      <c r="M378" s="5" t="s">
        <v>5003</v>
      </c>
      <c r="N378" s="5" t="s">
        <v>2798</v>
      </c>
      <c r="O378" s="5" t="s">
        <v>2799</v>
      </c>
      <c r="P378" s="5" t="s">
        <v>2799</v>
      </c>
      <c r="Q378" s="5" t="s">
        <v>2799</v>
      </c>
      <c r="R378" s="5" t="s">
        <v>2799</v>
      </c>
      <c r="S378" s="5" t="s">
        <v>2799</v>
      </c>
      <c r="T378" s="5" t="s">
        <v>2799</v>
      </c>
      <c r="U378" s="5" t="s">
        <v>2799</v>
      </c>
      <c r="V378" s="5"/>
      <c r="W378" s="5"/>
      <c r="X378" s="5"/>
      <c r="Y378" s="5"/>
      <c r="Z378" s="5"/>
    </row>
    <row r="379" spans="1:26" ht="187" x14ac:dyDescent="0.2">
      <c r="A379" s="3" t="s">
        <v>2799</v>
      </c>
      <c r="B379" s="140"/>
      <c r="C379" s="5">
        <f t="shared" si="2"/>
        <v>376</v>
      </c>
      <c r="D379" s="5" t="s">
        <v>4456</v>
      </c>
      <c r="E379" s="5" t="s">
        <v>3445</v>
      </c>
      <c r="F379" s="5" t="s">
        <v>3446</v>
      </c>
      <c r="G379" s="5" t="s">
        <v>3281</v>
      </c>
      <c r="H379" s="5"/>
      <c r="I379" s="5" t="s">
        <v>58</v>
      </c>
      <c r="J379" s="5">
        <v>2019</v>
      </c>
      <c r="K379" s="5">
        <v>74990</v>
      </c>
      <c r="L379" s="5" t="s">
        <v>3270</v>
      </c>
      <c r="M379" s="5" t="s">
        <v>3387</v>
      </c>
      <c r="N379" s="5" t="s">
        <v>2798</v>
      </c>
      <c r="O379" s="5" t="s">
        <v>2799</v>
      </c>
      <c r="P379" s="5" t="s">
        <v>2799</v>
      </c>
      <c r="Q379" s="5" t="s">
        <v>2799</v>
      </c>
      <c r="R379" s="5" t="s">
        <v>2799</v>
      </c>
      <c r="S379" s="5" t="s">
        <v>2799</v>
      </c>
      <c r="T379" s="5" t="s">
        <v>2799</v>
      </c>
      <c r="U379" s="5" t="s">
        <v>2799</v>
      </c>
      <c r="V379" s="5"/>
      <c r="W379" s="5"/>
      <c r="X379" s="5"/>
      <c r="Y379" s="5"/>
      <c r="Z379" s="5"/>
    </row>
    <row r="380" spans="1:26" ht="153" x14ac:dyDescent="0.2">
      <c r="A380" s="3" t="s">
        <v>2799</v>
      </c>
      <c r="B380" s="140"/>
      <c r="C380" s="5">
        <f t="shared" si="2"/>
        <v>377</v>
      </c>
      <c r="D380" s="5" t="s">
        <v>5029</v>
      </c>
      <c r="E380" s="5" t="s">
        <v>5030</v>
      </c>
      <c r="F380" s="5" t="s">
        <v>5031</v>
      </c>
      <c r="G380" s="5" t="s">
        <v>21</v>
      </c>
      <c r="H380" s="5" t="s">
        <v>5033</v>
      </c>
      <c r="I380" s="5" t="s">
        <v>59</v>
      </c>
      <c r="J380" s="5">
        <v>2019</v>
      </c>
      <c r="K380" s="5">
        <v>3</v>
      </c>
      <c r="L380" s="5" t="s">
        <v>5032</v>
      </c>
      <c r="M380" s="5" t="s">
        <v>5004</v>
      </c>
      <c r="N380" s="5" t="s">
        <v>2798</v>
      </c>
      <c r="O380" s="5" t="s">
        <v>2799</v>
      </c>
      <c r="P380" s="5" t="s">
        <v>2799</v>
      </c>
      <c r="Q380" s="5" t="s">
        <v>2799</v>
      </c>
      <c r="R380" s="5" t="s">
        <v>2799</v>
      </c>
      <c r="S380" s="5" t="s">
        <v>2799</v>
      </c>
      <c r="T380" s="5" t="s">
        <v>2799</v>
      </c>
      <c r="U380" s="5" t="s">
        <v>2799</v>
      </c>
      <c r="V380" s="5"/>
      <c r="W380" s="5"/>
      <c r="X380" s="5"/>
      <c r="Y380" s="5"/>
      <c r="Z380" s="5"/>
    </row>
    <row r="381" spans="1:26" ht="187" x14ac:dyDescent="0.2">
      <c r="A381" s="3" t="s">
        <v>2799</v>
      </c>
      <c r="B381" s="140"/>
      <c r="C381" s="5">
        <f t="shared" si="2"/>
        <v>378</v>
      </c>
      <c r="D381" s="5" t="s">
        <v>5034</v>
      </c>
      <c r="E381" s="5" t="s">
        <v>5035</v>
      </c>
      <c r="F381" s="5" t="s">
        <v>5036</v>
      </c>
      <c r="G381" s="5" t="s">
        <v>21</v>
      </c>
      <c r="H381" s="5" t="s">
        <v>5038</v>
      </c>
      <c r="I381" s="5" t="s">
        <v>59</v>
      </c>
      <c r="J381" s="5">
        <v>2019</v>
      </c>
      <c r="K381" s="5">
        <v>119</v>
      </c>
      <c r="L381" s="5" t="s">
        <v>5037</v>
      </c>
      <c r="M381" s="5" t="s">
        <v>5005</v>
      </c>
      <c r="N381" s="5" t="s">
        <v>2798</v>
      </c>
      <c r="O381" s="5" t="s">
        <v>2799</v>
      </c>
      <c r="P381" s="5" t="s">
        <v>2799</v>
      </c>
      <c r="Q381" s="5" t="s">
        <v>2799</v>
      </c>
      <c r="R381" s="5" t="s">
        <v>2799</v>
      </c>
      <c r="S381" s="5" t="s">
        <v>2799</v>
      </c>
      <c r="T381" s="5" t="s">
        <v>2799</v>
      </c>
      <c r="U381" s="5" t="s">
        <v>2799</v>
      </c>
      <c r="V381" s="5"/>
      <c r="W381" s="5"/>
      <c r="X381" s="5"/>
      <c r="Y381" s="5"/>
      <c r="Z381" s="5"/>
    </row>
    <row r="382" spans="1:26" ht="51" x14ac:dyDescent="0.2">
      <c r="A382" s="3" t="s">
        <v>2799</v>
      </c>
      <c r="B382" s="140"/>
      <c r="C382" s="5">
        <f t="shared" si="2"/>
        <v>379</v>
      </c>
      <c r="D382" s="5" t="s">
        <v>5039</v>
      </c>
      <c r="E382" s="5" t="s">
        <v>5040</v>
      </c>
      <c r="F382" s="5" t="s">
        <v>5041</v>
      </c>
      <c r="G382" s="5"/>
      <c r="H382" s="5"/>
      <c r="I382" s="5" t="s">
        <v>5042</v>
      </c>
      <c r="J382" s="5">
        <v>2020</v>
      </c>
      <c r="K382" s="5">
        <v>241</v>
      </c>
      <c r="L382" s="5"/>
      <c r="M382" s="5" t="s">
        <v>5006</v>
      </c>
      <c r="N382" s="5" t="s">
        <v>2798</v>
      </c>
      <c r="O382" s="5" t="s">
        <v>2798</v>
      </c>
      <c r="P382" s="5" t="s">
        <v>2798</v>
      </c>
      <c r="Q382" s="5" t="s">
        <v>2799</v>
      </c>
      <c r="R382" s="5" t="s">
        <v>2799</v>
      </c>
      <c r="S382" s="5" t="s">
        <v>2799</v>
      </c>
      <c r="T382" s="5" t="s">
        <v>2799</v>
      </c>
      <c r="U382" s="5" t="s">
        <v>2799</v>
      </c>
      <c r="V382" s="5"/>
      <c r="W382" s="5"/>
      <c r="X382" s="5"/>
      <c r="Y382" s="5"/>
      <c r="Z382" s="5"/>
    </row>
    <row r="383" spans="1:26" ht="34" x14ac:dyDescent="0.2">
      <c r="A383" s="3" t="s">
        <v>2799</v>
      </c>
      <c r="B383" s="140"/>
      <c r="C383" s="5">
        <f t="shared" si="2"/>
        <v>380</v>
      </c>
      <c r="D383" s="5" t="s">
        <v>5043</v>
      </c>
      <c r="E383" s="5" t="s">
        <v>5044</v>
      </c>
      <c r="F383" s="5" t="s">
        <v>5045</v>
      </c>
      <c r="G383" s="5"/>
      <c r="H383" s="5"/>
      <c r="I383" s="5" t="s">
        <v>5042</v>
      </c>
      <c r="J383" s="5">
        <v>2020</v>
      </c>
      <c r="K383" s="5">
        <v>1568</v>
      </c>
      <c r="L383" s="5"/>
      <c r="M383" s="5" t="s">
        <v>5007</v>
      </c>
      <c r="N383" s="5" t="s">
        <v>2798</v>
      </c>
      <c r="O383" s="5" t="s">
        <v>2798</v>
      </c>
      <c r="P383" s="5" t="s">
        <v>2798</v>
      </c>
      <c r="Q383" s="5" t="s">
        <v>2799</v>
      </c>
      <c r="R383" s="5" t="s">
        <v>2799</v>
      </c>
      <c r="S383" s="5" t="s">
        <v>2799</v>
      </c>
      <c r="T383" s="5" t="s">
        <v>2799</v>
      </c>
      <c r="U383" s="5" t="s">
        <v>2799</v>
      </c>
      <c r="V383" s="5"/>
      <c r="W383" s="5"/>
      <c r="X383" s="5"/>
      <c r="Y383" s="5"/>
      <c r="Z383" s="5"/>
    </row>
    <row r="384" spans="1:26" ht="221" x14ac:dyDescent="0.2">
      <c r="A384" s="3" t="s">
        <v>2799</v>
      </c>
      <c r="B384" s="140"/>
      <c r="C384" s="5">
        <f t="shared" si="2"/>
        <v>381</v>
      </c>
      <c r="D384" s="5" t="s">
        <v>5046</v>
      </c>
      <c r="E384" s="5" t="s">
        <v>5047</v>
      </c>
      <c r="F384" s="5" t="s">
        <v>5048</v>
      </c>
      <c r="G384" s="5" t="s">
        <v>21</v>
      </c>
      <c r="H384" s="5" t="s">
        <v>5050</v>
      </c>
      <c r="I384" s="5" t="s">
        <v>58</v>
      </c>
      <c r="J384" s="5">
        <v>2020</v>
      </c>
      <c r="K384" s="5">
        <v>1019</v>
      </c>
      <c r="L384" s="5" t="s">
        <v>5049</v>
      </c>
      <c r="M384" s="5" t="s">
        <v>5008</v>
      </c>
      <c r="N384" s="5" t="s">
        <v>2798</v>
      </c>
      <c r="O384" s="5" t="s">
        <v>2799</v>
      </c>
      <c r="P384" s="5" t="s">
        <v>2799</v>
      </c>
      <c r="Q384" s="5" t="s">
        <v>2799</v>
      </c>
      <c r="R384" s="5" t="s">
        <v>2799</v>
      </c>
      <c r="S384" s="5" t="s">
        <v>2799</v>
      </c>
      <c r="T384" s="5" t="s">
        <v>2799</v>
      </c>
      <c r="U384" s="5" t="s">
        <v>2799</v>
      </c>
      <c r="V384" s="5"/>
      <c r="W384" s="5"/>
      <c r="X384" s="5"/>
      <c r="Y384" s="5"/>
      <c r="Z384" s="5"/>
    </row>
    <row r="385" spans="1:26" ht="306" x14ac:dyDescent="0.2">
      <c r="A385" s="3" t="s">
        <v>2799</v>
      </c>
      <c r="B385" s="140"/>
      <c r="C385" s="5">
        <f t="shared" si="2"/>
        <v>382</v>
      </c>
      <c r="D385" s="5" t="s">
        <v>5051</v>
      </c>
      <c r="E385" s="5" t="s">
        <v>5052</v>
      </c>
      <c r="F385" s="5" t="s">
        <v>5053</v>
      </c>
      <c r="G385" s="5"/>
      <c r="H385" s="5"/>
      <c r="I385" s="5" t="s">
        <v>59</v>
      </c>
      <c r="J385" s="5">
        <v>2021</v>
      </c>
      <c r="K385" s="5">
        <v>5</v>
      </c>
      <c r="L385" s="5" t="s">
        <v>5054</v>
      </c>
      <c r="M385" s="5" t="s">
        <v>5009</v>
      </c>
      <c r="N385" s="5" t="s">
        <v>2798</v>
      </c>
      <c r="O385" s="5" t="s">
        <v>2799</v>
      </c>
      <c r="P385" s="5" t="s">
        <v>2799</v>
      </c>
      <c r="Q385" s="5" t="s">
        <v>2799</v>
      </c>
      <c r="R385" s="5" t="s">
        <v>2799</v>
      </c>
      <c r="S385" s="5" t="s">
        <v>2799</v>
      </c>
      <c r="T385" s="5" t="s">
        <v>2799</v>
      </c>
      <c r="U385" s="5" t="s">
        <v>2799</v>
      </c>
      <c r="V385" s="5"/>
      <c r="W385" s="5"/>
      <c r="X385" s="5"/>
      <c r="Y385" s="5"/>
      <c r="Z385" s="5"/>
    </row>
    <row r="386" spans="1:26" ht="255" x14ac:dyDescent="0.2">
      <c r="A386" s="3" t="s">
        <v>2799</v>
      </c>
      <c r="B386" s="140" t="s">
        <v>2367</v>
      </c>
      <c r="C386" s="5">
        <f t="shared" si="2"/>
        <v>383</v>
      </c>
      <c r="D386" s="5" t="s">
        <v>5080</v>
      </c>
      <c r="E386" s="5" t="s">
        <v>5081</v>
      </c>
      <c r="F386" s="5" t="s">
        <v>5082</v>
      </c>
      <c r="G386" s="5" t="s">
        <v>305</v>
      </c>
      <c r="H386" s="5"/>
      <c r="I386" s="5" t="s">
        <v>59</v>
      </c>
      <c r="J386" s="5">
        <v>2019</v>
      </c>
      <c r="K386" s="5">
        <v>98</v>
      </c>
      <c r="L386" s="5" t="s">
        <v>5083</v>
      </c>
      <c r="M386" s="5" t="s">
        <v>5055</v>
      </c>
      <c r="N386" s="5" t="s">
        <v>2798</v>
      </c>
      <c r="O386" s="5" t="s">
        <v>2799</v>
      </c>
      <c r="P386" s="5" t="s">
        <v>2799</v>
      </c>
      <c r="Q386" s="5" t="s">
        <v>2799</v>
      </c>
      <c r="R386" s="5" t="s">
        <v>2799</v>
      </c>
      <c r="S386" s="5" t="s">
        <v>2799</v>
      </c>
      <c r="T386" s="5" t="s">
        <v>2799</v>
      </c>
      <c r="U386" s="5" t="s">
        <v>2799</v>
      </c>
      <c r="V386" s="5"/>
      <c r="W386" s="5"/>
      <c r="X386" s="5"/>
      <c r="Y386" s="5"/>
      <c r="Z386" s="5"/>
    </row>
    <row r="387" spans="1:26" ht="119" x14ac:dyDescent="0.2">
      <c r="A387" s="3" t="s">
        <v>2799</v>
      </c>
      <c r="B387" s="140"/>
      <c r="C387" s="5">
        <f t="shared" si="2"/>
        <v>384</v>
      </c>
      <c r="D387" s="5" t="s">
        <v>5084</v>
      </c>
      <c r="E387" s="5" t="s">
        <v>5085</v>
      </c>
      <c r="F387" s="5" t="s">
        <v>3281</v>
      </c>
      <c r="G387" s="5" t="s">
        <v>3281</v>
      </c>
      <c r="H387" s="5"/>
      <c r="I387" s="5" t="s">
        <v>58</v>
      </c>
      <c r="J387" s="5">
        <v>2022</v>
      </c>
      <c r="K387" s="5">
        <v>68</v>
      </c>
      <c r="L387" s="5" t="s">
        <v>5086</v>
      </c>
      <c r="M387" s="5" t="s">
        <v>5056</v>
      </c>
      <c r="N387" s="5" t="s">
        <v>2798</v>
      </c>
      <c r="O387" s="5" t="s">
        <v>2799</v>
      </c>
      <c r="P387" s="5" t="s">
        <v>2799</v>
      </c>
      <c r="Q387" s="5" t="s">
        <v>2799</v>
      </c>
      <c r="R387" s="5" t="s">
        <v>2799</v>
      </c>
      <c r="S387" s="5" t="s">
        <v>2799</v>
      </c>
      <c r="T387" s="5" t="s">
        <v>2799</v>
      </c>
      <c r="U387" s="5" t="s">
        <v>2799</v>
      </c>
      <c r="V387" s="5"/>
      <c r="W387" s="5"/>
      <c r="X387" s="5"/>
      <c r="Y387" s="5"/>
      <c r="Z387" s="5"/>
    </row>
    <row r="388" spans="1:26" ht="272" x14ac:dyDescent="0.2">
      <c r="A388" s="3" t="s">
        <v>2799</v>
      </c>
      <c r="B388" s="140"/>
      <c r="C388" s="5">
        <f t="shared" si="2"/>
        <v>385</v>
      </c>
      <c r="D388" s="5" t="s">
        <v>5087</v>
      </c>
      <c r="E388" s="5" t="s">
        <v>5088</v>
      </c>
      <c r="F388" s="5" t="s">
        <v>5089</v>
      </c>
      <c r="G388" s="5" t="s">
        <v>305</v>
      </c>
      <c r="H388" s="5"/>
      <c r="I388" s="5" t="s">
        <v>58</v>
      </c>
      <c r="J388" s="5">
        <v>2022</v>
      </c>
      <c r="K388" s="5">
        <v>11</v>
      </c>
      <c r="L388" s="5" t="s">
        <v>5090</v>
      </c>
      <c r="M388" s="5" t="s">
        <v>5057</v>
      </c>
      <c r="N388" s="5" t="s">
        <v>2798</v>
      </c>
      <c r="O388" s="5" t="s">
        <v>2799</v>
      </c>
      <c r="P388" s="5" t="s">
        <v>2799</v>
      </c>
      <c r="Q388" s="5" t="s">
        <v>2799</v>
      </c>
      <c r="R388" s="5" t="s">
        <v>2799</v>
      </c>
      <c r="S388" s="5" t="s">
        <v>2799</v>
      </c>
      <c r="T388" s="5" t="s">
        <v>2799</v>
      </c>
      <c r="U388" s="5" t="s">
        <v>2799</v>
      </c>
      <c r="V388" s="5"/>
      <c r="W388" s="5"/>
      <c r="X388" s="5"/>
      <c r="Y388" s="5"/>
      <c r="Z388" s="5"/>
    </row>
    <row r="389" spans="1:26" ht="272" x14ac:dyDescent="0.2">
      <c r="A389" s="3" t="s">
        <v>2799</v>
      </c>
      <c r="B389" s="140"/>
      <c r="C389" s="5">
        <f t="shared" si="2"/>
        <v>386</v>
      </c>
      <c r="D389" s="5" t="s">
        <v>5091</v>
      </c>
      <c r="E389" s="5" t="s">
        <v>5092</v>
      </c>
      <c r="F389" s="5" t="s">
        <v>5093</v>
      </c>
      <c r="G389" s="5" t="s">
        <v>305</v>
      </c>
      <c r="H389" s="5"/>
      <c r="I389" s="5" t="s">
        <v>58</v>
      </c>
      <c r="J389" s="5">
        <v>2022</v>
      </c>
      <c r="K389" s="5">
        <v>13</v>
      </c>
      <c r="L389" s="5" t="s">
        <v>5094</v>
      </c>
      <c r="M389" s="5" t="s">
        <v>5058</v>
      </c>
      <c r="N389" s="5" t="s">
        <v>2798</v>
      </c>
      <c r="O389" s="5" t="s">
        <v>2799</v>
      </c>
      <c r="P389" s="5" t="s">
        <v>2799</v>
      </c>
      <c r="Q389" s="5" t="s">
        <v>2799</v>
      </c>
      <c r="R389" s="5" t="s">
        <v>2799</v>
      </c>
      <c r="S389" s="5" t="s">
        <v>2799</v>
      </c>
      <c r="T389" s="5" t="s">
        <v>2799</v>
      </c>
      <c r="U389" s="5" t="s">
        <v>2799</v>
      </c>
      <c r="V389" s="5"/>
      <c r="W389" s="5"/>
      <c r="X389" s="5"/>
      <c r="Y389" s="5"/>
      <c r="Z389" s="5"/>
    </row>
    <row r="390" spans="1:26" ht="272" x14ac:dyDescent="0.2">
      <c r="A390" s="3" t="s">
        <v>2799</v>
      </c>
      <c r="B390" s="140"/>
      <c r="C390" s="5">
        <f t="shared" si="2"/>
        <v>387</v>
      </c>
      <c r="D390" s="5" t="s">
        <v>5095</v>
      </c>
      <c r="E390" s="5" t="s">
        <v>5096</v>
      </c>
      <c r="F390" s="5" t="s">
        <v>3281</v>
      </c>
      <c r="G390" s="5" t="s">
        <v>3281</v>
      </c>
      <c r="H390" s="5"/>
      <c r="I390" s="5" t="s">
        <v>58</v>
      </c>
      <c r="J390" s="5">
        <v>2022</v>
      </c>
      <c r="K390" s="5">
        <v>3</v>
      </c>
      <c r="L390" s="5" t="s">
        <v>5097</v>
      </c>
      <c r="M390" s="5" t="s">
        <v>5059</v>
      </c>
      <c r="N390" s="5" t="s">
        <v>2798</v>
      </c>
      <c r="O390" s="5" t="s">
        <v>2799</v>
      </c>
      <c r="P390" s="5" t="s">
        <v>2799</v>
      </c>
      <c r="Q390" s="5" t="s">
        <v>2799</v>
      </c>
      <c r="R390" s="5" t="s">
        <v>2799</v>
      </c>
      <c r="S390" s="5" t="s">
        <v>2799</v>
      </c>
      <c r="T390" s="5" t="s">
        <v>2799</v>
      </c>
      <c r="U390" s="5" t="s">
        <v>2799</v>
      </c>
      <c r="V390" s="5"/>
      <c r="W390" s="5"/>
      <c r="X390" s="5"/>
      <c r="Y390" s="5"/>
      <c r="Z390" s="5"/>
    </row>
    <row r="391" spans="1:26" ht="255" x14ac:dyDescent="0.2">
      <c r="A391" s="3" t="s">
        <v>2799</v>
      </c>
      <c r="B391" s="140"/>
      <c r="C391" s="5">
        <f t="shared" si="2"/>
        <v>388</v>
      </c>
      <c r="D391" s="5" t="s">
        <v>5098</v>
      </c>
      <c r="E391" s="5" t="s">
        <v>5099</v>
      </c>
      <c r="F391" s="5" t="s">
        <v>5100</v>
      </c>
      <c r="G391" s="5" t="s">
        <v>2227</v>
      </c>
      <c r="H391" s="5"/>
      <c r="I391" s="5" t="s">
        <v>58</v>
      </c>
      <c r="J391" s="5">
        <v>2022</v>
      </c>
      <c r="K391" s="5">
        <v>188</v>
      </c>
      <c r="L391" s="5" t="s">
        <v>5101</v>
      </c>
      <c r="M391" s="5" t="s">
        <v>5060</v>
      </c>
      <c r="N391" s="5" t="s">
        <v>2798</v>
      </c>
      <c r="O391" s="5" t="s">
        <v>2799</v>
      </c>
      <c r="P391" s="5" t="s">
        <v>2799</v>
      </c>
      <c r="Q391" s="5" t="s">
        <v>2799</v>
      </c>
      <c r="R391" s="5" t="s">
        <v>2799</v>
      </c>
      <c r="S391" s="5" t="s">
        <v>2799</v>
      </c>
      <c r="T391" s="5" t="s">
        <v>2799</v>
      </c>
      <c r="U391" s="5" t="s">
        <v>2799</v>
      </c>
      <c r="V391" s="5"/>
      <c r="W391" s="5"/>
      <c r="X391" s="5"/>
      <c r="Y391" s="5"/>
      <c r="Z391" s="5"/>
    </row>
    <row r="392" spans="1:26" ht="238" x14ac:dyDescent="0.2">
      <c r="A392" s="3" t="s">
        <v>2799</v>
      </c>
      <c r="B392" s="140"/>
      <c r="C392" s="5">
        <f t="shared" si="2"/>
        <v>389</v>
      </c>
      <c r="D392" s="5" t="s">
        <v>5102</v>
      </c>
      <c r="E392" s="5" t="s">
        <v>5103</v>
      </c>
      <c r="F392" s="5" t="s">
        <v>5104</v>
      </c>
      <c r="G392" s="5" t="s">
        <v>305</v>
      </c>
      <c r="H392" s="5"/>
      <c r="I392" s="5" t="s">
        <v>58</v>
      </c>
      <c r="J392" s="5">
        <v>2022</v>
      </c>
      <c r="K392" s="5">
        <v>20</v>
      </c>
      <c r="L392" s="5" t="s">
        <v>5105</v>
      </c>
      <c r="M392" s="5" t="s">
        <v>5061</v>
      </c>
      <c r="N392" s="5" t="s">
        <v>2798</v>
      </c>
      <c r="O392" s="5" t="s">
        <v>2799</v>
      </c>
      <c r="P392" s="5" t="s">
        <v>2799</v>
      </c>
      <c r="Q392" s="5" t="s">
        <v>2799</v>
      </c>
      <c r="R392" s="5" t="s">
        <v>2799</v>
      </c>
      <c r="S392" s="5" t="s">
        <v>2799</v>
      </c>
      <c r="T392" s="5" t="s">
        <v>2799</v>
      </c>
      <c r="U392" s="5" t="s">
        <v>2799</v>
      </c>
      <c r="V392" s="5"/>
      <c r="W392" s="5"/>
      <c r="X392" s="5"/>
      <c r="Y392" s="5"/>
      <c r="Z392" s="5"/>
    </row>
    <row r="393" spans="1:26" ht="170" x14ac:dyDescent="0.2">
      <c r="A393" s="3" t="s">
        <v>2799</v>
      </c>
      <c r="B393" s="140"/>
      <c r="C393" s="5">
        <f t="shared" si="2"/>
        <v>390</v>
      </c>
      <c r="D393" s="5" t="s">
        <v>5106</v>
      </c>
      <c r="E393" s="5" t="s">
        <v>5107</v>
      </c>
      <c r="F393" s="5" t="s">
        <v>3281</v>
      </c>
      <c r="G393" s="5" t="s">
        <v>3281</v>
      </c>
      <c r="H393" s="5"/>
      <c r="I393" s="5" t="s">
        <v>58</v>
      </c>
      <c r="J393" s="5">
        <v>2022</v>
      </c>
      <c r="K393" s="5">
        <v>5</v>
      </c>
      <c r="L393" s="5" t="s">
        <v>5108</v>
      </c>
      <c r="M393" s="5" t="s">
        <v>5062</v>
      </c>
      <c r="N393" s="5" t="s">
        <v>2798</v>
      </c>
      <c r="O393" s="5" t="s">
        <v>2799</v>
      </c>
      <c r="P393" s="5" t="s">
        <v>2799</v>
      </c>
      <c r="Q393" s="5" t="s">
        <v>2799</v>
      </c>
      <c r="R393" s="5" t="s">
        <v>2799</v>
      </c>
      <c r="S393" s="5" t="s">
        <v>2799</v>
      </c>
      <c r="T393" s="5" t="s">
        <v>2799</v>
      </c>
      <c r="U393" s="5" t="s">
        <v>2799</v>
      </c>
      <c r="V393" s="5"/>
      <c r="W393" s="5"/>
      <c r="X393" s="5"/>
      <c r="Y393" s="5"/>
      <c r="Z393" s="5"/>
    </row>
    <row r="394" spans="1:26" ht="204" x14ac:dyDescent="0.2">
      <c r="A394" s="3" t="s">
        <v>2799</v>
      </c>
      <c r="B394" s="140"/>
      <c r="C394" s="5">
        <f t="shared" si="2"/>
        <v>391</v>
      </c>
      <c r="D394" s="5" t="s">
        <v>5109</v>
      </c>
      <c r="E394" s="5" t="s">
        <v>5110</v>
      </c>
      <c r="F394" s="5" t="s">
        <v>5111</v>
      </c>
      <c r="G394" s="5" t="s">
        <v>21</v>
      </c>
      <c r="H394" s="5" t="s">
        <v>5113</v>
      </c>
      <c r="I394" s="5" t="s">
        <v>59</v>
      </c>
      <c r="J394" s="5">
        <v>2017</v>
      </c>
      <c r="K394" s="5">
        <v>389</v>
      </c>
      <c r="L394" s="5" t="s">
        <v>5112</v>
      </c>
      <c r="M394" s="5" t="s">
        <v>5063</v>
      </c>
      <c r="N394" s="5" t="s">
        <v>2798</v>
      </c>
      <c r="O394" s="5" t="s">
        <v>2799</v>
      </c>
      <c r="P394" s="5" t="s">
        <v>2799</v>
      </c>
      <c r="Q394" s="5" t="s">
        <v>2799</v>
      </c>
      <c r="R394" s="5" t="s">
        <v>2799</v>
      </c>
      <c r="S394" s="5" t="s">
        <v>2799</v>
      </c>
      <c r="T394" s="5" t="s">
        <v>2799</v>
      </c>
      <c r="U394" s="5" t="s">
        <v>2799</v>
      </c>
      <c r="V394" s="5"/>
      <c r="W394" s="5"/>
      <c r="X394" s="5"/>
      <c r="Y394" s="5"/>
      <c r="Z394" s="5"/>
    </row>
    <row r="395" spans="1:26" ht="255" x14ac:dyDescent="0.2">
      <c r="A395" s="3" t="s">
        <v>2799</v>
      </c>
      <c r="B395" s="140"/>
      <c r="C395" s="5">
        <f t="shared" si="2"/>
        <v>392</v>
      </c>
      <c r="D395" s="5" t="s">
        <v>5114</v>
      </c>
      <c r="E395" s="5" t="s">
        <v>5115</v>
      </c>
      <c r="F395" s="5" t="s">
        <v>5116</v>
      </c>
      <c r="G395" s="5" t="s">
        <v>305</v>
      </c>
      <c r="H395" s="5"/>
      <c r="I395" s="5" t="s">
        <v>59</v>
      </c>
      <c r="J395" s="5">
        <v>2022</v>
      </c>
      <c r="K395" s="5">
        <v>9</v>
      </c>
      <c r="L395" s="5" t="s">
        <v>5117</v>
      </c>
      <c r="M395" s="5" t="s">
        <v>5064</v>
      </c>
      <c r="N395" s="5" t="s">
        <v>2798</v>
      </c>
      <c r="O395" s="5" t="s">
        <v>2799</v>
      </c>
      <c r="P395" s="5" t="s">
        <v>2799</v>
      </c>
      <c r="Q395" s="5" t="s">
        <v>2799</v>
      </c>
      <c r="R395" s="5" t="s">
        <v>2799</v>
      </c>
      <c r="S395" s="5" t="s">
        <v>2799</v>
      </c>
      <c r="T395" s="5" t="s">
        <v>2799</v>
      </c>
      <c r="U395" s="5" t="s">
        <v>2799</v>
      </c>
      <c r="V395" s="5"/>
      <c r="W395" s="5"/>
      <c r="X395" s="5"/>
      <c r="Y395" s="5"/>
      <c r="Z395" s="5"/>
    </row>
    <row r="396" spans="1:26" ht="221" x14ac:dyDescent="0.2">
      <c r="A396" s="3" t="s">
        <v>2799</v>
      </c>
      <c r="B396" s="140"/>
      <c r="C396" s="5">
        <f t="shared" si="2"/>
        <v>393</v>
      </c>
      <c r="D396" s="5" t="s">
        <v>5118</v>
      </c>
      <c r="E396" s="5" t="s">
        <v>5119</v>
      </c>
      <c r="F396" s="5" t="s">
        <v>1835</v>
      </c>
      <c r="G396" s="5" t="s">
        <v>2227</v>
      </c>
      <c r="H396" s="5"/>
      <c r="I396" s="5" t="s">
        <v>58</v>
      </c>
      <c r="J396" s="5">
        <v>2022</v>
      </c>
      <c r="K396" s="5">
        <v>2</v>
      </c>
      <c r="L396" s="5" t="s">
        <v>5120</v>
      </c>
      <c r="M396" s="5" t="s">
        <v>5065</v>
      </c>
      <c r="N396" s="5" t="s">
        <v>2798</v>
      </c>
      <c r="O396" s="5" t="s">
        <v>2799</v>
      </c>
      <c r="P396" s="5" t="s">
        <v>2799</v>
      </c>
      <c r="Q396" s="5" t="s">
        <v>2799</v>
      </c>
      <c r="R396" s="5" t="s">
        <v>2799</v>
      </c>
      <c r="S396" s="5" t="s">
        <v>2799</v>
      </c>
      <c r="T396" s="5" t="s">
        <v>2799</v>
      </c>
      <c r="U396" s="5" t="s">
        <v>2799</v>
      </c>
      <c r="V396" s="5"/>
      <c r="W396" s="5"/>
      <c r="X396" s="5"/>
      <c r="Y396" s="5"/>
      <c r="Z396" s="5"/>
    </row>
    <row r="397" spans="1:26" ht="289" x14ac:dyDescent="0.2">
      <c r="A397" s="3" t="s">
        <v>2799</v>
      </c>
      <c r="B397" s="140"/>
      <c r="C397" s="5">
        <f t="shared" si="2"/>
        <v>394</v>
      </c>
      <c r="D397" s="5" t="s">
        <v>5121</v>
      </c>
      <c r="E397" s="5" t="s">
        <v>5122</v>
      </c>
      <c r="F397" s="5" t="s">
        <v>5124</v>
      </c>
      <c r="G397" s="5" t="s">
        <v>21</v>
      </c>
      <c r="H397" s="5" t="s">
        <v>5125</v>
      </c>
      <c r="I397" s="5" t="s">
        <v>58</v>
      </c>
      <c r="J397" s="5">
        <v>2022</v>
      </c>
      <c r="K397" s="5">
        <v>7</v>
      </c>
      <c r="L397" s="5" t="s">
        <v>5123</v>
      </c>
      <c r="M397" s="5" t="s">
        <v>5066</v>
      </c>
      <c r="N397" s="5" t="s">
        <v>2798</v>
      </c>
      <c r="O397" s="5" t="s">
        <v>2799</v>
      </c>
      <c r="P397" s="5" t="s">
        <v>2799</v>
      </c>
      <c r="Q397" s="5" t="s">
        <v>2799</v>
      </c>
      <c r="R397" s="5" t="s">
        <v>2799</v>
      </c>
      <c r="S397" s="5" t="s">
        <v>2799</v>
      </c>
      <c r="T397" s="5" t="s">
        <v>2799</v>
      </c>
      <c r="U397" s="5" t="s">
        <v>2799</v>
      </c>
      <c r="V397" s="5"/>
      <c r="W397" s="5"/>
      <c r="X397" s="5"/>
      <c r="Y397" s="5"/>
      <c r="Z397" s="5"/>
    </row>
    <row r="398" spans="1:26" ht="136" x14ac:dyDescent="0.2">
      <c r="A398" s="3" t="s">
        <v>2799</v>
      </c>
      <c r="B398" s="140"/>
      <c r="C398" s="5">
        <f t="shared" si="2"/>
        <v>395</v>
      </c>
      <c r="D398" s="5" t="s">
        <v>5126</v>
      </c>
      <c r="E398" s="5" t="s">
        <v>5127</v>
      </c>
      <c r="F398" s="5" t="s">
        <v>5128</v>
      </c>
      <c r="G398" s="5" t="s">
        <v>305</v>
      </c>
      <c r="H398" s="5"/>
      <c r="I398" s="5" t="s">
        <v>58</v>
      </c>
      <c r="J398" s="5">
        <v>2022</v>
      </c>
      <c r="K398" s="5">
        <v>0</v>
      </c>
      <c r="L398" s="5" t="s">
        <v>2371</v>
      </c>
      <c r="M398" s="5" t="s">
        <v>5067</v>
      </c>
      <c r="N398" s="5" t="s">
        <v>2798</v>
      </c>
      <c r="O398" s="5" t="s">
        <v>2799</v>
      </c>
      <c r="P398" s="5" t="s">
        <v>2799</v>
      </c>
      <c r="Q398" s="5" t="s">
        <v>2799</v>
      </c>
      <c r="R398" s="5" t="s">
        <v>2799</v>
      </c>
      <c r="S398" s="5" t="s">
        <v>2799</v>
      </c>
      <c r="T398" s="5" t="s">
        <v>2799</v>
      </c>
      <c r="U398" s="5" t="s">
        <v>2799</v>
      </c>
      <c r="V398" s="5"/>
      <c r="W398" s="5"/>
      <c r="X398" s="5"/>
      <c r="Y398" s="5"/>
      <c r="Z398" s="5"/>
    </row>
    <row r="399" spans="1:26" ht="204" x14ac:dyDescent="0.2">
      <c r="A399" s="3" t="s">
        <v>2799</v>
      </c>
      <c r="B399" s="140"/>
      <c r="C399" s="5">
        <f t="shared" si="2"/>
        <v>396</v>
      </c>
      <c r="D399" s="5" t="s">
        <v>5129</v>
      </c>
      <c r="E399" s="5" t="s">
        <v>5130</v>
      </c>
      <c r="F399" s="5" t="s">
        <v>5131</v>
      </c>
      <c r="G399" s="5" t="s">
        <v>305</v>
      </c>
      <c r="H399" s="5"/>
      <c r="I399" s="5" t="s">
        <v>59</v>
      </c>
      <c r="J399" s="5">
        <v>2022</v>
      </c>
      <c r="K399" s="5">
        <v>24</v>
      </c>
      <c r="L399" s="5" t="s">
        <v>5132</v>
      </c>
      <c r="M399" s="5" t="s">
        <v>5068</v>
      </c>
      <c r="N399" s="5" t="s">
        <v>2798</v>
      </c>
      <c r="O399" s="5" t="s">
        <v>2799</v>
      </c>
      <c r="P399" s="5" t="s">
        <v>2799</v>
      </c>
      <c r="Q399" s="5" t="s">
        <v>2799</v>
      </c>
      <c r="R399" s="5" t="s">
        <v>2799</v>
      </c>
      <c r="S399" s="5" t="s">
        <v>2799</v>
      </c>
      <c r="T399" s="5" t="s">
        <v>2799</v>
      </c>
      <c r="U399" s="5" t="s">
        <v>2799</v>
      </c>
      <c r="V399" s="5"/>
      <c r="W399" s="5"/>
      <c r="X399" s="5"/>
      <c r="Y399" s="5"/>
      <c r="Z399" s="5"/>
    </row>
    <row r="400" spans="1:26" ht="153" x14ac:dyDescent="0.2">
      <c r="A400" s="3" t="s">
        <v>2799</v>
      </c>
      <c r="B400" s="140"/>
      <c r="C400" s="5">
        <f t="shared" si="2"/>
        <v>397</v>
      </c>
      <c r="D400" s="5" t="s">
        <v>5133</v>
      </c>
      <c r="E400" s="5" t="s">
        <v>5134</v>
      </c>
      <c r="F400" s="5" t="s">
        <v>3448</v>
      </c>
      <c r="G400" s="5"/>
      <c r="H400" s="5"/>
      <c r="I400" s="5" t="s">
        <v>59</v>
      </c>
      <c r="J400" s="5">
        <v>2020</v>
      </c>
      <c r="K400" s="5"/>
      <c r="L400" s="5" t="s">
        <v>3887</v>
      </c>
      <c r="M400" s="5" t="s">
        <v>5069</v>
      </c>
      <c r="N400" s="5" t="s">
        <v>2798</v>
      </c>
      <c r="O400" s="5" t="s">
        <v>2799</v>
      </c>
      <c r="P400" s="5" t="s">
        <v>2799</v>
      </c>
      <c r="Q400" s="5" t="s">
        <v>2799</v>
      </c>
      <c r="R400" s="5" t="s">
        <v>2799</v>
      </c>
      <c r="S400" s="5" t="s">
        <v>2799</v>
      </c>
      <c r="T400" s="5" t="s">
        <v>2799</v>
      </c>
      <c r="U400" s="5" t="s">
        <v>2799</v>
      </c>
      <c r="V400" s="5"/>
      <c r="W400" s="5"/>
      <c r="X400" s="5"/>
      <c r="Y400" s="5"/>
      <c r="Z400" s="5"/>
    </row>
    <row r="401" spans="1:26" ht="255" x14ac:dyDescent="0.2">
      <c r="A401" s="3" t="s">
        <v>2799</v>
      </c>
      <c r="B401" s="140"/>
      <c r="C401" s="5">
        <f t="shared" si="2"/>
        <v>398</v>
      </c>
      <c r="D401" s="5" t="s">
        <v>5135</v>
      </c>
      <c r="E401" s="5" t="s">
        <v>5136</v>
      </c>
      <c r="F401" s="5" t="s">
        <v>5137</v>
      </c>
      <c r="G401" s="5" t="s">
        <v>305</v>
      </c>
      <c r="H401" s="5"/>
      <c r="I401" s="5" t="s">
        <v>59</v>
      </c>
      <c r="J401" s="5">
        <v>2022</v>
      </c>
      <c r="K401" s="5">
        <v>2</v>
      </c>
      <c r="L401" s="5" t="s">
        <v>5138</v>
      </c>
      <c r="M401" s="5" t="s">
        <v>5070</v>
      </c>
      <c r="N401" s="5" t="s">
        <v>2798</v>
      </c>
      <c r="O401" s="5" t="s">
        <v>2799</v>
      </c>
      <c r="P401" s="5" t="s">
        <v>2799</v>
      </c>
      <c r="Q401" s="5" t="s">
        <v>2799</v>
      </c>
      <c r="R401" s="5" t="s">
        <v>2799</v>
      </c>
      <c r="S401" s="5" t="s">
        <v>2799</v>
      </c>
      <c r="T401" s="5" t="s">
        <v>2799</v>
      </c>
      <c r="U401" s="5" t="s">
        <v>2799</v>
      </c>
      <c r="V401" s="5"/>
      <c r="W401" s="5"/>
      <c r="X401" s="5"/>
      <c r="Y401" s="5"/>
      <c r="Z401" s="5"/>
    </row>
    <row r="402" spans="1:26" ht="221" x14ac:dyDescent="0.2">
      <c r="A402" s="3" t="s">
        <v>2799</v>
      </c>
      <c r="B402" s="140"/>
      <c r="C402" s="5">
        <f t="shared" si="2"/>
        <v>399</v>
      </c>
      <c r="D402" s="5" t="s">
        <v>5139</v>
      </c>
      <c r="E402" s="5" t="s">
        <v>5140</v>
      </c>
      <c r="F402" s="5" t="s">
        <v>5141</v>
      </c>
      <c r="G402" s="5" t="s">
        <v>21</v>
      </c>
      <c r="H402" s="5"/>
      <c r="I402" s="5" t="s">
        <v>58</v>
      </c>
      <c r="J402" s="5">
        <v>2022</v>
      </c>
      <c r="K402" s="5">
        <v>64</v>
      </c>
      <c r="L402" s="5" t="s">
        <v>5142</v>
      </c>
      <c r="M402" s="5" t="s">
        <v>5071</v>
      </c>
      <c r="N402" s="5" t="s">
        <v>2798</v>
      </c>
      <c r="O402" s="5" t="s">
        <v>2799</v>
      </c>
      <c r="P402" s="5" t="s">
        <v>2799</v>
      </c>
      <c r="Q402" s="5" t="s">
        <v>2799</v>
      </c>
      <c r="R402" s="5" t="s">
        <v>2799</v>
      </c>
      <c r="S402" s="5" t="s">
        <v>2799</v>
      </c>
      <c r="T402" s="5" t="s">
        <v>2799</v>
      </c>
      <c r="U402" s="5" t="s">
        <v>2799</v>
      </c>
      <c r="V402" s="5"/>
      <c r="W402" s="5"/>
      <c r="X402" s="5"/>
      <c r="Y402" s="5"/>
      <c r="Z402" s="5"/>
    </row>
    <row r="403" spans="1:26" ht="136" x14ac:dyDescent="0.2">
      <c r="A403" s="3" t="s">
        <v>2799</v>
      </c>
      <c r="B403" s="140"/>
      <c r="C403" s="5">
        <f t="shared" si="2"/>
        <v>400</v>
      </c>
      <c r="D403" s="5" t="s">
        <v>5143</v>
      </c>
      <c r="E403" s="5" t="s">
        <v>5144</v>
      </c>
      <c r="F403" s="5" t="s">
        <v>5137</v>
      </c>
      <c r="G403" s="5" t="s">
        <v>305</v>
      </c>
      <c r="H403" s="5"/>
      <c r="I403" s="5" t="s">
        <v>59</v>
      </c>
      <c r="J403" s="5">
        <v>2022</v>
      </c>
      <c r="K403" s="5">
        <v>2</v>
      </c>
      <c r="L403" s="5" t="s">
        <v>5145</v>
      </c>
      <c r="M403" s="5" t="s">
        <v>5072</v>
      </c>
      <c r="N403" s="5" t="s">
        <v>2798</v>
      </c>
      <c r="O403" s="5" t="s">
        <v>2799</v>
      </c>
      <c r="P403" s="5" t="s">
        <v>2799</v>
      </c>
      <c r="Q403" s="5" t="s">
        <v>2799</v>
      </c>
      <c r="R403" s="5" t="s">
        <v>2799</v>
      </c>
      <c r="S403" s="5" t="s">
        <v>2799</v>
      </c>
      <c r="T403" s="5" t="s">
        <v>2799</v>
      </c>
      <c r="U403" s="5" t="s">
        <v>2799</v>
      </c>
      <c r="V403" s="5"/>
      <c r="W403" s="5"/>
      <c r="X403" s="5"/>
      <c r="Y403" s="5"/>
      <c r="Z403" s="5"/>
    </row>
    <row r="404" spans="1:26" ht="187" x14ac:dyDescent="0.2">
      <c r="A404" s="3" t="s">
        <v>2799</v>
      </c>
      <c r="B404" s="140"/>
      <c r="C404" s="5">
        <f t="shared" si="2"/>
        <v>401</v>
      </c>
      <c r="D404" s="5" t="s">
        <v>5146</v>
      </c>
      <c r="E404" s="5" t="s">
        <v>5147</v>
      </c>
      <c r="F404" s="5" t="s">
        <v>5148</v>
      </c>
      <c r="G404" s="5" t="s">
        <v>305</v>
      </c>
      <c r="H404" s="5"/>
      <c r="I404" s="5" t="s">
        <v>59</v>
      </c>
      <c r="J404" s="5">
        <v>2017</v>
      </c>
      <c r="K404" s="5">
        <v>2039</v>
      </c>
      <c r="L404" s="5" t="s">
        <v>5149</v>
      </c>
      <c r="M404" s="5" t="s">
        <v>5073</v>
      </c>
      <c r="N404" s="5" t="s">
        <v>2798</v>
      </c>
      <c r="O404" s="5" t="s">
        <v>2799</v>
      </c>
      <c r="P404" s="5" t="s">
        <v>2799</v>
      </c>
      <c r="Q404" s="5" t="s">
        <v>2799</v>
      </c>
      <c r="R404" s="5" t="s">
        <v>2799</v>
      </c>
      <c r="S404" s="5" t="s">
        <v>2799</v>
      </c>
      <c r="T404" s="5" t="s">
        <v>2799</v>
      </c>
      <c r="U404" s="5" t="s">
        <v>2799</v>
      </c>
      <c r="V404" s="5"/>
      <c r="W404" s="5"/>
      <c r="X404" s="5"/>
      <c r="Y404" s="5"/>
      <c r="Z404" s="5"/>
    </row>
    <row r="405" spans="1:26" ht="136" x14ac:dyDescent="0.2">
      <c r="A405" s="3" t="s">
        <v>2799</v>
      </c>
      <c r="B405" s="140"/>
      <c r="C405" s="5">
        <f t="shared" si="2"/>
        <v>402</v>
      </c>
      <c r="D405" s="5" t="s">
        <v>5150</v>
      </c>
      <c r="E405" s="5" t="s">
        <v>5151</v>
      </c>
      <c r="F405" s="5" t="s">
        <v>5152</v>
      </c>
      <c r="G405" s="5" t="s">
        <v>305</v>
      </c>
      <c r="H405" s="5"/>
      <c r="I405" s="5" t="s">
        <v>59</v>
      </c>
      <c r="J405" s="5">
        <v>2020</v>
      </c>
      <c r="K405" s="5">
        <v>134</v>
      </c>
      <c r="L405" s="5" t="s">
        <v>5153</v>
      </c>
      <c r="M405" s="5" t="s">
        <v>5074</v>
      </c>
      <c r="N405" s="5" t="s">
        <v>2798</v>
      </c>
      <c r="O405" s="5" t="s">
        <v>2799</v>
      </c>
      <c r="P405" s="5" t="s">
        <v>2799</v>
      </c>
      <c r="Q405" s="5" t="s">
        <v>2799</v>
      </c>
      <c r="R405" s="5" t="s">
        <v>2799</v>
      </c>
      <c r="S405" s="5" t="s">
        <v>2799</v>
      </c>
      <c r="T405" s="5" t="s">
        <v>2799</v>
      </c>
      <c r="U405" s="5" t="s">
        <v>2799</v>
      </c>
      <c r="V405" s="5"/>
      <c r="W405" s="5"/>
      <c r="X405" s="5"/>
      <c r="Y405" s="5"/>
      <c r="Z405" s="5"/>
    </row>
    <row r="406" spans="1:26" ht="340" x14ac:dyDescent="0.2">
      <c r="A406" s="3" t="s">
        <v>2799</v>
      </c>
      <c r="B406" s="140"/>
      <c r="C406" s="5">
        <f t="shared" si="2"/>
        <v>403</v>
      </c>
      <c r="D406" s="5" t="s">
        <v>5154</v>
      </c>
      <c r="E406" s="5" t="s">
        <v>5155</v>
      </c>
      <c r="F406" s="5" t="s">
        <v>5156</v>
      </c>
      <c r="G406" s="5" t="s">
        <v>3158</v>
      </c>
      <c r="H406" s="5"/>
      <c r="I406" s="5" t="s">
        <v>58</v>
      </c>
      <c r="J406" s="5">
        <v>2022</v>
      </c>
      <c r="K406" s="5">
        <v>171</v>
      </c>
      <c r="L406" s="5" t="s">
        <v>5157</v>
      </c>
      <c r="M406" s="5" t="s">
        <v>5075</v>
      </c>
      <c r="N406" s="5" t="s">
        <v>2798</v>
      </c>
      <c r="O406" s="5" t="s">
        <v>2799</v>
      </c>
      <c r="P406" s="5" t="s">
        <v>2799</v>
      </c>
      <c r="Q406" s="5" t="s">
        <v>2799</v>
      </c>
      <c r="R406" s="5" t="s">
        <v>2799</v>
      </c>
      <c r="S406" s="5" t="s">
        <v>2799</v>
      </c>
      <c r="T406" s="5" t="s">
        <v>2799</v>
      </c>
      <c r="U406" s="5" t="s">
        <v>2799</v>
      </c>
      <c r="V406" s="5"/>
      <c r="W406" s="5"/>
      <c r="X406" s="5"/>
      <c r="Y406" s="5"/>
      <c r="Z406" s="5"/>
    </row>
    <row r="407" spans="1:26" ht="204" x14ac:dyDescent="0.2">
      <c r="A407" s="3" t="s">
        <v>2799</v>
      </c>
      <c r="B407" s="140"/>
      <c r="C407" s="5">
        <f t="shared" si="2"/>
        <v>404</v>
      </c>
      <c r="D407" s="5" t="s">
        <v>5158</v>
      </c>
      <c r="E407" s="5" t="s">
        <v>5159</v>
      </c>
      <c r="F407" s="5" t="s">
        <v>5160</v>
      </c>
      <c r="G407" s="5" t="s">
        <v>305</v>
      </c>
      <c r="H407" s="5"/>
      <c r="I407" s="5" t="s">
        <v>59</v>
      </c>
      <c r="J407" s="5">
        <v>2020</v>
      </c>
      <c r="K407" s="5">
        <v>726</v>
      </c>
      <c r="L407" s="5" t="s">
        <v>5161</v>
      </c>
      <c r="M407" s="5" t="s">
        <v>5076</v>
      </c>
      <c r="N407" s="5" t="s">
        <v>2798</v>
      </c>
      <c r="O407" s="5" t="s">
        <v>2799</v>
      </c>
      <c r="P407" s="5" t="s">
        <v>2799</v>
      </c>
      <c r="Q407" s="5" t="s">
        <v>2799</v>
      </c>
      <c r="R407" s="5" t="s">
        <v>2799</v>
      </c>
      <c r="S407" s="5" t="s">
        <v>2799</v>
      </c>
      <c r="T407" s="5" t="s">
        <v>2799</v>
      </c>
      <c r="U407" s="5" t="s">
        <v>2799</v>
      </c>
      <c r="V407" s="5"/>
      <c r="W407" s="5"/>
      <c r="X407" s="5"/>
      <c r="Y407" s="5"/>
      <c r="Z407" s="5"/>
    </row>
    <row r="408" spans="1:26" ht="187" x14ac:dyDescent="0.2">
      <c r="A408" s="3" t="s">
        <v>2799</v>
      </c>
      <c r="B408" s="140"/>
      <c r="C408" s="5">
        <f t="shared" si="2"/>
        <v>405</v>
      </c>
      <c r="D408" s="5" t="s">
        <v>5162</v>
      </c>
      <c r="E408" s="5" t="s">
        <v>5163</v>
      </c>
      <c r="F408" s="5" t="s">
        <v>5164</v>
      </c>
      <c r="G408" s="5" t="s">
        <v>2227</v>
      </c>
      <c r="H408" s="5"/>
      <c r="I408" s="5" t="s">
        <v>59</v>
      </c>
      <c r="J408" s="5">
        <v>2018</v>
      </c>
      <c r="K408" s="5">
        <v>3894</v>
      </c>
      <c r="L408" s="5" t="s">
        <v>5165</v>
      </c>
      <c r="M408" s="5" t="s">
        <v>5077</v>
      </c>
      <c r="N408" s="5" t="s">
        <v>2798</v>
      </c>
      <c r="O408" s="5" t="s">
        <v>2799</v>
      </c>
      <c r="P408" s="5" t="s">
        <v>2799</v>
      </c>
      <c r="Q408" s="5" t="s">
        <v>2799</v>
      </c>
      <c r="R408" s="5" t="s">
        <v>2799</v>
      </c>
      <c r="S408" s="5" t="s">
        <v>2799</v>
      </c>
      <c r="T408" s="5" t="s">
        <v>2799</v>
      </c>
      <c r="U408" s="5" t="s">
        <v>2799</v>
      </c>
      <c r="V408" s="5"/>
      <c r="W408" s="5"/>
      <c r="X408" s="5"/>
      <c r="Y408" s="5"/>
      <c r="Z408" s="5"/>
    </row>
    <row r="409" spans="1:26" ht="170" x14ac:dyDescent="0.2">
      <c r="A409" s="3" t="s">
        <v>2799</v>
      </c>
      <c r="B409" s="140"/>
      <c r="C409" s="5">
        <f t="shared" si="2"/>
        <v>406</v>
      </c>
      <c r="D409" s="5" t="s">
        <v>5166</v>
      </c>
      <c r="E409" s="5" t="s">
        <v>5167</v>
      </c>
      <c r="F409" s="5" t="s">
        <v>5168</v>
      </c>
      <c r="G409" s="5" t="s">
        <v>3574</v>
      </c>
      <c r="H409" s="5"/>
      <c r="I409" s="5" t="s">
        <v>59</v>
      </c>
      <c r="J409" s="5">
        <v>2020</v>
      </c>
      <c r="K409" s="5">
        <v>91</v>
      </c>
      <c r="L409" s="5" t="s">
        <v>5169</v>
      </c>
      <c r="M409" s="5" t="s">
        <v>5078</v>
      </c>
      <c r="N409" s="5" t="s">
        <v>2798</v>
      </c>
      <c r="O409" s="5" t="s">
        <v>2799</v>
      </c>
      <c r="P409" s="5" t="s">
        <v>2799</v>
      </c>
      <c r="Q409" s="5" t="s">
        <v>2799</v>
      </c>
      <c r="R409" s="5" t="s">
        <v>2799</v>
      </c>
      <c r="S409" s="5" t="s">
        <v>2799</v>
      </c>
      <c r="T409" s="5" t="s">
        <v>2799</v>
      </c>
      <c r="U409" s="5" t="s">
        <v>2799</v>
      </c>
      <c r="V409" s="5"/>
      <c r="W409" s="5"/>
      <c r="X409" s="5"/>
      <c r="Y409" s="5"/>
      <c r="Z409" s="5"/>
    </row>
    <row r="410" spans="1:26" ht="238" x14ac:dyDescent="0.2">
      <c r="A410" s="3" t="s">
        <v>2799</v>
      </c>
      <c r="B410" s="140"/>
      <c r="C410" s="5">
        <f t="shared" si="2"/>
        <v>407</v>
      </c>
      <c r="D410" s="5" t="s">
        <v>5170</v>
      </c>
      <c r="E410" s="5" t="s">
        <v>5171</v>
      </c>
      <c r="F410" s="5" t="s">
        <v>5172</v>
      </c>
      <c r="G410" s="5" t="s">
        <v>3574</v>
      </c>
      <c r="H410" s="5"/>
      <c r="I410" s="5" t="s">
        <v>59</v>
      </c>
      <c r="J410" s="5">
        <v>2019</v>
      </c>
      <c r="K410" s="5">
        <v>279</v>
      </c>
      <c r="L410" s="5" t="s">
        <v>5173</v>
      </c>
      <c r="M410" s="5" t="s">
        <v>5079</v>
      </c>
      <c r="N410" s="5" t="s">
        <v>2798</v>
      </c>
      <c r="O410" s="5" t="s">
        <v>2799</v>
      </c>
      <c r="P410" s="5" t="s">
        <v>2799</v>
      </c>
      <c r="Q410" s="5" t="s">
        <v>2799</v>
      </c>
      <c r="R410" s="5" t="s">
        <v>2799</v>
      </c>
      <c r="S410" s="5" t="s">
        <v>2799</v>
      </c>
      <c r="T410" s="5" t="s">
        <v>2799</v>
      </c>
      <c r="U410" s="5" t="s">
        <v>2799</v>
      </c>
      <c r="V410" s="5"/>
      <c r="W410" s="5"/>
      <c r="X410" s="5"/>
      <c r="Y410" s="5"/>
      <c r="Z410" s="5"/>
    </row>
    <row r="411" spans="1:26" ht="221" x14ac:dyDescent="0.2">
      <c r="A411" s="3" t="s">
        <v>2799</v>
      </c>
      <c r="B411" s="140" t="s">
        <v>514</v>
      </c>
      <c r="C411" s="5">
        <f t="shared" si="2"/>
        <v>408</v>
      </c>
      <c r="D411" s="5" t="s">
        <v>5206</v>
      </c>
      <c r="E411" s="5" t="s">
        <v>5207</v>
      </c>
      <c r="F411" s="5" t="s">
        <v>5208</v>
      </c>
      <c r="G411" s="5" t="s">
        <v>4684</v>
      </c>
      <c r="H411" s="5" t="s">
        <v>5210</v>
      </c>
      <c r="I411" s="5" t="s">
        <v>58</v>
      </c>
      <c r="J411" s="5">
        <v>2020</v>
      </c>
      <c r="K411" s="5">
        <v>28</v>
      </c>
      <c r="L411" s="5" t="s">
        <v>5209</v>
      </c>
      <c r="M411" s="5" t="s">
        <v>5184</v>
      </c>
      <c r="N411" s="5" t="s">
        <v>2798</v>
      </c>
      <c r="O411" s="5" t="s">
        <v>2799</v>
      </c>
      <c r="P411" s="5" t="s">
        <v>2798</v>
      </c>
      <c r="Q411" s="5" t="s">
        <v>2799</v>
      </c>
      <c r="R411" s="5" t="s">
        <v>2799</v>
      </c>
      <c r="S411" s="5" t="s">
        <v>2799</v>
      </c>
      <c r="T411" s="5" t="s">
        <v>2799</v>
      </c>
      <c r="U411" s="5" t="s">
        <v>2799</v>
      </c>
      <c r="V411" s="5"/>
      <c r="W411" s="5"/>
      <c r="X411" s="5"/>
      <c r="Y411" s="5"/>
      <c r="Z411" s="5"/>
    </row>
    <row r="412" spans="1:26" ht="323" x14ac:dyDescent="0.2">
      <c r="A412" s="3" t="s">
        <v>2799</v>
      </c>
      <c r="B412" s="140"/>
      <c r="C412" s="5">
        <f t="shared" si="2"/>
        <v>409</v>
      </c>
      <c r="D412" s="5" t="s">
        <v>5211</v>
      </c>
      <c r="E412" s="5" t="s">
        <v>5212</v>
      </c>
      <c r="F412" s="5" t="s">
        <v>5213</v>
      </c>
      <c r="G412" s="5" t="s">
        <v>5214</v>
      </c>
      <c r="H412" s="5"/>
      <c r="I412" s="5" t="s">
        <v>58</v>
      </c>
      <c r="J412" s="5">
        <v>2020</v>
      </c>
      <c r="K412" s="5">
        <v>23</v>
      </c>
      <c r="L412" s="5" t="s">
        <v>5215</v>
      </c>
      <c r="M412" s="5" t="s">
        <v>5185</v>
      </c>
      <c r="N412" s="5" t="s">
        <v>2798</v>
      </c>
      <c r="O412" s="5" t="s">
        <v>2799</v>
      </c>
      <c r="P412" s="5" t="s">
        <v>2798</v>
      </c>
      <c r="Q412" s="5" t="s">
        <v>2799</v>
      </c>
      <c r="R412" s="5" t="s">
        <v>2799</v>
      </c>
      <c r="S412" s="5" t="s">
        <v>2799</v>
      </c>
      <c r="T412" s="5" t="s">
        <v>2799</v>
      </c>
      <c r="U412" s="5" t="s">
        <v>2799</v>
      </c>
      <c r="V412" s="5"/>
      <c r="W412" s="5"/>
      <c r="X412" s="5"/>
      <c r="Y412" s="5"/>
      <c r="Z412" s="5"/>
    </row>
    <row r="413" spans="1:26" ht="356" x14ac:dyDescent="0.2">
      <c r="A413" s="3" t="s">
        <v>2799</v>
      </c>
      <c r="B413" s="140"/>
      <c r="C413" s="5">
        <f t="shared" si="2"/>
        <v>410</v>
      </c>
      <c r="D413" s="5" t="s">
        <v>5216</v>
      </c>
      <c r="E413" s="5" t="s">
        <v>5217</v>
      </c>
      <c r="F413" s="5" t="s">
        <v>5218</v>
      </c>
      <c r="G413" s="5" t="s">
        <v>21</v>
      </c>
      <c r="H413" s="5" t="s">
        <v>5220</v>
      </c>
      <c r="I413" s="5" t="s">
        <v>59</v>
      </c>
      <c r="J413" s="5">
        <v>2017</v>
      </c>
      <c r="K413" s="5">
        <v>97</v>
      </c>
      <c r="L413" s="5" t="s">
        <v>5219</v>
      </c>
      <c r="M413" s="5" t="s">
        <v>5186</v>
      </c>
      <c r="N413" s="5" t="s">
        <v>2798</v>
      </c>
      <c r="O413" s="5" t="s">
        <v>2799</v>
      </c>
      <c r="P413" s="5" t="s">
        <v>2798</v>
      </c>
      <c r="Q413" s="5" t="s">
        <v>2799</v>
      </c>
      <c r="R413" s="5" t="s">
        <v>2799</v>
      </c>
      <c r="S413" s="5" t="s">
        <v>2799</v>
      </c>
      <c r="T413" s="5" t="s">
        <v>2799</v>
      </c>
      <c r="U413" s="5" t="s">
        <v>2799</v>
      </c>
      <c r="V413" s="5"/>
      <c r="W413" s="5"/>
      <c r="X413" s="5"/>
      <c r="Y413" s="5"/>
      <c r="Z413" s="5"/>
    </row>
    <row r="414" spans="1:26" ht="221" x14ac:dyDescent="0.2">
      <c r="A414" s="3" t="s">
        <v>2799</v>
      </c>
      <c r="B414" s="140"/>
      <c r="C414" s="5">
        <f t="shared" si="2"/>
        <v>411</v>
      </c>
      <c r="D414" s="5" t="s">
        <v>5221</v>
      </c>
      <c r="E414" s="5" t="s">
        <v>5222</v>
      </c>
      <c r="F414" s="5" t="s">
        <v>5223</v>
      </c>
      <c r="G414" s="5" t="s">
        <v>3158</v>
      </c>
      <c r="H414" s="5"/>
      <c r="I414" s="5" t="s">
        <v>58</v>
      </c>
      <c r="J414" s="5">
        <v>2019</v>
      </c>
      <c r="K414" s="5">
        <v>26</v>
      </c>
      <c r="L414" s="5" t="s">
        <v>5224</v>
      </c>
      <c r="M414" s="5" t="s">
        <v>5187</v>
      </c>
      <c r="N414" s="5" t="s">
        <v>2798</v>
      </c>
      <c r="O414" s="5" t="s">
        <v>2799</v>
      </c>
      <c r="P414" s="5" t="s">
        <v>2798</v>
      </c>
      <c r="Q414" s="5" t="s">
        <v>2799</v>
      </c>
      <c r="R414" s="5" t="s">
        <v>2799</v>
      </c>
      <c r="S414" s="5" t="s">
        <v>2799</v>
      </c>
      <c r="T414" s="5" t="s">
        <v>2799</v>
      </c>
      <c r="U414" s="5" t="s">
        <v>2799</v>
      </c>
      <c r="V414" s="5"/>
      <c r="W414" s="5"/>
      <c r="X414" s="5"/>
      <c r="Y414" s="5"/>
      <c r="Z414" s="5"/>
    </row>
    <row r="415" spans="1:26" ht="272" x14ac:dyDescent="0.2">
      <c r="A415" s="3" t="s">
        <v>2798</v>
      </c>
      <c r="B415" s="140"/>
      <c r="C415" s="5">
        <f t="shared" si="2"/>
        <v>412</v>
      </c>
      <c r="D415" s="5" t="s">
        <v>5225</v>
      </c>
      <c r="E415" s="5" t="s">
        <v>5226</v>
      </c>
      <c r="F415" s="5" t="s">
        <v>3491</v>
      </c>
      <c r="G415" s="5" t="s">
        <v>21</v>
      </c>
      <c r="H415" s="5" t="s">
        <v>5228</v>
      </c>
      <c r="I415" s="5" t="s">
        <v>58</v>
      </c>
      <c r="J415" s="5">
        <v>2023</v>
      </c>
      <c r="K415" s="5">
        <v>10</v>
      </c>
      <c r="L415" s="5" t="s">
        <v>5227</v>
      </c>
      <c r="M415" s="5" t="s">
        <v>5188</v>
      </c>
      <c r="N415" s="5" t="s">
        <v>2799</v>
      </c>
      <c r="O415" s="5" t="s">
        <v>2799</v>
      </c>
      <c r="P415" s="5" t="s">
        <v>2799</v>
      </c>
      <c r="Q415" s="5" t="s">
        <v>2799</v>
      </c>
      <c r="R415" s="5" t="s">
        <v>2798</v>
      </c>
      <c r="S415" s="5" t="s">
        <v>2798</v>
      </c>
      <c r="T415" s="5" t="s">
        <v>2798</v>
      </c>
      <c r="U415" s="5" t="s">
        <v>2798</v>
      </c>
      <c r="V415" s="5" t="s">
        <v>2798</v>
      </c>
      <c r="W415" s="5" t="s">
        <v>2798</v>
      </c>
      <c r="X415" s="5" t="s">
        <v>2798</v>
      </c>
      <c r="Y415" s="5" t="s">
        <v>3151</v>
      </c>
      <c r="Z415" s="5">
        <f>IF(V415="YES", 1.5,IF(V415="PARTIALLY",1,0.5))+IF(W415="YES", 1.5,IF(W415="PARTIALLY",1,0.5))+IF(X415="YES", 1.5,IF(X415="PARTIALLY",1,0.5))+IF(Y415="YES", 1.5,IF(Y415="PARTIALLY",1,0.5))</f>
        <v>5.5</v>
      </c>
    </row>
    <row r="416" spans="1:26" ht="119" x14ac:dyDescent="0.2">
      <c r="A416" s="3" t="s">
        <v>2799</v>
      </c>
      <c r="B416" s="140"/>
      <c r="C416" s="5">
        <f t="shared" si="2"/>
        <v>413</v>
      </c>
      <c r="D416" s="5" t="s">
        <v>5229</v>
      </c>
      <c r="E416" s="5" t="s">
        <v>5230</v>
      </c>
      <c r="F416" s="5" t="s">
        <v>5231</v>
      </c>
      <c r="G416" s="5" t="s">
        <v>2227</v>
      </c>
      <c r="H416" s="5"/>
      <c r="I416" s="5" t="s">
        <v>58</v>
      </c>
      <c r="J416" s="5">
        <v>2021</v>
      </c>
      <c r="K416" s="5">
        <v>15</v>
      </c>
      <c r="L416" s="5" t="s">
        <v>5232</v>
      </c>
      <c r="M416" s="5" t="s">
        <v>5189</v>
      </c>
      <c r="N416" s="5" t="s">
        <v>2798</v>
      </c>
      <c r="O416" s="5" t="s">
        <v>2799</v>
      </c>
      <c r="P416" s="5" t="s">
        <v>2799</v>
      </c>
      <c r="Q416" s="5" t="s">
        <v>2799</v>
      </c>
      <c r="R416" s="5" t="s">
        <v>2799</v>
      </c>
      <c r="S416" s="5" t="s">
        <v>2799</v>
      </c>
      <c r="T416" s="5" t="s">
        <v>2799</v>
      </c>
      <c r="U416" s="5" t="s">
        <v>2799</v>
      </c>
      <c r="V416" s="5"/>
      <c r="W416" s="5"/>
      <c r="X416" s="5"/>
      <c r="Y416" s="5"/>
      <c r="Z416" s="5"/>
    </row>
    <row r="417" spans="1:26" ht="187" x14ac:dyDescent="0.2">
      <c r="A417" s="3" t="s">
        <v>2799</v>
      </c>
      <c r="B417" s="140"/>
      <c r="C417" s="5">
        <f t="shared" si="2"/>
        <v>414</v>
      </c>
      <c r="D417" s="5" t="s">
        <v>5233</v>
      </c>
      <c r="E417" s="5" t="s">
        <v>5234</v>
      </c>
      <c r="F417" s="5" t="s">
        <v>5235</v>
      </c>
      <c r="G417" s="5" t="s">
        <v>3158</v>
      </c>
      <c r="H417" s="5"/>
      <c r="I417" s="5" t="s">
        <v>58</v>
      </c>
      <c r="J417" s="5">
        <v>2018</v>
      </c>
      <c r="K417" s="5">
        <v>75</v>
      </c>
      <c r="L417" s="5" t="s">
        <v>5236</v>
      </c>
      <c r="M417" s="5" t="s">
        <v>5190</v>
      </c>
      <c r="N417" s="5" t="s">
        <v>2798</v>
      </c>
      <c r="O417" s="5" t="s">
        <v>2799</v>
      </c>
      <c r="P417" s="5" t="s">
        <v>2799</v>
      </c>
      <c r="Q417" s="5" t="s">
        <v>2799</v>
      </c>
      <c r="R417" s="5" t="s">
        <v>2799</v>
      </c>
      <c r="S417" s="5" t="s">
        <v>2799</v>
      </c>
      <c r="T417" s="5" t="s">
        <v>2799</v>
      </c>
      <c r="U417" s="5" t="s">
        <v>2799</v>
      </c>
      <c r="V417" s="5"/>
      <c r="W417" s="5"/>
      <c r="X417" s="5"/>
      <c r="Y417" s="5"/>
      <c r="Z417" s="5"/>
    </row>
    <row r="418" spans="1:26" ht="255" x14ac:dyDescent="0.2">
      <c r="A418" s="3" t="s">
        <v>2799</v>
      </c>
      <c r="B418" s="140"/>
      <c r="C418" s="5">
        <f t="shared" si="2"/>
        <v>415</v>
      </c>
      <c r="D418" s="5" t="s">
        <v>5237</v>
      </c>
      <c r="E418" s="5" t="s">
        <v>5238</v>
      </c>
      <c r="F418" s="5" t="s">
        <v>5239</v>
      </c>
      <c r="G418" s="5" t="s">
        <v>3255</v>
      </c>
      <c r="H418" s="5"/>
      <c r="I418" s="5" t="s">
        <v>59</v>
      </c>
      <c r="J418" s="5">
        <v>2020</v>
      </c>
      <c r="K418" s="5">
        <v>35</v>
      </c>
      <c r="L418" s="5" t="s">
        <v>5240</v>
      </c>
      <c r="M418" s="5" t="s">
        <v>5191</v>
      </c>
      <c r="N418" s="5" t="s">
        <v>2798</v>
      </c>
      <c r="O418" s="5" t="s">
        <v>2799</v>
      </c>
      <c r="P418" s="5" t="s">
        <v>2799</v>
      </c>
      <c r="Q418" s="5" t="s">
        <v>2799</v>
      </c>
      <c r="R418" s="5" t="s">
        <v>2799</v>
      </c>
      <c r="S418" s="5" t="s">
        <v>2799</v>
      </c>
      <c r="T418" s="5" t="s">
        <v>2799</v>
      </c>
      <c r="U418" s="5" t="s">
        <v>2799</v>
      </c>
      <c r="V418" s="5"/>
      <c r="W418" s="5"/>
      <c r="X418" s="5"/>
      <c r="Y418" s="5"/>
      <c r="Z418" s="5"/>
    </row>
    <row r="419" spans="1:26" ht="204" x14ac:dyDescent="0.2">
      <c r="A419" s="3" t="s">
        <v>2799</v>
      </c>
      <c r="B419" s="140"/>
      <c r="C419" s="5">
        <f t="shared" si="2"/>
        <v>416</v>
      </c>
      <c r="D419" s="5" t="s">
        <v>5241</v>
      </c>
      <c r="E419" s="5" t="s">
        <v>5242</v>
      </c>
      <c r="F419" s="5" t="s">
        <v>5243</v>
      </c>
      <c r="G419" s="5" t="s">
        <v>2227</v>
      </c>
      <c r="H419" s="5" t="s">
        <v>5245</v>
      </c>
      <c r="I419" s="5" t="s">
        <v>58</v>
      </c>
      <c r="J419" s="5">
        <v>2019</v>
      </c>
      <c r="K419" s="5">
        <v>28</v>
      </c>
      <c r="L419" s="5" t="s">
        <v>5244</v>
      </c>
      <c r="M419" s="5" t="s">
        <v>5192</v>
      </c>
      <c r="N419" s="5" t="s">
        <v>2798</v>
      </c>
      <c r="O419" s="5" t="s">
        <v>2799</v>
      </c>
      <c r="P419" s="5" t="s">
        <v>2799</v>
      </c>
      <c r="Q419" s="5" t="s">
        <v>2799</v>
      </c>
      <c r="R419" s="5" t="s">
        <v>2799</v>
      </c>
      <c r="S419" s="5" t="s">
        <v>2799</v>
      </c>
      <c r="T419" s="5" t="s">
        <v>2799</v>
      </c>
      <c r="U419" s="5" t="s">
        <v>2799</v>
      </c>
      <c r="V419" s="5"/>
      <c r="W419" s="5"/>
      <c r="X419" s="5"/>
      <c r="Y419" s="5"/>
      <c r="Z419" s="5"/>
    </row>
    <row r="420" spans="1:26" ht="238" x14ac:dyDescent="0.2">
      <c r="A420" s="3" t="s">
        <v>2799</v>
      </c>
      <c r="B420" s="140"/>
      <c r="C420" s="5">
        <f t="shared" si="2"/>
        <v>417</v>
      </c>
      <c r="D420" s="5" t="s">
        <v>5246</v>
      </c>
      <c r="E420" s="5" t="s">
        <v>5247</v>
      </c>
      <c r="F420" s="5" t="s">
        <v>5248</v>
      </c>
      <c r="G420" s="5" t="s">
        <v>305</v>
      </c>
      <c r="H420" s="5"/>
      <c r="I420" s="5" t="s">
        <v>58</v>
      </c>
      <c r="J420" s="5">
        <v>2017</v>
      </c>
      <c r="K420" s="5">
        <v>148</v>
      </c>
      <c r="L420" s="5" t="s">
        <v>5249</v>
      </c>
      <c r="M420" s="5" t="s">
        <v>5193</v>
      </c>
      <c r="N420" s="5" t="s">
        <v>2798</v>
      </c>
      <c r="O420" s="5" t="s">
        <v>2799</v>
      </c>
      <c r="P420" s="5" t="s">
        <v>2799</v>
      </c>
      <c r="Q420" s="5" t="s">
        <v>2799</v>
      </c>
      <c r="R420" s="5" t="s">
        <v>2799</v>
      </c>
      <c r="S420" s="5" t="s">
        <v>2799</v>
      </c>
      <c r="T420" s="5" t="s">
        <v>2799</v>
      </c>
      <c r="U420" s="5" t="s">
        <v>2799</v>
      </c>
      <c r="V420" s="5"/>
      <c r="W420" s="5"/>
      <c r="X420" s="5"/>
      <c r="Y420" s="5"/>
      <c r="Z420" s="5"/>
    </row>
    <row r="421" spans="1:26" ht="255" x14ac:dyDescent="0.2">
      <c r="A421" s="3" t="s">
        <v>2799</v>
      </c>
      <c r="B421" s="140"/>
      <c r="C421" s="5">
        <f t="shared" si="2"/>
        <v>418</v>
      </c>
      <c r="D421" s="5" t="s">
        <v>5250</v>
      </c>
      <c r="E421" s="5" t="s">
        <v>5251</v>
      </c>
      <c r="F421" s="5" t="s">
        <v>5252</v>
      </c>
      <c r="G421" s="5" t="s">
        <v>305</v>
      </c>
      <c r="H421" s="5"/>
      <c r="I421" s="5" t="s">
        <v>58</v>
      </c>
      <c r="J421" s="5">
        <v>2017</v>
      </c>
      <c r="K421" s="5">
        <v>184</v>
      </c>
      <c r="L421" s="5" t="s">
        <v>5253</v>
      </c>
      <c r="M421" s="5" t="s">
        <v>5194</v>
      </c>
      <c r="N421" s="5" t="s">
        <v>2798</v>
      </c>
      <c r="O421" s="5" t="s">
        <v>2799</v>
      </c>
      <c r="P421" s="5" t="s">
        <v>2799</v>
      </c>
      <c r="Q421" s="5" t="s">
        <v>2799</v>
      </c>
      <c r="R421" s="5" t="s">
        <v>2799</v>
      </c>
      <c r="S421" s="5" t="s">
        <v>2799</v>
      </c>
      <c r="T421" s="5" t="s">
        <v>2799</v>
      </c>
      <c r="U421" s="5" t="s">
        <v>2799</v>
      </c>
      <c r="V421" s="5"/>
      <c r="W421" s="5"/>
      <c r="X421" s="5"/>
      <c r="Y421" s="5"/>
      <c r="Z421" s="5"/>
    </row>
    <row r="422" spans="1:26" ht="187" x14ac:dyDescent="0.2">
      <c r="A422" s="3" t="s">
        <v>2799</v>
      </c>
      <c r="B422" s="140"/>
      <c r="C422" s="5">
        <f t="shared" si="2"/>
        <v>419</v>
      </c>
      <c r="D422" s="5" t="s">
        <v>5254</v>
      </c>
      <c r="E422" s="5" t="s">
        <v>5255</v>
      </c>
      <c r="F422" s="5" t="s">
        <v>3281</v>
      </c>
      <c r="G422" s="5" t="s">
        <v>3281</v>
      </c>
      <c r="H422" s="5"/>
      <c r="I422" s="5" t="s">
        <v>59</v>
      </c>
      <c r="J422" s="5">
        <v>2021</v>
      </c>
      <c r="K422" s="5">
        <v>43</v>
      </c>
      <c r="L422" s="5" t="s">
        <v>5256</v>
      </c>
      <c r="M422" s="5" t="s">
        <v>5195</v>
      </c>
      <c r="N422" s="5" t="s">
        <v>2798</v>
      </c>
      <c r="O422" s="5" t="s">
        <v>2799</v>
      </c>
      <c r="P422" s="5" t="s">
        <v>2799</v>
      </c>
      <c r="Q422" s="5" t="s">
        <v>2799</v>
      </c>
      <c r="R422" s="5" t="s">
        <v>2799</v>
      </c>
      <c r="S422" s="5" t="s">
        <v>2799</v>
      </c>
      <c r="T422" s="5" t="s">
        <v>2799</v>
      </c>
      <c r="U422" s="5" t="s">
        <v>2799</v>
      </c>
      <c r="V422" s="5"/>
      <c r="W422" s="5"/>
      <c r="X422" s="5"/>
      <c r="Y422" s="5"/>
      <c r="Z422" s="5"/>
    </row>
    <row r="423" spans="1:26" ht="306" x14ac:dyDescent="0.2">
      <c r="A423" s="3" t="s">
        <v>2799</v>
      </c>
      <c r="B423" s="140"/>
      <c r="C423" s="5">
        <f t="shared" si="2"/>
        <v>420</v>
      </c>
      <c r="D423" s="5" t="s">
        <v>5257</v>
      </c>
      <c r="E423" s="5" t="s">
        <v>5258</v>
      </c>
      <c r="F423" s="5" t="s">
        <v>5259</v>
      </c>
      <c r="G423" s="5" t="s">
        <v>3158</v>
      </c>
      <c r="H423" s="5" t="s">
        <v>5261</v>
      </c>
      <c r="I423" s="5" t="s">
        <v>58</v>
      </c>
      <c r="J423" s="5">
        <v>2022</v>
      </c>
      <c r="K423" s="5"/>
      <c r="L423" s="5" t="s">
        <v>5260</v>
      </c>
      <c r="M423" s="5" t="s">
        <v>5196</v>
      </c>
      <c r="N423" s="5" t="s">
        <v>2798</v>
      </c>
      <c r="O423" s="5" t="s">
        <v>2799</v>
      </c>
      <c r="P423" s="5" t="s">
        <v>2799</v>
      </c>
      <c r="Q423" s="5" t="s">
        <v>2799</v>
      </c>
      <c r="R423" s="5" t="s">
        <v>2799</v>
      </c>
      <c r="S423" s="5" t="s">
        <v>2799</v>
      </c>
      <c r="T423" s="5" t="s">
        <v>2799</v>
      </c>
      <c r="U423" s="5" t="s">
        <v>2799</v>
      </c>
      <c r="V423" s="5"/>
      <c r="W423" s="5"/>
      <c r="X423" s="5"/>
      <c r="Y423" s="5"/>
      <c r="Z423" s="5"/>
    </row>
    <row r="424" spans="1:26" ht="204" x14ac:dyDescent="0.2">
      <c r="A424" s="3" t="s">
        <v>2799</v>
      </c>
      <c r="B424" s="140"/>
      <c r="C424" s="5">
        <f t="shared" si="2"/>
        <v>421</v>
      </c>
      <c r="D424" s="5" t="s">
        <v>5262</v>
      </c>
      <c r="E424" s="5" t="s">
        <v>5263</v>
      </c>
      <c r="F424" s="5" t="s">
        <v>3281</v>
      </c>
      <c r="G424" s="5" t="s">
        <v>3281</v>
      </c>
      <c r="H424" s="5"/>
      <c r="I424" s="5" t="s">
        <v>59</v>
      </c>
      <c r="J424" s="5">
        <v>2017</v>
      </c>
      <c r="K424" s="5">
        <v>37</v>
      </c>
      <c r="L424" s="5" t="s">
        <v>5264</v>
      </c>
      <c r="M424" s="5" t="s">
        <v>5197</v>
      </c>
      <c r="N424" s="5" t="s">
        <v>2798</v>
      </c>
      <c r="O424" s="5" t="s">
        <v>2799</v>
      </c>
      <c r="P424" s="5" t="s">
        <v>2799</v>
      </c>
      <c r="Q424" s="5" t="s">
        <v>2799</v>
      </c>
      <c r="R424" s="5" t="s">
        <v>2799</v>
      </c>
      <c r="S424" s="5" t="s">
        <v>2799</v>
      </c>
      <c r="T424" s="5" t="s">
        <v>2799</v>
      </c>
      <c r="U424" s="5" t="s">
        <v>2799</v>
      </c>
      <c r="V424" s="5"/>
      <c r="W424" s="5"/>
      <c r="X424" s="5"/>
      <c r="Y424" s="5"/>
      <c r="Z424" s="5"/>
    </row>
    <row r="425" spans="1:26" ht="187" x14ac:dyDescent="0.2">
      <c r="A425" s="3" t="s">
        <v>2799</v>
      </c>
      <c r="B425" s="140"/>
      <c r="C425" s="5">
        <f t="shared" si="2"/>
        <v>422</v>
      </c>
      <c r="D425" s="5" t="s">
        <v>5265</v>
      </c>
      <c r="E425" s="5" t="s">
        <v>5266</v>
      </c>
      <c r="F425" s="5" t="s">
        <v>5267</v>
      </c>
      <c r="G425" s="5" t="s">
        <v>3281</v>
      </c>
      <c r="H425" s="5"/>
      <c r="I425" s="5" t="s">
        <v>59</v>
      </c>
      <c r="J425" s="5">
        <v>2021</v>
      </c>
      <c r="K425" s="5">
        <v>8</v>
      </c>
      <c r="L425" s="5" t="s">
        <v>5268</v>
      </c>
      <c r="M425" s="5" t="s">
        <v>5198</v>
      </c>
      <c r="N425" s="5" t="s">
        <v>2798</v>
      </c>
      <c r="O425" s="5" t="s">
        <v>2799</v>
      </c>
      <c r="P425" s="5" t="s">
        <v>2799</v>
      </c>
      <c r="Q425" s="5" t="s">
        <v>2799</v>
      </c>
      <c r="R425" s="5" t="s">
        <v>2799</v>
      </c>
      <c r="S425" s="5" t="s">
        <v>2799</v>
      </c>
      <c r="T425" s="5" t="s">
        <v>2799</v>
      </c>
      <c r="U425" s="5" t="s">
        <v>2799</v>
      </c>
      <c r="V425" s="5"/>
      <c r="W425" s="5"/>
      <c r="X425" s="5"/>
      <c r="Y425" s="5"/>
      <c r="Z425" s="5"/>
    </row>
    <row r="426" spans="1:26" ht="238" x14ac:dyDescent="0.2">
      <c r="A426" s="3" t="s">
        <v>2799</v>
      </c>
      <c r="B426" s="140"/>
      <c r="C426" s="5">
        <f t="shared" si="2"/>
        <v>423</v>
      </c>
      <c r="D426" s="5" t="s">
        <v>5269</v>
      </c>
      <c r="E426" s="5" t="s">
        <v>5270</v>
      </c>
      <c r="F426" s="5" t="s">
        <v>5271</v>
      </c>
      <c r="G426" s="5" t="s">
        <v>305</v>
      </c>
      <c r="H426" s="5"/>
      <c r="I426" s="5" t="s">
        <v>59</v>
      </c>
      <c r="J426" s="5">
        <v>2017</v>
      </c>
      <c r="K426" s="5">
        <v>151</v>
      </c>
      <c r="L426" s="5" t="s">
        <v>5272</v>
      </c>
      <c r="M426" s="5" t="s">
        <v>5199</v>
      </c>
      <c r="N426" s="5" t="s">
        <v>2798</v>
      </c>
      <c r="O426" s="5" t="s">
        <v>2799</v>
      </c>
      <c r="P426" s="5" t="s">
        <v>2799</v>
      </c>
      <c r="Q426" s="5" t="s">
        <v>2799</v>
      </c>
      <c r="R426" s="5" t="s">
        <v>2799</v>
      </c>
      <c r="S426" s="5" t="s">
        <v>2799</v>
      </c>
      <c r="T426" s="5" t="s">
        <v>2799</v>
      </c>
      <c r="U426" s="5" t="s">
        <v>2799</v>
      </c>
      <c r="V426" s="5"/>
      <c r="W426" s="5"/>
      <c r="X426" s="5"/>
      <c r="Y426" s="5"/>
      <c r="Z426" s="5"/>
    </row>
    <row r="427" spans="1:26" ht="340" x14ac:dyDescent="0.2">
      <c r="A427" s="3" t="s">
        <v>2799</v>
      </c>
      <c r="B427" s="140"/>
      <c r="C427" s="5">
        <f t="shared" si="2"/>
        <v>424</v>
      </c>
      <c r="D427" s="5" t="s">
        <v>5273</v>
      </c>
      <c r="E427" s="5" t="s">
        <v>5274</v>
      </c>
      <c r="F427" s="5" t="s">
        <v>5275</v>
      </c>
      <c r="G427" s="5" t="s">
        <v>21</v>
      </c>
      <c r="H427" s="5" t="s">
        <v>5277</v>
      </c>
      <c r="I427" s="5" t="s">
        <v>58</v>
      </c>
      <c r="J427" s="5">
        <v>2019</v>
      </c>
      <c r="K427" s="5">
        <v>19</v>
      </c>
      <c r="L427" s="5" t="s">
        <v>5276</v>
      </c>
      <c r="M427" s="5" t="s">
        <v>5200</v>
      </c>
      <c r="N427" s="5" t="s">
        <v>2798</v>
      </c>
      <c r="O427" s="5" t="s">
        <v>2799</v>
      </c>
      <c r="P427" s="5" t="s">
        <v>2799</v>
      </c>
      <c r="Q427" s="5" t="s">
        <v>2799</v>
      </c>
      <c r="R427" s="5" t="s">
        <v>2799</v>
      </c>
      <c r="S427" s="5" t="s">
        <v>2799</v>
      </c>
      <c r="T427" s="5" t="s">
        <v>2799</v>
      </c>
      <c r="U427" s="5" t="s">
        <v>2799</v>
      </c>
      <c r="V427" s="5"/>
      <c r="W427" s="5"/>
      <c r="X427" s="5"/>
      <c r="Y427" s="5"/>
      <c r="Z427" s="5"/>
    </row>
    <row r="428" spans="1:26" ht="372" x14ac:dyDescent="0.2">
      <c r="A428" s="3" t="s">
        <v>2799</v>
      </c>
      <c r="B428" s="140"/>
      <c r="C428" s="5">
        <f t="shared" si="2"/>
        <v>425</v>
      </c>
      <c r="D428" s="5" t="s">
        <v>5278</v>
      </c>
      <c r="E428" s="5" t="s">
        <v>5279</v>
      </c>
      <c r="F428" s="5" t="s">
        <v>5280</v>
      </c>
      <c r="G428" s="5" t="s">
        <v>3156</v>
      </c>
      <c r="H428" s="5" t="s">
        <v>5282</v>
      </c>
      <c r="I428" s="5" t="s">
        <v>58</v>
      </c>
      <c r="J428" s="5">
        <v>2017</v>
      </c>
      <c r="K428" s="5">
        <v>327</v>
      </c>
      <c r="L428" s="5" t="s">
        <v>5281</v>
      </c>
      <c r="M428" s="5" t="s">
        <v>5201</v>
      </c>
      <c r="N428" s="5" t="s">
        <v>2798</v>
      </c>
      <c r="O428" s="5" t="s">
        <v>2799</v>
      </c>
      <c r="P428" s="5" t="s">
        <v>2799</v>
      </c>
      <c r="Q428" s="5" t="s">
        <v>2799</v>
      </c>
      <c r="R428" s="5" t="s">
        <v>2799</v>
      </c>
      <c r="S428" s="5" t="s">
        <v>2799</v>
      </c>
      <c r="T428" s="5" t="s">
        <v>2799</v>
      </c>
      <c r="U428" s="5" t="s">
        <v>2799</v>
      </c>
      <c r="V428" s="5"/>
      <c r="W428" s="5"/>
      <c r="X428" s="5"/>
      <c r="Y428" s="5"/>
      <c r="Z428" s="5"/>
    </row>
    <row r="429" spans="1:26" ht="221" x14ac:dyDescent="0.2">
      <c r="A429" s="3" t="s">
        <v>2799</v>
      </c>
      <c r="B429" s="140"/>
      <c r="C429" s="5">
        <f t="shared" si="2"/>
        <v>426</v>
      </c>
      <c r="D429" s="5" t="s">
        <v>5283</v>
      </c>
      <c r="E429" s="5" t="s">
        <v>5284</v>
      </c>
      <c r="F429" s="5" t="s">
        <v>5285</v>
      </c>
      <c r="G429" s="5" t="s">
        <v>21</v>
      </c>
      <c r="H429" s="5" t="s">
        <v>5287</v>
      </c>
      <c r="I429" s="5" t="s">
        <v>59</v>
      </c>
      <c r="J429" s="5">
        <v>2018</v>
      </c>
      <c r="K429" s="5">
        <v>39</v>
      </c>
      <c r="L429" s="5" t="s">
        <v>5286</v>
      </c>
      <c r="M429" s="5" t="s">
        <v>5202</v>
      </c>
      <c r="N429" s="5" t="s">
        <v>2798</v>
      </c>
      <c r="O429" s="5" t="s">
        <v>2799</v>
      </c>
      <c r="P429" s="5" t="s">
        <v>2799</v>
      </c>
      <c r="Q429" s="5" t="s">
        <v>2799</v>
      </c>
      <c r="R429" s="5" t="s">
        <v>2799</v>
      </c>
      <c r="S429" s="5" t="s">
        <v>2799</v>
      </c>
      <c r="T429" s="5" t="s">
        <v>2799</v>
      </c>
      <c r="U429" s="5" t="s">
        <v>2799</v>
      </c>
      <c r="V429" s="5"/>
      <c r="W429" s="5"/>
      <c r="X429" s="5"/>
      <c r="Y429" s="5"/>
      <c r="Z429" s="5"/>
    </row>
    <row r="430" spans="1:26" ht="238" x14ac:dyDescent="0.2">
      <c r="A430" s="3" t="s">
        <v>2799</v>
      </c>
      <c r="B430" s="140"/>
      <c r="C430" s="5">
        <f t="shared" si="2"/>
        <v>427</v>
      </c>
      <c r="D430" s="5" t="s">
        <v>5288</v>
      </c>
      <c r="E430" s="5" t="s">
        <v>5289</v>
      </c>
      <c r="F430" s="5" t="s">
        <v>5290</v>
      </c>
      <c r="G430" s="5" t="s">
        <v>3255</v>
      </c>
      <c r="H430" s="5"/>
      <c r="I430" s="5" t="s">
        <v>59</v>
      </c>
      <c r="J430" s="5">
        <v>2017</v>
      </c>
      <c r="K430" s="5">
        <v>443</v>
      </c>
      <c r="L430" s="5" t="s">
        <v>4729</v>
      </c>
      <c r="M430" s="5" t="s">
        <v>5203</v>
      </c>
      <c r="N430" s="5" t="s">
        <v>2798</v>
      </c>
      <c r="O430" s="5" t="s">
        <v>2799</v>
      </c>
      <c r="P430" s="5" t="s">
        <v>2799</v>
      </c>
      <c r="Q430" s="5" t="s">
        <v>2799</v>
      </c>
      <c r="R430" s="5" t="s">
        <v>2799</v>
      </c>
      <c r="S430" s="5" t="s">
        <v>2799</v>
      </c>
      <c r="T430" s="5" t="s">
        <v>2799</v>
      </c>
      <c r="U430" s="5" t="s">
        <v>2799</v>
      </c>
      <c r="V430" s="5"/>
      <c r="W430" s="5"/>
      <c r="X430" s="5"/>
      <c r="Y430" s="5"/>
      <c r="Z430" s="5"/>
    </row>
    <row r="431" spans="1:26" ht="119" x14ac:dyDescent="0.2">
      <c r="A431" s="3" t="s">
        <v>2799</v>
      </c>
      <c r="B431" s="140"/>
      <c r="C431" s="5">
        <f t="shared" si="2"/>
        <v>428</v>
      </c>
      <c r="D431" s="5" t="s">
        <v>5291</v>
      </c>
      <c r="E431" s="5" t="s">
        <v>5292</v>
      </c>
      <c r="F431" s="5" t="s">
        <v>2606</v>
      </c>
      <c r="G431" s="5" t="s">
        <v>305</v>
      </c>
      <c r="H431" s="5"/>
      <c r="I431" s="5" t="s">
        <v>59</v>
      </c>
      <c r="J431" s="5">
        <v>2020</v>
      </c>
      <c r="K431" s="5">
        <v>15</v>
      </c>
      <c r="L431" s="5" t="s">
        <v>5293</v>
      </c>
      <c r="M431" s="5" t="s">
        <v>5204</v>
      </c>
      <c r="N431" s="5" t="s">
        <v>2798</v>
      </c>
      <c r="O431" s="5" t="s">
        <v>2799</v>
      </c>
      <c r="P431" s="5" t="s">
        <v>2799</v>
      </c>
      <c r="Q431" s="5" t="s">
        <v>2799</v>
      </c>
      <c r="R431" s="5" t="s">
        <v>2799</v>
      </c>
      <c r="S431" s="5" t="s">
        <v>2799</v>
      </c>
      <c r="T431" s="5" t="s">
        <v>2799</v>
      </c>
      <c r="U431" s="5" t="s">
        <v>2799</v>
      </c>
      <c r="V431" s="5"/>
      <c r="W431" s="5"/>
      <c r="X431" s="5"/>
      <c r="Y431" s="5"/>
      <c r="Z431" s="5"/>
    </row>
    <row r="432" spans="1:26" ht="221" x14ac:dyDescent="0.2">
      <c r="A432" s="3" t="s">
        <v>2799</v>
      </c>
      <c r="B432" s="140"/>
      <c r="C432" s="5">
        <f t="shared" si="2"/>
        <v>429</v>
      </c>
      <c r="D432" s="5" t="s">
        <v>5294</v>
      </c>
      <c r="E432" s="5" t="s">
        <v>5295</v>
      </c>
      <c r="F432" s="5" t="s">
        <v>5296</v>
      </c>
      <c r="G432" s="5" t="s">
        <v>305</v>
      </c>
      <c r="H432" s="5"/>
      <c r="I432" s="5" t="s">
        <v>59</v>
      </c>
      <c r="J432" s="5">
        <v>2018</v>
      </c>
      <c r="K432" s="5">
        <v>402</v>
      </c>
      <c r="L432" s="5" t="s">
        <v>5297</v>
      </c>
      <c r="M432" s="5" t="s">
        <v>5205</v>
      </c>
      <c r="N432" s="5" t="s">
        <v>2798</v>
      </c>
      <c r="O432" s="5" t="s">
        <v>2799</v>
      </c>
      <c r="P432" s="5" t="s">
        <v>2799</v>
      </c>
      <c r="Q432" s="5" t="s">
        <v>2799</v>
      </c>
      <c r="R432" s="5" t="s">
        <v>2799</v>
      </c>
      <c r="S432" s="5" t="s">
        <v>2799</v>
      </c>
      <c r="T432" s="5" t="s">
        <v>2799</v>
      </c>
      <c r="U432" s="5" t="s">
        <v>2799</v>
      </c>
      <c r="V432" s="5"/>
      <c r="W432" s="5"/>
      <c r="X432" s="5"/>
      <c r="Y432" s="5"/>
      <c r="Z432" s="5"/>
    </row>
    <row r="433" spans="1:26" ht="272" x14ac:dyDescent="0.2">
      <c r="A433" s="3" t="s">
        <v>2799</v>
      </c>
      <c r="B433" s="140" t="s">
        <v>555</v>
      </c>
      <c r="C433" s="5">
        <f t="shared" si="2"/>
        <v>430</v>
      </c>
      <c r="D433" s="5" t="s">
        <v>5303</v>
      </c>
      <c r="E433" s="5" t="s">
        <v>5304</v>
      </c>
      <c r="F433" s="5" t="s">
        <v>5305</v>
      </c>
      <c r="G433" s="5" t="s">
        <v>5307</v>
      </c>
      <c r="H433" s="5"/>
      <c r="I433" s="5" t="s">
        <v>59</v>
      </c>
      <c r="J433" s="5">
        <v>2019</v>
      </c>
      <c r="K433" s="5">
        <v>1432</v>
      </c>
      <c r="L433" s="5" t="s">
        <v>5306</v>
      </c>
      <c r="M433" s="5" t="s">
        <v>5298</v>
      </c>
      <c r="N433" s="5" t="s">
        <v>2798</v>
      </c>
      <c r="O433" s="5" t="s">
        <v>2799</v>
      </c>
      <c r="P433" s="5" t="s">
        <v>2799</v>
      </c>
      <c r="Q433" s="5" t="s">
        <v>2799</v>
      </c>
      <c r="R433" s="5" t="s">
        <v>2799</v>
      </c>
      <c r="S433" s="5" t="s">
        <v>2799</v>
      </c>
      <c r="T433" s="5" t="s">
        <v>2799</v>
      </c>
      <c r="U433" s="5" t="s">
        <v>2799</v>
      </c>
      <c r="V433" s="5"/>
      <c r="W433" s="5"/>
      <c r="X433" s="5"/>
      <c r="Y433" s="5"/>
      <c r="Z433" s="5"/>
    </row>
    <row r="434" spans="1:26" ht="187" x14ac:dyDescent="0.2">
      <c r="A434" s="3" t="s">
        <v>2799</v>
      </c>
      <c r="B434" s="140"/>
      <c r="C434" s="5">
        <f t="shared" si="2"/>
        <v>431</v>
      </c>
      <c r="D434" s="5" t="s">
        <v>4039</v>
      </c>
      <c r="E434" s="5" t="s">
        <v>3445</v>
      </c>
      <c r="F434" s="5" t="s">
        <v>3446</v>
      </c>
      <c r="G434" s="5" t="s">
        <v>3281</v>
      </c>
      <c r="H434" s="5"/>
      <c r="I434" s="5" t="s">
        <v>58</v>
      </c>
      <c r="J434" s="5">
        <v>2019</v>
      </c>
      <c r="K434" s="5">
        <v>74990</v>
      </c>
      <c r="L434" s="5" t="s">
        <v>3270</v>
      </c>
      <c r="M434" s="5" t="s">
        <v>3387</v>
      </c>
      <c r="N434" s="5" t="s">
        <v>2798</v>
      </c>
      <c r="O434" s="5" t="s">
        <v>2799</v>
      </c>
      <c r="P434" s="5" t="s">
        <v>2799</v>
      </c>
      <c r="Q434" s="5" t="s">
        <v>2799</v>
      </c>
      <c r="R434" s="5" t="s">
        <v>2799</v>
      </c>
      <c r="S434" s="5" t="s">
        <v>2799</v>
      </c>
      <c r="T434" s="5" t="s">
        <v>2799</v>
      </c>
      <c r="U434" s="5" t="s">
        <v>2799</v>
      </c>
      <c r="V434" s="5"/>
      <c r="W434" s="5"/>
      <c r="X434" s="5"/>
      <c r="Y434" s="5"/>
      <c r="Z434" s="5"/>
    </row>
    <row r="435" spans="1:26" ht="221" x14ac:dyDescent="0.2">
      <c r="A435" s="3" t="s">
        <v>2799</v>
      </c>
      <c r="B435" s="140"/>
      <c r="C435" s="5">
        <f t="shared" si="2"/>
        <v>432</v>
      </c>
      <c r="D435" s="5" t="s">
        <v>3722</v>
      </c>
      <c r="E435" s="5" t="s">
        <v>5308</v>
      </c>
      <c r="F435" s="5" t="s">
        <v>3694</v>
      </c>
      <c r="G435" s="5" t="s">
        <v>3574</v>
      </c>
      <c r="H435" s="5"/>
      <c r="I435" s="5" t="s">
        <v>59</v>
      </c>
      <c r="J435" s="5">
        <v>2019</v>
      </c>
      <c r="K435" s="5">
        <v>130</v>
      </c>
      <c r="L435" s="5" t="s">
        <v>5309</v>
      </c>
      <c r="M435" s="5" t="s">
        <v>5299</v>
      </c>
      <c r="N435" s="5" t="s">
        <v>2798</v>
      </c>
      <c r="O435" s="5" t="s">
        <v>2799</v>
      </c>
      <c r="P435" s="5" t="s">
        <v>2799</v>
      </c>
      <c r="Q435" s="5" t="s">
        <v>2799</v>
      </c>
      <c r="R435" s="5" t="s">
        <v>2799</v>
      </c>
      <c r="S435" s="5" t="s">
        <v>2799</v>
      </c>
      <c r="T435" s="5" t="s">
        <v>2799</v>
      </c>
      <c r="U435" s="5" t="s">
        <v>2799</v>
      </c>
      <c r="V435" s="5"/>
      <c r="W435" s="5"/>
      <c r="X435" s="5"/>
      <c r="Y435" s="5"/>
      <c r="Z435" s="5"/>
    </row>
    <row r="436" spans="1:26" ht="238" x14ac:dyDescent="0.2">
      <c r="A436" s="3" t="s">
        <v>2799</v>
      </c>
      <c r="B436" s="140"/>
      <c r="C436" s="5">
        <f t="shared" si="2"/>
        <v>433</v>
      </c>
      <c r="D436" s="5" t="s">
        <v>5310</v>
      </c>
      <c r="E436" s="5" t="s">
        <v>5311</v>
      </c>
      <c r="F436" s="5" t="s">
        <v>3736</v>
      </c>
      <c r="G436" s="5" t="s">
        <v>3574</v>
      </c>
      <c r="H436" s="5"/>
      <c r="I436" s="5" t="s">
        <v>59</v>
      </c>
      <c r="J436" s="5">
        <v>2018</v>
      </c>
      <c r="K436" s="5">
        <v>184</v>
      </c>
      <c r="L436" s="5" t="s">
        <v>3794</v>
      </c>
      <c r="M436" s="5" t="s">
        <v>5300</v>
      </c>
      <c r="N436" s="5" t="s">
        <v>2798</v>
      </c>
      <c r="O436" s="5" t="s">
        <v>2799</v>
      </c>
      <c r="P436" s="5" t="s">
        <v>2799</v>
      </c>
      <c r="Q436" s="5" t="s">
        <v>2799</v>
      </c>
      <c r="R436" s="5" t="s">
        <v>2799</v>
      </c>
      <c r="S436" s="5" t="s">
        <v>2799</v>
      </c>
      <c r="T436" s="5" t="s">
        <v>2799</v>
      </c>
      <c r="U436" s="5" t="s">
        <v>2799</v>
      </c>
      <c r="V436" s="5"/>
      <c r="W436" s="5"/>
      <c r="X436" s="5"/>
      <c r="Y436" s="5"/>
      <c r="Z436" s="5"/>
    </row>
    <row r="437" spans="1:26" ht="187" x14ac:dyDescent="0.2">
      <c r="A437" s="3" t="s">
        <v>2799</v>
      </c>
      <c r="B437" s="140"/>
      <c r="C437" s="5">
        <f t="shared" si="2"/>
        <v>434</v>
      </c>
      <c r="D437" s="5" t="s">
        <v>5313</v>
      </c>
      <c r="E437" s="5" t="s">
        <v>5312</v>
      </c>
      <c r="F437" s="5" t="s">
        <v>3281</v>
      </c>
      <c r="G437" s="5" t="s">
        <v>3281</v>
      </c>
      <c r="H437" s="5"/>
      <c r="I437" s="5" t="s">
        <v>59</v>
      </c>
      <c r="J437" s="5">
        <v>2019</v>
      </c>
      <c r="K437" s="5">
        <v>91</v>
      </c>
      <c r="L437" s="5" t="s">
        <v>5314</v>
      </c>
      <c r="M437" s="5" t="s">
        <v>5301</v>
      </c>
      <c r="N437" s="5" t="s">
        <v>2798</v>
      </c>
      <c r="O437" s="5" t="s">
        <v>2799</v>
      </c>
      <c r="P437" s="5" t="s">
        <v>2799</v>
      </c>
      <c r="Q437" s="5" t="s">
        <v>2799</v>
      </c>
      <c r="R437" s="5" t="s">
        <v>2799</v>
      </c>
      <c r="S437" s="5" t="s">
        <v>2799</v>
      </c>
      <c r="T437" s="5" t="s">
        <v>2799</v>
      </c>
      <c r="U437" s="5" t="s">
        <v>2799</v>
      </c>
      <c r="V437" s="5"/>
      <c r="W437" s="5"/>
      <c r="X437" s="5"/>
      <c r="Y437" s="5"/>
      <c r="Z437" s="5"/>
    </row>
    <row r="438" spans="1:26" ht="170" x14ac:dyDescent="0.2">
      <c r="A438" s="3" t="s">
        <v>2799</v>
      </c>
      <c r="B438" s="140"/>
      <c r="C438" s="5">
        <f t="shared" si="2"/>
        <v>435</v>
      </c>
      <c r="D438" s="5" t="s">
        <v>5315</v>
      </c>
      <c r="E438" s="5" t="s">
        <v>5316</v>
      </c>
      <c r="F438" s="5" t="s">
        <v>5317</v>
      </c>
      <c r="G438" s="5" t="s">
        <v>2227</v>
      </c>
      <c r="H438" s="5" t="s">
        <v>5318</v>
      </c>
      <c r="I438" s="5" t="s">
        <v>58</v>
      </c>
      <c r="J438" s="5">
        <v>2018</v>
      </c>
      <c r="K438" s="5">
        <v>1</v>
      </c>
      <c r="L438" s="5" t="s">
        <v>559</v>
      </c>
      <c r="M438" s="5" t="s">
        <v>5302</v>
      </c>
      <c r="N438" s="5" t="s">
        <v>2798</v>
      </c>
      <c r="O438" s="5" t="s">
        <v>2799</v>
      </c>
      <c r="P438" s="5" t="s">
        <v>2799</v>
      </c>
      <c r="Q438" s="5" t="s">
        <v>2799</v>
      </c>
      <c r="R438" s="5" t="s">
        <v>2799</v>
      </c>
      <c r="S438" s="5" t="s">
        <v>2799</v>
      </c>
      <c r="T438" s="5" t="s">
        <v>2799</v>
      </c>
      <c r="U438" s="5" t="s">
        <v>2799</v>
      </c>
      <c r="V438" s="5"/>
      <c r="W438" s="5"/>
      <c r="X438" s="5"/>
      <c r="Y438" s="5"/>
      <c r="Z438" s="5"/>
    </row>
    <row r="439" spans="1:26" ht="204" x14ac:dyDescent="0.2">
      <c r="A439" s="3" t="s">
        <v>2799</v>
      </c>
      <c r="B439" s="140" t="s">
        <v>1092</v>
      </c>
      <c r="C439" s="5">
        <f t="shared" si="2"/>
        <v>436</v>
      </c>
      <c r="D439" s="5" t="s">
        <v>5361</v>
      </c>
      <c r="E439" s="5" t="s">
        <v>5362</v>
      </c>
      <c r="F439" s="5" t="s">
        <v>5363</v>
      </c>
      <c r="G439" s="5" t="s">
        <v>21</v>
      </c>
      <c r="H439" s="5" t="s">
        <v>5365</v>
      </c>
      <c r="I439" s="5" t="s">
        <v>58</v>
      </c>
      <c r="J439" s="5">
        <v>2019</v>
      </c>
      <c r="K439" s="5">
        <v>412</v>
      </c>
      <c r="L439" s="5" t="s">
        <v>5364</v>
      </c>
      <c r="M439" s="5" t="s">
        <v>5319</v>
      </c>
      <c r="N439" s="5" t="s">
        <v>2798</v>
      </c>
      <c r="O439" s="5" t="s">
        <v>2799</v>
      </c>
      <c r="P439" s="5" t="s">
        <v>2799</v>
      </c>
      <c r="Q439" s="5" t="s">
        <v>2799</v>
      </c>
      <c r="R439" s="5" t="s">
        <v>2799</v>
      </c>
      <c r="S439" s="5" t="s">
        <v>2799</v>
      </c>
      <c r="T439" s="5" t="s">
        <v>2799</v>
      </c>
      <c r="U439" s="5" t="s">
        <v>2799</v>
      </c>
      <c r="V439" s="5"/>
      <c r="W439" s="5"/>
      <c r="X439" s="5"/>
      <c r="Y439" s="5"/>
      <c r="Z439" s="5"/>
    </row>
    <row r="440" spans="1:26" ht="187" x14ac:dyDescent="0.2">
      <c r="A440" s="3" t="s">
        <v>2799</v>
      </c>
      <c r="B440" s="140"/>
      <c r="C440" s="5">
        <f t="shared" si="2"/>
        <v>437</v>
      </c>
      <c r="D440" s="5" t="s">
        <v>5366</v>
      </c>
      <c r="E440" s="5" t="s">
        <v>5367</v>
      </c>
      <c r="F440" s="5" t="s">
        <v>3281</v>
      </c>
      <c r="G440" s="5" t="s">
        <v>3281</v>
      </c>
      <c r="H440" s="5"/>
      <c r="I440" s="5" t="s">
        <v>59</v>
      </c>
      <c r="J440" s="5">
        <v>2019</v>
      </c>
      <c r="K440" s="5">
        <v>475</v>
      </c>
      <c r="L440" s="5" t="s">
        <v>5368</v>
      </c>
      <c r="M440" s="5" t="s">
        <v>5320</v>
      </c>
      <c r="N440" s="5" t="s">
        <v>2798</v>
      </c>
      <c r="O440" s="5" t="s">
        <v>2799</v>
      </c>
      <c r="P440" s="5" t="s">
        <v>2799</v>
      </c>
      <c r="Q440" s="5" t="s">
        <v>2799</v>
      </c>
      <c r="R440" s="5" t="s">
        <v>2799</v>
      </c>
      <c r="S440" s="5" t="s">
        <v>2799</v>
      </c>
      <c r="T440" s="5" t="s">
        <v>2799</v>
      </c>
      <c r="U440" s="5" t="s">
        <v>2799</v>
      </c>
      <c r="V440" s="5"/>
      <c r="W440" s="5"/>
      <c r="X440" s="5"/>
      <c r="Y440" s="5"/>
      <c r="Z440" s="5"/>
    </row>
    <row r="441" spans="1:26" ht="136" x14ac:dyDescent="0.2">
      <c r="A441" s="3" t="s">
        <v>2799</v>
      </c>
      <c r="B441" s="140"/>
      <c r="C441" s="5">
        <f t="shared" si="2"/>
        <v>438</v>
      </c>
      <c r="D441" s="5" t="s">
        <v>5369</v>
      </c>
      <c r="E441" s="5" t="s">
        <v>5370</v>
      </c>
      <c r="F441" s="5" t="s">
        <v>5371</v>
      </c>
      <c r="G441" s="5" t="s">
        <v>3557</v>
      </c>
      <c r="H441" s="5"/>
      <c r="I441" s="5" t="s">
        <v>59</v>
      </c>
      <c r="J441" s="5">
        <v>2019</v>
      </c>
      <c r="K441" s="5">
        <v>15</v>
      </c>
      <c r="L441" s="5" t="s">
        <v>5372</v>
      </c>
      <c r="M441" s="5" t="s">
        <v>5321</v>
      </c>
      <c r="N441" s="5" t="s">
        <v>2798</v>
      </c>
      <c r="O441" s="5" t="s">
        <v>2799</v>
      </c>
      <c r="P441" s="5" t="s">
        <v>2799</v>
      </c>
      <c r="Q441" s="5" t="s">
        <v>2799</v>
      </c>
      <c r="R441" s="5" t="s">
        <v>2799</v>
      </c>
      <c r="S441" s="5" t="s">
        <v>2799</v>
      </c>
      <c r="T441" s="5" t="s">
        <v>2799</v>
      </c>
      <c r="U441" s="5" t="s">
        <v>2799</v>
      </c>
      <c r="V441" s="5"/>
      <c r="W441" s="5"/>
      <c r="X441" s="5"/>
      <c r="Y441" s="5"/>
      <c r="Z441" s="5"/>
    </row>
    <row r="442" spans="1:26" ht="119" x14ac:dyDescent="0.2">
      <c r="A442" s="3" t="s">
        <v>2799</v>
      </c>
      <c r="B442" s="140"/>
      <c r="C442" s="5">
        <f t="shared" si="2"/>
        <v>439</v>
      </c>
      <c r="D442" s="5" t="s">
        <v>5373</v>
      </c>
      <c r="E442" s="5" t="s">
        <v>5374</v>
      </c>
      <c r="F442" s="5" t="s">
        <v>5375</v>
      </c>
      <c r="G442" s="5" t="s">
        <v>21</v>
      </c>
      <c r="H442" s="5" t="s">
        <v>5377</v>
      </c>
      <c r="I442" s="5" t="s">
        <v>59</v>
      </c>
      <c r="J442" s="5">
        <v>2019</v>
      </c>
      <c r="K442" s="5">
        <v>5</v>
      </c>
      <c r="L442" s="5" t="s">
        <v>5376</v>
      </c>
      <c r="M442" s="5" t="s">
        <v>5322</v>
      </c>
      <c r="N442" s="5" t="s">
        <v>2798</v>
      </c>
      <c r="O442" s="5" t="s">
        <v>2799</v>
      </c>
      <c r="P442" s="5" t="s">
        <v>2799</v>
      </c>
      <c r="Q442" s="5" t="s">
        <v>2799</v>
      </c>
      <c r="R442" s="5" t="s">
        <v>2799</v>
      </c>
      <c r="S442" s="5" t="s">
        <v>2799</v>
      </c>
      <c r="T442" s="5" t="s">
        <v>2799</v>
      </c>
      <c r="U442" s="5" t="s">
        <v>2799</v>
      </c>
      <c r="V442" s="5"/>
      <c r="W442" s="5"/>
      <c r="X442" s="5"/>
      <c r="Y442" s="5"/>
      <c r="Z442" s="5"/>
    </row>
    <row r="443" spans="1:26" ht="119" x14ac:dyDescent="0.2">
      <c r="A443" s="3" t="s">
        <v>2799</v>
      </c>
      <c r="B443" s="140"/>
      <c r="C443" s="5">
        <f t="shared" si="2"/>
        <v>440</v>
      </c>
      <c r="D443" s="5" t="s">
        <v>5378</v>
      </c>
      <c r="E443" s="5" t="s">
        <v>5379</v>
      </c>
      <c r="F443" s="5" t="s">
        <v>3281</v>
      </c>
      <c r="G443" s="5" t="s">
        <v>3281</v>
      </c>
      <c r="H443" s="5"/>
      <c r="I443" s="5" t="s">
        <v>59</v>
      </c>
      <c r="J443" s="5">
        <v>2018</v>
      </c>
      <c r="K443" s="5">
        <v>671</v>
      </c>
      <c r="L443" s="5" t="s">
        <v>5380</v>
      </c>
      <c r="M443" s="5" t="s">
        <v>5323</v>
      </c>
      <c r="N443" s="5" t="s">
        <v>2798</v>
      </c>
      <c r="O443" s="5" t="s">
        <v>2799</v>
      </c>
      <c r="P443" s="5" t="s">
        <v>2799</v>
      </c>
      <c r="Q443" s="5" t="s">
        <v>2799</v>
      </c>
      <c r="R443" s="5" t="s">
        <v>2799</v>
      </c>
      <c r="S443" s="5" t="s">
        <v>2799</v>
      </c>
      <c r="T443" s="5" t="s">
        <v>2799</v>
      </c>
      <c r="U443" s="5" t="s">
        <v>2799</v>
      </c>
      <c r="V443" s="5"/>
      <c r="W443" s="5"/>
      <c r="X443" s="5"/>
      <c r="Y443" s="5"/>
      <c r="Z443" s="5"/>
    </row>
    <row r="444" spans="1:26" ht="255" x14ac:dyDescent="0.2">
      <c r="A444" s="3" t="s">
        <v>2799</v>
      </c>
      <c r="B444" s="140"/>
      <c r="C444" s="5">
        <f t="shared" si="2"/>
        <v>441</v>
      </c>
      <c r="D444" s="5" t="s">
        <v>5381</v>
      </c>
      <c r="E444" s="5" t="s">
        <v>5382</v>
      </c>
      <c r="F444" s="5" t="s">
        <v>5383</v>
      </c>
      <c r="G444" s="5" t="s">
        <v>3158</v>
      </c>
      <c r="H444" s="5"/>
      <c r="I444" s="5" t="s">
        <v>58</v>
      </c>
      <c r="J444" s="5">
        <v>2020</v>
      </c>
      <c r="K444" s="5">
        <v>168</v>
      </c>
      <c r="L444" s="5" t="s">
        <v>3665</v>
      </c>
      <c r="M444" s="5" t="s">
        <v>5324</v>
      </c>
      <c r="N444" s="5" t="s">
        <v>2798</v>
      </c>
      <c r="O444" s="5" t="s">
        <v>2799</v>
      </c>
      <c r="P444" s="5" t="s">
        <v>2799</v>
      </c>
      <c r="Q444" s="5" t="s">
        <v>2799</v>
      </c>
      <c r="R444" s="5" t="s">
        <v>2799</v>
      </c>
      <c r="S444" s="5" t="s">
        <v>2799</v>
      </c>
      <c r="T444" s="5" t="s">
        <v>2799</v>
      </c>
      <c r="U444" s="5" t="s">
        <v>2799</v>
      </c>
      <c r="V444" s="5"/>
      <c r="W444" s="5"/>
      <c r="X444" s="5"/>
      <c r="Y444" s="5"/>
      <c r="Z444" s="5"/>
    </row>
    <row r="445" spans="1:26" ht="187" x14ac:dyDescent="0.2">
      <c r="A445" s="3" t="s">
        <v>2799</v>
      </c>
      <c r="B445" s="140"/>
      <c r="C445" s="5">
        <f t="shared" si="2"/>
        <v>442</v>
      </c>
      <c r="D445" s="5" t="s">
        <v>5384</v>
      </c>
      <c r="E445" s="5" t="s">
        <v>3445</v>
      </c>
      <c r="F445" s="5" t="s">
        <v>3446</v>
      </c>
      <c r="G445" s="5" t="s">
        <v>3281</v>
      </c>
      <c r="H445" s="5"/>
      <c r="I445" s="5" t="s">
        <v>58</v>
      </c>
      <c r="J445" s="5">
        <v>2019</v>
      </c>
      <c r="K445" s="5">
        <v>74990</v>
      </c>
      <c r="L445" s="5" t="s">
        <v>3270</v>
      </c>
      <c r="M445" s="5" t="s">
        <v>3387</v>
      </c>
      <c r="N445" s="5" t="s">
        <v>2798</v>
      </c>
      <c r="O445" s="5" t="s">
        <v>2799</v>
      </c>
      <c r="P445" s="5" t="s">
        <v>2799</v>
      </c>
      <c r="Q445" s="5" t="s">
        <v>2799</v>
      </c>
      <c r="R445" s="5" t="s">
        <v>2799</v>
      </c>
      <c r="S445" s="5" t="s">
        <v>2799</v>
      </c>
      <c r="T445" s="5" t="s">
        <v>2799</v>
      </c>
      <c r="U445" s="5" t="s">
        <v>2799</v>
      </c>
      <c r="V445" s="5"/>
      <c r="W445" s="5"/>
      <c r="X445" s="5"/>
      <c r="Y445" s="5"/>
      <c r="Z445" s="5"/>
    </row>
    <row r="446" spans="1:26" ht="153" x14ac:dyDescent="0.2">
      <c r="A446" s="3" t="s">
        <v>2799</v>
      </c>
      <c r="B446" s="140"/>
      <c r="C446" s="5">
        <f t="shared" si="2"/>
        <v>443</v>
      </c>
      <c r="D446" s="5" t="s">
        <v>5385</v>
      </c>
      <c r="E446" s="5" t="s">
        <v>5386</v>
      </c>
      <c r="F446" s="5" t="s">
        <v>5387</v>
      </c>
      <c r="G446" s="5" t="s">
        <v>3574</v>
      </c>
      <c r="H446" s="5"/>
      <c r="I446" s="5" t="s">
        <v>59</v>
      </c>
      <c r="J446" s="5">
        <v>2019</v>
      </c>
      <c r="K446" s="5">
        <v>193</v>
      </c>
      <c r="L446" s="5" t="s">
        <v>5388</v>
      </c>
      <c r="M446" s="5" t="s">
        <v>5325</v>
      </c>
      <c r="N446" s="5" t="s">
        <v>2798</v>
      </c>
      <c r="O446" s="5" t="s">
        <v>2799</v>
      </c>
      <c r="P446" s="5" t="s">
        <v>2799</v>
      </c>
      <c r="Q446" s="5" t="s">
        <v>2799</v>
      </c>
      <c r="R446" s="5" t="s">
        <v>2799</v>
      </c>
      <c r="S446" s="5" t="s">
        <v>2799</v>
      </c>
      <c r="T446" s="5" t="s">
        <v>2799</v>
      </c>
      <c r="U446" s="5" t="s">
        <v>2799</v>
      </c>
      <c r="V446" s="5"/>
      <c r="W446" s="5"/>
      <c r="X446" s="5"/>
      <c r="Y446" s="5"/>
      <c r="Z446" s="5"/>
    </row>
    <row r="447" spans="1:26" ht="119" x14ac:dyDescent="0.2">
      <c r="A447" s="3" t="s">
        <v>2799</v>
      </c>
      <c r="B447" s="140"/>
      <c r="C447" s="5">
        <f t="shared" si="2"/>
        <v>444</v>
      </c>
      <c r="D447" s="5" t="s">
        <v>5389</v>
      </c>
      <c r="E447" s="5" t="s">
        <v>5390</v>
      </c>
      <c r="F447" s="5" t="s">
        <v>5391</v>
      </c>
      <c r="G447" s="5" t="s">
        <v>2227</v>
      </c>
      <c r="H447" s="5" t="s">
        <v>5393</v>
      </c>
      <c r="I447" s="5" t="s">
        <v>59</v>
      </c>
      <c r="J447" s="5">
        <v>2018</v>
      </c>
      <c r="K447" s="5">
        <v>20</v>
      </c>
      <c r="L447" s="5" t="s">
        <v>5392</v>
      </c>
      <c r="M447" s="5" t="s">
        <v>5326</v>
      </c>
      <c r="N447" s="5" t="s">
        <v>2798</v>
      </c>
      <c r="O447" s="5" t="s">
        <v>2799</v>
      </c>
      <c r="P447" s="5" t="s">
        <v>2799</v>
      </c>
      <c r="Q447" s="5" t="s">
        <v>2799</v>
      </c>
      <c r="R447" s="5" t="s">
        <v>2799</v>
      </c>
      <c r="S447" s="5" t="s">
        <v>2799</v>
      </c>
      <c r="T447" s="5" t="s">
        <v>2799</v>
      </c>
      <c r="U447" s="5" t="s">
        <v>2799</v>
      </c>
      <c r="V447" s="5"/>
      <c r="W447" s="5"/>
      <c r="X447" s="5"/>
      <c r="Y447" s="5"/>
      <c r="Z447" s="5"/>
    </row>
    <row r="448" spans="1:26" ht="289" x14ac:dyDescent="0.2">
      <c r="A448" s="3" t="s">
        <v>2799</v>
      </c>
      <c r="B448" s="140"/>
      <c r="C448" s="5">
        <f t="shared" si="2"/>
        <v>445</v>
      </c>
      <c r="D448" s="5" t="s">
        <v>5394</v>
      </c>
      <c r="E448" s="5" t="s">
        <v>5395</v>
      </c>
      <c r="F448" s="5" t="s">
        <v>5396</v>
      </c>
      <c r="G448" s="5" t="s">
        <v>3158</v>
      </c>
      <c r="H448" s="5"/>
      <c r="I448" s="5" t="s">
        <v>58</v>
      </c>
      <c r="J448" s="5">
        <v>2019</v>
      </c>
      <c r="K448" s="5">
        <v>27</v>
      </c>
      <c r="L448" s="5" t="s">
        <v>5397</v>
      </c>
      <c r="M448" s="5" t="s">
        <v>5327</v>
      </c>
      <c r="N448" s="5" t="s">
        <v>2798</v>
      </c>
      <c r="O448" s="5" t="s">
        <v>2799</v>
      </c>
      <c r="P448" s="5" t="s">
        <v>2799</v>
      </c>
      <c r="Q448" s="5" t="s">
        <v>2799</v>
      </c>
      <c r="R448" s="5" t="s">
        <v>2799</v>
      </c>
      <c r="S448" s="5" t="s">
        <v>2799</v>
      </c>
      <c r="T448" s="5" t="s">
        <v>2799</v>
      </c>
      <c r="U448" s="5" t="s">
        <v>2799</v>
      </c>
      <c r="V448" s="5"/>
      <c r="W448" s="5"/>
      <c r="X448" s="5"/>
      <c r="Y448" s="5"/>
      <c r="Z448" s="5"/>
    </row>
    <row r="449" spans="1:26" ht="187" x14ac:dyDescent="0.2">
      <c r="A449" s="3" t="s">
        <v>2799</v>
      </c>
      <c r="B449" s="140"/>
      <c r="C449" s="5">
        <f t="shared" si="2"/>
        <v>446</v>
      </c>
      <c r="D449" s="5" t="s">
        <v>5398</v>
      </c>
      <c r="E449" s="5" t="s">
        <v>5399</v>
      </c>
      <c r="F449" s="5" t="s">
        <v>5400</v>
      </c>
      <c r="G449" s="5" t="s">
        <v>3557</v>
      </c>
      <c r="H449" s="5"/>
      <c r="I449" s="5" t="s">
        <v>59</v>
      </c>
      <c r="J449" s="5">
        <v>2019</v>
      </c>
      <c r="K449" s="5">
        <v>36</v>
      </c>
      <c r="L449" s="5" t="s">
        <v>5401</v>
      </c>
      <c r="M449" s="5" t="s">
        <v>5328</v>
      </c>
      <c r="N449" s="5" t="s">
        <v>2798</v>
      </c>
      <c r="O449" s="5" t="s">
        <v>2799</v>
      </c>
      <c r="P449" s="5" t="s">
        <v>2799</v>
      </c>
      <c r="Q449" s="5" t="s">
        <v>2799</v>
      </c>
      <c r="R449" s="5" t="s">
        <v>2799</v>
      </c>
      <c r="S449" s="5" t="s">
        <v>2799</v>
      </c>
      <c r="T449" s="5" t="s">
        <v>2799</v>
      </c>
      <c r="U449" s="5" t="s">
        <v>2799</v>
      </c>
      <c r="V449" s="5"/>
      <c r="W449" s="5"/>
      <c r="X449" s="5"/>
      <c r="Y449" s="5"/>
      <c r="Z449" s="5"/>
    </row>
    <row r="450" spans="1:26" ht="119" x14ac:dyDescent="0.2">
      <c r="A450" s="3" t="s">
        <v>2799</v>
      </c>
      <c r="B450" s="140"/>
      <c r="C450" s="5">
        <f t="shared" si="2"/>
        <v>447</v>
      </c>
      <c r="D450" s="5" t="s">
        <v>5402</v>
      </c>
      <c r="E450" s="5" t="s">
        <v>5403</v>
      </c>
      <c r="F450" s="5" t="s">
        <v>5404</v>
      </c>
      <c r="G450" s="5" t="s">
        <v>3574</v>
      </c>
      <c r="H450" s="5"/>
      <c r="I450" s="5" t="s">
        <v>59</v>
      </c>
      <c r="J450" s="5">
        <v>2018</v>
      </c>
      <c r="K450" s="5">
        <v>448</v>
      </c>
      <c r="L450" s="5" t="s">
        <v>5405</v>
      </c>
      <c r="M450" s="5" t="s">
        <v>5329</v>
      </c>
      <c r="N450" s="5" t="s">
        <v>2798</v>
      </c>
      <c r="O450" s="5" t="s">
        <v>2799</v>
      </c>
      <c r="P450" s="5" t="s">
        <v>2799</v>
      </c>
      <c r="Q450" s="5" t="s">
        <v>2799</v>
      </c>
      <c r="R450" s="5" t="s">
        <v>2799</v>
      </c>
      <c r="S450" s="5" t="s">
        <v>2799</v>
      </c>
      <c r="T450" s="5" t="s">
        <v>2799</v>
      </c>
      <c r="U450" s="5" t="s">
        <v>2799</v>
      </c>
      <c r="V450" s="5"/>
      <c r="W450" s="5"/>
      <c r="X450" s="5"/>
      <c r="Y450" s="5"/>
      <c r="Z450" s="5"/>
    </row>
    <row r="451" spans="1:26" ht="204" x14ac:dyDescent="0.2">
      <c r="A451" s="3" t="s">
        <v>2799</v>
      </c>
      <c r="B451" s="140"/>
      <c r="C451" s="5">
        <f t="shared" si="2"/>
        <v>448</v>
      </c>
      <c r="D451" s="5" t="s">
        <v>5406</v>
      </c>
      <c r="E451" s="5" t="s">
        <v>5407</v>
      </c>
      <c r="F451" s="5" t="s">
        <v>5408</v>
      </c>
      <c r="G451" s="5" t="s">
        <v>3281</v>
      </c>
      <c r="H451" s="5"/>
      <c r="I451" s="5" t="s">
        <v>59</v>
      </c>
      <c r="J451" s="5">
        <v>2019</v>
      </c>
      <c r="K451" s="5">
        <v>31</v>
      </c>
      <c r="L451" s="5" t="s">
        <v>5409</v>
      </c>
      <c r="M451" s="5" t="s">
        <v>5330</v>
      </c>
      <c r="N451" s="5" t="s">
        <v>2798</v>
      </c>
      <c r="O451" s="5" t="s">
        <v>2799</v>
      </c>
      <c r="P451" s="5" t="s">
        <v>2799</v>
      </c>
      <c r="Q451" s="5" t="s">
        <v>2799</v>
      </c>
      <c r="R451" s="5" t="s">
        <v>2799</v>
      </c>
      <c r="S451" s="5" t="s">
        <v>2799</v>
      </c>
      <c r="T451" s="5" t="s">
        <v>2799</v>
      </c>
      <c r="U451" s="5" t="s">
        <v>2799</v>
      </c>
      <c r="V451" s="5"/>
      <c r="W451" s="5"/>
      <c r="X451" s="5"/>
      <c r="Y451" s="5"/>
      <c r="Z451" s="5"/>
    </row>
    <row r="452" spans="1:26" ht="238" x14ac:dyDescent="0.2">
      <c r="A452" s="3" t="s">
        <v>2799</v>
      </c>
      <c r="B452" s="140"/>
      <c r="C452" s="5">
        <f t="shared" si="2"/>
        <v>449</v>
      </c>
      <c r="D452" s="5" t="s">
        <v>5410</v>
      </c>
      <c r="E452" s="5" t="s">
        <v>5411</v>
      </c>
      <c r="F452" s="5" t="s">
        <v>5412</v>
      </c>
      <c r="G452" s="5" t="s">
        <v>3158</v>
      </c>
      <c r="H452" s="5"/>
      <c r="I452" s="5" t="s">
        <v>58</v>
      </c>
      <c r="J452" s="5">
        <v>2018</v>
      </c>
      <c r="K452" s="5">
        <v>8</v>
      </c>
      <c r="L452" s="5" t="s">
        <v>5413</v>
      </c>
      <c r="M452" s="5" t="s">
        <v>5331</v>
      </c>
      <c r="N452" s="5" t="s">
        <v>2798</v>
      </c>
      <c r="O452" s="5" t="s">
        <v>2799</v>
      </c>
      <c r="P452" s="5" t="s">
        <v>2799</v>
      </c>
      <c r="Q452" s="5" t="s">
        <v>2799</v>
      </c>
      <c r="R452" s="5" t="s">
        <v>2799</v>
      </c>
      <c r="S452" s="5" t="s">
        <v>2799</v>
      </c>
      <c r="T452" s="5" t="s">
        <v>2799</v>
      </c>
      <c r="U452" s="5" t="s">
        <v>2799</v>
      </c>
      <c r="V452" s="5"/>
      <c r="W452" s="5"/>
      <c r="X452" s="5"/>
      <c r="Y452" s="5"/>
      <c r="Z452" s="5"/>
    </row>
    <row r="453" spans="1:26" ht="153" x14ac:dyDescent="0.2">
      <c r="A453" s="3" t="s">
        <v>2799</v>
      </c>
      <c r="B453" s="140"/>
      <c r="C453" s="5">
        <f t="shared" si="2"/>
        <v>450</v>
      </c>
      <c r="D453" s="5" t="s">
        <v>5414</v>
      </c>
      <c r="E453" s="5" t="s">
        <v>5415</v>
      </c>
      <c r="F453" s="5" t="s">
        <v>5416</v>
      </c>
      <c r="G453" s="5" t="s">
        <v>5417</v>
      </c>
      <c r="H453" s="5"/>
      <c r="I453" s="5" t="s">
        <v>58</v>
      </c>
      <c r="J453" s="5">
        <v>2019</v>
      </c>
      <c r="K453" s="5">
        <v>51</v>
      </c>
      <c r="L453" s="5" t="s">
        <v>5418</v>
      </c>
      <c r="M453" s="5" t="s">
        <v>5332</v>
      </c>
      <c r="N453" s="5" t="s">
        <v>2798</v>
      </c>
      <c r="O453" s="5" t="s">
        <v>2799</v>
      </c>
      <c r="P453" s="5" t="s">
        <v>2799</v>
      </c>
      <c r="Q453" s="5" t="s">
        <v>2799</v>
      </c>
      <c r="R453" s="5" t="s">
        <v>2799</v>
      </c>
      <c r="S453" s="5" t="s">
        <v>2799</v>
      </c>
      <c r="T453" s="5" t="s">
        <v>2799</v>
      </c>
      <c r="U453" s="5" t="s">
        <v>2799</v>
      </c>
      <c r="V453" s="5"/>
      <c r="W453" s="5"/>
      <c r="X453" s="5"/>
      <c r="Y453" s="5"/>
      <c r="Z453" s="5"/>
    </row>
    <row r="454" spans="1:26" ht="204" x14ac:dyDescent="0.2">
      <c r="A454" s="3" t="s">
        <v>2799</v>
      </c>
      <c r="B454" s="140"/>
      <c r="C454" s="5">
        <f t="shared" si="2"/>
        <v>451</v>
      </c>
      <c r="D454" s="5" t="s">
        <v>5419</v>
      </c>
      <c r="E454" s="5" t="s">
        <v>5420</v>
      </c>
      <c r="F454" s="5" t="s">
        <v>5412</v>
      </c>
      <c r="G454" s="5" t="s">
        <v>3158</v>
      </c>
      <c r="H454" s="5"/>
      <c r="I454" s="5" t="s">
        <v>58</v>
      </c>
      <c r="J454" s="5">
        <v>2019</v>
      </c>
      <c r="K454" s="5">
        <v>4</v>
      </c>
      <c r="L454" s="5" t="s">
        <v>5421</v>
      </c>
      <c r="M454" s="5" t="s">
        <v>5333</v>
      </c>
      <c r="N454" s="5" t="s">
        <v>2798</v>
      </c>
      <c r="O454" s="5" t="s">
        <v>2799</v>
      </c>
      <c r="P454" s="5" t="s">
        <v>2799</v>
      </c>
      <c r="Q454" s="5" t="s">
        <v>2799</v>
      </c>
      <c r="R454" s="5" t="s">
        <v>2799</v>
      </c>
      <c r="S454" s="5" t="s">
        <v>2799</v>
      </c>
      <c r="T454" s="5" t="s">
        <v>2799</v>
      </c>
      <c r="U454" s="5" t="s">
        <v>2799</v>
      </c>
      <c r="V454" s="5"/>
      <c r="W454" s="5"/>
      <c r="X454" s="5"/>
      <c r="Y454" s="5"/>
      <c r="Z454" s="5"/>
    </row>
    <row r="455" spans="1:26" ht="153" x14ac:dyDescent="0.2">
      <c r="A455" s="3" t="s">
        <v>2799</v>
      </c>
      <c r="B455" s="140"/>
      <c r="C455" s="5">
        <f t="shared" si="2"/>
        <v>452</v>
      </c>
      <c r="D455" s="5" t="s">
        <v>5422</v>
      </c>
      <c r="E455" s="5" t="s">
        <v>5423</v>
      </c>
      <c r="F455" s="5" t="s">
        <v>5424</v>
      </c>
      <c r="G455" s="5" t="s">
        <v>21</v>
      </c>
      <c r="H455" s="5" t="s">
        <v>5426</v>
      </c>
      <c r="I455" s="5" t="s">
        <v>59</v>
      </c>
      <c r="J455" s="5">
        <v>2019</v>
      </c>
      <c r="K455" s="5">
        <v>11</v>
      </c>
      <c r="L455" s="5" t="s">
        <v>5425</v>
      </c>
      <c r="M455" s="5" t="s">
        <v>5334</v>
      </c>
      <c r="N455" s="5" t="s">
        <v>2798</v>
      </c>
      <c r="O455" s="5" t="s">
        <v>2799</v>
      </c>
      <c r="P455" s="5" t="s">
        <v>2799</v>
      </c>
      <c r="Q455" s="5" t="s">
        <v>2799</v>
      </c>
      <c r="R455" s="5" t="s">
        <v>2799</v>
      </c>
      <c r="S455" s="5" t="s">
        <v>2799</v>
      </c>
      <c r="T455" s="5" t="s">
        <v>2799</v>
      </c>
      <c r="U455" s="5" t="s">
        <v>2799</v>
      </c>
      <c r="V455" s="5"/>
      <c r="W455" s="5"/>
      <c r="X455" s="5"/>
      <c r="Y455" s="5"/>
      <c r="Z455" s="5"/>
    </row>
    <row r="456" spans="1:26" ht="204" x14ac:dyDescent="0.2">
      <c r="A456" s="3" t="s">
        <v>2799</v>
      </c>
      <c r="B456" s="140"/>
      <c r="C456" s="5">
        <f t="shared" si="2"/>
        <v>453</v>
      </c>
      <c r="D456" s="5" t="s">
        <v>5427</v>
      </c>
      <c r="E456" s="5" t="s">
        <v>5428</v>
      </c>
      <c r="F456" s="5" t="s">
        <v>5429</v>
      </c>
      <c r="G456" s="5" t="s">
        <v>305</v>
      </c>
      <c r="H456" s="5"/>
      <c r="I456" s="5" t="s">
        <v>59</v>
      </c>
      <c r="J456" s="5">
        <v>2018</v>
      </c>
      <c r="K456" s="5">
        <v>25</v>
      </c>
      <c r="L456" s="5" t="s">
        <v>5430</v>
      </c>
      <c r="M456" s="5" t="s">
        <v>5335</v>
      </c>
      <c r="N456" s="5" t="s">
        <v>2798</v>
      </c>
      <c r="O456" s="5" t="s">
        <v>2799</v>
      </c>
      <c r="P456" s="5" t="s">
        <v>2799</v>
      </c>
      <c r="Q456" s="5" t="s">
        <v>2799</v>
      </c>
      <c r="R456" s="5" t="s">
        <v>2799</v>
      </c>
      <c r="S456" s="5" t="s">
        <v>2799</v>
      </c>
      <c r="T456" s="5" t="s">
        <v>2799</v>
      </c>
      <c r="U456" s="5" t="s">
        <v>2799</v>
      </c>
      <c r="V456" s="5"/>
      <c r="W456" s="5"/>
      <c r="X456" s="5"/>
      <c r="Y456" s="5"/>
      <c r="Z456" s="5"/>
    </row>
    <row r="457" spans="1:26" ht="187" x14ac:dyDescent="0.2">
      <c r="A457" s="3" t="s">
        <v>2799</v>
      </c>
      <c r="B457" s="140"/>
      <c r="C457" s="5">
        <f t="shared" si="2"/>
        <v>454</v>
      </c>
      <c r="D457" s="5" t="s">
        <v>5431</v>
      </c>
      <c r="E457" s="5" t="s">
        <v>5432</v>
      </c>
      <c r="F457" s="5" t="s">
        <v>3281</v>
      </c>
      <c r="G457" s="5" t="s">
        <v>3281</v>
      </c>
      <c r="H457" s="5"/>
      <c r="I457" s="5" t="s">
        <v>59</v>
      </c>
      <c r="J457" s="5">
        <v>2017</v>
      </c>
      <c r="K457" s="5">
        <v>37</v>
      </c>
      <c r="L457" s="5" t="s">
        <v>5433</v>
      </c>
      <c r="M457" s="5" t="s">
        <v>5336</v>
      </c>
      <c r="N457" s="5" t="s">
        <v>2798</v>
      </c>
      <c r="O457" s="5" t="s">
        <v>2799</v>
      </c>
      <c r="P457" s="5" t="s">
        <v>2799</v>
      </c>
      <c r="Q457" s="5" t="s">
        <v>2799</v>
      </c>
      <c r="R457" s="5" t="s">
        <v>2799</v>
      </c>
      <c r="S457" s="5" t="s">
        <v>2799</v>
      </c>
      <c r="T457" s="5" t="s">
        <v>2799</v>
      </c>
      <c r="U457" s="5" t="s">
        <v>2799</v>
      </c>
      <c r="V457" s="5"/>
      <c r="W457" s="5"/>
      <c r="X457" s="5"/>
      <c r="Y457" s="5"/>
      <c r="Z457" s="5"/>
    </row>
    <row r="458" spans="1:26" ht="153" x14ac:dyDescent="0.2">
      <c r="A458" s="3" t="s">
        <v>2799</v>
      </c>
      <c r="B458" s="140"/>
      <c r="C458" s="5">
        <f t="shared" si="2"/>
        <v>455</v>
      </c>
      <c r="D458" s="5" t="s">
        <v>5434</v>
      </c>
      <c r="E458" s="5" t="s">
        <v>5435</v>
      </c>
      <c r="F458" s="5" t="s">
        <v>5436</v>
      </c>
      <c r="G458" s="5" t="s">
        <v>3281</v>
      </c>
      <c r="H458" s="5"/>
      <c r="I458" s="5" t="s">
        <v>59</v>
      </c>
      <c r="J458" s="5">
        <v>2019</v>
      </c>
      <c r="K458" s="5">
        <v>66</v>
      </c>
      <c r="L458" s="5" t="s">
        <v>5437</v>
      </c>
      <c r="M458" s="5" t="s">
        <v>5337</v>
      </c>
      <c r="N458" s="5" t="s">
        <v>2798</v>
      </c>
      <c r="O458" s="5" t="s">
        <v>2799</v>
      </c>
      <c r="P458" s="5" t="s">
        <v>2799</v>
      </c>
      <c r="Q458" s="5" t="s">
        <v>2799</v>
      </c>
      <c r="R458" s="5" t="s">
        <v>2799</v>
      </c>
      <c r="S458" s="5" t="s">
        <v>2799</v>
      </c>
      <c r="T458" s="5" t="s">
        <v>2799</v>
      </c>
      <c r="U458" s="5" t="s">
        <v>2799</v>
      </c>
      <c r="V458" s="5"/>
      <c r="W458" s="5"/>
      <c r="X458" s="5"/>
      <c r="Y458" s="5"/>
      <c r="Z458" s="5"/>
    </row>
    <row r="459" spans="1:26" ht="170" x14ac:dyDescent="0.2">
      <c r="A459" s="3" t="s">
        <v>2799</v>
      </c>
      <c r="B459" s="140"/>
      <c r="C459" s="5">
        <f t="shared" si="2"/>
        <v>456</v>
      </c>
      <c r="D459" s="5" t="s">
        <v>5438</v>
      </c>
      <c r="E459" s="5" t="s">
        <v>5439</v>
      </c>
      <c r="F459" s="5" t="s">
        <v>5440</v>
      </c>
      <c r="G459" s="5" t="s">
        <v>305</v>
      </c>
      <c r="H459" s="5"/>
      <c r="I459" s="5" t="s">
        <v>59</v>
      </c>
      <c r="J459" s="5">
        <v>2017</v>
      </c>
      <c r="K459" s="5">
        <v>134</v>
      </c>
      <c r="L459" s="5" t="s">
        <v>5441</v>
      </c>
      <c r="M459" s="5" t="s">
        <v>5338</v>
      </c>
      <c r="N459" s="5" t="s">
        <v>2798</v>
      </c>
      <c r="O459" s="5" t="s">
        <v>2799</v>
      </c>
      <c r="P459" s="5" t="s">
        <v>2799</v>
      </c>
      <c r="Q459" s="5" t="s">
        <v>2799</v>
      </c>
      <c r="R459" s="5" t="s">
        <v>2799</v>
      </c>
      <c r="S459" s="5" t="s">
        <v>2799</v>
      </c>
      <c r="T459" s="5" t="s">
        <v>2799</v>
      </c>
      <c r="U459" s="5" t="s">
        <v>2799</v>
      </c>
      <c r="V459" s="5"/>
      <c r="W459" s="5"/>
      <c r="X459" s="5"/>
      <c r="Y459" s="5"/>
      <c r="Z459" s="5"/>
    </row>
    <row r="460" spans="1:26" ht="409.6" x14ac:dyDescent="0.2">
      <c r="A460" s="3" t="s">
        <v>2799</v>
      </c>
      <c r="B460" s="140"/>
      <c r="C460" s="5">
        <f t="shared" si="2"/>
        <v>457</v>
      </c>
      <c r="D460" s="5" t="s">
        <v>5442</v>
      </c>
      <c r="E460" s="5" t="s">
        <v>5443</v>
      </c>
      <c r="F460" s="5" t="s">
        <v>5444</v>
      </c>
      <c r="G460" s="5" t="s">
        <v>4324</v>
      </c>
      <c r="H460" s="5"/>
      <c r="I460" s="5" t="s">
        <v>58</v>
      </c>
      <c r="J460" s="5">
        <v>2018</v>
      </c>
      <c r="K460" s="5">
        <v>183</v>
      </c>
      <c r="L460" s="5" t="s">
        <v>5445</v>
      </c>
      <c r="M460" s="5" t="s">
        <v>5339</v>
      </c>
      <c r="N460" s="5" t="s">
        <v>2798</v>
      </c>
      <c r="O460" s="5" t="s">
        <v>2799</v>
      </c>
      <c r="P460" s="5" t="s">
        <v>2799</v>
      </c>
      <c r="Q460" s="5" t="s">
        <v>2799</v>
      </c>
      <c r="R460" s="5" t="s">
        <v>2799</v>
      </c>
      <c r="S460" s="5" t="s">
        <v>2799</v>
      </c>
      <c r="T460" s="5" t="s">
        <v>2799</v>
      </c>
      <c r="U460" s="5" t="s">
        <v>2799</v>
      </c>
      <c r="V460" s="5"/>
      <c r="W460" s="5"/>
      <c r="X460" s="5"/>
      <c r="Y460" s="5"/>
      <c r="Z460" s="5"/>
    </row>
    <row r="461" spans="1:26" ht="153" x14ac:dyDescent="0.2">
      <c r="A461" s="3" t="s">
        <v>2799</v>
      </c>
      <c r="B461" s="140"/>
      <c r="C461" s="5">
        <f t="shared" si="2"/>
        <v>458</v>
      </c>
      <c r="D461" s="5" t="s">
        <v>5446</v>
      </c>
      <c r="E461" s="5" t="s">
        <v>5447</v>
      </c>
      <c r="F461" s="5" t="s">
        <v>5448</v>
      </c>
      <c r="G461" s="5" t="s">
        <v>21</v>
      </c>
      <c r="H461" s="5" t="s">
        <v>5450</v>
      </c>
      <c r="I461" s="5" t="s">
        <v>59</v>
      </c>
      <c r="J461" s="5">
        <v>2019</v>
      </c>
      <c r="K461" s="5">
        <v>10</v>
      </c>
      <c r="L461" s="5" t="s">
        <v>5449</v>
      </c>
      <c r="M461" s="5" t="s">
        <v>5340</v>
      </c>
      <c r="N461" s="5" t="s">
        <v>2798</v>
      </c>
      <c r="O461" s="5" t="s">
        <v>2799</v>
      </c>
      <c r="P461" s="5" t="s">
        <v>2799</v>
      </c>
      <c r="Q461" s="5" t="s">
        <v>2799</v>
      </c>
      <c r="R461" s="5" t="s">
        <v>2799</v>
      </c>
      <c r="S461" s="5" t="s">
        <v>2799</v>
      </c>
      <c r="T461" s="5" t="s">
        <v>2799</v>
      </c>
      <c r="U461" s="5" t="s">
        <v>2799</v>
      </c>
      <c r="V461" s="5"/>
      <c r="W461" s="5"/>
      <c r="X461" s="5"/>
      <c r="Y461" s="5"/>
      <c r="Z461" s="5"/>
    </row>
    <row r="462" spans="1:26" ht="272" x14ac:dyDescent="0.2">
      <c r="A462" s="3" t="s">
        <v>2799</v>
      </c>
      <c r="B462" s="140"/>
      <c r="C462" s="5">
        <f t="shared" si="2"/>
        <v>459</v>
      </c>
      <c r="D462" s="5" t="s">
        <v>5451</v>
      </c>
      <c r="E462" s="5" t="s">
        <v>5452</v>
      </c>
      <c r="F462" s="5" t="s">
        <v>4653</v>
      </c>
      <c r="G462" s="5" t="s">
        <v>3158</v>
      </c>
      <c r="H462" s="5"/>
      <c r="I462" s="5" t="s">
        <v>58</v>
      </c>
      <c r="J462" s="5">
        <v>2019</v>
      </c>
      <c r="K462" s="5">
        <v>20</v>
      </c>
      <c r="L462" s="5" t="s">
        <v>5453</v>
      </c>
      <c r="M462" s="5" t="s">
        <v>5341</v>
      </c>
      <c r="N462" s="5" t="s">
        <v>2798</v>
      </c>
      <c r="O462" s="5" t="s">
        <v>2799</v>
      </c>
      <c r="P462" s="5" t="s">
        <v>2799</v>
      </c>
      <c r="Q462" s="5" t="s">
        <v>2799</v>
      </c>
      <c r="R462" s="5" t="s">
        <v>2799</v>
      </c>
      <c r="S462" s="5" t="s">
        <v>2799</v>
      </c>
      <c r="T462" s="5" t="s">
        <v>2799</v>
      </c>
      <c r="U462" s="5" t="s">
        <v>2799</v>
      </c>
      <c r="V462" s="5"/>
      <c r="W462" s="5"/>
      <c r="X462" s="5"/>
      <c r="Y462" s="5"/>
      <c r="Z462" s="5"/>
    </row>
    <row r="463" spans="1:26" ht="153" x14ac:dyDescent="0.2">
      <c r="A463" s="3" t="s">
        <v>2799</v>
      </c>
      <c r="B463" s="140"/>
      <c r="C463" s="5">
        <f t="shared" si="2"/>
        <v>460</v>
      </c>
      <c r="D463" s="5" t="s">
        <v>5454</v>
      </c>
      <c r="E463" s="5" t="s">
        <v>5455</v>
      </c>
      <c r="F463" s="5" t="s">
        <v>5456</v>
      </c>
      <c r="G463" s="5" t="s">
        <v>21</v>
      </c>
      <c r="H463" s="5"/>
      <c r="I463" s="5" t="s">
        <v>59</v>
      </c>
      <c r="J463" s="5">
        <v>2018</v>
      </c>
      <c r="K463" s="5">
        <v>28</v>
      </c>
      <c r="L463" s="5" t="s">
        <v>5457</v>
      </c>
      <c r="M463" s="5" t="s">
        <v>5342</v>
      </c>
      <c r="N463" s="5" t="s">
        <v>2798</v>
      </c>
      <c r="O463" s="5" t="s">
        <v>2799</v>
      </c>
      <c r="P463" s="5" t="s">
        <v>2799</v>
      </c>
      <c r="Q463" s="5" t="s">
        <v>2799</v>
      </c>
      <c r="R463" s="5" t="s">
        <v>2799</v>
      </c>
      <c r="S463" s="5" t="s">
        <v>2799</v>
      </c>
      <c r="T463" s="5" t="s">
        <v>2799</v>
      </c>
      <c r="U463" s="5" t="s">
        <v>2799</v>
      </c>
      <c r="V463" s="5"/>
      <c r="W463" s="5"/>
      <c r="X463" s="5"/>
      <c r="Y463" s="5"/>
      <c r="Z463" s="5"/>
    </row>
    <row r="464" spans="1:26" ht="136" x14ac:dyDescent="0.2">
      <c r="A464" s="3" t="s">
        <v>2799</v>
      </c>
      <c r="B464" s="140"/>
      <c r="C464" s="5">
        <f t="shared" si="2"/>
        <v>461</v>
      </c>
      <c r="D464" s="5" t="s">
        <v>5458</v>
      </c>
      <c r="E464" s="5" t="s">
        <v>5459</v>
      </c>
      <c r="F464" s="5" t="s">
        <v>5460</v>
      </c>
      <c r="G464" s="5" t="s">
        <v>3281</v>
      </c>
      <c r="H464" s="5"/>
      <c r="I464" s="5" t="s">
        <v>58</v>
      </c>
      <c r="J464" s="5">
        <v>2018</v>
      </c>
      <c r="K464" s="5">
        <v>15</v>
      </c>
      <c r="L464" s="5" t="s">
        <v>5461</v>
      </c>
      <c r="M464" s="5" t="s">
        <v>5343</v>
      </c>
      <c r="N464" s="5" t="s">
        <v>2798</v>
      </c>
      <c r="O464" s="5" t="s">
        <v>2799</v>
      </c>
      <c r="P464" s="5" t="s">
        <v>2799</v>
      </c>
      <c r="Q464" s="5" t="s">
        <v>2799</v>
      </c>
      <c r="R464" s="5" t="s">
        <v>2799</v>
      </c>
      <c r="S464" s="5" t="s">
        <v>2799</v>
      </c>
      <c r="T464" s="5" t="s">
        <v>2799</v>
      </c>
      <c r="U464" s="5" t="s">
        <v>2799</v>
      </c>
      <c r="V464" s="5"/>
      <c r="W464" s="5"/>
      <c r="X464" s="5"/>
      <c r="Y464" s="5"/>
      <c r="Z464" s="5"/>
    </row>
    <row r="465" spans="1:26" ht="204" x14ac:dyDescent="0.2">
      <c r="A465" s="3" t="s">
        <v>2799</v>
      </c>
      <c r="B465" s="140"/>
      <c r="C465" s="5">
        <f t="shared" si="2"/>
        <v>462</v>
      </c>
      <c r="D465" s="5" t="s">
        <v>5462</v>
      </c>
      <c r="E465" s="5" t="s">
        <v>5463</v>
      </c>
      <c r="F465" s="5" t="s">
        <v>5464</v>
      </c>
      <c r="G465" s="5" t="s">
        <v>3158</v>
      </c>
      <c r="H465" s="5" t="s">
        <v>5466</v>
      </c>
      <c r="I465" s="5" t="s">
        <v>58</v>
      </c>
      <c r="J465" s="5">
        <v>2018</v>
      </c>
      <c r="K465" s="5">
        <v>32</v>
      </c>
      <c r="L465" s="5" t="s">
        <v>5465</v>
      </c>
      <c r="M465" s="5" t="s">
        <v>5344</v>
      </c>
      <c r="N465" s="5" t="s">
        <v>2798</v>
      </c>
      <c r="O465" s="5" t="s">
        <v>2799</v>
      </c>
      <c r="P465" s="5" t="s">
        <v>2799</v>
      </c>
      <c r="Q465" s="5" t="s">
        <v>2799</v>
      </c>
      <c r="R465" s="5" t="s">
        <v>2799</v>
      </c>
      <c r="S465" s="5" t="s">
        <v>2799</v>
      </c>
      <c r="T465" s="5" t="s">
        <v>2799</v>
      </c>
      <c r="U465" s="5" t="s">
        <v>2799</v>
      </c>
      <c r="V465" s="5"/>
      <c r="W465" s="5"/>
      <c r="X465" s="5"/>
      <c r="Y465" s="5"/>
      <c r="Z465" s="5"/>
    </row>
    <row r="466" spans="1:26" ht="187" x14ac:dyDescent="0.2">
      <c r="A466" s="3" t="s">
        <v>2799</v>
      </c>
      <c r="B466" s="140"/>
      <c r="C466" s="5">
        <f t="shared" si="2"/>
        <v>463</v>
      </c>
      <c r="D466" s="5" t="s">
        <v>5467</v>
      </c>
      <c r="E466" s="5" t="s">
        <v>5468</v>
      </c>
      <c r="F466" s="5" t="s">
        <v>5440</v>
      </c>
      <c r="G466" s="5" t="s">
        <v>305</v>
      </c>
      <c r="H466" s="5"/>
      <c r="I466" s="5" t="s">
        <v>59</v>
      </c>
      <c r="J466" s="5">
        <v>2018</v>
      </c>
      <c r="K466" s="5">
        <v>364</v>
      </c>
      <c r="L466" s="5" t="s">
        <v>5469</v>
      </c>
      <c r="M466" s="5" t="s">
        <v>5345</v>
      </c>
      <c r="N466" s="5" t="s">
        <v>2798</v>
      </c>
      <c r="O466" s="5" t="s">
        <v>2799</v>
      </c>
      <c r="P466" s="5" t="s">
        <v>2799</v>
      </c>
      <c r="Q466" s="5" t="s">
        <v>2799</v>
      </c>
      <c r="R466" s="5" t="s">
        <v>2799</v>
      </c>
      <c r="S466" s="5" t="s">
        <v>2799</v>
      </c>
      <c r="T466" s="5" t="s">
        <v>2799</v>
      </c>
      <c r="U466" s="5" t="s">
        <v>2799</v>
      </c>
      <c r="V466" s="5"/>
      <c r="W466" s="5"/>
      <c r="X466" s="5"/>
      <c r="Y466" s="5"/>
      <c r="Z466" s="5"/>
    </row>
    <row r="467" spans="1:26" ht="187" x14ac:dyDescent="0.2">
      <c r="A467" s="3" t="s">
        <v>2799</v>
      </c>
      <c r="B467" s="140"/>
      <c r="C467" s="5">
        <f t="shared" si="2"/>
        <v>464</v>
      </c>
      <c r="D467" s="5" t="s">
        <v>5470</v>
      </c>
      <c r="E467" s="5" t="s">
        <v>5471</v>
      </c>
      <c r="F467" s="5" t="s">
        <v>5472</v>
      </c>
      <c r="G467" s="5" t="s">
        <v>2227</v>
      </c>
      <c r="H467" s="5" t="s">
        <v>5474</v>
      </c>
      <c r="I467" s="5" t="s">
        <v>59</v>
      </c>
      <c r="J467" s="5">
        <v>2017</v>
      </c>
      <c r="K467" s="5">
        <v>81</v>
      </c>
      <c r="L467" s="5" t="s">
        <v>5473</v>
      </c>
      <c r="M467" s="5" t="s">
        <v>5346</v>
      </c>
      <c r="N467" s="5" t="s">
        <v>2798</v>
      </c>
      <c r="O467" s="5" t="s">
        <v>2799</v>
      </c>
      <c r="P467" s="5" t="s">
        <v>2799</v>
      </c>
      <c r="Q467" s="5" t="s">
        <v>2799</v>
      </c>
      <c r="R467" s="5" t="s">
        <v>2799</v>
      </c>
      <c r="S467" s="5" t="s">
        <v>2799</v>
      </c>
      <c r="T467" s="5" t="s">
        <v>2799</v>
      </c>
      <c r="U467" s="5" t="s">
        <v>2799</v>
      </c>
      <c r="V467" s="5"/>
      <c r="W467" s="5"/>
      <c r="X467" s="5"/>
      <c r="Y467" s="5"/>
      <c r="Z467" s="5"/>
    </row>
    <row r="468" spans="1:26" ht="238" x14ac:dyDescent="0.2">
      <c r="A468" s="3" t="s">
        <v>2799</v>
      </c>
      <c r="B468" s="140"/>
      <c r="C468" s="5">
        <f t="shared" si="2"/>
        <v>465</v>
      </c>
      <c r="D468" s="5" t="s">
        <v>5475</v>
      </c>
      <c r="E468" s="5" t="s">
        <v>5476</v>
      </c>
      <c r="F468" s="5" t="s">
        <v>5477</v>
      </c>
      <c r="G468" s="5" t="s">
        <v>21</v>
      </c>
      <c r="H468" s="5" t="s">
        <v>5479</v>
      </c>
      <c r="I468" s="5" t="s">
        <v>58</v>
      </c>
      <c r="J468" s="5">
        <v>2017</v>
      </c>
      <c r="K468" s="5">
        <v>54</v>
      </c>
      <c r="L468" s="5" t="s">
        <v>5478</v>
      </c>
      <c r="M468" s="5" t="s">
        <v>5347</v>
      </c>
      <c r="N468" s="5" t="s">
        <v>2798</v>
      </c>
      <c r="O468" s="5" t="s">
        <v>2799</v>
      </c>
      <c r="P468" s="5" t="s">
        <v>2799</v>
      </c>
      <c r="Q468" s="5" t="s">
        <v>2799</v>
      </c>
      <c r="R468" s="5" t="s">
        <v>2799</v>
      </c>
      <c r="S468" s="5" t="s">
        <v>2799</v>
      </c>
      <c r="T468" s="5" t="s">
        <v>2799</v>
      </c>
      <c r="U468" s="5" t="s">
        <v>2799</v>
      </c>
      <c r="V468" s="5"/>
      <c r="W468" s="5"/>
      <c r="X468" s="5"/>
      <c r="Y468" s="5"/>
      <c r="Z468" s="5"/>
    </row>
    <row r="469" spans="1:26" ht="306" x14ac:dyDescent="0.2">
      <c r="A469" s="3" t="s">
        <v>2799</v>
      </c>
      <c r="B469" s="140"/>
      <c r="C469" s="5">
        <f t="shared" si="2"/>
        <v>466</v>
      </c>
      <c r="D469" s="5" t="s">
        <v>5480</v>
      </c>
      <c r="E469" s="5" t="s">
        <v>5481</v>
      </c>
      <c r="F469" s="5" t="s">
        <v>5482</v>
      </c>
      <c r="G469" s="5" t="s">
        <v>21</v>
      </c>
      <c r="H469" s="5"/>
      <c r="I469" s="5" t="s">
        <v>58</v>
      </c>
      <c r="J469" s="5">
        <v>2017</v>
      </c>
      <c r="K469" s="5"/>
      <c r="L469" s="5" t="s">
        <v>5483</v>
      </c>
      <c r="M469" s="5" t="s">
        <v>5348</v>
      </c>
      <c r="N469" s="5" t="s">
        <v>2798</v>
      </c>
      <c r="O469" s="5" t="s">
        <v>2799</v>
      </c>
      <c r="P469" s="5" t="s">
        <v>2799</v>
      </c>
      <c r="Q469" s="5" t="s">
        <v>2799</v>
      </c>
      <c r="R469" s="5" t="s">
        <v>2799</v>
      </c>
      <c r="S469" s="5" t="s">
        <v>2799</v>
      </c>
      <c r="T469" s="5" t="s">
        <v>2799</v>
      </c>
      <c r="U469" s="5" t="s">
        <v>2799</v>
      </c>
      <c r="V469" s="5"/>
      <c r="W469" s="5"/>
      <c r="X469" s="5"/>
      <c r="Y469" s="5"/>
      <c r="Z469" s="5"/>
    </row>
    <row r="470" spans="1:26" ht="170" x14ac:dyDescent="0.2">
      <c r="A470" s="3" t="s">
        <v>2799</v>
      </c>
      <c r="B470" s="140"/>
      <c r="C470" s="5">
        <f t="shared" si="2"/>
        <v>467</v>
      </c>
      <c r="D470" s="5" t="s">
        <v>5484</v>
      </c>
      <c r="E470" s="5" t="s">
        <v>5485</v>
      </c>
      <c r="F470" s="5" t="s">
        <v>3448</v>
      </c>
      <c r="G470" s="5" t="s">
        <v>2227</v>
      </c>
      <c r="H470" s="5"/>
      <c r="I470" s="5" t="s">
        <v>59</v>
      </c>
      <c r="J470" s="5">
        <v>2017</v>
      </c>
      <c r="K470" s="5">
        <v>4974</v>
      </c>
      <c r="L470" s="5" t="s">
        <v>5486</v>
      </c>
      <c r="M470" s="5" t="s">
        <v>5349</v>
      </c>
      <c r="N470" s="5" t="s">
        <v>2798</v>
      </c>
      <c r="O470" s="5" t="s">
        <v>2799</v>
      </c>
      <c r="P470" s="5" t="s">
        <v>2799</v>
      </c>
      <c r="Q470" s="5" t="s">
        <v>2799</v>
      </c>
      <c r="R470" s="5" t="s">
        <v>2799</v>
      </c>
      <c r="S470" s="5" t="s">
        <v>2799</v>
      </c>
      <c r="T470" s="5" t="s">
        <v>2799</v>
      </c>
      <c r="U470" s="5" t="s">
        <v>2799</v>
      </c>
      <c r="V470" s="5"/>
      <c r="W470" s="5"/>
      <c r="X470" s="5"/>
      <c r="Y470" s="5"/>
      <c r="Z470" s="5"/>
    </row>
    <row r="471" spans="1:26" ht="238" x14ac:dyDescent="0.2">
      <c r="A471" s="3" t="s">
        <v>2799</v>
      </c>
      <c r="B471" s="140"/>
      <c r="C471" s="5">
        <f t="shared" si="2"/>
        <v>468</v>
      </c>
      <c r="D471" s="5" t="s">
        <v>5487</v>
      </c>
      <c r="E471" s="5" t="s">
        <v>5488</v>
      </c>
      <c r="F471" s="5" t="s">
        <v>3587</v>
      </c>
      <c r="G471" s="5" t="s">
        <v>21</v>
      </c>
      <c r="H471" s="5" t="s">
        <v>5490</v>
      </c>
      <c r="I471" s="5" t="s">
        <v>58</v>
      </c>
      <c r="J471" s="5">
        <v>2019</v>
      </c>
      <c r="K471" s="5">
        <v>33</v>
      </c>
      <c r="L471" s="5" t="s">
        <v>5489</v>
      </c>
      <c r="M471" s="5" t="s">
        <v>5350</v>
      </c>
      <c r="N471" s="5" t="s">
        <v>2798</v>
      </c>
      <c r="O471" s="5" t="s">
        <v>2799</v>
      </c>
      <c r="P471" s="5" t="s">
        <v>2799</v>
      </c>
      <c r="Q471" s="5" t="s">
        <v>2799</v>
      </c>
      <c r="R471" s="5" t="s">
        <v>2799</v>
      </c>
      <c r="S471" s="5" t="s">
        <v>2799</v>
      </c>
      <c r="T471" s="5" t="s">
        <v>2799</v>
      </c>
      <c r="U471" s="5" t="s">
        <v>2799</v>
      </c>
      <c r="V471" s="5"/>
      <c r="W471" s="5"/>
      <c r="X471" s="5"/>
      <c r="Y471" s="5"/>
      <c r="Z471" s="5"/>
    </row>
    <row r="472" spans="1:26" ht="323" x14ac:dyDescent="0.2">
      <c r="A472" s="3" t="s">
        <v>2799</v>
      </c>
      <c r="B472" s="140"/>
      <c r="C472" s="5">
        <f t="shared" si="2"/>
        <v>469</v>
      </c>
      <c r="D472" s="5" t="s">
        <v>5491</v>
      </c>
      <c r="E472" s="5" t="s">
        <v>5492</v>
      </c>
      <c r="F472" s="5" t="s">
        <v>5493</v>
      </c>
      <c r="G472" s="5" t="s">
        <v>5495</v>
      </c>
      <c r="H472" s="5"/>
      <c r="I472" s="5" t="s">
        <v>59</v>
      </c>
      <c r="J472" s="5">
        <v>2018</v>
      </c>
      <c r="K472" s="5">
        <v>3</v>
      </c>
      <c r="L472" s="5" t="s">
        <v>5494</v>
      </c>
      <c r="M472" s="5" t="s">
        <v>5351</v>
      </c>
      <c r="N472" s="5" t="s">
        <v>2798</v>
      </c>
      <c r="O472" s="5" t="s">
        <v>2799</v>
      </c>
      <c r="P472" s="5" t="s">
        <v>2799</v>
      </c>
      <c r="Q472" s="5" t="s">
        <v>2799</v>
      </c>
      <c r="R472" s="5" t="s">
        <v>2799</v>
      </c>
      <c r="S472" s="5" t="s">
        <v>2799</v>
      </c>
      <c r="T472" s="5" t="s">
        <v>2799</v>
      </c>
      <c r="U472" s="5" t="s">
        <v>2799</v>
      </c>
      <c r="V472" s="5"/>
      <c r="W472" s="5"/>
      <c r="X472" s="5"/>
      <c r="Y472" s="5"/>
      <c r="Z472" s="5"/>
    </row>
    <row r="473" spans="1:26" ht="255" x14ac:dyDescent="0.2">
      <c r="A473" s="3" t="s">
        <v>2799</v>
      </c>
      <c r="B473" s="140"/>
      <c r="C473" s="5">
        <f t="shared" si="2"/>
        <v>470</v>
      </c>
      <c r="D473" s="5" t="s">
        <v>5496</v>
      </c>
      <c r="E473" s="5" t="s">
        <v>5497</v>
      </c>
      <c r="F473" s="5" t="s">
        <v>5498</v>
      </c>
      <c r="G473" s="5" t="s">
        <v>21</v>
      </c>
      <c r="H473" s="5" t="s">
        <v>5500</v>
      </c>
      <c r="I473" s="5" t="s">
        <v>59</v>
      </c>
      <c r="J473" s="5">
        <v>2019</v>
      </c>
      <c r="K473" s="5">
        <v>38</v>
      </c>
      <c r="L473" s="5" t="s">
        <v>5499</v>
      </c>
      <c r="M473" s="5" t="s">
        <v>5352</v>
      </c>
      <c r="N473" s="5" t="s">
        <v>2798</v>
      </c>
      <c r="O473" s="5" t="s">
        <v>2799</v>
      </c>
      <c r="P473" s="5" t="s">
        <v>2799</v>
      </c>
      <c r="Q473" s="5" t="s">
        <v>2799</v>
      </c>
      <c r="R473" s="5" t="s">
        <v>2799</v>
      </c>
      <c r="S473" s="5" t="s">
        <v>2799</v>
      </c>
      <c r="T473" s="5" t="s">
        <v>2799</v>
      </c>
      <c r="U473" s="5" t="s">
        <v>2799</v>
      </c>
      <c r="V473" s="5"/>
      <c r="W473" s="5"/>
      <c r="X473" s="5"/>
      <c r="Y473" s="5"/>
      <c r="Z473" s="5"/>
    </row>
    <row r="474" spans="1:26" ht="340" x14ac:dyDescent="0.2">
      <c r="A474" s="3" t="s">
        <v>2799</v>
      </c>
      <c r="B474" s="140"/>
      <c r="C474" s="5">
        <f t="shared" si="2"/>
        <v>471</v>
      </c>
      <c r="D474" s="5" t="s">
        <v>5501</v>
      </c>
      <c r="E474" s="5" t="s">
        <v>5502</v>
      </c>
      <c r="F474" s="5" t="s">
        <v>5503</v>
      </c>
      <c r="G474" s="5" t="s">
        <v>2227</v>
      </c>
      <c r="H474" s="5"/>
      <c r="I474" s="5" t="s">
        <v>59</v>
      </c>
      <c r="J474" s="5">
        <v>2019</v>
      </c>
      <c r="K474" s="5">
        <v>38</v>
      </c>
      <c r="L474" s="5" t="s">
        <v>1095</v>
      </c>
      <c r="M474" s="5" t="s">
        <v>5353</v>
      </c>
      <c r="N474" s="5" t="s">
        <v>2798</v>
      </c>
      <c r="O474" s="5" t="s">
        <v>2799</v>
      </c>
      <c r="P474" s="5" t="s">
        <v>2799</v>
      </c>
      <c r="Q474" s="5" t="s">
        <v>2799</v>
      </c>
      <c r="R474" s="5" t="s">
        <v>2799</v>
      </c>
      <c r="S474" s="5" t="s">
        <v>2799</v>
      </c>
      <c r="T474" s="5" t="s">
        <v>2799</v>
      </c>
      <c r="U474" s="5" t="s">
        <v>2799</v>
      </c>
      <c r="V474" s="5"/>
      <c r="W474" s="5"/>
      <c r="X474" s="5"/>
      <c r="Y474" s="5"/>
      <c r="Z474" s="5"/>
    </row>
    <row r="475" spans="1:26" ht="170" x14ac:dyDescent="0.2">
      <c r="A475" s="3" t="s">
        <v>2799</v>
      </c>
      <c r="B475" s="140"/>
      <c r="C475" s="5">
        <f t="shared" si="2"/>
        <v>472</v>
      </c>
      <c r="D475" s="5" t="s">
        <v>5504</v>
      </c>
      <c r="E475" s="5" t="s">
        <v>5505</v>
      </c>
      <c r="F475" s="5" t="s">
        <v>5506</v>
      </c>
      <c r="G475" s="5" t="s">
        <v>4159</v>
      </c>
      <c r="H475" s="5"/>
      <c r="I475" s="5" t="s">
        <v>58</v>
      </c>
      <c r="J475" s="5">
        <v>2019</v>
      </c>
      <c r="K475" s="5">
        <v>12</v>
      </c>
      <c r="L475" s="5" t="s">
        <v>5507</v>
      </c>
      <c r="M475" s="5" t="s">
        <v>5354</v>
      </c>
      <c r="N475" s="5" t="s">
        <v>2798</v>
      </c>
      <c r="O475" s="5" t="s">
        <v>2799</v>
      </c>
      <c r="P475" s="5" t="s">
        <v>2799</v>
      </c>
      <c r="Q475" s="5" t="s">
        <v>2799</v>
      </c>
      <c r="R475" s="5" t="s">
        <v>2799</v>
      </c>
      <c r="S475" s="5" t="s">
        <v>2799</v>
      </c>
      <c r="T475" s="5" t="s">
        <v>2799</v>
      </c>
      <c r="U475" s="5" t="s">
        <v>2799</v>
      </c>
      <c r="V475" s="5"/>
      <c r="W475" s="5"/>
      <c r="X475" s="5"/>
      <c r="Y475" s="5"/>
      <c r="Z475" s="5"/>
    </row>
    <row r="476" spans="1:26" ht="153" x14ac:dyDescent="0.2">
      <c r="A476" s="3" t="s">
        <v>2799</v>
      </c>
      <c r="B476" s="140"/>
      <c r="C476" s="5">
        <f t="shared" si="2"/>
        <v>473</v>
      </c>
      <c r="D476" s="5" t="s">
        <v>5508</v>
      </c>
      <c r="E476" s="5" t="s">
        <v>5509</v>
      </c>
      <c r="F476" s="5" t="s">
        <v>5510</v>
      </c>
      <c r="G476" s="5" t="s">
        <v>305</v>
      </c>
      <c r="H476" s="5"/>
      <c r="I476" s="5" t="s">
        <v>59</v>
      </c>
      <c r="J476" s="5">
        <v>2018</v>
      </c>
      <c r="K476" s="5">
        <v>82</v>
      </c>
      <c r="L476" s="5" t="s">
        <v>5177</v>
      </c>
      <c r="M476" s="5" t="s">
        <v>5355</v>
      </c>
      <c r="N476" s="5" t="s">
        <v>2798</v>
      </c>
      <c r="O476" s="5" t="s">
        <v>2799</v>
      </c>
      <c r="P476" s="5" t="s">
        <v>2799</v>
      </c>
      <c r="Q476" s="5" t="s">
        <v>2799</v>
      </c>
      <c r="R476" s="5" t="s">
        <v>2799</v>
      </c>
      <c r="S476" s="5" t="s">
        <v>2799</v>
      </c>
      <c r="T476" s="5" t="s">
        <v>2799</v>
      </c>
      <c r="U476" s="5" t="s">
        <v>2799</v>
      </c>
      <c r="V476" s="5"/>
      <c r="W476" s="5"/>
      <c r="X476" s="5"/>
      <c r="Y476" s="5"/>
      <c r="Z476" s="5"/>
    </row>
    <row r="477" spans="1:26" ht="221" x14ac:dyDescent="0.2">
      <c r="A477" s="3" t="s">
        <v>2799</v>
      </c>
      <c r="B477" s="140"/>
      <c r="C477" s="5">
        <f t="shared" si="2"/>
        <v>474</v>
      </c>
      <c r="D477" s="5" t="s">
        <v>5511</v>
      </c>
      <c r="E477" s="5" t="s">
        <v>5512</v>
      </c>
      <c r="F477" s="5" t="s">
        <v>5513</v>
      </c>
      <c r="G477" s="5" t="s">
        <v>2227</v>
      </c>
      <c r="H477" s="5"/>
      <c r="I477" s="5" t="s">
        <v>58</v>
      </c>
      <c r="J477" s="5">
        <v>2018</v>
      </c>
      <c r="K477" s="5">
        <v>18</v>
      </c>
      <c r="L477" s="5" t="s">
        <v>5514</v>
      </c>
      <c r="M477" s="5" t="s">
        <v>5356</v>
      </c>
      <c r="N477" s="5" t="s">
        <v>2798</v>
      </c>
      <c r="O477" s="5" t="s">
        <v>2799</v>
      </c>
      <c r="P477" s="5" t="s">
        <v>2799</v>
      </c>
      <c r="Q477" s="5" t="s">
        <v>2799</v>
      </c>
      <c r="R477" s="5" t="s">
        <v>2799</v>
      </c>
      <c r="S477" s="5" t="s">
        <v>2799</v>
      </c>
      <c r="T477" s="5" t="s">
        <v>2799</v>
      </c>
      <c r="U477" s="5" t="s">
        <v>2799</v>
      </c>
      <c r="V477" s="5"/>
      <c r="W477" s="5"/>
      <c r="X477" s="5"/>
      <c r="Y477" s="5"/>
      <c r="Z477" s="5"/>
    </row>
    <row r="478" spans="1:26" ht="204" x14ac:dyDescent="0.2">
      <c r="A478" s="3" t="s">
        <v>2799</v>
      </c>
      <c r="B478" s="140"/>
      <c r="C478" s="5">
        <f t="shared" si="2"/>
        <v>475</v>
      </c>
      <c r="D478" s="5" t="s">
        <v>5515</v>
      </c>
      <c r="E478" s="5" t="s">
        <v>5516</v>
      </c>
      <c r="F478" s="5" t="s">
        <v>5517</v>
      </c>
      <c r="G478" s="5" t="s">
        <v>3158</v>
      </c>
      <c r="H478" s="5"/>
      <c r="I478" s="5" t="s">
        <v>58</v>
      </c>
      <c r="J478" s="5">
        <v>2020</v>
      </c>
      <c r="K478" s="5">
        <v>7</v>
      </c>
      <c r="L478" s="5" t="s">
        <v>5518</v>
      </c>
      <c r="M478" s="5" t="s">
        <v>5357</v>
      </c>
      <c r="N478" s="5" t="s">
        <v>2798</v>
      </c>
      <c r="O478" s="5" t="s">
        <v>2799</v>
      </c>
      <c r="P478" s="5" t="s">
        <v>2799</v>
      </c>
      <c r="Q478" s="5" t="s">
        <v>2799</v>
      </c>
      <c r="R478" s="5" t="s">
        <v>2799</v>
      </c>
      <c r="S478" s="5" t="s">
        <v>2799</v>
      </c>
      <c r="T478" s="5" t="s">
        <v>2799</v>
      </c>
      <c r="U478" s="5" t="s">
        <v>2799</v>
      </c>
      <c r="V478" s="5"/>
      <c r="W478" s="5"/>
      <c r="X478" s="5"/>
      <c r="Y478" s="5"/>
      <c r="Z478" s="5"/>
    </row>
    <row r="479" spans="1:26" ht="153" x14ac:dyDescent="0.2">
      <c r="A479" s="3" t="s">
        <v>2799</v>
      </c>
      <c r="B479" s="140"/>
      <c r="C479" s="5">
        <f t="shared" si="2"/>
        <v>476</v>
      </c>
      <c r="D479" s="5" t="s">
        <v>5519</v>
      </c>
      <c r="E479" s="5" t="s">
        <v>5520</v>
      </c>
      <c r="F479" s="5" t="s">
        <v>5503</v>
      </c>
      <c r="G479" s="5" t="s">
        <v>3557</v>
      </c>
      <c r="H479" s="5"/>
      <c r="I479" s="5" t="s">
        <v>59</v>
      </c>
      <c r="J479" s="5">
        <v>2019</v>
      </c>
      <c r="K479" s="5">
        <v>73</v>
      </c>
      <c r="L479" s="5" t="s">
        <v>5521</v>
      </c>
      <c r="M479" s="5" t="s">
        <v>5358</v>
      </c>
      <c r="N479" s="5" t="s">
        <v>2798</v>
      </c>
      <c r="O479" s="5" t="s">
        <v>2799</v>
      </c>
      <c r="P479" s="5" t="s">
        <v>2799</v>
      </c>
      <c r="Q479" s="5" t="s">
        <v>2799</v>
      </c>
      <c r="R479" s="5" t="s">
        <v>2799</v>
      </c>
      <c r="S479" s="5" t="s">
        <v>2799</v>
      </c>
      <c r="T479" s="5" t="s">
        <v>2799</v>
      </c>
      <c r="U479" s="5" t="s">
        <v>2799</v>
      </c>
      <c r="V479" s="5"/>
      <c r="W479" s="5"/>
      <c r="X479" s="5"/>
      <c r="Y479" s="5"/>
      <c r="Z479" s="5"/>
    </row>
    <row r="480" spans="1:26" ht="170" x14ac:dyDescent="0.2">
      <c r="A480" s="3" t="s">
        <v>2799</v>
      </c>
      <c r="B480" s="140"/>
      <c r="C480" s="5">
        <f t="shared" si="2"/>
        <v>477</v>
      </c>
      <c r="D480" s="5" t="s">
        <v>5522</v>
      </c>
      <c r="E480" s="5" t="s">
        <v>5523</v>
      </c>
      <c r="F480" s="5" t="s">
        <v>5498</v>
      </c>
      <c r="G480" s="5" t="s">
        <v>21</v>
      </c>
      <c r="H480" s="5"/>
      <c r="I480" s="5" t="s">
        <v>59</v>
      </c>
      <c r="J480" s="5">
        <v>2018</v>
      </c>
      <c r="K480" s="5">
        <v>5</v>
      </c>
      <c r="L480" s="5" t="s">
        <v>5524</v>
      </c>
      <c r="M480" s="5" t="s">
        <v>5359</v>
      </c>
      <c r="N480" s="5" t="s">
        <v>2798</v>
      </c>
      <c r="O480" s="5" t="s">
        <v>2799</v>
      </c>
      <c r="P480" s="5" t="s">
        <v>2799</v>
      </c>
      <c r="Q480" s="5" t="s">
        <v>2799</v>
      </c>
      <c r="R480" s="5" t="s">
        <v>2799</v>
      </c>
      <c r="S480" s="5" t="s">
        <v>2799</v>
      </c>
      <c r="T480" s="5" t="s">
        <v>2799</v>
      </c>
      <c r="U480" s="5" t="s">
        <v>2799</v>
      </c>
      <c r="V480" s="5"/>
      <c r="W480" s="5"/>
      <c r="X480" s="5"/>
      <c r="Y480" s="5"/>
      <c r="Z480" s="5"/>
    </row>
    <row r="481" spans="1:26" ht="153" x14ac:dyDescent="0.2">
      <c r="A481" s="3" t="s">
        <v>2799</v>
      </c>
      <c r="B481" s="140"/>
      <c r="C481" s="5">
        <f t="shared" si="2"/>
        <v>478</v>
      </c>
      <c r="D481" s="5" t="s">
        <v>5525</v>
      </c>
      <c r="E481" s="5" t="s">
        <v>5526</v>
      </c>
      <c r="F481" s="5" t="s">
        <v>5183</v>
      </c>
      <c r="G481" s="5" t="s">
        <v>21</v>
      </c>
      <c r="H481" s="5" t="s">
        <v>5528</v>
      </c>
      <c r="I481" s="5" t="s">
        <v>59</v>
      </c>
      <c r="J481" s="5">
        <v>2017</v>
      </c>
      <c r="K481" s="5">
        <v>75</v>
      </c>
      <c r="L481" s="5" t="s">
        <v>5527</v>
      </c>
      <c r="M481" s="5" t="s">
        <v>5360</v>
      </c>
      <c r="N481" s="5" t="s">
        <v>2798</v>
      </c>
      <c r="O481" s="5" t="s">
        <v>2799</v>
      </c>
      <c r="P481" s="5" t="s">
        <v>2799</v>
      </c>
      <c r="Q481" s="5" t="s">
        <v>2799</v>
      </c>
      <c r="R481" s="5" t="s">
        <v>2799</v>
      </c>
      <c r="S481" s="5" t="s">
        <v>2799</v>
      </c>
      <c r="T481" s="5" t="s">
        <v>2799</v>
      </c>
      <c r="U481" s="5" t="s">
        <v>2799</v>
      </c>
      <c r="V481" s="5"/>
      <c r="W481" s="5"/>
      <c r="X481" s="5"/>
      <c r="Y481" s="5"/>
      <c r="Z481" s="5"/>
    </row>
    <row r="482" spans="1:26" ht="409.6" x14ac:dyDescent="0.2">
      <c r="A482" s="3" t="s">
        <v>2799</v>
      </c>
      <c r="B482" s="140" t="s">
        <v>1175</v>
      </c>
      <c r="C482" s="5">
        <f t="shared" si="2"/>
        <v>479</v>
      </c>
      <c r="D482" s="5" t="s">
        <v>5540</v>
      </c>
      <c r="E482" s="5" t="s">
        <v>5541</v>
      </c>
      <c r="F482" s="5" t="s">
        <v>5542</v>
      </c>
      <c r="G482" s="5" t="s">
        <v>3158</v>
      </c>
      <c r="H482" s="5" t="s">
        <v>5544</v>
      </c>
      <c r="I482" s="5" t="s">
        <v>58</v>
      </c>
      <c r="J482" s="5">
        <v>2019</v>
      </c>
      <c r="K482" s="5">
        <v>14</v>
      </c>
      <c r="L482" s="5" t="s">
        <v>5543</v>
      </c>
      <c r="M482" s="5" t="s">
        <v>5529</v>
      </c>
      <c r="N482" s="5" t="s">
        <v>2798</v>
      </c>
      <c r="O482" s="5" t="s">
        <v>2799</v>
      </c>
      <c r="P482" s="5" t="s">
        <v>2799</v>
      </c>
      <c r="Q482" s="5" t="s">
        <v>2799</v>
      </c>
      <c r="R482" s="5" t="s">
        <v>2799</v>
      </c>
      <c r="S482" s="5" t="s">
        <v>2799</v>
      </c>
      <c r="T482" s="5" t="s">
        <v>2799</v>
      </c>
      <c r="U482" s="5" t="s">
        <v>2799</v>
      </c>
      <c r="V482" s="5"/>
      <c r="W482" s="5"/>
      <c r="X482" s="5"/>
      <c r="Y482" s="5"/>
      <c r="Z482" s="5"/>
    </row>
    <row r="483" spans="1:26" ht="238" x14ac:dyDescent="0.2">
      <c r="A483" s="3" t="s">
        <v>2799</v>
      </c>
      <c r="B483" s="140"/>
      <c r="C483" s="5">
        <f t="shared" si="2"/>
        <v>480</v>
      </c>
      <c r="D483" s="5" t="s">
        <v>5545</v>
      </c>
      <c r="E483" s="5" t="s">
        <v>5546</v>
      </c>
      <c r="F483" s="5" t="s">
        <v>5547</v>
      </c>
      <c r="G483" s="5" t="s">
        <v>4684</v>
      </c>
      <c r="H483" s="5" t="s">
        <v>5549</v>
      </c>
      <c r="I483" s="5" t="s">
        <v>58</v>
      </c>
      <c r="J483" s="5">
        <v>2021</v>
      </c>
      <c r="K483" s="5">
        <v>3</v>
      </c>
      <c r="L483" s="5" t="s">
        <v>5548</v>
      </c>
      <c r="M483" s="5" t="s">
        <v>5530</v>
      </c>
      <c r="N483" s="5" t="s">
        <v>2798</v>
      </c>
      <c r="O483" s="5" t="s">
        <v>2799</v>
      </c>
      <c r="P483" s="5" t="s">
        <v>2799</v>
      </c>
      <c r="Q483" s="5" t="s">
        <v>2799</v>
      </c>
      <c r="R483" s="5" t="s">
        <v>2799</v>
      </c>
      <c r="S483" s="5" t="s">
        <v>2799</v>
      </c>
      <c r="T483" s="5" t="s">
        <v>2799</v>
      </c>
      <c r="U483" s="5" t="s">
        <v>2799</v>
      </c>
      <c r="V483" s="5"/>
      <c r="W483" s="5"/>
      <c r="X483" s="5"/>
      <c r="Y483" s="5"/>
      <c r="Z483" s="5"/>
    </row>
    <row r="484" spans="1:26" ht="221" x14ac:dyDescent="0.2">
      <c r="A484" s="3" t="s">
        <v>2799</v>
      </c>
      <c r="B484" s="140"/>
      <c r="C484" s="5">
        <f t="shared" si="2"/>
        <v>481</v>
      </c>
      <c r="D484" s="5" t="s">
        <v>5550</v>
      </c>
      <c r="E484" s="5" t="s">
        <v>5551</v>
      </c>
      <c r="F484" s="5" t="s">
        <v>5552</v>
      </c>
      <c r="G484" s="5" t="s">
        <v>3158</v>
      </c>
      <c r="H484" s="5" t="s">
        <v>5554</v>
      </c>
      <c r="I484" s="5" t="s">
        <v>58</v>
      </c>
      <c r="J484" s="5">
        <v>2020</v>
      </c>
      <c r="K484" s="5">
        <v>20</v>
      </c>
      <c r="L484" s="5" t="s">
        <v>5553</v>
      </c>
      <c r="M484" s="5" t="s">
        <v>5531</v>
      </c>
      <c r="N484" s="5" t="s">
        <v>2798</v>
      </c>
      <c r="O484" s="5" t="s">
        <v>2799</v>
      </c>
      <c r="P484" s="5" t="s">
        <v>2799</v>
      </c>
      <c r="Q484" s="5" t="s">
        <v>2799</v>
      </c>
      <c r="R484" s="5" t="s">
        <v>2799</v>
      </c>
      <c r="S484" s="5" t="s">
        <v>2799</v>
      </c>
      <c r="T484" s="5" t="s">
        <v>2799</v>
      </c>
      <c r="U484" s="5" t="s">
        <v>2799</v>
      </c>
      <c r="V484" s="5"/>
      <c r="W484" s="5"/>
      <c r="X484" s="5"/>
      <c r="Y484" s="5"/>
      <c r="Z484" s="5"/>
    </row>
    <row r="485" spans="1:26" ht="136" x14ac:dyDescent="0.2">
      <c r="A485" s="3" t="s">
        <v>2799</v>
      </c>
      <c r="B485" s="140"/>
      <c r="C485" s="5">
        <f t="shared" si="2"/>
        <v>482</v>
      </c>
      <c r="D485" s="5" t="s">
        <v>5555</v>
      </c>
      <c r="E485" s="5" t="s">
        <v>5556</v>
      </c>
      <c r="F485" s="5" t="s">
        <v>3157</v>
      </c>
      <c r="G485" s="5" t="s">
        <v>3157</v>
      </c>
      <c r="H485" s="5"/>
      <c r="I485" s="5" t="s">
        <v>59</v>
      </c>
      <c r="J485" s="5">
        <v>2019</v>
      </c>
      <c r="K485" s="5">
        <v>2277</v>
      </c>
      <c r="L485" s="5" t="s">
        <v>5557</v>
      </c>
      <c r="M485" s="5" t="s">
        <v>5532</v>
      </c>
      <c r="N485" s="5" t="s">
        <v>2798</v>
      </c>
      <c r="O485" s="5" t="s">
        <v>2799</v>
      </c>
      <c r="P485" s="5" t="s">
        <v>2799</v>
      </c>
      <c r="Q485" s="5" t="s">
        <v>2799</v>
      </c>
      <c r="R485" s="5" t="s">
        <v>2799</v>
      </c>
      <c r="S485" s="5" t="s">
        <v>2799</v>
      </c>
      <c r="T485" s="5" t="s">
        <v>2799</v>
      </c>
      <c r="U485" s="5" t="s">
        <v>2799</v>
      </c>
      <c r="V485" s="5"/>
      <c r="W485" s="5"/>
      <c r="X485" s="5"/>
      <c r="Y485" s="5"/>
      <c r="Z485" s="5"/>
    </row>
    <row r="486" spans="1:26" ht="204" x14ac:dyDescent="0.2">
      <c r="A486" s="3" t="s">
        <v>2799</v>
      </c>
      <c r="B486" s="140"/>
      <c r="C486" s="5">
        <f t="shared" si="2"/>
        <v>483</v>
      </c>
      <c r="D486" s="5" t="s">
        <v>5558</v>
      </c>
      <c r="E486" s="5" t="s">
        <v>5559</v>
      </c>
      <c r="F486" s="5" t="s">
        <v>2263</v>
      </c>
      <c r="G486" s="5" t="s">
        <v>5182</v>
      </c>
      <c r="H486" s="5"/>
      <c r="I486" s="5" t="s">
        <v>58</v>
      </c>
      <c r="J486" s="5">
        <v>2017</v>
      </c>
      <c r="K486" s="5">
        <v>191</v>
      </c>
      <c r="L486" s="5" t="s">
        <v>5560</v>
      </c>
      <c r="M486" s="5" t="s">
        <v>5533</v>
      </c>
      <c r="N486" s="5" t="s">
        <v>2798</v>
      </c>
      <c r="O486" s="5" t="s">
        <v>2799</v>
      </c>
      <c r="P486" s="5" t="s">
        <v>2799</v>
      </c>
      <c r="Q486" s="5" t="s">
        <v>2799</v>
      </c>
      <c r="R486" s="5" t="s">
        <v>2799</v>
      </c>
      <c r="S486" s="5" t="s">
        <v>2799</v>
      </c>
      <c r="T486" s="5" t="s">
        <v>2799</v>
      </c>
      <c r="U486" s="5" t="s">
        <v>2799</v>
      </c>
      <c r="V486" s="5"/>
      <c r="W486" s="5"/>
      <c r="X486" s="5"/>
      <c r="Y486" s="5"/>
      <c r="Z486" s="5"/>
    </row>
    <row r="487" spans="1:26" ht="221" x14ac:dyDescent="0.2">
      <c r="A487" s="3" t="s">
        <v>2799</v>
      </c>
      <c r="B487" s="140"/>
      <c r="C487" s="5">
        <f t="shared" si="2"/>
        <v>484</v>
      </c>
      <c r="D487" s="5" t="s">
        <v>5561</v>
      </c>
      <c r="E487" s="5" t="s">
        <v>5562</v>
      </c>
      <c r="F487" s="5" t="s">
        <v>5563</v>
      </c>
      <c r="G487" s="5" t="s">
        <v>21</v>
      </c>
      <c r="H487" s="5" t="s">
        <v>5568</v>
      </c>
      <c r="I487" s="5" t="s">
        <v>59</v>
      </c>
      <c r="J487" s="5">
        <v>2017</v>
      </c>
      <c r="K487" s="5">
        <v>11</v>
      </c>
      <c r="L487" s="5" t="s">
        <v>5567</v>
      </c>
      <c r="M487" s="5" t="s">
        <v>5534</v>
      </c>
      <c r="N487" s="5" t="s">
        <v>2798</v>
      </c>
      <c r="O487" s="5" t="s">
        <v>2799</v>
      </c>
      <c r="P487" s="5" t="s">
        <v>2799</v>
      </c>
      <c r="Q487" s="5" t="s">
        <v>2799</v>
      </c>
      <c r="R487" s="5" t="s">
        <v>2799</v>
      </c>
      <c r="S487" s="5" t="s">
        <v>2799</v>
      </c>
      <c r="T487" s="5" t="s">
        <v>2799</v>
      </c>
      <c r="U487" s="5" t="s">
        <v>2799</v>
      </c>
      <c r="V487" s="5"/>
      <c r="W487" s="5"/>
      <c r="X487" s="5"/>
      <c r="Y487" s="5"/>
      <c r="Z487" s="5"/>
    </row>
    <row r="488" spans="1:26" ht="238" x14ac:dyDescent="0.2">
      <c r="A488" s="3" t="s">
        <v>2799</v>
      </c>
      <c r="B488" s="140"/>
      <c r="C488" s="5">
        <f t="shared" si="2"/>
        <v>485</v>
      </c>
      <c r="D488" s="5" t="s">
        <v>5564</v>
      </c>
      <c r="E488" s="5" t="s">
        <v>5565</v>
      </c>
      <c r="F488" s="5" t="s">
        <v>5566</v>
      </c>
      <c r="G488" s="5" t="s">
        <v>21</v>
      </c>
      <c r="H488" s="5" t="s">
        <v>5570</v>
      </c>
      <c r="I488" s="5" t="s">
        <v>58</v>
      </c>
      <c r="J488" s="5">
        <v>2021</v>
      </c>
      <c r="K488" s="5">
        <v>29</v>
      </c>
      <c r="L488" s="5" t="s">
        <v>5569</v>
      </c>
      <c r="M488" s="5" t="s">
        <v>5535</v>
      </c>
      <c r="N488" s="5" t="s">
        <v>2798</v>
      </c>
      <c r="O488" s="5" t="s">
        <v>2799</v>
      </c>
      <c r="P488" s="5" t="s">
        <v>2799</v>
      </c>
      <c r="Q488" s="5" t="s">
        <v>2799</v>
      </c>
      <c r="R488" s="5" t="s">
        <v>2799</v>
      </c>
      <c r="S488" s="5" t="s">
        <v>2799</v>
      </c>
      <c r="T488" s="5" t="s">
        <v>2799</v>
      </c>
      <c r="U488" s="5" t="s">
        <v>2799</v>
      </c>
      <c r="V488" s="5"/>
      <c r="W488" s="5"/>
      <c r="X488" s="5"/>
      <c r="Y488" s="5"/>
      <c r="Z488" s="5"/>
    </row>
    <row r="489" spans="1:26" ht="238" x14ac:dyDescent="0.2">
      <c r="A489" s="3" t="s">
        <v>2799</v>
      </c>
      <c r="B489" s="140"/>
      <c r="C489" s="5">
        <f t="shared" si="2"/>
        <v>486</v>
      </c>
      <c r="D489" s="5" t="s">
        <v>5571</v>
      </c>
      <c r="E489" s="5" t="s">
        <v>5572</v>
      </c>
      <c r="F489" s="5" t="s">
        <v>5573</v>
      </c>
      <c r="G489" s="5" t="s">
        <v>21</v>
      </c>
      <c r="H489" s="5" t="s">
        <v>5575</v>
      </c>
      <c r="I489" s="5" t="s">
        <v>58</v>
      </c>
      <c r="J489" s="5">
        <v>2022</v>
      </c>
      <c r="K489" s="5">
        <v>4</v>
      </c>
      <c r="L489" s="5" t="s">
        <v>5574</v>
      </c>
      <c r="M489" s="5" t="s">
        <v>5536</v>
      </c>
      <c r="N489" s="5" t="s">
        <v>2798</v>
      </c>
      <c r="O489" s="5" t="s">
        <v>2799</v>
      </c>
      <c r="P489" s="5" t="s">
        <v>2799</v>
      </c>
      <c r="Q489" s="5" t="s">
        <v>2799</v>
      </c>
      <c r="R489" s="5" t="s">
        <v>2799</v>
      </c>
      <c r="S489" s="5" t="s">
        <v>2799</v>
      </c>
      <c r="T489" s="5" t="s">
        <v>2799</v>
      </c>
      <c r="U489" s="5" t="s">
        <v>2799</v>
      </c>
      <c r="V489" s="5"/>
      <c r="W489" s="5"/>
      <c r="X489" s="5"/>
      <c r="Y489" s="5"/>
      <c r="Z489" s="5"/>
    </row>
    <row r="490" spans="1:26" ht="187" x14ac:dyDescent="0.2">
      <c r="A490" s="3" t="s">
        <v>2799</v>
      </c>
      <c r="B490" s="140"/>
      <c r="C490" s="5">
        <f t="shared" si="2"/>
        <v>487</v>
      </c>
      <c r="D490" s="5" t="s">
        <v>5576</v>
      </c>
      <c r="E490" s="5" t="s">
        <v>5577</v>
      </c>
      <c r="F490" s="5" t="s">
        <v>5578</v>
      </c>
      <c r="G490" s="5" t="s">
        <v>5579</v>
      </c>
      <c r="H490" s="5"/>
      <c r="I490" s="5" t="s">
        <v>58</v>
      </c>
      <c r="J490" s="5">
        <v>2019</v>
      </c>
      <c r="K490" s="5">
        <v>53</v>
      </c>
      <c r="L490" s="5" t="s">
        <v>5580</v>
      </c>
      <c r="M490" s="5" t="s">
        <v>5537</v>
      </c>
      <c r="N490" s="5" t="s">
        <v>2798</v>
      </c>
      <c r="O490" s="5" t="s">
        <v>2799</v>
      </c>
      <c r="P490" s="5" t="s">
        <v>2799</v>
      </c>
      <c r="Q490" s="5" t="s">
        <v>2799</v>
      </c>
      <c r="R490" s="5" t="s">
        <v>2799</v>
      </c>
      <c r="S490" s="5" t="s">
        <v>2799</v>
      </c>
      <c r="T490" s="5" t="s">
        <v>2799</v>
      </c>
      <c r="U490" s="5" t="s">
        <v>2799</v>
      </c>
      <c r="V490" s="5"/>
      <c r="W490" s="5"/>
      <c r="X490" s="5"/>
      <c r="Y490" s="5"/>
      <c r="Z490" s="5"/>
    </row>
    <row r="491" spans="1:26" ht="272" x14ac:dyDescent="0.2">
      <c r="A491" s="3" t="s">
        <v>2799</v>
      </c>
      <c r="B491" s="140"/>
      <c r="C491" s="5">
        <f t="shared" si="2"/>
        <v>488</v>
      </c>
      <c r="D491" s="5" t="s">
        <v>5581</v>
      </c>
      <c r="E491" s="5" t="s">
        <v>5582</v>
      </c>
      <c r="F491" s="5" t="s">
        <v>5583</v>
      </c>
      <c r="G491" s="5" t="s">
        <v>5182</v>
      </c>
      <c r="H491" s="5"/>
      <c r="I491" s="5" t="s">
        <v>58</v>
      </c>
      <c r="J491" s="5">
        <v>2020</v>
      </c>
      <c r="K491" s="5">
        <v>8</v>
      </c>
      <c r="L491" s="5" t="s">
        <v>5584</v>
      </c>
      <c r="M491" s="5" t="s">
        <v>5538</v>
      </c>
      <c r="N491" s="5" t="s">
        <v>2798</v>
      </c>
      <c r="O491" s="5" t="s">
        <v>2799</v>
      </c>
      <c r="P491" s="5" t="s">
        <v>2799</v>
      </c>
      <c r="Q491" s="5" t="s">
        <v>2799</v>
      </c>
      <c r="R491" s="5" t="s">
        <v>2799</v>
      </c>
      <c r="S491" s="5" t="s">
        <v>2799</v>
      </c>
      <c r="T491" s="5" t="s">
        <v>2799</v>
      </c>
      <c r="U491" s="5" t="s">
        <v>2799</v>
      </c>
      <c r="V491" s="5"/>
      <c r="W491" s="5"/>
      <c r="X491" s="5"/>
      <c r="Y491" s="5"/>
      <c r="Z491" s="5"/>
    </row>
    <row r="492" spans="1:26" ht="221" x14ac:dyDescent="0.2">
      <c r="A492" s="3" t="s">
        <v>2799</v>
      </c>
      <c r="B492" s="140"/>
      <c r="C492" s="5">
        <f t="shared" si="2"/>
        <v>489</v>
      </c>
      <c r="D492" s="5" t="s">
        <v>5585</v>
      </c>
      <c r="E492" s="5" t="s">
        <v>5586</v>
      </c>
      <c r="F492" s="5" t="s">
        <v>5587</v>
      </c>
      <c r="G492" s="5" t="s">
        <v>21</v>
      </c>
      <c r="H492" s="5" t="s">
        <v>5589</v>
      </c>
      <c r="I492" s="5" t="s">
        <v>59</v>
      </c>
      <c r="J492" s="5">
        <v>2019</v>
      </c>
      <c r="K492" s="5">
        <v>19</v>
      </c>
      <c r="L492" s="5" t="s">
        <v>5588</v>
      </c>
      <c r="M492" s="5" t="s">
        <v>5539</v>
      </c>
      <c r="N492" s="5" t="s">
        <v>2798</v>
      </c>
      <c r="O492" s="5" t="s">
        <v>2799</v>
      </c>
      <c r="P492" s="5" t="s">
        <v>2799</v>
      </c>
      <c r="Q492" s="5" t="s">
        <v>2799</v>
      </c>
      <c r="R492" s="5" t="s">
        <v>2799</v>
      </c>
      <c r="S492" s="5" t="s">
        <v>2799</v>
      </c>
      <c r="T492" s="5" t="s">
        <v>2799</v>
      </c>
      <c r="U492" s="5" t="s">
        <v>2799</v>
      </c>
      <c r="V492" s="5"/>
      <c r="W492" s="5"/>
      <c r="X492" s="5"/>
      <c r="Y492" s="5"/>
      <c r="Z492" s="5"/>
    </row>
    <row r="493" spans="1:26" ht="136" x14ac:dyDescent="0.2">
      <c r="A493" s="3" t="s">
        <v>2799</v>
      </c>
      <c r="B493" s="140" t="s">
        <v>1241</v>
      </c>
      <c r="C493" s="5">
        <f t="shared" si="2"/>
        <v>490</v>
      </c>
      <c r="D493" s="5" t="s">
        <v>5617</v>
      </c>
      <c r="E493" s="5" t="s">
        <v>5618</v>
      </c>
      <c r="F493" s="5" t="s">
        <v>5619</v>
      </c>
      <c r="G493" s="5" t="s">
        <v>2227</v>
      </c>
      <c r="H493" s="5" t="s">
        <v>5621</v>
      </c>
      <c r="I493" s="5" t="s">
        <v>59</v>
      </c>
      <c r="J493" s="5">
        <v>2019</v>
      </c>
      <c r="K493" s="5">
        <v>7</v>
      </c>
      <c r="L493" s="5" t="s">
        <v>5620</v>
      </c>
      <c r="M493" s="5" t="s">
        <v>5590</v>
      </c>
      <c r="N493" s="5" t="s">
        <v>2798</v>
      </c>
      <c r="O493" s="5" t="s">
        <v>2799</v>
      </c>
      <c r="P493" s="5" t="s">
        <v>2799</v>
      </c>
      <c r="Q493" s="5" t="s">
        <v>2799</v>
      </c>
      <c r="R493" s="5" t="s">
        <v>2799</v>
      </c>
      <c r="S493" s="5" t="s">
        <v>2799</v>
      </c>
      <c r="T493" s="5" t="s">
        <v>2799</v>
      </c>
      <c r="U493" s="5" t="s">
        <v>2799</v>
      </c>
      <c r="V493" s="5"/>
      <c r="W493" s="5"/>
      <c r="X493" s="5"/>
      <c r="Y493" s="5"/>
      <c r="Z493" s="5"/>
    </row>
    <row r="494" spans="1:26" ht="221" x14ac:dyDescent="0.2">
      <c r="A494" s="3" t="s">
        <v>2799</v>
      </c>
      <c r="B494" s="140"/>
      <c r="C494" s="5">
        <f t="shared" si="2"/>
        <v>491</v>
      </c>
      <c r="D494" s="5" t="s">
        <v>5622</v>
      </c>
      <c r="E494" s="5" t="s">
        <v>5623</v>
      </c>
      <c r="F494" s="5" t="s">
        <v>5624</v>
      </c>
      <c r="G494" s="5" t="s">
        <v>3158</v>
      </c>
      <c r="H494" s="5" t="s">
        <v>5626</v>
      </c>
      <c r="I494" s="5" t="s">
        <v>58</v>
      </c>
      <c r="J494" s="5">
        <v>2019</v>
      </c>
      <c r="K494" s="5">
        <v>59</v>
      </c>
      <c r="L494" s="5" t="s">
        <v>5625</v>
      </c>
      <c r="M494" s="5" t="s">
        <v>5591</v>
      </c>
      <c r="N494" s="5" t="s">
        <v>2798</v>
      </c>
      <c r="O494" s="5" t="s">
        <v>2799</v>
      </c>
      <c r="P494" s="5" t="s">
        <v>2799</v>
      </c>
      <c r="Q494" s="5" t="s">
        <v>2799</v>
      </c>
      <c r="R494" s="5" t="s">
        <v>2799</v>
      </c>
      <c r="S494" s="5" t="s">
        <v>2799</v>
      </c>
      <c r="T494" s="5" t="s">
        <v>2799</v>
      </c>
      <c r="U494" s="5" t="s">
        <v>2799</v>
      </c>
      <c r="V494" s="5"/>
      <c r="W494" s="5"/>
      <c r="X494" s="5"/>
      <c r="Y494" s="5"/>
      <c r="Z494" s="5"/>
    </row>
    <row r="495" spans="1:26" ht="409.6" x14ac:dyDescent="0.2">
      <c r="A495" s="3" t="s">
        <v>2799</v>
      </c>
      <c r="B495" s="140"/>
      <c r="C495" s="5">
        <f t="shared" si="2"/>
        <v>492</v>
      </c>
      <c r="D495" s="5" t="s">
        <v>5627</v>
      </c>
      <c r="E495" s="5" t="s">
        <v>5623</v>
      </c>
      <c r="F495" s="5" t="s">
        <v>5628</v>
      </c>
      <c r="G495" s="5" t="s">
        <v>3158</v>
      </c>
      <c r="H495" s="5"/>
      <c r="I495" s="5" t="s">
        <v>58</v>
      </c>
      <c r="J495" s="5">
        <v>2020</v>
      </c>
      <c r="K495" s="5">
        <v>29</v>
      </c>
      <c r="L495" s="5" t="s">
        <v>5629</v>
      </c>
      <c r="M495" s="5" t="s">
        <v>5592</v>
      </c>
      <c r="N495" s="5" t="s">
        <v>2798</v>
      </c>
      <c r="O495" s="5" t="s">
        <v>2799</v>
      </c>
      <c r="P495" s="5" t="s">
        <v>2799</v>
      </c>
      <c r="Q495" s="5" t="s">
        <v>2799</v>
      </c>
      <c r="R495" s="5" t="s">
        <v>2799</v>
      </c>
      <c r="S495" s="5" t="s">
        <v>2799</v>
      </c>
      <c r="T495" s="5" t="s">
        <v>2799</v>
      </c>
      <c r="U495" s="5" t="s">
        <v>2799</v>
      </c>
      <c r="V495" s="5"/>
      <c r="W495" s="5"/>
      <c r="X495" s="5"/>
      <c r="Y495" s="5"/>
      <c r="Z495" s="5"/>
    </row>
    <row r="496" spans="1:26" ht="170" x14ac:dyDescent="0.2">
      <c r="A496" s="3" t="s">
        <v>2799</v>
      </c>
      <c r="B496" s="140"/>
      <c r="C496" s="5">
        <f t="shared" si="2"/>
        <v>493</v>
      </c>
      <c r="D496" s="5" t="s">
        <v>5630</v>
      </c>
      <c r="E496" s="5" t="s">
        <v>5631</v>
      </c>
      <c r="F496" s="5" t="s">
        <v>5632</v>
      </c>
      <c r="G496" s="5" t="s">
        <v>3158</v>
      </c>
      <c r="H496" s="5"/>
      <c r="I496" s="5" t="s">
        <v>58</v>
      </c>
      <c r="J496" s="5">
        <v>2020</v>
      </c>
      <c r="K496" s="5">
        <v>52</v>
      </c>
      <c r="L496" s="5" t="s">
        <v>5633</v>
      </c>
      <c r="M496" s="5" t="s">
        <v>5593</v>
      </c>
      <c r="N496" s="5" t="s">
        <v>2798</v>
      </c>
      <c r="O496" s="5" t="s">
        <v>2799</v>
      </c>
      <c r="P496" s="5" t="s">
        <v>2799</v>
      </c>
      <c r="Q496" s="5" t="s">
        <v>2799</v>
      </c>
      <c r="R496" s="5" t="s">
        <v>2799</v>
      </c>
      <c r="S496" s="5" t="s">
        <v>2799</v>
      </c>
      <c r="T496" s="5" t="s">
        <v>2799</v>
      </c>
      <c r="U496" s="5" t="s">
        <v>2799</v>
      </c>
      <c r="V496" s="5"/>
      <c r="W496" s="5"/>
      <c r="X496" s="5"/>
      <c r="Y496" s="5"/>
      <c r="Z496" s="5"/>
    </row>
    <row r="497" spans="1:26" ht="102" x14ac:dyDescent="0.2">
      <c r="A497" s="3" t="s">
        <v>2799</v>
      </c>
      <c r="B497" s="140"/>
      <c r="C497" s="5">
        <f t="shared" si="2"/>
        <v>494</v>
      </c>
      <c r="D497" s="5" t="s">
        <v>5634</v>
      </c>
      <c r="E497" s="5" t="s">
        <v>5635</v>
      </c>
      <c r="F497" s="5" t="s">
        <v>5636</v>
      </c>
      <c r="G497" s="5" t="s">
        <v>5638</v>
      </c>
      <c r="H497" s="5"/>
      <c r="I497" s="5" t="s">
        <v>58</v>
      </c>
      <c r="J497" s="5">
        <v>2019</v>
      </c>
      <c r="K497" s="5">
        <v>454</v>
      </c>
      <c r="L497" s="5" t="s">
        <v>5637</v>
      </c>
      <c r="M497" s="5" t="s">
        <v>5594</v>
      </c>
      <c r="N497" s="5" t="s">
        <v>2798</v>
      </c>
      <c r="O497" s="5" t="s">
        <v>2799</v>
      </c>
      <c r="P497" s="5" t="s">
        <v>2799</v>
      </c>
      <c r="Q497" s="5" t="s">
        <v>2799</v>
      </c>
      <c r="R497" s="5" t="s">
        <v>2799</v>
      </c>
      <c r="S497" s="5" t="s">
        <v>2799</v>
      </c>
      <c r="T497" s="5" t="s">
        <v>2799</v>
      </c>
      <c r="U497" s="5" t="s">
        <v>2799</v>
      </c>
      <c r="V497" s="5"/>
      <c r="W497" s="5"/>
      <c r="X497" s="5"/>
      <c r="Y497" s="5"/>
      <c r="Z497" s="5"/>
    </row>
    <row r="498" spans="1:26" ht="187" x14ac:dyDescent="0.2">
      <c r="A498" s="3" t="s">
        <v>2799</v>
      </c>
      <c r="B498" s="140"/>
      <c r="C498" s="5">
        <f t="shared" ref="C498:C722" si="3">ROW(D498)-3</f>
        <v>495</v>
      </c>
      <c r="D498" s="5" t="s">
        <v>5639</v>
      </c>
      <c r="E498" s="5" t="s">
        <v>5640</v>
      </c>
      <c r="F498" s="5" t="s">
        <v>3281</v>
      </c>
      <c r="G498" s="5" t="s">
        <v>3281</v>
      </c>
      <c r="H498" s="5"/>
      <c r="I498" s="5" t="s">
        <v>59</v>
      </c>
      <c r="J498" s="5">
        <v>2018</v>
      </c>
      <c r="K498" s="5">
        <v>1178</v>
      </c>
      <c r="L498" s="5" t="s">
        <v>5641</v>
      </c>
      <c r="M498" s="5" t="s">
        <v>5595</v>
      </c>
      <c r="N498" s="5" t="s">
        <v>2798</v>
      </c>
      <c r="O498" s="5" t="s">
        <v>2799</v>
      </c>
      <c r="P498" s="5" t="s">
        <v>2799</v>
      </c>
      <c r="Q498" s="5" t="s">
        <v>2799</v>
      </c>
      <c r="R498" s="5" t="s">
        <v>2799</v>
      </c>
      <c r="S498" s="5" t="s">
        <v>2799</v>
      </c>
      <c r="T498" s="5" t="s">
        <v>2799</v>
      </c>
      <c r="U498" s="5" t="s">
        <v>2799</v>
      </c>
      <c r="V498" s="5"/>
      <c r="W498" s="5"/>
      <c r="X498" s="5"/>
      <c r="Y498" s="5"/>
      <c r="Z498" s="5"/>
    </row>
    <row r="499" spans="1:26" ht="255" x14ac:dyDescent="0.2">
      <c r="A499" s="3" t="s">
        <v>2799</v>
      </c>
      <c r="B499" s="140"/>
      <c r="C499" s="5">
        <f t="shared" si="3"/>
        <v>496</v>
      </c>
      <c r="D499" s="5" t="s">
        <v>5642</v>
      </c>
      <c r="E499" s="5" t="s">
        <v>5643</v>
      </c>
      <c r="F499" s="5" t="s">
        <v>5644</v>
      </c>
      <c r="G499" s="5" t="s">
        <v>3158</v>
      </c>
      <c r="H499" s="5"/>
      <c r="I499" s="5" t="s">
        <v>58</v>
      </c>
      <c r="J499" s="5">
        <v>2019</v>
      </c>
      <c r="K499" s="5">
        <v>288</v>
      </c>
      <c r="L499" s="5" t="s">
        <v>3816</v>
      </c>
      <c r="M499" s="5" t="s">
        <v>5596</v>
      </c>
      <c r="N499" s="5" t="s">
        <v>2798</v>
      </c>
      <c r="O499" s="5" t="s">
        <v>2799</v>
      </c>
      <c r="P499" s="5" t="s">
        <v>2799</v>
      </c>
      <c r="Q499" s="5" t="s">
        <v>2799</v>
      </c>
      <c r="R499" s="5" t="s">
        <v>2799</v>
      </c>
      <c r="S499" s="5" t="s">
        <v>2799</v>
      </c>
      <c r="T499" s="5" t="s">
        <v>2799</v>
      </c>
      <c r="U499" s="5" t="s">
        <v>2799</v>
      </c>
      <c r="V499" s="5"/>
      <c r="W499" s="5"/>
      <c r="X499" s="5"/>
      <c r="Y499" s="5"/>
      <c r="Z499" s="5"/>
    </row>
    <row r="500" spans="1:26" ht="153" x14ac:dyDescent="0.2">
      <c r="A500" s="3" t="s">
        <v>2799</v>
      </c>
      <c r="B500" s="140"/>
      <c r="C500" s="5">
        <f t="shared" si="3"/>
        <v>497</v>
      </c>
      <c r="D500" s="5" t="s">
        <v>5645</v>
      </c>
      <c r="E500" s="5" t="s">
        <v>5646</v>
      </c>
      <c r="F500" s="5" t="s">
        <v>5647</v>
      </c>
      <c r="G500" s="5" t="s">
        <v>3574</v>
      </c>
      <c r="H500" s="5"/>
      <c r="I500" s="5" t="s">
        <v>59</v>
      </c>
      <c r="J500" s="5">
        <v>2018</v>
      </c>
      <c r="K500" s="5">
        <v>8</v>
      </c>
      <c r="L500" s="5" t="s">
        <v>5648</v>
      </c>
      <c r="M500" s="5" t="s">
        <v>5597</v>
      </c>
      <c r="N500" s="5" t="s">
        <v>2798</v>
      </c>
      <c r="O500" s="5" t="s">
        <v>2799</v>
      </c>
      <c r="P500" s="5" t="s">
        <v>2799</v>
      </c>
      <c r="Q500" s="5" t="s">
        <v>2799</v>
      </c>
      <c r="R500" s="5" t="s">
        <v>2799</v>
      </c>
      <c r="S500" s="5" t="s">
        <v>2799</v>
      </c>
      <c r="T500" s="5" t="s">
        <v>2799</v>
      </c>
      <c r="U500" s="5" t="s">
        <v>2799</v>
      </c>
      <c r="V500" s="5"/>
      <c r="W500" s="5"/>
      <c r="X500" s="5"/>
      <c r="Y500" s="5"/>
      <c r="Z500" s="5"/>
    </row>
    <row r="501" spans="1:26" ht="221" x14ac:dyDescent="0.2">
      <c r="A501" s="3" t="s">
        <v>2799</v>
      </c>
      <c r="B501" s="140"/>
      <c r="C501" s="5">
        <f t="shared" si="3"/>
        <v>498</v>
      </c>
      <c r="D501" s="5" t="s">
        <v>5649</v>
      </c>
      <c r="E501" s="5" t="s">
        <v>5650</v>
      </c>
      <c r="F501" s="5" t="s">
        <v>5651</v>
      </c>
      <c r="G501" s="5" t="s">
        <v>305</v>
      </c>
      <c r="H501" s="5"/>
      <c r="I501" s="5" t="s">
        <v>59</v>
      </c>
      <c r="J501" s="5">
        <v>2019</v>
      </c>
      <c r="K501" s="5">
        <v>18</v>
      </c>
      <c r="L501" s="5" t="s">
        <v>5652</v>
      </c>
      <c r="M501" s="5" t="s">
        <v>5598</v>
      </c>
      <c r="N501" s="5" t="s">
        <v>2798</v>
      </c>
      <c r="O501" s="5" t="s">
        <v>2799</v>
      </c>
      <c r="P501" s="5" t="s">
        <v>2799</v>
      </c>
      <c r="Q501" s="5" t="s">
        <v>2799</v>
      </c>
      <c r="R501" s="5" t="s">
        <v>2799</v>
      </c>
      <c r="S501" s="5" t="s">
        <v>2799</v>
      </c>
      <c r="T501" s="5" t="s">
        <v>2799</v>
      </c>
      <c r="U501" s="5" t="s">
        <v>2799</v>
      </c>
      <c r="V501" s="5"/>
      <c r="W501" s="5"/>
      <c r="X501" s="5"/>
      <c r="Y501" s="5"/>
      <c r="Z501" s="5"/>
    </row>
    <row r="502" spans="1:26" ht="170" x14ac:dyDescent="0.2">
      <c r="A502" s="3" t="s">
        <v>2799</v>
      </c>
      <c r="B502" s="140"/>
      <c r="C502" s="5">
        <f t="shared" si="3"/>
        <v>499</v>
      </c>
      <c r="D502" s="5" t="s">
        <v>5653</v>
      </c>
      <c r="E502" s="5" t="s">
        <v>5654</v>
      </c>
      <c r="F502" s="5" t="s">
        <v>3736</v>
      </c>
      <c r="G502" s="5" t="s">
        <v>3574</v>
      </c>
      <c r="H502" s="5"/>
      <c r="I502" s="5" t="s">
        <v>59</v>
      </c>
      <c r="J502" s="5">
        <v>2018</v>
      </c>
      <c r="K502" s="5">
        <v>140</v>
      </c>
      <c r="L502" s="5" t="s">
        <v>5655</v>
      </c>
      <c r="M502" s="5" t="s">
        <v>5599</v>
      </c>
      <c r="N502" s="5" t="s">
        <v>2798</v>
      </c>
      <c r="O502" s="5" t="s">
        <v>2799</v>
      </c>
      <c r="P502" s="5" t="s">
        <v>2799</v>
      </c>
      <c r="Q502" s="5" t="s">
        <v>2799</v>
      </c>
      <c r="R502" s="5" t="s">
        <v>2799</v>
      </c>
      <c r="S502" s="5" t="s">
        <v>2799</v>
      </c>
      <c r="T502" s="5" t="s">
        <v>2799</v>
      </c>
      <c r="U502" s="5" t="s">
        <v>2799</v>
      </c>
      <c r="V502" s="5"/>
      <c r="W502" s="5"/>
      <c r="X502" s="5"/>
      <c r="Y502" s="5"/>
      <c r="Z502" s="5"/>
    </row>
    <row r="503" spans="1:26" ht="204" x14ac:dyDescent="0.2">
      <c r="A503" s="3" t="s">
        <v>2799</v>
      </c>
      <c r="B503" s="140"/>
      <c r="C503" s="5">
        <f t="shared" si="3"/>
        <v>500</v>
      </c>
      <c r="D503" s="5" t="s">
        <v>5656</v>
      </c>
      <c r="E503" s="5" t="s">
        <v>5657</v>
      </c>
      <c r="F503" s="5" t="s">
        <v>5178</v>
      </c>
      <c r="G503" s="5" t="s">
        <v>3574</v>
      </c>
      <c r="H503" s="5"/>
      <c r="I503" s="5" t="s">
        <v>59</v>
      </c>
      <c r="J503" s="5">
        <v>2020</v>
      </c>
      <c r="K503" s="5">
        <v>397</v>
      </c>
      <c r="L503" s="5" t="s">
        <v>5658</v>
      </c>
      <c r="M503" s="5" t="s">
        <v>5600</v>
      </c>
      <c r="N503" s="5" t="s">
        <v>2798</v>
      </c>
      <c r="O503" s="5" t="s">
        <v>2799</v>
      </c>
      <c r="P503" s="5" t="s">
        <v>2799</v>
      </c>
      <c r="Q503" s="5" t="s">
        <v>2799</v>
      </c>
      <c r="R503" s="5" t="s">
        <v>2799</v>
      </c>
      <c r="S503" s="5" t="s">
        <v>2799</v>
      </c>
      <c r="T503" s="5" t="s">
        <v>2799</v>
      </c>
      <c r="U503" s="5" t="s">
        <v>2799</v>
      </c>
      <c r="V503" s="5"/>
      <c r="W503" s="5"/>
      <c r="X503" s="5"/>
      <c r="Y503" s="5"/>
      <c r="Z503" s="5"/>
    </row>
    <row r="504" spans="1:26" ht="409.6" x14ac:dyDescent="0.2">
      <c r="A504" s="3" t="s">
        <v>2799</v>
      </c>
      <c r="B504" s="140"/>
      <c r="C504" s="5">
        <f t="shared" si="3"/>
        <v>501</v>
      </c>
      <c r="D504" s="5" t="s">
        <v>5659</v>
      </c>
      <c r="E504" s="5" t="s">
        <v>5660</v>
      </c>
      <c r="F504" s="5" t="s">
        <v>5661</v>
      </c>
      <c r="G504" s="5" t="s">
        <v>2227</v>
      </c>
      <c r="H504" s="5"/>
      <c r="I504" s="5" t="s">
        <v>58</v>
      </c>
      <c r="J504" s="5">
        <v>2021</v>
      </c>
      <c r="K504" s="5">
        <v>13</v>
      </c>
      <c r="L504" s="5" t="s">
        <v>5662</v>
      </c>
      <c r="M504" s="5" t="s">
        <v>5601</v>
      </c>
      <c r="N504" s="5" t="s">
        <v>2798</v>
      </c>
      <c r="O504" s="5" t="s">
        <v>2799</v>
      </c>
      <c r="P504" s="5" t="s">
        <v>2799</v>
      </c>
      <c r="Q504" s="5" t="s">
        <v>2799</v>
      </c>
      <c r="R504" s="5" t="s">
        <v>2799</v>
      </c>
      <c r="S504" s="5" t="s">
        <v>2799</v>
      </c>
      <c r="T504" s="5" t="s">
        <v>2799</v>
      </c>
      <c r="U504" s="5" t="s">
        <v>2799</v>
      </c>
      <c r="V504" s="5"/>
      <c r="W504" s="5"/>
      <c r="X504" s="5"/>
      <c r="Y504" s="5"/>
      <c r="Z504" s="5"/>
    </row>
    <row r="505" spans="1:26" ht="323" x14ac:dyDescent="0.2">
      <c r="A505" s="3" t="s">
        <v>2799</v>
      </c>
      <c r="B505" s="140"/>
      <c r="C505" s="5">
        <f t="shared" si="3"/>
        <v>502</v>
      </c>
      <c r="D505" s="5" t="s">
        <v>5663</v>
      </c>
      <c r="E505" s="5" t="s">
        <v>5664</v>
      </c>
      <c r="F505" s="5" t="s">
        <v>5665</v>
      </c>
      <c r="G505" s="5" t="s">
        <v>3158</v>
      </c>
      <c r="H505" s="5" t="s">
        <v>5667</v>
      </c>
      <c r="I505" s="5" t="s">
        <v>59</v>
      </c>
      <c r="J505" s="5">
        <v>2019</v>
      </c>
      <c r="K505" s="5">
        <v>26</v>
      </c>
      <c r="L505" s="5" t="s">
        <v>5666</v>
      </c>
      <c r="M505" s="5" t="s">
        <v>5602</v>
      </c>
      <c r="N505" s="5" t="s">
        <v>2798</v>
      </c>
      <c r="O505" s="5" t="s">
        <v>2799</v>
      </c>
      <c r="P505" s="5" t="s">
        <v>2799</v>
      </c>
      <c r="Q505" s="5" t="s">
        <v>2799</v>
      </c>
      <c r="R505" s="5" t="s">
        <v>2799</v>
      </c>
      <c r="S505" s="5" t="s">
        <v>2799</v>
      </c>
      <c r="T505" s="5" t="s">
        <v>2799</v>
      </c>
      <c r="U505" s="5" t="s">
        <v>2799</v>
      </c>
      <c r="V505" s="5"/>
      <c r="W505" s="5"/>
      <c r="X505" s="5"/>
      <c r="Y505" s="5"/>
      <c r="Z505" s="5"/>
    </row>
    <row r="506" spans="1:26" ht="170" x14ac:dyDescent="0.2">
      <c r="A506" s="3" t="s">
        <v>2799</v>
      </c>
      <c r="B506" s="140"/>
      <c r="C506" s="5">
        <f t="shared" si="3"/>
        <v>503</v>
      </c>
      <c r="D506" s="5" t="s">
        <v>5668</v>
      </c>
      <c r="E506" s="5" t="s">
        <v>5669</v>
      </c>
      <c r="F506" s="5" t="s">
        <v>5670</v>
      </c>
      <c r="G506" s="5" t="s">
        <v>2227</v>
      </c>
      <c r="H506" s="5"/>
      <c r="I506" s="5" t="s">
        <v>58</v>
      </c>
      <c r="J506" s="5">
        <v>2018</v>
      </c>
      <c r="K506" s="5">
        <v>13</v>
      </c>
      <c r="L506" s="5" t="s">
        <v>5671</v>
      </c>
      <c r="M506" s="5" t="s">
        <v>5603</v>
      </c>
      <c r="N506" s="5" t="s">
        <v>2798</v>
      </c>
      <c r="O506" s="5" t="s">
        <v>2799</v>
      </c>
      <c r="P506" s="5" t="s">
        <v>2798</v>
      </c>
      <c r="Q506" s="5" t="s">
        <v>2799</v>
      </c>
      <c r="R506" s="5" t="s">
        <v>2799</v>
      </c>
      <c r="S506" s="5" t="s">
        <v>2799</v>
      </c>
      <c r="T506" s="5" t="s">
        <v>2799</v>
      </c>
      <c r="U506" s="5" t="s">
        <v>2799</v>
      </c>
      <c r="V506" s="5"/>
      <c r="W506" s="5"/>
      <c r="X506" s="5"/>
      <c r="Y506" s="5"/>
      <c r="Z506" s="5"/>
    </row>
    <row r="507" spans="1:26" ht="221" x14ac:dyDescent="0.2">
      <c r="A507" s="3" t="s">
        <v>2799</v>
      </c>
      <c r="B507" s="140"/>
      <c r="C507" s="5">
        <f t="shared" si="3"/>
        <v>504</v>
      </c>
      <c r="D507" s="5" t="s">
        <v>5672</v>
      </c>
      <c r="E507" s="5" t="s">
        <v>5673</v>
      </c>
      <c r="F507" s="5" t="s">
        <v>5674</v>
      </c>
      <c r="G507" s="5" t="s">
        <v>2227</v>
      </c>
      <c r="H507" s="5" t="s">
        <v>5676</v>
      </c>
      <c r="I507" s="5" t="s">
        <v>59</v>
      </c>
      <c r="J507" s="5">
        <v>2019</v>
      </c>
      <c r="K507" s="5">
        <v>20</v>
      </c>
      <c r="L507" s="5" t="s">
        <v>5675</v>
      </c>
      <c r="M507" s="5" t="s">
        <v>5604</v>
      </c>
      <c r="N507" s="5" t="s">
        <v>2798</v>
      </c>
      <c r="O507" s="5" t="s">
        <v>2799</v>
      </c>
      <c r="P507" s="5" t="s">
        <v>2799</v>
      </c>
      <c r="Q507" s="5" t="s">
        <v>2799</v>
      </c>
      <c r="R507" s="5" t="s">
        <v>2799</v>
      </c>
      <c r="S507" s="5" t="s">
        <v>2799</v>
      </c>
      <c r="T507" s="5" t="s">
        <v>2799</v>
      </c>
      <c r="U507" s="5" t="s">
        <v>2799</v>
      </c>
      <c r="V507" s="5"/>
      <c r="W507" s="5"/>
      <c r="X507" s="5"/>
      <c r="Y507" s="5"/>
      <c r="Z507" s="5"/>
    </row>
    <row r="508" spans="1:26" ht="238" x14ac:dyDescent="0.2">
      <c r="A508" s="3" t="s">
        <v>2799</v>
      </c>
      <c r="B508" s="140"/>
      <c r="C508" s="5">
        <f t="shared" si="3"/>
        <v>505</v>
      </c>
      <c r="D508" s="5" t="s">
        <v>5677</v>
      </c>
      <c r="E508" s="5" t="s">
        <v>5678</v>
      </c>
      <c r="F508" s="5" t="s">
        <v>5679</v>
      </c>
      <c r="G508" s="5" t="s">
        <v>2227</v>
      </c>
      <c r="H508" s="5" t="s">
        <v>5681</v>
      </c>
      <c r="I508" s="5" t="s">
        <v>59</v>
      </c>
      <c r="J508" s="5">
        <v>2020</v>
      </c>
      <c r="K508" s="5">
        <v>4</v>
      </c>
      <c r="L508" s="5" t="s">
        <v>5680</v>
      </c>
      <c r="M508" s="5" t="s">
        <v>5605</v>
      </c>
      <c r="N508" s="5" t="s">
        <v>2798</v>
      </c>
      <c r="O508" s="5" t="s">
        <v>2799</v>
      </c>
      <c r="P508" s="5" t="s">
        <v>2799</v>
      </c>
      <c r="Q508" s="5" t="s">
        <v>2799</v>
      </c>
      <c r="R508" s="5" t="s">
        <v>2799</v>
      </c>
      <c r="S508" s="5" t="s">
        <v>2799</v>
      </c>
      <c r="T508" s="5" t="s">
        <v>2799</v>
      </c>
      <c r="U508" s="5" t="s">
        <v>2799</v>
      </c>
      <c r="V508" s="5"/>
      <c r="W508" s="5"/>
      <c r="X508" s="5"/>
      <c r="Y508" s="5"/>
      <c r="Z508" s="5"/>
    </row>
    <row r="509" spans="1:26" ht="238" x14ac:dyDescent="0.2">
      <c r="A509" s="3" t="s">
        <v>2799</v>
      </c>
      <c r="B509" s="140"/>
      <c r="C509" s="5">
        <f t="shared" si="3"/>
        <v>506</v>
      </c>
      <c r="D509" s="5" t="s">
        <v>5682</v>
      </c>
      <c r="E509" s="5" t="s">
        <v>5683</v>
      </c>
      <c r="F509" s="5" t="s">
        <v>5684</v>
      </c>
      <c r="G509" s="5" t="s">
        <v>305</v>
      </c>
      <c r="H509" s="5"/>
      <c r="I509" s="5" t="s">
        <v>59</v>
      </c>
      <c r="J509" s="5">
        <v>2017</v>
      </c>
      <c r="K509" s="5">
        <v>223</v>
      </c>
      <c r="L509" s="5" t="s">
        <v>5685</v>
      </c>
      <c r="M509" s="5" t="s">
        <v>5606</v>
      </c>
      <c r="N509" s="5" t="s">
        <v>2798</v>
      </c>
      <c r="O509" s="5" t="s">
        <v>2799</v>
      </c>
      <c r="P509" s="5" t="s">
        <v>2799</v>
      </c>
      <c r="Q509" s="5" t="s">
        <v>2799</v>
      </c>
      <c r="R509" s="5" t="s">
        <v>2799</v>
      </c>
      <c r="S509" s="5" t="s">
        <v>2799</v>
      </c>
      <c r="T509" s="5" t="s">
        <v>2799</v>
      </c>
      <c r="U509" s="5" t="s">
        <v>2799</v>
      </c>
      <c r="V509" s="5"/>
      <c r="W509" s="5"/>
      <c r="X509" s="5"/>
      <c r="Y509" s="5"/>
      <c r="Z509" s="5"/>
    </row>
    <row r="510" spans="1:26" ht="204" x14ac:dyDescent="0.2">
      <c r="A510" s="3" t="s">
        <v>2799</v>
      </c>
      <c r="B510" s="140"/>
      <c r="C510" s="5">
        <f t="shared" si="3"/>
        <v>507</v>
      </c>
      <c r="D510" s="5" t="s">
        <v>5686</v>
      </c>
      <c r="E510" s="5" t="s">
        <v>5687</v>
      </c>
      <c r="F510" s="5" t="s">
        <v>5688</v>
      </c>
      <c r="G510" s="5" t="s">
        <v>5689</v>
      </c>
      <c r="H510" s="5"/>
      <c r="I510" s="5" t="s">
        <v>59</v>
      </c>
      <c r="J510" s="5">
        <v>2020</v>
      </c>
      <c r="K510" s="5">
        <v>18</v>
      </c>
      <c r="L510" s="5" t="s">
        <v>5690</v>
      </c>
      <c r="M510" s="5" t="s">
        <v>5607</v>
      </c>
      <c r="N510" s="5" t="s">
        <v>2798</v>
      </c>
      <c r="O510" s="5" t="s">
        <v>2799</v>
      </c>
      <c r="P510" s="5" t="s">
        <v>2799</v>
      </c>
      <c r="Q510" s="5" t="s">
        <v>2799</v>
      </c>
      <c r="R510" s="5" t="s">
        <v>2799</v>
      </c>
      <c r="S510" s="5" t="s">
        <v>2799</v>
      </c>
      <c r="T510" s="5" t="s">
        <v>2799</v>
      </c>
      <c r="U510" s="5" t="s">
        <v>2799</v>
      </c>
      <c r="V510" s="5"/>
      <c r="W510" s="5"/>
      <c r="X510" s="5"/>
      <c r="Y510" s="5"/>
      <c r="Z510" s="5"/>
    </row>
    <row r="511" spans="1:26" ht="272" x14ac:dyDescent="0.2">
      <c r="A511" s="3" t="s">
        <v>2799</v>
      </c>
      <c r="B511" s="140"/>
      <c r="C511" s="5">
        <f t="shared" si="3"/>
        <v>508</v>
      </c>
      <c r="D511" s="5" t="s">
        <v>5691</v>
      </c>
      <c r="E511" s="5" t="s">
        <v>5692</v>
      </c>
      <c r="F511" s="5" t="s">
        <v>5693</v>
      </c>
      <c r="G511" s="5" t="s">
        <v>3557</v>
      </c>
      <c r="H511" s="5"/>
      <c r="I511" s="5" t="s">
        <v>59</v>
      </c>
      <c r="J511" s="5">
        <v>2020</v>
      </c>
      <c r="K511" s="5">
        <v>2</v>
      </c>
      <c r="L511" s="5" t="s">
        <v>5694</v>
      </c>
      <c r="M511" s="5" t="s">
        <v>5608</v>
      </c>
      <c r="N511" s="5" t="s">
        <v>2798</v>
      </c>
      <c r="O511" s="5" t="s">
        <v>2799</v>
      </c>
      <c r="P511" s="5" t="s">
        <v>2799</v>
      </c>
      <c r="Q511" s="5" t="s">
        <v>2799</v>
      </c>
      <c r="R511" s="5" t="s">
        <v>2799</v>
      </c>
      <c r="S511" s="5" t="s">
        <v>2799</v>
      </c>
      <c r="T511" s="5" t="s">
        <v>2799</v>
      </c>
      <c r="U511" s="5" t="s">
        <v>2799</v>
      </c>
      <c r="V511" s="5"/>
      <c r="W511" s="5"/>
      <c r="X511" s="5"/>
      <c r="Y511" s="5"/>
      <c r="Z511" s="5"/>
    </row>
    <row r="512" spans="1:26" ht="85" x14ac:dyDescent="0.2">
      <c r="A512" s="3" t="s">
        <v>2799</v>
      </c>
      <c r="B512" s="140"/>
      <c r="C512" s="5">
        <f t="shared" si="3"/>
        <v>509</v>
      </c>
      <c r="D512" s="5" t="s">
        <v>5695</v>
      </c>
      <c r="E512" s="5" t="s">
        <v>5696</v>
      </c>
      <c r="F512" s="5" t="s">
        <v>5697</v>
      </c>
      <c r="G512" s="5" t="s">
        <v>3574</v>
      </c>
      <c r="H512" s="5"/>
      <c r="I512" s="5" t="s">
        <v>59</v>
      </c>
      <c r="J512" s="5">
        <v>2019</v>
      </c>
      <c r="K512" s="5">
        <v>65</v>
      </c>
      <c r="L512" s="5" t="s">
        <v>5698</v>
      </c>
      <c r="M512" s="5" t="s">
        <v>5609</v>
      </c>
      <c r="N512" s="5" t="s">
        <v>2798</v>
      </c>
      <c r="O512" s="5" t="s">
        <v>2799</v>
      </c>
      <c r="P512" s="5" t="s">
        <v>2799</v>
      </c>
      <c r="Q512" s="5" t="s">
        <v>2799</v>
      </c>
      <c r="R512" s="5" t="s">
        <v>2799</v>
      </c>
      <c r="S512" s="5" t="s">
        <v>2799</v>
      </c>
      <c r="T512" s="5" t="s">
        <v>2799</v>
      </c>
      <c r="U512" s="5" t="s">
        <v>2799</v>
      </c>
      <c r="V512" s="5"/>
      <c r="W512" s="5"/>
      <c r="X512" s="5"/>
      <c r="Y512" s="5"/>
      <c r="Z512" s="5"/>
    </row>
    <row r="513" spans="1:26" ht="204" x14ac:dyDescent="0.2">
      <c r="A513" s="3" t="s">
        <v>2799</v>
      </c>
      <c r="B513" s="140"/>
      <c r="C513" s="5">
        <f t="shared" si="3"/>
        <v>510</v>
      </c>
      <c r="D513" s="5" t="s">
        <v>5699</v>
      </c>
      <c r="E513" s="5" t="s">
        <v>5700</v>
      </c>
      <c r="F513" s="5" t="s">
        <v>3281</v>
      </c>
      <c r="G513" s="5" t="s">
        <v>3281</v>
      </c>
      <c r="H513" s="5"/>
      <c r="I513" s="5" t="s">
        <v>59</v>
      </c>
      <c r="J513" s="5">
        <v>2019</v>
      </c>
      <c r="K513" s="5">
        <v>6406</v>
      </c>
      <c r="L513" s="5" t="s">
        <v>4960</v>
      </c>
      <c r="M513" s="5" t="s">
        <v>5610</v>
      </c>
      <c r="N513" s="5" t="s">
        <v>2798</v>
      </c>
      <c r="O513" s="5" t="s">
        <v>2799</v>
      </c>
      <c r="P513" s="5" t="s">
        <v>2799</v>
      </c>
      <c r="Q513" s="5" t="s">
        <v>2799</v>
      </c>
      <c r="R513" s="5" t="s">
        <v>2799</v>
      </c>
      <c r="S513" s="5" t="s">
        <v>2799</v>
      </c>
      <c r="T513" s="5" t="s">
        <v>2799</v>
      </c>
      <c r="U513" s="5" t="s">
        <v>2799</v>
      </c>
      <c r="V513" s="5"/>
      <c r="W513" s="5"/>
      <c r="X513" s="5"/>
      <c r="Y513" s="5"/>
      <c r="Z513" s="5"/>
    </row>
    <row r="514" spans="1:26" ht="187" x14ac:dyDescent="0.2">
      <c r="A514" s="3" t="s">
        <v>2799</v>
      </c>
      <c r="B514" s="140"/>
      <c r="C514" s="5">
        <f t="shared" si="3"/>
        <v>511</v>
      </c>
      <c r="D514" s="5" t="s">
        <v>5701</v>
      </c>
      <c r="E514" s="5" t="s">
        <v>5702</v>
      </c>
      <c r="F514" s="5" t="s">
        <v>5703</v>
      </c>
      <c r="G514" s="5" t="s">
        <v>21</v>
      </c>
      <c r="H514" s="5" t="s">
        <v>5705</v>
      </c>
      <c r="I514" s="5" t="s">
        <v>59</v>
      </c>
      <c r="J514" s="5">
        <v>2017</v>
      </c>
      <c r="K514" s="5">
        <v>63</v>
      </c>
      <c r="L514" s="5" t="s">
        <v>5704</v>
      </c>
      <c r="M514" s="5" t="s">
        <v>5611</v>
      </c>
      <c r="N514" s="5" t="s">
        <v>2798</v>
      </c>
      <c r="O514" s="5" t="s">
        <v>2799</v>
      </c>
      <c r="P514" s="5" t="s">
        <v>2799</v>
      </c>
      <c r="Q514" s="5" t="s">
        <v>2799</v>
      </c>
      <c r="R514" s="5" t="s">
        <v>2799</v>
      </c>
      <c r="S514" s="5" t="s">
        <v>2799</v>
      </c>
      <c r="T514" s="5" t="s">
        <v>2799</v>
      </c>
      <c r="U514" s="5" t="s">
        <v>2799</v>
      </c>
      <c r="V514" s="5"/>
      <c r="W514" s="5"/>
      <c r="X514" s="5"/>
      <c r="Y514" s="5"/>
      <c r="Z514" s="5"/>
    </row>
    <row r="515" spans="1:26" ht="221" x14ac:dyDescent="0.2">
      <c r="A515" s="3" t="s">
        <v>2799</v>
      </c>
      <c r="B515" s="140"/>
      <c r="C515" s="5">
        <f t="shared" si="3"/>
        <v>512</v>
      </c>
      <c r="D515" s="5" t="s">
        <v>5706</v>
      </c>
      <c r="E515" s="5" t="s">
        <v>5707</v>
      </c>
      <c r="F515" s="5" t="s">
        <v>5708</v>
      </c>
      <c r="G515" s="5" t="s">
        <v>21</v>
      </c>
      <c r="H515" s="5" t="s">
        <v>5710</v>
      </c>
      <c r="I515" s="5" t="s">
        <v>59</v>
      </c>
      <c r="J515" s="5">
        <v>2019</v>
      </c>
      <c r="K515" s="5">
        <v>35</v>
      </c>
      <c r="L515" s="5" t="s">
        <v>5709</v>
      </c>
      <c r="M515" s="5" t="s">
        <v>5612</v>
      </c>
      <c r="N515" s="5" t="s">
        <v>2798</v>
      </c>
      <c r="O515" s="5" t="s">
        <v>2799</v>
      </c>
      <c r="P515" s="5" t="s">
        <v>2799</v>
      </c>
      <c r="Q515" s="5" t="s">
        <v>2799</v>
      </c>
      <c r="R515" s="5" t="s">
        <v>2799</v>
      </c>
      <c r="S515" s="5" t="s">
        <v>2799</v>
      </c>
      <c r="T515" s="5" t="s">
        <v>2799</v>
      </c>
      <c r="U515" s="5" t="s">
        <v>2799</v>
      </c>
      <c r="V515" s="5"/>
      <c r="W515" s="5"/>
      <c r="X515" s="5"/>
      <c r="Y515" s="5"/>
      <c r="Z515" s="5"/>
    </row>
    <row r="516" spans="1:26" ht="136" x14ac:dyDescent="0.2">
      <c r="A516" s="3" t="s">
        <v>2799</v>
      </c>
      <c r="B516" s="140"/>
      <c r="C516" s="5">
        <f t="shared" si="3"/>
        <v>513</v>
      </c>
      <c r="D516" s="5" t="s">
        <v>5711</v>
      </c>
      <c r="E516" s="5" t="s">
        <v>5712</v>
      </c>
      <c r="F516" s="5" t="s">
        <v>5713</v>
      </c>
      <c r="G516" s="5" t="s">
        <v>3158</v>
      </c>
      <c r="H516" s="5"/>
      <c r="I516" s="5" t="s">
        <v>58</v>
      </c>
      <c r="J516" s="5">
        <v>2018</v>
      </c>
      <c r="K516" s="5">
        <v>1295</v>
      </c>
      <c r="L516" s="5" t="s">
        <v>5714</v>
      </c>
      <c r="M516" s="5" t="s">
        <v>5613</v>
      </c>
      <c r="N516" s="5" t="s">
        <v>2798</v>
      </c>
      <c r="O516" s="5" t="s">
        <v>2799</v>
      </c>
      <c r="P516" s="5" t="s">
        <v>2799</v>
      </c>
      <c r="Q516" s="5" t="s">
        <v>2799</v>
      </c>
      <c r="R516" s="5" t="s">
        <v>2799</v>
      </c>
      <c r="S516" s="5" t="s">
        <v>2799</v>
      </c>
      <c r="T516" s="5" t="s">
        <v>2799</v>
      </c>
      <c r="U516" s="5" t="s">
        <v>2799</v>
      </c>
      <c r="V516" s="5"/>
      <c r="W516" s="5"/>
      <c r="X516" s="5"/>
      <c r="Y516" s="5"/>
      <c r="Z516" s="5"/>
    </row>
    <row r="517" spans="1:26" ht="388" x14ac:dyDescent="0.2">
      <c r="A517" s="3" t="s">
        <v>2799</v>
      </c>
      <c r="B517" s="140"/>
      <c r="C517" s="5">
        <f t="shared" si="3"/>
        <v>514</v>
      </c>
      <c r="D517" s="5" t="s">
        <v>5715</v>
      </c>
      <c r="E517" s="5" t="s">
        <v>5716</v>
      </c>
      <c r="F517" s="5" t="s">
        <v>5717</v>
      </c>
      <c r="G517" s="5" t="s">
        <v>3156</v>
      </c>
      <c r="H517" s="5" t="s">
        <v>5719</v>
      </c>
      <c r="I517" s="5" t="s">
        <v>58</v>
      </c>
      <c r="J517" s="5">
        <v>2019</v>
      </c>
      <c r="K517" s="5">
        <v>11</v>
      </c>
      <c r="L517" s="5" t="s">
        <v>5718</v>
      </c>
      <c r="M517" s="5" t="s">
        <v>5614</v>
      </c>
      <c r="N517" s="5" t="s">
        <v>2798</v>
      </c>
      <c r="O517" s="5" t="s">
        <v>2799</v>
      </c>
      <c r="P517" s="5" t="s">
        <v>2799</v>
      </c>
      <c r="Q517" s="5" t="s">
        <v>2799</v>
      </c>
      <c r="R517" s="5" t="s">
        <v>2799</v>
      </c>
      <c r="S517" s="5" t="s">
        <v>2799</v>
      </c>
      <c r="T517" s="5" t="s">
        <v>2799</v>
      </c>
      <c r="U517" s="5" t="s">
        <v>2799</v>
      </c>
      <c r="V517" s="5"/>
      <c r="W517" s="5"/>
      <c r="X517" s="5"/>
      <c r="Y517" s="5"/>
      <c r="Z517" s="5"/>
    </row>
    <row r="518" spans="1:26" ht="136" x14ac:dyDescent="0.2">
      <c r="A518" s="3" t="s">
        <v>2799</v>
      </c>
      <c r="B518" s="140"/>
      <c r="C518" s="5">
        <f t="shared" si="3"/>
        <v>515</v>
      </c>
      <c r="D518" s="5" t="s">
        <v>5720</v>
      </c>
      <c r="E518" s="5" t="s">
        <v>5721</v>
      </c>
      <c r="F518" s="5" t="s">
        <v>5722</v>
      </c>
      <c r="G518" s="5" t="s">
        <v>21</v>
      </c>
      <c r="H518" s="5" t="s">
        <v>5724</v>
      </c>
      <c r="I518" s="5" t="s">
        <v>59</v>
      </c>
      <c r="J518" s="5">
        <v>2020</v>
      </c>
      <c r="K518" s="5">
        <v>2</v>
      </c>
      <c r="L518" s="5" t="s">
        <v>5723</v>
      </c>
      <c r="M518" s="5" t="s">
        <v>5615</v>
      </c>
      <c r="N518" s="5" t="s">
        <v>2798</v>
      </c>
      <c r="O518" s="5" t="s">
        <v>2799</v>
      </c>
      <c r="P518" s="5" t="s">
        <v>2799</v>
      </c>
      <c r="Q518" s="5" t="s">
        <v>2799</v>
      </c>
      <c r="R518" s="5" t="s">
        <v>2799</v>
      </c>
      <c r="S518" s="5" t="s">
        <v>2799</v>
      </c>
      <c r="T518" s="5" t="s">
        <v>2799</v>
      </c>
      <c r="U518" s="5" t="s">
        <v>2799</v>
      </c>
      <c r="V518" s="5"/>
      <c r="W518" s="5"/>
      <c r="X518" s="5"/>
      <c r="Y518" s="5"/>
      <c r="Z518" s="5"/>
    </row>
    <row r="519" spans="1:26" ht="119" x14ac:dyDescent="0.2">
      <c r="A519" s="3" t="s">
        <v>2799</v>
      </c>
      <c r="B519" s="140"/>
      <c r="C519" s="5">
        <f t="shared" si="3"/>
        <v>516</v>
      </c>
      <c r="D519" s="5" t="s">
        <v>5725</v>
      </c>
      <c r="E519" s="5" t="s">
        <v>5726</v>
      </c>
      <c r="F519" s="5" t="s">
        <v>5727</v>
      </c>
      <c r="G519" s="5" t="s">
        <v>305</v>
      </c>
      <c r="H519" s="5"/>
      <c r="I519" s="5" t="s">
        <v>59</v>
      </c>
      <c r="J519" s="5">
        <v>2017</v>
      </c>
      <c r="K519" s="5">
        <v>14</v>
      </c>
      <c r="L519" s="5" t="s">
        <v>5728</v>
      </c>
      <c r="M519" s="5" t="s">
        <v>5616</v>
      </c>
      <c r="N519" s="5" t="s">
        <v>2798</v>
      </c>
      <c r="O519" s="5" t="s">
        <v>2799</v>
      </c>
      <c r="P519" s="5" t="s">
        <v>2799</v>
      </c>
      <c r="Q519" s="5" t="s">
        <v>2799</v>
      </c>
      <c r="R519" s="5" t="s">
        <v>2799</v>
      </c>
      <c r="S519" s="5" t="s">
        <v>2799</v>
      </c>
      <c r="T519" s="5" t="s">
        <v>2799</v>
      </c>
      <c r="U519" s="5" t="s">
        <v>2799</v>
      </c>
      <c r="V519" s="5"/>
      <c r="W519" s="5"/>
      <c r="X519" s="5"/>
      <c r="Y519" s="5"/>
      <c r="Z519" s="5"/>
    </row>
    <row r="520" spans="1:26" ht="187" x14ac:dyDescent="0.2">
      <c r="A520" s="3" t="s">
        <v>2799</v>
      </c>
      <c r="B520" s="140" t="s">
        <v>1301</v>
      </c>
      <c r="C520" s="5">
        <f t="shared" si="3"/>
        <v>517</v>
      </c>
      <c r="D520" s="5" t="s">
        <v>5765</v>
      </c>
      <c r="E520" s="5" t="s">
        <v>5766</v>
      </c>
      <c r="F520" s="5" t="s">
        <v>5767</v>
      </c>
      <c r="G520" s="5" t="s">
        <v>21</v>
      </c>
      <c r="H520" s="5" t="s">
        <v>5769</v>
      </c>
      <c r="I520" s="5" t="s">
        <v>59</v>
      </c>
      <c r="J520" s="5">
        <v>2018</v>
      </c>
      <c r="K520" s="5">
        <v>30</v>
      </c>
      <c r="L520" s="5" t="s">
        <v>5768</v>
      </c>
      <c r="M520" s="5" t="s">
        <v>5729</v>
      </c>
      <c r="N520" s="5" t="s">
        <v>2798</v>
      </c>
      <c r="O520" s="5" t="s">
        <v>2799</v>
      </c>
      <c r="P520" s="5" t="s">
        <v>2799</v>
      </c>
      <c r="Q520" s="5" t="s">
        <v>2799</v>
      </c>
      <c r="R520" s="5" t="s">
        <v>2799</v>
      </c>
      <c r="S520" s="5" t="s">
        <v>2799</v>
      </c>
      <c r="T520" s="5" t="s">
        <v>2799</v>
      </c>
      <c r="U520" s="5" t="s">
        <v>2799</v>
      </c>
      <c r="V520" s="5"/>
      <c r="W520" s="5"/>
      <c r="X520" s="5"/>
      <c r="Y520" s="5"/>
      <c r="Z520" s="5"/>
    </row>
    <row r="521" spans="1:26" ht="204" x14ac:dyDescent="0.2">
      <c r="A521" s="3" t="s">
        <v>2799</v>
      </c>
      <c r="B521" s="140"/>
      <c r="C521" s="5">
        <f t="shared" si="3"/>
        <v>518</v>
      </c>
      <c r="D521" s="5" t="s">
        <v>5770</v>
      </c>
      <c r="E521" s="5" t="s">
        <v>5771</v>
      </c>
      <c r="F521" s="5" t="s">
        <v>5772</v>
      </c>
      <c r="G521" s="5" t="s">
        <v>5773</v>
      </c>
      <c r="H521" s="5"/>
      <c r="I521" s="5" t="s">
        <v>58</v>
      </c>
      <c r="J521" s="5">
        <v>2021</v>
      </c>
      <c r="K521" s="5">
        <v>9</v>
      </c>
      <c r="L521" s="5" t="s">
        <v>5774</v>
      </c>
      <c r="M521" s="5" t="s">
        <v>5730</v>
      </c>
      <c r="N521" s="5" t="s">
        <v>2798</v>
      </c>
      <c r="O521" s="5" t="s">
        <v>2799</v>
      </c>
      <c r="P521" s="5" t="s">
        <v>2799</v>
      </c>
      <c r="Q521" s="5" t="s">
        <v>2799</v>
      </c>
      <c r="R521" s="5" t="s">
        <v>2799</v>
      </c>
      <c r="S521" s="5" t="s">
        <v>2799</v>
      </c>
      <c r="T521" s="5" t="s">
        <v>2799</v>
      </c>
      <c r="U521" s="5" t="s">
        <v>2799</v>
      </c>
      <c r="V521" s="5"/>
      <c r="W521" s="5"/>
      <c r="X521" s="5"/>
      <c r="Y521" s="5"/>
      <c r="Z521" s="5"/>
    </row>
    <row r="522" spans="1:26" ht="221" x14ac:dyDescent="0.2">
      <c r="A522" s="3" t="s">
        <v>2799</v>
      </c>
      <c r="B522" s="140"/>
      <c r="C522" s="5">
        <f t="shared" si="3"/>
        <v>519</v>
      </c>
      <c r="D522" s="5" t="s">
        <v>5775</v>
      </c>
      <c r="E522" s="5" t="s">
        <v>5776</v>
      </c>
      <c r="F522" s="5" t="s">
        <v>3281</v>
      </c>
      <c r="G522" s="5" t="s">
        <v>3281</v>
      </c>
      <c r="H522" s="5"/>
      <c r="I522" s="5" t="s">
        <v>59</v>
      </c>
      <c r="J522" s="5">
        <v>2020</v>
      </c>
      <c r="K522" s="5">
        <v>90</v>
      </c>
      <c r="L522" s="5" t="s">
        <v>5777</v>
      </c>
      <c r="M522" s="5" t="s">
        <v>5731</v>
      </c>
      <c r="N522" s="5" t="s">
        <v>2798</v>
      </c>
      <c r="O522" s="5" t="s">
        <v>2799</v>
      </c>
      <c r="P522" s="5" t="s">
        <v>2799</v>
      </c>
      <c r="Q522" s="5" t="s">
        <v>2799</v>
      </c>
      <c r="R522" s="5" t="s">
        <v>2799</v>
      </c>
      <c r="S522" s="5" t="s">
        <v>2799</v>
      </c>
      <c r="T522" s="5" t="s">
        <v>2799</v>
      </c>
      <c r="U522" s="5" t="s">
        <v>2799</v>
      </c>
      <c r="V522" s="5"/>
      <c r="W522" s="5"/>
      <c r="X522" s="5"/>
      <c r="Y522" s="5"/>
      <c r="Z522" s="5"/>
    </row>
    <row r="523" spans="1:26" ht="153" x14ac:dyDescent="0.2">
      <c r="A523" s="3" t="s">
        <v>2799</v>
      </c>
      <c r="B523" s="140"/>
      <c r="C523" s="5">
        <f t="shared" si="3"/>
        <v>520</v>
      </c>
      <c r="D523" s="5" t="s">
        <v>5778</v>
      </c>
      <c r="E523" s="5" t="s">
        <v>5779</v>
      </c>
      <c r="F523" s="5" t="s">
        <v>5780</v>
      </c>
      <c r="G523" s="5" t="s">
        <v>21</v>
      </c>
      <c r="H523" s="5" t="s">
        <v>5782</v>
      </c>
      <c r="I523" s="5" t="s">
        <v>59</v>
      </c>
      <c r="J523" s="5">
        <v>2019</v>
      </c>
      <c r="K523" s="5">
        <v>445</v>
      </c>
      <c r="L523" s="5" t="s">
        <v>5781</v>
      </c>
      <c r="M523" s="5" t="s">
        <v>5732</v>
      </c>
      <c r="N523" s="5" t="s">
        <v>2798</v>
      </c>
      <c r="O523" s="5" t="s">
        <v>2799</v>
      </c>
      <c r="P523" s="5" t="s">
        <v>2799</v>
      </c>
      <c r="Q523" s="5" t="s">
        <v>2799</v>
      </c>
      <c r="R523" s="5" t="s">
        <v>2799</v>
      </c>
      <c r="S523" s="5" t="s">
        <v>2799</v>
      </c>
      <c r="T523" s="5" t="s">
        <v>2799</v>
      </c>
      <c r="U523" s="5" t="s">
        <v>2799</v>
      </c>
      <c r="V523" s="5"/>
      <c r="W523" s="5"/>
      <c r="X523" s="5"/>
      <c r="Y523" s="5"/>
      <c r="Z523" s="5"/>
    </row>
    <row r="524" spans="1:26" ht="153" x14ac:dyDescent="0.2">
      <c r="A524" s="3" t="s">
        <v>2799</v>
      </c>
      <c r="B524" s="140"/>
      <c r="C524" s="5">
        <f t="shared" si="3"/>
        <v>521</v>
      </c>
      <c r="D524" s="5" t="s">
        <v>5783</v>
      </c>
      <c r="E524" s="5" t="s">
        <v>5784</v>
      </c>
      <c r="F524" s="5" t="s">
        <v>3281</v>
      </c>
      <c r="G524" s="5" t="s">
        <v>3281</v>
      </c>
      <c r="H524" s="5"/>
      <c r="I524" s="5" t="s">
        <v>59</v>
      </c>
      <c r="J524" s="5">
        <v>2019</v>
      </c>
      <c r="K524" s="5">
        <v>1182</v>
      </c>
      <c r="L524" s="5" t="s">
        <v>3820</v>
      </c>
      <c r="M524" s="5" t="s">
        <v>5733</v>
      </c>
      <c r="N524" s="5" t="s">
        <v>2798</v>
      </c>
      <c r="O524" s="5" t="s">
        <v>2799</v>
      </c>
      <c r="P524" s="5" t="s">
        <v>2799</v>
      </c>
      <c r="Q524" s="5" t="s">
        <v>2799</v>
      </c>
      <c r="R524" s="5" t="s">
        <v>2799</v>
      </c>
      <c r="S524" s="5" t="s">
        <v>2799</v>
      </c>
      <c r="T524" s="5" t="s">
        <v>2799</v>
      </c>
      <c r="U524" s="5" t="s">
        <v>2799</v>
      </c>
      <c r="V524" s="5"/>
      <c r="W524" s="5"/>
      <c r="X524" s="5"/>
      <c r="Y524" s="5"/>
      <c r="Z524" s="5"/>
    </row>
    <row r="525" spans="1:26" ht="255" x14ac:dyDescent="0.2">
      <c r="A525" s="3" t="s">
        <v>2799</v>
      </c>
      <c r="B525" s="140"/>
      <c r="C525" s="5">
        <f t="shared" si="3"/>
        <v>522</v>
      </c>
      <c r="D525" s="5" t="s">
        <v>5785</v>
      </c>
      <c r="E525" s="5" t="s">
        <v>5786</v>
      </c>
      <c r="F525" s="5" t="s">
        <v>5787</v>
      </c>
      <c r="G525" s="5" t="s">
        <v>305</v>
      </c>
      <c r="H525" s="5"/>
      <c r="I525" s="5" t="s">
        <v>59</v>
      </c>
      <c r="J525" s="5">
        <v>2017</v>
      </c>
      <c r="K525" s="5">
        <v>4569</v>
      </c>
      <c r="L525" s="5" t="s">
        <v>5788</v>
      </c>
      <c r="M525" s="5" t="s">
        <v>5734</v>
      </c>
      <c r="N525" s="5" t="s">
        <v>2798</v>
      </c>
      <c r="O525" s="5" t="s">
        <v>2799</v>
      </c>
      <c r="P525" s="5" t="s">
        <v>2799</v>
      </c>
      <c r="Q525" s="5" t="s">
        <v>2799</v>
      </c>
      <c r="R525" s="5" t="s">
        <v>2799</v>
      </c>
      <c r="S525" s="5" t="s">
        <v>2799</v>
      </c>
      <c r="T525" s="5" t="s">
        <v>2799</v>
      </c>
      <c r="U525" s="5" t="s">
        <v>2799</v>
      </c>
      <c r="V525" s="5"/>
      <c r="W525" s="5"/>
      <c r="X525" s="5"/>
      <c r="Y525" s="5"/>
      <c r="Z525" s="5"/>
    </row>
    <row r="526" spans="1:26" ht="204" x14ac:dyDescent="0.2">
      <c r="A526" s="3" t="s">
        <v>2799</v>
      </c>
      <c r="B526" s="140"/>
      <c r="C526" s="5">
        <f t="shared" si="3"/>
        <v>523</v>
      </c>
      <c r="D526" s="5" t="s">
        <v>5789</v>
      </c>
      <c r="E526" s="5" t="s">
        <v>5790</v>
      </c>
      <c r="F526" s="5" t="s">
        <v>5791</v>
      </c>
      <c r="G526" s="5" t="s">
        <v>21</v>
      </c>
      <c r="H526" s="5" t="s">
        <v>5793</v>
      </c>
      <c r="I526" s="5" t="s">
        <v>58</v>
      </c>
      <c r="J526" s="5">
        <v>2019</v>
      </c>
      <c r="K526" s="5">
        <v>96</v>
      </c>
      <c r="L526" s="5" t="s">
        <v>5792</v>
      </c>
      <c r="M526" s="5" t="s">
        <v>5735</v>
      </c>
      <c r="N526" s="5" t="s">
        <v>2798</v>
      </c>
      <c r="O526" s="5" t="s">
        <v>2799</v>
      </c>
      <c r="P526" s="5" t="s">
        <v>2799</v>
      </c>
      <c r="Q526" s="5" t="s">
        <v>2799</v>
      </c>
      <c r="R526" s="5" t="s">
        <v>2799</v>
      </c>
      <c r="S526" s="5" t="s">
        <v>2799</v>
      </c>
      <c r="T526" s="5" t="s">
        <v>2799</v>
      </c>
      <c r="U526" s="5" t="s">
        <v>2799</v>
      </c>
      <c r="V526" s="5"/>
      <c r="W526" s="5"/>
      <c r="X526" s="5"/>
      <c r="Y526" s="5"/>
      <c r="Z526" s="5"/>
    </row>
    <row r="527" spans="1:26" ht="119" x14ac:dyDescent="0.2">
      <c r="A527" s="3" t="s">
        <v>2799</v>
      </c>
      <c r="B527" s="140"/>
      <c r="C527" s="5">
        <f t="shared" si="3"/>
        <v>524</v>
      </c>
      <c r="D527" s="5" t="s">
        <v>5794</v>
      </c>
      <c r="E527" s="5" t="s">
        <v>5790</v>
      </c>
      <c r="F527" s="5" t="s">
        <v>5795</v>
      </c>
      <c r="G527" s="5" t="s">
        <v>21</v>
      </c>
      <c r="H527" s="5" t="s">
        <v>5797</v>
      </c>
      <c r="I527" s="5" t="s">
        <v>58</v>
      </c>
      <c r="J527" s="5">
        <v>2020</v>
      </c>
      <c r="K527" s="5">
        <v>54</v>
      </c>
      <c r="L527" s="5" t="s">
        <v>5796</v>
      </c>
      <c r="M527" s="5" t="s">
        <v>5736</v>
      </c>
      <c r="N527" s="5" t="s">
        <v>2798</v>
      </c>
      <c r="O527" s="5" t="s">
        <v>2799</v>
      </c>
      <c r="P527" s="5" t="s">
        <v>2799</v>
      </c>
      <c r="Q527" s="5" t="s">
        <v>2799</v>
      </c>
      <c r="R527" s="5" t="s">
        <v>2799</v>
      </c>
      <c r="S527" s="5" t="s">
        <v>2799</v>
      </c>
      <c r="T527" s="5" t="s">
        <v>2799</v>
      </c>
      <c r="U527" s="5" t="s">
        <v>2799</v>
      </c>
      <c r="V527" s="5"/>
      <c r="W527" s="5"/>
      <c r="X527" s="5"/>
      <c r="Y527" s="5"/>
      <c r="Z527" s="5"/>
    </row>
    <row r="528" spans="1:26" ht="204" x14ac:dyDescent="0.2">
      <c r="A528" s="3" t="s">
        <v>2799</v>
      </c>
      <c r="B528" s="140"/>
      <c r="C528" s="5">
        <f t="shared" si="3"/>
        <v>525</v>
      </c>
      <c r="D528" s="5" t="s">
        <v>5798</v>
      </c>
      <c r="E528" s="5" t="s">
        <v>5799</v>
      </c>
      <c r="F528" s="5" t="s">
        <v>5800</v>
      </c>
      <c r="G528" s="5" t="s">
        <v>5801</v>
      </c>
      <c r="H528" s="5" t="s">
        <v>5803</v>
      </c>
      <c r="I528" s="5" t="s">
        <v>58</v>
      </c>
      <c r="J528" s="5">
        <v>2021</v>
      </c>
      <c r="K528" s="5">
        <v>2</v>
      </c>
      <c r="L528" s="5" t="s">
        <v>5802</v>
      </c>
      <c r="M528" s="5" t="s">
        <v>5737</v>
      </c>
      <c r="N528" s="5" t="s">
        <v>2798</v>
      </c>
      <c r="O528" s="5" t="s">
        <v>2799</v>
      </c>
      <c r="P528" s="5" t="s">
        <v>2799</v>
      </c>
      <c r="Q528" s="5" t="s">
        <v>2799</v>
      </c>
      <c r="R528" s="5" t="s">
        <v>2799</v>
      </c>
      <c r="S528" s="5" t="s">
        <v>2799</v>
      </c>
      <c r="T528" s="5" t="s">
        <v>2799</v>
      </c>
      <c r="U528" s="5" t="s">
        <v>2799</v>
      </c>
      <c r="V528" s="5"/>
      <c r="W528" s="5"/>
      <c r="X528" s="5"/>
      <c r="Y528" s="5"/>
      <c r="Z528" s="5"/>
    </row>
    <row r="529" spans="1:26" ht="187" x14ac:dyDescent="0.2">
      <c r="A529" s="3" t="s">
        <v>2799</v>
      </c>
      <c r="B529" s="140"/>
      <c r="C529" s="5">
        <f t="shared" si="3"/>
        <v>526</v>
      </c>
      <c r="D529" s="5" t="s">
        <v>5804</v>
      </c>
      <c r="E529" s="5" t="s">
        <v>5805</v>
      </c>
      <c r="F529" s="5" t="s">
        <v>5806</v>
      </c>
      <c r="G529" s="5" t="s">
        <v>5176</v>
      </c>
      <c r="H529" s="5"/>
      <c r="I529" s="5" t="s">
        <v>59</v>
      </c>
      <c r="J529" s="5">
        <v>2018</v>
      </c>
      <c r="K529" s="5">
        <v>675</v>
      </c>
      <c r="L529" s="5" t="s">
        <v>5807</v>
      </c>
      <c r="M529" s="5" t="s">
        <v>5738</v>
      </c>
      <c r="N529" s="5" t="s">
        <v>2798</v>
      </c>
      <c r="O529" s="5" t="s">
        <v>2799</v>
      </c>
      <c r="P529" s="5" t="s">
        <v>2799</v>
      </c>
      <c r="Q529" s="5" t="s">
        <v>2799</v>
      </c>
      <c r="R529" s="5" t="s">
        <v>2799</v>
      </c>
      <c r="S529" s="5" t="s">
        <v>2799</v>
      </c>
      <c r="T529" s="5" t="s">
        <v>2799</v>
      </c>
      <c r="U529" s="5" t="s">
        <v>2799</v>
      </c>
      <c r="V529" s="5"/>
      <c r="W529" s="5"/>
      <c r="X529" s="5"/>
      <c r="Y529" s="5"/>
      <c r="Z529" s="5"/>
    </row>
    <row r="530" spans="1:26" ht="404" x14ac:dyDescent="0.2">
      <c r="A530" s="3" t="s">
        <v>2799</v>
      </c>
      <c r="B530" s="140"/>
      <c r="C530" s="5">
        <f t="shared" si="3"/>
        <v>527</v>
      </c>
      <c r="D530" s="5" t="s">
        <v>5808</v>
      </c>
      <c r="E530" s="5" t="s">
        <v>5809</v>
      </c>
      <c r="F530" s="5" t="s">
        <v>5810</v>
      </c>
      <c r="G530" s="5" t="s">
        <v>305</v>
      </c>
      <c r="H530" s="5"/>
      <c r="I530" s="5" t="s">
        <v>59</v>
      </c>
      <c r="J530" s="5">
        <v>2019</v>
      </c>
      <c r="K530" s="5">
        <v>77</v>
      </c>
      <c r="L530" s="5" t="s">
        <v>5811</v>
      </c>
      <c r="M530" s="5" t="s">
        <v>5739</v>
      </c>
      <c r="N530" s="5" t="s">
        <v>2798</v>
      </c>
      <c r="O530" s="5" t="s">
        <v>2799</v>
      </c>
      <c r="P530" s="5" t="s">
        <v>2799</v>
      </c>
      <c r="Q530" s="5" t="s">
        <v>2799</v>
      </c>
      <c r="R530" s="5" t="s">
        <v>2799</v>
      </c>
      <c r="S530" s="5" t="s">
        <v>2799</v>
      </c>
      <c r="T530" s="5" t="s">
        <v>2799</v>
      </c>
      <c r="U530" s="5" t="s">
        <v>2799</v>
      </c>
      <c r="V530" s="5"/>
      <c r="W530" s="5"/>
      <c r="X530" s="5"/>
      <c r="Y530" s="5"/>
      <c r="Z530" s="5"/>
    </row>
    <row r="531" spans="1:26" ht="221" x14ac:dyDescent="0.2">
      <c r="A531" s="3" t="s">
        <v>2799</v>
      </c>
      <c r="B531" s="140"/>
      <c r="C531" s="5">
        <f t="shared" si="3"/>
        <v>528</v>
      </c>
      <c r="D531" s="5" t="s">
        <v>5812</v>
      </c>
      <c r="E531" s="5" t="s">
        <v>5813</v>
      </c>
      <c r="F531" s="5" t="s">
        <v>5814</v>
      </c>
      <c r="G531" s="5" t="s">
        <v>305</v>
      </c>
      <c r="H531" s="5"/>
      <c r="I531" s="5" t="s">
        <v>59</v>
      </c>
      <c r="J531" s="5">
        <v>2021</v>
      </c>
      <c r="K531" s="5">
        <v>6</v>
      </c>
      <c r="L531" s="5" t="s">
        <v>5815</v>
      </c>
      <c r="M531" s="5" t="s">
        <v>5740</v>
      </c>
      <c r="N531" s="5" t="s">
        <v>2798</v>
      </c>
      <c r="O531" s="5" t="s">
        <v>2799</v>
      </c>
      <c r="P531" s="5" t="s">
        <v>2799</v>
      </c>
      <c r="Q531" s="5" t="s">
        <v>2799</v>
      </c>
      <c r="R531" s="5" t="s">
        <v>2799</v>
      </c>
      <c r="S531" s="5" t="s">
        <v>2799</v>
      </c>
      <c r="T531" s="5" t="s">
        <v>2799</v>
      </c>
      <c r="U531" s="5" t="s">
        <v>2799</v>
      </c>
      <c r="V531" s="5"/>
      <c r="W531" s="5"/>
      <c r="X531" s="5"/>
      <c r="Y531" s="5"/>
      <c r="Z531" s="5"/>
    </row>
    <row r="532" spans="1:26" ht="153" x14ac:dyDescent="0.2">
      <c r="A532" s="3" t="s">
        <v>2799</v>
      </c>
      <c r="B532" s="140"/>
      <c r="C532" s="5">
        <f t="shared" si="3"/>
        <v>529</v>
      </c>
      <c r="D532" s="5" t="s">
        <v>5816</v>
      </c>
      <c r="E532" s="5" t="s">
        <v>5817</v>
      </c>
      <c r="F532" s="5" t="s">
        <v>3281</v>
      </c>
      <c r="G532" s="5" t="s">
        <v>3281</v>
      </c>
      <c r="H532" s="5"/>
      <c r="I532" s="5" t="s">
        <v>59</v>
      </c>
      <c r="J532" s="5">
        <v>2017</v>
      </c>
      <c r="K532" s="5">
        <v>20661</v>
      </c>
      <c r="L532" s="5" t="s">
        <v>5818</v>
      </c>
      <c r="M532" s="5" t="s">
        <v>5741</v>
      </c>
      <c r="N532" s="5" t="s">
        <v>2798</v>
      </c>
      <c r="O532" s="5" t="s">
        <v>2799</v>
      </c>
      <c r="P532" s="5" t="s">
        <v>2799</v>
      </c>
      <c r="Q532" s="5" t="s">
        <v>2799</v>
      </c>
      <c r="R532" s="5" t="s">
        <v>2799</v>
      </c>
      <c r="S532" s="5" t="s">
        <v>2799</v>
      </c>
      <c r="T532" s="5" t="s">
        <v>2799</v>
      </c>
      <c r="U532" s="5" t="s">
        <v>2799</v>
      </c>
      <c r="V532" s="5"/>
      <c r="W532" s="5"/>
      <c r="X532" s="5"/>
      <c r="Y532" s="5"/>
      <c r="Z532" s="5"/>
    </row>
    <row r="533" spans="1:26" ht="221" x14ac:dyDescent="0.2">
      <c r="A533" s="3" t="s">
        <v>2799</v>
      </c>
      <c r="B533" s="140"/>
      <c r="C533" s="5">
        <f t="shared" si="3"/>
        <v>530</v>
      </c>
      <c r="D533" s="5" t="s">
        <v>5819</v>
      </c>
      <c r="E533" s="5" t="s">
        <v>5820</v>
      </c>
      <c r="F533" s="5" t="s">
        <v>3281</v>
      </c>
      <c r="G533" s="5" t="s">
        <v>3281</v>
      </c>
      <c r="H533" s="5"/>
      <c r="I533" s="5" t="s">
        <v>59</v>
      </c>
      <c r="J533" s="5">
        <v>2018</v>
      </c>
      <c r="K533" s="5">
        <v>1301</v>
      </c>
      <c r="L533" s="5" t="s">
        <v>5821</v>
      </c>
      <c r="M533" s="5" t="s">
        <v>5742</v>
      </c>
      <c r="N533" s="5" t="s">
        <v>2798</v>
      </c>
      <c r="O533" s="5" t="s">
        <v>2799</v>
      </c>
      <c r="P533" s="5" t="s">
        <v>2799</v>
      </c>
      <c r="Q533" s="5" t="s">
        <v>2799</v>
      </c>
      <c r="R533" s="5" t="s">
        <v>2799</v>
      </c>
      <c r="S533" s="5" t="s">
        <v>2799</v>
      </c>
      <c r="T533" s="5" t="s">
        <v>2799</v>
      </c>
      <c r="U533" s="5" t="s">
        <v>2799</v>
      </c>
      <c r="V533" s="5"/>
      <c r="W533" s="5"/>
      <c r="X533" s="5"/>
      <c r="Y533" s="5"/>
      <c r="Z533" s="5"/>
    </row>
    <row r="534" spans="1:26" ht="356" x14ac:dyDescent="0.2">
      <c r="A534" s="3" t="s">
        <v>2799</v>
      </c>
      <c r="B534" s="140"/>
      <c r="C534" s="5">
        <f t="shared" si="3"/>
        <v>531</v>
      </c>
      <c r="D534" s="5" t="s">
        <v>3900</v>
      </c>
      <c r="E534" s="5" t="s">
        <v>5822</v>
      </c>
      <c r="F534" s="5" t="s">
        <v>5823</v>
      </c>
      <c r="G534" s="5" t="s">
        <v>2227</v>
      </c>
      <c r="H534" s="5"/>
      <c r="I534" s="5" t="s">
        <v>59</v>
      </c>
      <c r="J534" s="5">
        <v>2020</v>
      </c>
      <c r="K534" s="5">
        <v>4</v>
      </c>
      <c r="L534" s="5" t="s">
        <v>1305</v>
      </c>
      <c r="M534" s="5" t="s">
        <v>5743</v>
      </c>
      <c r="N534" s="5" t="s">
        <v>2798</v>
      </c>
      <c r="O534" s="5" t="s">
        <v>2799</v>
      </c>
      <c r="P534" s="5" t="s">
        <v>2799</v>
      </c>
      <c r="Q534" s="5" t="s">
        <v>2799</v>
      </c>
      <c r="R534" s="5" t="s">
        <v>2799</v>
      </c>
      <c r="S534" s="5" t="s">
        <v>2799</v>
      </c>
      <c r="T534" s="5" t="s">
        <v>2799</v>
      </c>
      <c r="U534" s="5" t="s">
        <v>2799</v>
      </c>
      <c r="V534" s="5"/>
      <c r="W534" s="5"/>
      <c r="X534" s="5"/>
      <c r="Y534" s="5"/>
      <c r="Z534" s="5"/>
    </row>
    <row r="535" spans="1:26" ht="238" x14ac:dyDescent="0.2">
      <c r="A535" s="3" t="s">
        <v>2799</v>
      </c>
      <c r="B535" s="140"/>
      <c r="C535" s="5">
        <f t="shared" si="3"/>
        <v>532</v>
      </c>
      <c r="D535" s="5" t="s">
        <v>5824</v>
      </c>
      <c r="E535" s="5" t="s">
        <v>5825</v>
      </c>
      <c r="F535" s="5" t="s">
        <v>3281</v>
      </c>
      <c r="G535" s="5" t="s">
        <v>3281</v>
      </c>
      <c r="H535" s="5"/>
      <c r="I535" s="5" t="s">
        <v>59</v>
      </c>
      <c r="J535" s="5">
        <v>2020</v>
      </c>
      <c r="K535" s="5">
        <v>548</v>
      </c>
      <c r="L535" s="5" t="s">
        <v>5826</v>
      </c>
      <c r="M535" s="5" t="s">
        <v>5744</v>
      </c>
      <c r="N535" s="5" t="s">
        <v>2798</v>
      </c>
      <c r="O535" s="5" t="s">
        <v>2799</v>
      </c>
      <c r="P535" s="5" t="s">
        <v>2799</v>
      </c>
      <c r="Q535" s="5" t="s">
        <v>2799</v>
      </c>
      <c r="R535" s="5" t="s">
        <v>2799</v>
      </c>
      <c r="S535" s="5" t="s">
        <v>2799</v>
      </c>
      <c r="T535" s="5" t="s">
        <v>2799</v>
      </c>
      <c r="U535" s="5" t="s">
        <v>2799</v>
      </c>
      <c r="V535" s="5"/>
      <c r="W535" s="5"/>
      <c r="X535" s="5"/>
      <c r="Y535" s="5"/>
      <c r="Z535" s="5"/>
    </row>
    <row r="536" spans="1:26" ht="272" x14ac:dyDescent="0.2">
      <c r="A536" s="3" t="s">
        <v>2799</v>
      </c>
      <c r="B536" s="140"/>
      <c r="C536" s="5">
        <f t="shared" si="3"/>
        <v>533</v>
      </c>
      <c r="D536" s="5" t="s">
        <v>5827</v>
      </c>
      <c r="E536" s="5" t="s">
        <v>5828</v>
      </c>
      <c r="F536" s="5" t="s">
        <v>5829</v>
      </c>
      <c r="G536" s="5" t="s">
        <v>21</v>
      </c>
      <c r="H536" s="5" t="s">
        <v>5831</v>
      </c>
      <c r="I536" s="5" t="s">
        <v>59</v>
      </c>
      <c r="J536" s="5">
        <v>2021</v>
      </c>
      <c r="K536" s="5">
        <v>20</v>
      </c>
      <c r="L536" s="5" t="s">
        <v>5830</v>
      </c>
      <c r="M536" s="5" t="s">
        <v>5745</v>
      </c>
      <c r="N536" s="5" t="s">
        <v>2798</v>
      </c>
      <c r="O536" s="5" t="s">
        <v>2799</v>
      </c>
      <c r="P536" s="5" t="s">
        <v>2799</v>
      </c>
      <c r="Q536" s="5" t="s">
        <v>2799</v>
      </c>
      <c r="R536" s="5" t="s">
        <v>2799</v>
      </c>
      <c r="S536" s="5" t="s">
        <v>2799</v>
      </c>
      <c r="T536" s="5" t="s">
        <v>2799</v>
      </c>
      <c r="U536" s="5" t="s">
        <v>2799</v>
      </c>
      <c r="V536" s="5"/>
      <c r="W536" s="5"/>
      <c r="X536" s="5"/>
      <c r="Y536" s="5"/>
      <c r="Z536" s="5"/>
    </row>
    <row r="537" spans="1:26" ht="204" x14ac:dyDescent="0.2">
      <c r="A537" s="3" t="s">
        <v>2799</v>
      </c>
      <c r="B537" s="140"/>
      <c r="C537" s="5">
        <f t="shared" si="3"/>
        <v>534</v>
      </c>
      <c r="D537" s="5" t="s">
        <v>5832</v>
      </c>
      <c r="E537" s="5" t="s">
        <v>5833</v>
      </c>
      <c r="F537" s="5" t="s">
        <v>5834</v>
      </c>
      <c r="G537" s="5" t="s">
        <v>2227</v>
      </c>
      <c r="H537" s="5" t="s">
        <v>5836</v>
      </c>
      <c r="I537" s="5"/>
      <c r="J537" s="5">
        <v>2020</v>
      </c>
      <c r="K537" s="5">
        <v>28</v>
      </c>
      <c r="L537" s="5" t="s">
        <v>5835</v>
      </c>
      <c r="M537" s="5" t="s">
        <v>5746</v>
      </c>
      <c r="N537" s="5" t="s">
        <v>2798</v>
      </c>
      <c r="O537" s="5" t="s">
        <v>2799</v>
      </c>
      <c r="P537" s="5" t="s">
        <v>2799</v>
      </c>
      <c r="Q537" s="5" t="s">
        <v>2799</v>
      </c>
      <c r="R537" s="5" t="s">
        <v>2799</v>
      </c>
      <c r="S537" s="5" t="s">
        <v>2799</v>
      </c>
      <c r="T537" s="5" t="s">
        <v>2799</v>
      </c>
      <c r="U537" s="5" t="s">
        <v>2799</v>
      </c>
      <c r="V537" s="5"/>
      <c r="W537" s="5"/>
      <c r="X537" s="5"/>
      <c r="Y537" s="5"/>
      <c r="Z537" s="5"/>
    </row>
    <row r="538" spans="1:26" ht="255" x14ac:dyDescent="0.2">
      <c r="A538" s="3" t="s">
        <v>2799</v>
      </c>
      <c r="B538" s="140"/>
      <c r="C538" s="5">
        <f t="shared" si="3"/>
        <v>535</v>
      </c>
      <c r="D538" s="5" t="s">
        <v>5837</v>
      </c>
      <c r="E538" s="5" t="s">
        <v>5838</v>
      </c>
      <c r="F538" s="5" t="s">
        <v>40</v>
      </c>
      <c r="G538" s="5" t="s">
        <v>21</v>
      </c>
      <c r="H538" s="5" t="s">
        <v>5840</v>
      </c>
      <c r="I538" s="5" t="s">
        <v>58</v>
      </c>
      <c r="J538" s="5">
        <v>2020</v>
      </c>
      <c r="K538" s="5">
        <v>27</v>
      </c>
      <c r="L538" s="5" t="s">
        <v>5839</v>
      </c>
      <c r="M538" s="5" t="s">
        <v>5747</v>
      </c>
      <c r="N538" s="5" t="s">
        <v>2798</v>
      </c>
      <c r="O538" s="5" t="s">
        <v>2799</v>
      </c>
      <c r="P538" s="5" t="s">
        <v>2799</v>
      </c>
      <c r="Q538" s="5" t="s">
        <v>2799</v>
      </c>
      <c r="R538" s="5" t="s">
        <v>2799</v>
      </c>
      <c r="S538" s="5" t="s">
        <v>2799</v>
      </c>
      <c r="T538" s="5" t="s">
        <v>2799</v>
      </c>
      <c r="U538" s="5" t="s">
        <v>2799</v>
      </c>
      <c r="V538" s="5"/>
      <c r="W538" s="5"/>
      <c r="X538" s="5"/>
      <c r="Y538" s="5"/>
      <c r="Z538" s="5"/>
    </row>
    <row r="539" spans="1:26" ht="170" x14ac:dyDescent="0.2">
      <c r="A539" s="3" t="s">
        <v>2799</v>
      </c>
      <c r="B539" s="140"/>
      <c r="C539" s="5">
        <f t="shared" si="3"/>
        <v>536</v>
      </c>
      <c r="D539" s="5" t="s">
        <v>5841</v>
      </c>
      <c r="E539" s="5" t="s">
        <v>5842</v>
      </c>
      <c r="F539" s="5" t="s">
        <v>3281</v>
      </c>
      <c r="G539" s="5" t="s">
        <v>3281</v>
      </c>
      <c r="H539" s="5"/>
      <c r="I539" s="5" t="s">
        <v>59</v>
      </c>
      <c r="J539" s="5">
        <v>2019</v>
      </c>
      <c r="K539" s="5">
        <v>4981</v>
      </c>
      <c r="L539" s="5" t="s">
        <v>3891</v>
      </c>
      <c r="M539" s="5" t="s">
        <v>5748</v>
      </c>
      <c r="N539" s="5" t="s">
        <v>2798</v>
      </c>
      <c r="O539" s="5" t="s">
        <v>2799</v>
      </c>
      <c r="P539" s="5" t="s">
        <v>2799</v>
      </c>
      <c r="Q539" s="5" t="s">
        <v>2799</v>
      </c>
      <c r="R539" s="5" t="s">
        <v>2799</v>
      </c>
      <c r="S539" s="5" t="s">
        <v>2799</v>
      </c>
      <c r="T539" s="5" t="s">
        <v>2799</v>
      </c>
      <c r="U539" s="5" t="s">
        <v>2799</v>
      </c>
      <c r="V539" s="5"/>
      <c r="W539" s="5"/>
      <c r="X539" s="5"/>
      <c r="Y539" s="5"/>
      <c r="Z539" s="5"/>
    </row>
    <row r="540" spans="1:26" ht="187" x14ac:dyDescent="0.2">
      <c r="A540" s="3" t="s">
        <v>2799</v>
      </c>
      <c r="B540" s="140"/>
      <c r="C540" s="5">
        <f t="shared" si="3"/>
        <v>537</v>
      </c>
      <c r="D540" s="5" t="s">
        <v>5843</v>
      </c>
      <c r="E540" s="5" t="s">
        <v>5844</v>
      </c>
      <c r="F540" s="5" t="s">
        <v>3281</v>
      </c>
      <c r="G540" s="5" t="s">
        <v>3281</v>
      </c>
      <c r="H540" s="5"/>
      <c r="I540" s="5" t="s">
        <v>59</v>
      </c>
      <c r="J540" s="5">
        <v>2019</v>
      </c>
      <c r="K540" s="5">
        <v>100</v>
      </c>
      <c r="L540" s="5" t="s">
        <v>5845</v>
      </c>
      <c r="M540" s="5" t="s">
        <v>5749</v>
      </c>
      <c r="N540" s="5" t="s">
        <v>2798</v>
      </c>
      <c r="O540" s="5" t="s">
        <v>2799</v>
      </c>
      <c r="P540" s="5" t="s">
        <v>2799</v>
      </c>
      <c r="Q540" s="5" t="s">
        <v>2799</v>
      </c>
      <c r="R540" s="5" t="s">
        <v>2799</v>
      </c>
      <c r="S540" s="5" t="s">
        <v>2799</v>
      </c>
      <c r="T540" s="5" t="s">
        <v>2799</v>
      </c>
      <c r="U540" s="5" t="s">
        <v>2799</v>
      </c>
      <c r="V540" s="5"/>
      <c r="W540" s="5"/>
      <c r="X540" s="5"/>
      <c r="Y540" s="5"/>
      <c r="Z540" s="5"/>
    </row>
    <row r="541" spans="1:26" ht="187" x14ac:dyDescent="0.2">
      <c r="A541" s="3" t="s">
        <v>2799</v>
      </c>
      <c r="B541" s="140"/>
      <c r="C541" s="5">
        <f t="shared" si="3"/>
        <v>538</v>
      </c>
      <c r="D541" s="5" t="s">
        <v>5846</v>
      </c>
      <c r="E541" s="5" t="s">
        <v>5847</v>
      </c>
      <c r="F541" s="5" t="s">
        <v>5850</v>
      </c>
      <c r="G541" s="5" t="s">
        <v>21</v>
      </c>
      <c r="H541" s="5" t="s">
        <v>5849</v>
      </c>
      <c r="I541" s="5" t="s">
        <v>59</v>
      </c>
      <c r="J541" s="5">
        <v>2019</v>
      </c>
      <c r="K541" s="5">
        <v>388</v>
      </c>
      <c r="L541" s="5" t="s">
        <v>5848</v>
      </c>
      <c r="M541" s="5" t="s">
        <v>5750</v>
      </c>
      <c r="N541" s="5" t="s">
        <v>2798</v>
      </c>
      <c r="O541" s="5" t="s">
        <v>2799</v>
      </c>
      <c r="P541" s="5" t="s">
        <v>2799</v>
      </c>
      <c r="Q541" s="5" t="s">
        <v>2799</v>
      </c>
      <c r="R541" s="5" t="s">
        <v>2799</v>
      </c>
      <c r="S541" s="5" t="s">
        <v>2799</v>
      </c>
      <c r="T541" s="5" t="s">
        <v>2799</v>
      </c>
      <c r="U541" s="5" t="s">
        <v>2799</v>
      </c>
      <c r="V541" s="5"/>
      <c r="W541" s="5"/>
      <c r="X541" s="5"/>
      <c r="Y541" s="5"/>
      <c r="Z541" s="5"/>
    </row>
    <row r="542" spans="1:26" ht="238" x14ac:dyDescent="0.2">
      <c r="A542" s="3" t="s">
        <v>2799</v>
      </c>
      <c r="B542" s="140"/>
      <c r="C542" s="5">
        <f t="shared" si="3"/>
        <v>539</v>
      </c>
      <c r="D542" s="5" t="s">
        <v>5851</v>
      </c>
      <c r="E542" s="5" t="s">
        <v>5852</v>
      </c>
      <c r="F542" s="5" t="s">
        <v>5853</v>
      </c>
      <c r="G542" s="5" t="s">
        <v>5854</v>
      </c>
      <c r="H542" s="5"/>
      <c r="I542" s="5" t="s">
        <v>59</v>
      </c>
      <c r="J542" s="5">
        <v>2021</v>
      </c>
      <c r="K542" s="5">
        <v>150</v>
      </c>
      <c r="L542" s="5" t="s">
        <v>5855</v>
      </c>
      <c r="M542" s="5" t="s">
        <v>5751</v>
      </c>
      <c r="N542" s="5" t="s">
        <v>2798</v>
      </c>
      <c r="O542" s="5" t="s">
        <v>2799</v>
      </c>
      <c r="P542" s="5" t="s">
        <v>2799</v>
      </c>
      <c r="Q542" s="5" t="s">
        <v>2799</v>
      </c>
      <c r="R542" s="5" t="s">
        <v>2799</v>
      </c>
      <c r="S542" s="5" t="s">
        <v>2799</v>
      </c>
      <c r="T542" s="5" t="s">
        <v>2799</v>
      </c>
      <c r="U542" s="5" t="s">
        <v>2799</v>
      </c>
      <c r="V542" s="5"/>
      <c r="W542" s="5"/>
      <c r="X542" s="5"/>
      <c r="Y542" s="5"/>
      <c r="Z542" s="5"/>
    </row>
    <row r="543" spans="1:26" ht="187" x14ac:dyDescent="0.2">
      <c r="A543" s="3" t="s">
        <v>2799</v>
      </c>
      <c r="B543" s="140"/>
      <c r="C543" s="5">
        <f t="shared" si="3"/>
        <v>540</v>
      </c>
      <c r="D543" s="5" t="s">
        <v>5856</v>
      </c>
      <c r="E543" s="5" t="s">
        <v>5857</v>
      </c>
      <c r="F543" s="5" t="s">
        <v>3281</v>
      </c>
      <c r="G543" s="5" t="s">
        <v>3281</v>
      </c>
      <c r="H543" s="5"/>
      <c r="I543" s="5" t="s">
        <v>59</v>
      </c>
      <c r="J543" s="5">
        <v>2020</v>
      </c>
      <c r="K543" s="5">
        <v>264</v>
      </c>
      <c r="L543" s="5" t="s">
        <v>5858</v>
      </c>
      <c r="M543" s="5" t="s">
        <v>5752</v>
      </c>
      <c r="N543" s="5" t="s">
        <v>2798</v>
      </c>
      <c r="O543" s="5" t="s">
        <v>2799</v>
      </c>
      <c r="P543" s="5" t="s">
        <v>2799</v>
      </c>
      <c r="Q543" s="5" t="s">
        <v>2799</v>
      </c>
      <c r="R543" s="5" t="s">
        <v>2799</v>
      </c>
      <c r="S543" s="5" t="s">
        <v>2799</v>
      </c>
      <c r="T543" s="5" t="s">
        <v>2799</v>
      </c>
      <c r="U543" s="5" t="s">
        <v>2799</v>
      </c>
      <c r="V543" s="5"/>
      <c r="W543" s="5"/>
      <c r="X543" s="5"/>
      <c r="Y543" s="5"/>
      <c r="Z543" s="5"/>
    </row>
    <row r="544" spans="1:26" ht="340" x14ac:dyDescent="0.2">
      <c r="A544" s="3" t="s">
        <v>2799</v>
      </c>
      <c r="B544" s="140"/>
      <c r="C544" s="5">
        <f t="shared" si="3"/>
        <v>541</v>
      </c>
      <c r="D544" s="5" t="s">
        <v>5859</v>
      </c>
      <c r="E544" s="5" t="s">
        <v>5860</v>
      </c>
      <c r="F544" s="5" t="s">
        <v>5861</v>
      </c>
      <c r="G544" s="5" t="s">
        <v>2399</v>
      </c>
      <c r="H544" s="5"/>
      <c r="I544" s="5" t="s">
        <v>59</v>
      </c>
      <c r="J544" s="5">
        <v>2021</v>
      </c>
      <c r="K544" s="5">
        <v>61</v>
      </c>
      <c r="L544" s="5" t="s">
        <v>5862</v>
      </c>
      <c r="M544" s="5" t="s">
        <v>5753</v>
      </c>
      <c r="N544" s="5" t="s">
        <v>2798</v>
      </c>
      <c r="O544" s="5" t="s">
        <v>2799</v>
      </c>
      <c r="P544" s="5" t="s">
        <v>2799</v>
      </c>
      <c r="Q544" s="5" t="s">
        <v>2799</v>
      </c>
      <c r="R544" s="5" t="s">
        <v>2799</v>
      </c>
      <c r="S544" s="5" t="s">
        <v>2799</v>
      </c>
      <c r="T544" s="5" t="s">
        <v>2799</v>
      </c>
      <c r="U544" s="5" t="s">
        <v>2799</v>
      </c>
      <c r="V544" s="5"/>
      <c r="W544" s="5"/>
      <c r="X544" s="5"/>
      <c r="Y544" s="5"/>
      <c r="Z544" s="5"/>
    </row>
    <row r="545" spans="1:26" ht="272" x14ac:dyDescent="0.2">
      <c r="A545" s="3" t="s">
        <v>2799</v>
      </c>
      <c r="B545" s="140"/>
      <c r="C545" s="5">
        <f t="shared" si="3"/>
        <v>542</v>
      </c>
      <c r="D545" s="5" t="s">
        <v>5863</v>
      </c>
      <c r="E545" s="5" t="s">
        <v>5864</v>
      </c>
      <c r="F545" s="5" t="s">
        <v>5861</v>
      </c>
      <c r="G545" s="5" t="s">
        <v>2399</v>
      </c>
      <c r="H545" s="5"/>
      <c r="I545" s="5" t="s">
        <v>59</v>
      </c>
      <c r="J545" s="5">
        <v>2019</v>
      </c>
      <c r="K545" s="5">
        <v>212</v>
      </c>
      <c r="L545" s="5" t="s">
        <v>5865</v>
      </c>
      <c r="M545" s="5" t="s">
        <v>5754</v>
      </c>
      <c r="N545" s="5" t="s">
        <v>2798</v>
      </c>
      <c r="O545" s="5" t="s">
        <v>2799</v>
      </c>
      <c r="P545" s="5" t="s">
        <v>2799</v>
      </c>
      <c r="Q545" s="5" t="s">
        <v>2799</v>
      </c>
      <c r="R545" s="5" t="s">
        <v>2799</v>
      </c>
      <c r="S545" s="5" t="s">
        <v>2799</v>
      </c>
      <c r="T545" s="5" t="s">
        <v>2799</v>
      </c>
      <c r="U545" s="5" t="s">
        <v>2799</v>
      </c>
      <c r="V545" s="5"/>
      <c r="W545" s="5"/>
      <c r="X545" s="5"/>
      <c r="Y545" s="5"/>
      <c r="Z545" s="5"/>
    </row>
    <row r="546" spans="1:26" ht="238" x14ac:dyDescent="0.2">
      <c r="A546" s="3" t="s">
        <v>2799</v>
      </c>
      <c r="B546" s="140"/>
      <c r="C546" s="5">
        <f t="shared" si="3"/>
        <v>543</v>
      </c>
      <c r="D546" s="5" t="s">
        <v>5866</v>
      </c>
      <c r="E546" s="5" t="s">
        <v>5867</v>
      </c>
      <c r="F546" s="5" t="s">
        <v>5868</v>
      </c>
      <c r="G546" s="5" t="s">
        <v>2399</v>
      </c>
      <c r="H546" s="5"/>
      <c r="I546" s="5" t="s">
        <v>59</v>
      </c>
      <c r="J546" s="5">
        <v>2019</v>
      </c>
      <c r="K546" s="5">
        <v>61</v>
      </c>
      <c r="L546" s="5" t="s">
        <v>5869</v>
      </c>
      <c r="M546" s="5" t="s">
        <v>5755</v>
      </c>
      <c r="N546" s="5" t="s">
        <v>2798</v>
      </c>
      <c r="O546" s="5" t="s">
        <v>2799</v>
      </c>
      <c r="P546" s="5" t="s">
        <v>2799</v>
      </c>
      <c r="Q546" s="5" t="s">
        <v>2799</v>
      </c>
      <c r="R546" s="5" t="s">
        <v>2799</v>
      </c>
      <c r="S546" s="5" t="s">
        <v>2799</v>
      </c>
      <c r="T546" s="5" t="s">
        <v>2799</v>
      </c>
      <c r="U546" s="5" t="s">
        <v>2799</v>
      </c>
      <c r="V546" s="5"/>
      <c r="W546" s="5"/>
      <c r="X546" s="5"/>
      <c r="Y546" s="5"/>
      <c r="Z546" s="5"/>
    </row>
    <row r="547" spans="1:26" ht="238" x14ac:dyDescent="0.2">
      <c r="A547" s="3" t="s">
        <v>2799</v>
      </c>
      <c r="B547" s="140"/>
      <c r="C547" s="5">
        <f t="shared" si="3"/>
        <v>544</v>
      </c>
      <c r="D547" s="5" t="s">
        <v>5870</v>
      </c>
      <c r="E547" s="5" t="s">
        <v>5871</v>
      </c>
      <c r="F547" s="5" t="s">
        <v>5872</v>
      </c>
      <c r="G547" s="5" t="s">
        <v>2399</v>
      </c>
      <c r="H547" s="5" t="s">
        <v>5874</v>
      </c>
      <c r="I547" s="5" t="s">
        <v>59</v>
      </c>
      <c r="J547" s="5">
        <v>2021</v>
      </c>
      <c r="K547" s="5">
        <v>93</v>
      </c>
      <c r="L547" s="5" t="s">
        <v>5873</v>
      </c>
      <c r="M547" s="5" t="s">
        <v>5756</v>
      </c>
      <c r="N547" s="5" t="s">
        <v>2798</v>
      </c>
      <c r="O547" s="5" t="s">
        <v>2799</v>
      </c>
      <c r="P547" s="5" t="s">
        <v>2799</v>
      </c>
      <c r="Q547" s="5" t="s">
        <v>2799</v>
      </c>
      <c r="R547" s="5" t="s">
        <v>2799</v>
      </c>
      <c r="S547" s="5" t="s">
        <v>2799</v>
      </c>
      <c r="T547" s="5" t="s">
        <v>2799</v>
      </c>
      <c r="U547" s="5" t="s">
        <v>2799</v>
      </c>
      <c r="V547" s="5"/>
      <c r="W547" s="5"/>
      <c r="X547" s="5"/>
      <c r="Y547" s="5"/>
      <c r="Z547" s="5"/>
    </row>
    <row r="548" spans="1:26" ht="356" x14ac:dyDescent="0.2">
      <c r="A548" s="3" t="s">
        <v>2799</v>
      </c>
      <c r="B548" s="140"/>
      <c r="C548" s="5">
        <f t="shared" si="3"/>
        <v>545</v>
      </c>
      <c r="D548" s="5" t="s">
        <v>5875</v>
      </c>
      <c r="E548" s="5" t="s">
        <v>5876</v>
      </c>
      <c r="F548" s="5" t="s">
        <v>5877</v>
      </c>
      <c r="G548" s="5" t="s">
        <v>21</v>
      </c>
      <c r="H548" s="5" t="s">
        <v>5879</v>
      </c>
      <c r="I548" s="5" t="s">
        <v>59</v>
      </c>
      <c r="J548" s="5">
        <v>2019</v>
      </c>
      <c r="K548" s="5">
        <v>193</v>
      </c>
      <c r="L548" s="5" t="s">
        <v>5878</v>
      </c>
      <c r="M548" s="5" t="s">
        <v>5757</v>
      </c>
      <c r="N548" s="5" t="s">
        <v>2798</v>
      </c>
      <c r="O548" s="5" t="s">
        <v>2799</v>
      </c>
      <c r="P548" s="5" t="s">
        <v>2799</v>
      </c>
      <c r="Q548" s="5" t="s">
        <v>2799</v>
      </c>
      <c r="R548" s="5" t="s">
        <v>2799</v>
      </c>
      <c r="S548" s="5" t="s">
        <v>2799</v>
      </c>
      <c r="T548" s="5" t="s">
        <v>2799</v>
      </c>
      <c r="U548" s="5" t="s">
        <v>2799</v>
      </c>
      <c r="V548" s="5"/>
      <c r="W548" s="5"/>
      <c r="X548" s="5"/>
      <c r="Y548" s="5"/>
      <c r="Z548" s="5"/>
    </row>
    <row r="549" spans="1:26" ht="136" x14ac:dyDescent="0.2">
      <c r="A549" s="3" t="s">
        <v>2799</v>
      </c>
      <c r="B549" s="140"/>
      <c r="C549" s="5">
        <f t="shared" si="3"/>
        <v>546</v>
      </c>
      <c r="D549" s="5" t="s">
        <v>5880</v>
      </c>
      <c r="E549" s="5" t="s">
        <v>5881</v>
      </c>
      <c r="F549" s="5" t="s">
        <v>5882</v>
      </c>
      <c r="G549" s="5" t="s">
        <v>305</v>
      </c>
      <c r="H549" s="5"/>
      <c r="I549" s="5" t="s">
        <v>59</v>
      </c>
      <c r="J549" s="5">
        <v>2018</v>
      </c>
      <c r="K549" s="5">
        <v>103</v>
      </c>
      <c r="L549" s="5" t="s">
        <v>5883</v>
      </c>
      <c r="M549" s="5" t="s">
        <v>5758</v>
      </c>
      <c r="N549" s="5" t="s">
        <v>2798</v>
      </c>
      <c r="O549" s="5" t="s">
        <v>2799</v>
      </c>
      <c r="P549" s="5" t="s">
        <v>2799</v>
      </c>
      <c r="Q549" s="5" t="s">
        <v>2799</v>
      </c>
      <c r="R549" s="5" t="s">
        <v>2799</v>
      </c>
      <c r="S549" s="5" t="s">
        <v>2799</v>
      </c>
      <c r="T549" s="5" t="s">
        <v>2799</v>
      </c>
      <c r="U549" s="5" t="s">
        <v>2799</v>
      </c>
      <c r="V549" s="5"/>
      <c r="W549" s="5"/>
      <c r="X549" s="5"/>
      <c r="Y549" s="5"/>
      <c r="Z549" s="5"/>
    </row>
    <row r="550" spans="1:26" ht="153" x14ac:dyDescent="0.2">
      <c r="A550" s="3" t="s">
        <v>2799</v>
      </c>
      <c r="B550" s="140"/>
      <c r="C550" s="5">
        <f t="shared" si="3"/>
        <v>547</v>
      </c>
      <c r="D550" s="5" t="s">
        <v>5884</v>
      </c>
      <c r="E550" s="5" t="s">
        <v>5885</v>
      </c>
      <c r="F550" s="5" t="s">
        <v>3281</v>
      </c>
      <c r="G550" s="5" t="s">
        <v>3281</v>
      </c>
      <c r="H550" s="5"/>
      <c r="I550" s="5" t="s">
        <v>59</v>
      </c>
      <c r="J550" s="5">
        <v>2019</v>
      </c>
      <c r="K550" s="5">
        <v>2139</v>
      </c>
      <c r="L550" s="5" t="s">
        <v>5886</v>
      </c>
      <c r="M550" s="5" t="s">
        <v>5759</v>
      </c>
      <c r="N550" s="5" t="s">
        <v>2798</v>
      </c>
      <c r="O550" s="5" t="s">
        <v>2799</v>
      </c>
      <c r="P550" s="5" t="s">
        <v>2799</v>
      </c>
      <c r="Q550" s="5" t="s">
        <v>2799</v>
      </c>
      <c r="R550" s="5" t="s">
        <v>2799</v>
      </c>
      <c r="S550" s="5" t="s">
        <v>2799</v>
      </c>
      <c r="T550" s="5" t="s">
        <v>2799</v>
      </c>
      <c r="U550" s="5" t="s">
        <v>2799</v>
      </c>
      <c r="V550" s="5"/>
      <c r="W550" s="5"/>
      <c r="X550" s="5"/>
      <c r="Y550" s="5"/>
      <c r="Z550" s="5"/>
    </row>
    <row r="551" spans="1:26" ht="204" x14ac:dyDescent="0.2">
      <c r="A551" s="3" t="s">
        <v>2799</v>
      </c>
      <c r="B551" s="140"/>
      <c r="C551" s="5">
        <f t="shared" si="3"/>
        <v>548</v>
      </c>
      <c r="D551" s="5" t="s">
        <v>5887</v>
      </c>
      <c r="E551" s="5" t="s">
        <v>5790</v>
      </c>
      <c r="F551" s="5" t="s">
        <v>407</v>
      </c>
      <c r="G551" s="5" t="s">
        <v>21</v>
      </c>
      <c r="H551" s="5" t="s">
        <v>5889</v>
      </c>
      <c r="I551" s="5" t="s">
        <v>58</v>
      </c>
      <c r="J551" s="5">
        <v>2018</v>
      </c>
      <c r="K551" s="5">
        <v>38</v>
      </c>
      <c r="L551" s="5" t="s">
        <v>5888</v>
      </c>
      <c r="M551" s="5" t="s">
        <v>5760</v>
      </c>
      <c r="N551" s="5" t="s">
        <v>2798</v>
      </c>
      <c r="O551" s="5" t="s">
        <v>2799</v>
      </c>
      <c r="P551" s="5" t="s">
        <v>2799</v>
      </c>
      <c r="Q551" s="5" t="s">
        <v>2799</v>
      </c>
      <c r="R551" s="5" t="s">
        <v>2799</v>
      </c>
      <c r="S551" s="5" t="s">
        <v>2799</v>
      </c>
      <c r="T551" s="5" t="s">
        <v>2799</v>
      </c>
      <c r="U551" s="5" t="s">
        <v>2799</v>
      </c>
      <c r="V551" s="5"/>
      <c r="W551" s="5"/>
      <c r="X551" s="5"/>
      <c r="Y551" s="5"/>
      <c r="Z551" s="5"/>
    </row>
    <row r="552" spans="1:26" ht="221" x14ac:dyDescent="0.2">
      <c r="A552" s="3" t="s">
        <v>2799</v>
      </c>
      <c r="B552" s="140"/>
      <c r="C552" s="5">
        <f t="shared" si="3"/>
        <v>549</v>
      </c>
      <c r="D552" s="5" t="s">
        <v>5890</v>
      </c>
      <c r="E552" s="5" t="s">
        <v>5891</v>
      </c>
      <c r="F552" s="5" t="s">
        <v>5892</v>
      </c>
      <c r="G552" s="5" t="s">
        <v>21</v>
      </c>
      <c r="H552" s="5" t="s">
        <v>5894</v>
      </c>
      <c r="I552" s="5" t="s">
        <v>59</v>
      </c>
      <c r="J552" s="5">
        <v>2020</v>
      </c>
      <c r="K552" s="5">
        <v>21</v>
      </c>
      <c r="L552" s="5" t="s">
        <v>5893</v>
      </c>
      <c r="M552" s="5" t="s">
        <v>5761</v>
      </c>
      <c r="N552" s="5" t="s">
        <v>2798</v>
      </c>
      <c r="O552" s="5" t="s">
        <v>2799</v>
      </c>
      <c r="P552" s="5" t="s">
        <v>2799</v>
      </c>
      <c r="Q552" s="5" t="s">
        <v>2799</v>
      </c>
      <c r="R552" s="5" t="s">
        <v>2799</v>
      </c>
      <c r="S552" s="5" t="s">
        <v>2799</v>
      </c>
      <c r="T552" s="5" t="s">
        <v>2799</v>
      </c>
      <c r="U552" s="5" t="s">
        <v>2799</v>
      </c>
      <c r="V552" s="5"/>
      <c r="W552" s="5"/>
      <c r="X552" s="5"/>
      <c r="Y552" s="5"/>
      <c r="Z552" s="5"/>
    </row>
    <row r="553" spans="1:26" ht="255" x14ac:dyDescent="0.2">
      <c r="A553" s="3" t="s">
        <v>2799</v>
      </c>
      <c r="B553" s="140"/>
      <c r="C553" s="5">
        <f t="shared" si="3"/>
        <v>550</v>
      </c>
      <c r="D553" s="5" t="s">
        <v>5895</v>
      </c>
      <c r="E553" s="5" t="s">
        <v>5896</v>
      </c>
      <c r="F553" s="5" t="s">
        <v>5897</v>
      </c>
      <c r="G553" s="5" t="s">
        <v>21</v>
      </c>
      <c r="H553" s="5" t="s">
        <v>5899</v>
      </c>
      <c r="I553" s="5" t="s">
        <v>59</v>
      </c>
      <c r="J553" s="5">
        <v>2020</v>
      </c>
      <c r="K553" s="5">
        <v>3</v>
      </c>
      <c r="L553" s="5" t="s">
        <v>5898</v>
      </c>
      <c r="M553" s="5" t="s">
        <v>5762</v>
      </c>
      <c r="N553" s="5" t="s">
        <v>2798</v>
      </c>
      <c r="O553" s="5" t="s">
        <v>2799</v>
      </c>
      <c r="P553" s="5" t="s">
        <v>2799</v>
      </c>
      <c r="Q553" s="5" t="s">
        <v>2799</v>
      </c>
      <c r="R553" s="5" t="s">
        <v>2799</v>
      </c>
      <c r="S553" s="5" t="s">
        <v>2799</v>
      </c>
      <c r="T553" s="5" t="s">
        <v>2799</v>
      </c>
      <c r="U553" s="5" t="s">
        <v>2799</v>
      </c>
      <c r="V553" s="5"/>
      <c r="W553" s="5"/>
      <c r="X553" s="5"/>
      <c r="Y553" s="5"/>
      <c r="Z553" s="5"/>
    </row>
    <row r="554" spans="1:26" ht="306" x14ac:dyDescent="0.2">
      <c r="A554" s="3" t="s">
        <v>2799</v>
      </c>
      <c r="B554" s="140"/>
      <c r="C554" s="5">
        <f t="shared" si="3"/>
        <v>551</v>
      </c>
      <c r="D554" s="5" t="s">
        <v>5900</v>
      </c>
      <c r="E554" s="5" t="s">
        <v>5901</v>
      </c>
      <c r="F554" s="5" t="s">
        <v>5902</v>
      </c>
      <c r="G554" s="5" t="s">
        <v>21</v>
      </c>
      <c r="H554" s="5" t="s">
        <v>5904</v>
      </c>
      <c r="I554" s="5" t="s">
        <v>58</v>
      </c>
      <c r="J554" s="5">
        <v>2018</v>
      </c>
      <c r="K554" s="5">
        <v>79</v>
      </c>
      <c r="L554" s="5" t="s">
        <v>5903</v>
      </c>
      <c r="M554" s="5" t="s">
        <v>5763</v>
      </c>
      <c r="N554" s="5" t="s">
        <v>2798</v>
      </c>
      <c r="O554" s="5" t="s">
        <v>2799</v>
      </c>
      <c r="P554" s="5" t="s">
        <v>2799</v>
      </c>
      <c r="Q554" s="5" t="s">
        <v>2799</v>
      </c>
      <c r="R554" s="5" t="s">
        <v>2799</v>
      </c>
      <c r="S554" s="5" t="s">
        <v>2799</v>
      </c>
      <c r="T554" s="5" t="s">
        <v>2799</v>
      </c>
      <c r="U554" s="5" t="s">
        <v>2799</v>
      </c>
      <c r="V554" s="5"/>
      <c r="W554" s="5"/>
      <c r="X554" s="5"/>
      <c r="Y554" s="5"/>
      <c r="Z554" s="5"/>
    </row>
    <row r="555" spans="1:26" ht="204" x14ac:dyDescent="0.2">
      <c r="A555" s="3" t="s">
        <v>2799</v>
      </c>
      <c r="B555" s="140"/>
      <c r="C555" s="5">
        <f t="shared" si="3"/>
        <v>552</v>
      </c>
      <c r="D555" s="5" t="s">
        <v>5905</v>
      </c>
      <c r="E555" s="5" t="s">
        <v>5906</v>
      </c>
      <c r="F555" s="5" t="s">
        <v>5907</v>
      </c>
      <c r="G555" s="5" t="s">
        <v>4374</v>
      </c>
      <c r="H555" s="5"/>
      <c r="I555" s="5" t="s">
        <v>59</v>
      </c>
      <c r="J555" s="5">
        <v>2021</v>
      </c>
      <c r="K555" s="5">
        <v>12</v>
      </c>
      <c r="L555" s="5" t="s">
        <v>5908</v>
      </c>
      <c r="M555" s="5" t="s">
        <v>5764</v>
      </c>
      <c r="N555" s="5" t="s">
        <v>2798</v>
      </c>
      <c r="O555" s="5" t="s">
        <v>2799</v>
      </c>
      <c r="P555" s="5" t="s">
        <v>2799</v>
      </c>
      <c r="Q555" s="5" t="s">
        <v>2799</v>
      </c>
      <c r="R555" s="5" t="s">
        <v>2799</v>
      </c>
      <c r="S555" s="5" t="s">
        <v>2799</v>
      </c>
      <c r="T555" s="5" t="s">
        <v>2799</v>
      </c>
      <c r="U555" s="5" t="s">
        <v>2799</v>
      </c>
      <c r="V555" s="5"/>
      <c r="W555" s="5"/>
      <c r="X555" s="5"/>
      <c r="Y555" s="5"/>
      <c r="Z555" s="5"/>
    </row>
    <row r="556" spans="1:26" ht="187" x14ac:dyDescent="0.2">
      <c r="A556" s="3" t="s">
        <v>2799</v>
      </c>
      <c r="B556" s="140" t="s">
        <v>1409</v>
      </c>
      <c r="C556" s="5">
        <f t="shared" si="3"/>
        <v>553</v>
      </c>
      <c r="D556" s="5" t="s">
        <v>5920</v>
      </c>
      <c r="E556" s="5" t="s">
        <v>5921</v>
      </c>
      <c r="F556" s="5" t="s">
        <v>3281</v>
      </c>
      <c r="G556" s="5" t="s">
        <v>3281</v>
      </c>
      <c r="H556" s="5"/>
      <c r="I556" s="5" t="s">
        <v>59</v>
      </c>
      <c r="J556" s="5">
        <v>2021</v>
      </c>
      <c r="K556" s="5">
        <v>6</v>
      </c>
      <c r="L556" s="5" t="s">
        <v>5922</v>
      </c>
      <c r="M556" s="5" t="s">
        <v>5909</v>
      </c>
      <c r="N556" s="5" t="s">
        <v>2798</v>
      </c>
      <c r="O556" s="5" t="s">
        <v>2799</v>
      </c>
      <c r="P556" s="5" t="s">
        <v>2799</v>
      </c>
      <c r="Q556" s="5" t="s">
        <v>2799</v>
      </c>
      <c r="R556" s="5" t="s">
        <v>2799</v>
      </c>
      <c r="S556" s="5" t="s">
        <v>2799</v>
      </c>
      <c r="T556" s="5" t="s">
        <v>2799</v>
      </c>
      <c r="U556" s="5" t="s">
        <v>2799</v>
      </c>
      <c r="V556" s="5"/>
      <c r="W556" s="5"/>
      <c r="X556" s="5"/>
      <c r="Y556" s="5"/>
      <c r="Z556" s="5"/>
    </row>
    <row r="557" spans="1:26" ht="204" x14ac:dyDescent="0.2">
      <c r="A557" s="3" t="s">
        <v>2799</v>
      </c>
      <c r="B557" s="140"/>
      <c r="C557" s="5">
        <f t="shared" si="3"/>
        <v>554</v>
      </c>
      <c r="D557" s="5" t="s">
        <v>5923</v>
      </c>
      <c r="E557" s="5" t="s">
        <v>5924</v>
      </c>
      <c r="F557" s="5" t="s">
        <v>230</v>
      </c>
      <c r="G557" s="5" t="s">
        <v>21</v>
      </c>
      <c r="H557" s="5" t="s">
        <v>5926</v>
      </c>
      <c r="I557" s="5" t="s">
        <v>58</v>
      </c>
      <c r="J557" s="5">
        <v>2018</v>
      </c>
      <c r="K557" s="5">
        <v>51</v>
      </c>
      <c r="L557" s="5" t="s">
        <v>5925</v>
      </c>
      <c r="M557" s="5" t="s">
        <v>5910</v>
      </c>
      <c r="N557" s="5" t="s">
        <v>2798</v>
      </c>
      <c r="O557" s="5" t="s">
        <v>2799</v>
      </c>
      <c r="P557" s="5" t="s">
        <v>2799</v>
      </c>
      <c r="Q557" s="5" t="s">
        <v>2799</v>
      </c>
      <c r="R557" s="5" t="s">
        <v>2799</v>
      </c>
      <c r="S557" s="5" t="s">
        <v>2799</v>
      </c>
      <c r="T557" s="5" t="s">
        <v>2799</v>
      </c>
      <c r="U557" s="5" t="s">
        <v>2799</v>
      </c>
      <c r="V557" s="5"/>
      <c r="W557" s="5"/>
      <c r="X557" s="5"/>
      <c r="Y557" s="5"/>
      <c r="Z557" s="5"/>
    </row>
    <row r="558" spans="1:26" ht="170" x14ac:dyDescent="0.2">
      <c r="A558" s="3" t="s">
        <v>2799</v>
      </c>
      <c r="B558" s="140"/>
      <c r="C558" s="5">
        <f t="shared" si="3"/>
        <v>555</v>
      </c>
      <c r="D558" s="5" t="s">
        <v>5927</v>
      </c>
      <c r="E558" s="5" t="s">
        <v>5928</v>
      </c>
      <c r="F558" s="5" t="s">
        <v>145</v>
      </c>
      <c r="G558" s="5" t="s">
        <v>3158</v>
      </c>
      <c r="H558" s="5"/>
      <c r="I558" s="5" t="s">
        <v>58</v>
      </c>
      <c r="J558" s="5">
        <v>2017</v>
      </c>
      <c r="K558" s="5">
        <v>54</v>
      </c>
      <c r="L558" s="5" t="s">
        <v>5929</v>
      </c>
      <c r="M558" s="5" t="s">
        <v>5911</v>
      </c>
      <c r="N558" s="5" t="s">
        <v>2798</v>
      </c>
      <c r="O558" s="5" t="s">
        <v>2799</v>
      </c>
      <c r="P558" s="5" t="s">
        <v>2799</v>
      </c>
      <c r="Q558" s="5" t="s">
        <v>2799</v>
      </c>
      <c r="R558" s="5" t="s">
        <v>2799</v>
      </c>
      <c r="S558" s="5" t="s">
        <v>2799</v>
      </c>
      <c r="T558" s="5" t="s">
        <v>2799</v>
      </c>
      <c r="U558" s="5" t="s">
        <v>2799</v>
      </c>
      <c r="V558" s="5"/>
      <c r="W558" s="5"/>
      <c r="X558" s="5"/>
      <c r="Y558" s="5"/>
      <c r="Z558" s="5"/>
    </row>
    <row r="559" spans="1:26" ht="153" x14ac:dyDescent="0.2">
      <c r="A559" s="3" t="s">
        <v>2799</v>
      </c>
      <c r="B559" s="140"/>
      <c r="C559" s="5">
        <f t="shared" si="3"/>
        <v>556</v>
      </c>
      <c r="D559" s="5" t="s">
        <v>5930</v>
      </c>
      <c r="E559" s="5" t="s">
        <v>5931</v>
      </c>
      <c r="F559" s="5" t="s">
        <v>5932</v>
      </c>
      <c r="G559" s="5" t="s">
        <v>21</v>
      </c>
      <c r="H559" s="5" t="s">
        <v>5934</v>
      </c>
      <c r="I559" s="5" t="s">
        <v>59</v>
      </c>
      <c r="J559" s="5">
        <v>2021</v>
      </c>
      <c r="K559" s="5">
        <v>2</v>
      </c>
      <c r="L559" s="5" t="s">
        <v>5933</v>
      </c>
      <c r="M559" s="5" t="s">
        <v>5912</v>
      </c>
      <c r="N559" s="5" t="s">
        <v>2798</v>
      </c>
      <c r="O559" s="5" t="s">
        <v>2799</v>
      </c>
      <c r="P559" s="5" t="s">
        <v>2799</v>
      </c>
      <c r="Q559" s="5" t="s">
        <v>2799</v>
      </c>
      <c r="R559" s="5" t="s">
        <v>2799</v>
      </c>
      <c r="S559" s="5" t="s">
        <v>2799</v>
      </c>
      <c r="T559" s="5" t="s">
        <v>2799</v>
      </c>
      <c r="U559" s="5" t="s">
        <v>2799</v>
      </c>
      <c r="V559" s="5"/>
      <c r="W559" s="5"/>
      <c r="X559" s="5"/>
      <c r="Y559" s="5"/>
      <c r="Z559" s="5"/>
    </row>
    <row r="560" spans="1:26" ht="204" x14ac:dyDescent="0.2">
      <c r="A560" s="3" t="s">
        <v>2799</v>
      </c>
      <c r="B560" s="140"/>
      <c r="C560" s="5">
        <f t="shared" si="3"/>
        <v>557</v>
      </c>
      <c r="D560" s="5" t="s">
        <v>5935</v>
      </c>
      <c r="E560" s="5" t="s">
        <v>5936</v>
      </c>
      <c r="F560" s="5" t="s">
        <v>5937</v>
      </c>
      <c r="G560" s="5" t="s">
        <v>3158</v>
      </c>
      <c r="H560" s="5" t="s">
        <v>5939</v>
      </c>
      <c r="I560" s="5" t="s">
        <v>58</v>
      </c>
      <c r="J560" s="5">
        <v>2019</v>
      </c>
      <c r="K560" s="5">
        <v>141</v>
      </c>
      <c r="L560" s="5" t="s">
        <v>5938</v>
      </c>
      <c r="M560" s="5" t="s">
        <v>5913</v>
      </c>
      <c r="N560" s="5" t="s">
        <v>2798</v>
      </c>
      <c r="O560" s="5" t="s">
        <v>2799</v>
      </c>
      <c r="P560" s="5" t="s">
        <v>2799</v>
      </c>
      <c r="Q560" s="5" t="s">
        <v>2799</v>
      </c>
      <c r="R560" s="5" t="s">
        <v>2799</v>
      </c>
      <c r="S560" s="5" t="s">
        <v>2799</v>
      </c>
      <c r="T560" s="5" t="s">
        <v>2799</v>
      </c>
      <c r="U560" s="5" t="s">
        <v>2799</v>
      </c>
      <c r="V560" s="5"/>
      <c r="W560" s="5"/>
      <c r="X560" s="5"/>
      <c r="Y560" s="5"/>
      <c r="Z560" s="5"/>
    </row>
    <row r="561" spans="1:26" ht="187" x14ac:dyDescent="0.2">
      <c r="A561" s="3" t="s">
        <v>2799</v>
      </c>
      <c r="B561" s="140"/>
      <c r="C561" s="5">
        <f t="shared" si="3"/>
        <v>558</v>
      </c>
      <c r="D561" s="5" t="s">
        <v>5940</v>
      </c>
      <c r="E561" s="5" t="s">
        <v>5941</v>
      </c>
      <c r="F561" s="5" t="s">
        <v>5636</v>
      </c>
      <c r="G561" s="5" t="s">
        <v>5638</v>
      </c>
      <c r="H561" s="5"/>
      <c r="I561" s="5" t="s">
        <v>58</v>
      </c>
      <c r="J561" s="5">
        <v>2017</v>
      </c>
      <c r="K561" s="5">
        <v>10705</v>
      </c>
      <c r="L561" s="5" t="s">
        <v>5942</v>
      </c>
      <c r="M561" s="5" t="s">
        <v>5914</v>
      </c>
      <c r="N561" s="5" t="s">
        <v>2798</v>
      </c>
      <c r="O561" s="5" t="s">
        <v>2799</v>
      </c>
      <c r="P561" s="5" t="s">
        <v>2799</v>
      </c>
      <c r="Q561" s="5" t="s">
        <v>2799</v>
      </c>
      <c r="R561" s="5" t="s">
        <v>2799</v>
      </c>
      <c r="S561" s="5" t="s">
        <v>2799</v>
      </c>
      <c r="T561" s="5" t="s">
        <v>2799</v>
      </c>
      <c r="U561" s="5" t="s">
        <v>2799</v>
      </c>
      <c r="V561" s="5"/>
      <c r="W561" s="5"/>
      <c r="X561" s="5"/>
      <c r="Y561" s="5"/>
      <c r="Z561" s="5"/>
    </row>
    <row r="562" spans="1:26" ht="255" x14ac:dyDescent="0.2">
      <c r="A562" s="3" t="s">
        <v>2799</v>
      </c>
      <c r="B562" s="140"/>
      <c r="C562" s="5">
        <f t="shared" si="3"/>
        <v>559</v>
      </c>
      <c r="D562" s="5" t="s">
        <v>5943</v>
      </c>
      <c r="E562" s="5" t="s">
        <v>5944</v>
      </c>
      <c r="F562" s="5" t="s">
        <v>5945</v>
      </c>
      <c r="G562" s="5" t="s">
        <v>3158</v>
      </c>
      <c r="H562" s="5"/>
      <c r="I562" s="5" t="s">
        <v>58</v>
      </c>
      <c r="J562" s="5">
        <v>2021</v>
      </c>
      <c r="K562" s="5">
        <v>224</v>
      </c>
      <c r="L562" s="5" t="s">
        <v>5946</v>
      </c>
      <c r="M562" s="5" t="s">
        <v>5915</v>
      </c>
      <c r="N562" s="5" t="s">
        <v>2798</v>
      </c>
      <c r="O562" s="5" t="s">
        <v>2799</v>
      </c>
      <c r="P562" s="5" t="s">
        <v>2799</v>
      </c>
      <c r="Q562" s="5" t="s">
        <v>2799</v>
      </c>
      <c r="R562" s="5" t="s">
        <v>2799</v>
      </c>
      <c r="S562" s="5" t="s">
        <v>2799</v>
      </c>
      <c r="T562" s="5" t="s">
        <v>2799</v>
      </c>
      <c r="U562" s="5" t="s">
        <v>2799</v>
      </c>
      <c r="V562" s="5"/>
      <c r="W562" s="5"/>
      <c r="X562" s="5"/>
      <c r="Y562" s="5"/>
      <c r="Z562" s="5"/>
    </row>
    <row r="563" spans="1:26" ht="102" x14ac:dyDescent="0.2">
      <c r="A563" s="3" t="s">
        <v>2799</v>
      </c>
      <c r="B563" s="140"/>
      <c r="C563" s="5">
        <f t="shared" si="3"/>
        <v>560</v>
      </c>
      <c r="D563" s="5" t="s">
        <v>5947</v>
      </c>
      <c r="E563" s="5" t="s">
        <v>5948</v>
      </c>
      <c r="F563" s="5" t="s">
        <v>5949</v>
      </c>
      <c r="G563" s="5" t="s">
        <v>3158</v>
      </c>
      <c r="H563" s="5"/>
      <c r="I563" s="5" t="s">
        <v>58</v>
      </c>
      <c r="J563" s="5">
        <v>2018</v>
      </c>
      <c r="K563" s="5">
        <v>1369</v>
      </c>
      <c r="L563" s="5" t="s">
        <v>5950</v>
      </c>
      <c r="M563" s="5" t="s">
        <v>5916</v>
      </c>
      <c r="N563" s="5" t="s">
        <v>2798</v>
      </c>
      <c r="O563" s="5" t="s">
        <v>2799</v>
      </c>
      <c r="P563" s="5" t="s">
        <v>2799</v>
      </c>
      <c r="Q563" s="5" t="s">
        <v>2799</v>
      </c>
      <c r="R563" s="5" t="s">
        <v>2799</v>
      </c>
      <c r="S563" s="5" t="s">
        <v>2799</v>
      </c>
      <c r="T563" s="5" t="s">
        <v>2799</v>
      </c>
      <c r="U563" s="5" t="s">
        <v>2799</v>
      </c>
      <c r="V563" s="5"/>
      <c r="W563" s="5"/>
      <c r="X563" s="5"/>
      <c r="Y563" s="5"/>
      <c r="Z563" s="5"/>
    </row>
    <row r="564" spans="1:26" ht="136" x14ac:dyDescent="0.2">
      <c r="A564" s="3" t="s">
        <v>2799</v>
      </c>
      <c r="B564" s="140"/>
      <c r="C564" s="5">
        <f t="shared" si="3"/>
        <v>561</v>
      </c>
      <c r="D564" s="5" t="s">
        <v>5951</v>
      </c>
      <c r="E564" s="5" t="s">
        <v>5952</v>
      </c>
      <c r="F564" s="5" t="s">
        <v>5953</v>
      </c>
      <c r="G564" s="5" t="s">
        <v>2227</v>
      </c>
      <c r="H564" s="5"/>
      <c r="I564" s="5" t="s">
        <v>58</v>
      </c>
      <c r="J564" s="5">
        <v>2017</v>
      </c>
      <c r="K564" s="5">
        <v>3</v>
      </c>
      <c r="L564" s="5" t="s">
        <v>5954</v>
      </c>
      <c r="M564" s="5" t="s">
        <v>5917</v>
      </c>
      <c r="N564" s="5" t="s">
        <v>2798</v>
      </c>
      <c r="O564" s="5" t="s">
        <v>2799</v>
      </c>
      <c r="P564" s="5" t="s">
        <v>2798</v>
      </c>
      <c r="Q564" s="5" t="s">
        <v>2799</v>
      </c>
      <c r="R564" s="5" t="s">
        <v>2799</v>
      </c>
      <c r="S564" s="5" t="s">
        <v>2799</v>
      </c>
      <c r="T564" s="5" t="s">
        <v>2799</v>
      </c>
      <c r="U564" s="5" t="s">
        <v>2799</v>
      </c>
      <c r="V564" s="5"/>
      <c r="W564" s="5"/>
      <c r="X564" s="5"/>
      <c r="Y564" s="5"/>
      <c r="Z564" s="5"/>
    </row>
    <row r="565" spans="1:26" ht="170" x14ac:dyDescent="0.2">
      <c r="A565" s="3" t="s">
        <v>2799</v>
      </c>
      <c r="B565" s="140"/>
      <c r="C565" s="5">
        <f t="shared" si="3"/>
        <v>562</v>
      </c>
      <c r="D565" s="5" t="s">
        <v>5955</v>
      </c>
      <c r="E565" s="5" t="s">
        <v>5956</v>
      </c>
      <c r="F565" s="5" t="s">
        <v>5957</v>
      </c>
      <c r="G565" s="5" t="s">
        <v>21</v>
      </c>
      <c r="H565" s="5" t="s">
        <v>5959</v>
      </c>
      <c r="I565" s="5" t="s">
        <v>58</v>
      </c>
      <c r="J565" s="5">
        <v>2019</v>
      </c>
      <c r="K565" s="5">
        <v>91</v>
      </c>
      <c r="L565" s="5" t="s">
        <v>5958</v>
      </c>
      <c r="M565" s="5" t="s">
        <v>5918</v>
      </c>
      <c r="N565" s="5" t="s">
        <v>2798</v>
      </c>
      <c r="O565" s="5" t="s">
        <v>2799</v>
      </c>
      <c r="P565" s="5" t="s">
        <v>2799</v>
      </c>
      <c r="Q565" s="5" t="s">
        <v>2799</v>
      </c>
      <c r="R565" s="5" t="s">
        <v>2799</v>
      </c>
      <c r="S565" s="5" t="s">
        <v>2799</v>
      </c>
      <c r="T565" s="5" t="s">
        <v>2799</v>
      </c>
      <c r="U565" s="5" t="s">
        <v>2799</v>
      </c>
      <c r="V565" s="5"/>
      <c r="W565" s="5"/>
      <c r="X565" s="5"/>
      <c r="Y565" s="5"/>
      <c r="Z565" s="5"/>
    </row>
    <row r="566" spans="1:26" ht="153" x14ac:dyDescent="0.2">
      <c r="A566" s="3" t="s">
        <v>2799</v>
      </c>
      <c r="B566" s="140"/>
      <c r="C566" s="5">
        <f t="shared" si="3"/>
        <v>563</v>
      </c>
      <c r="D566" s="5" t="s">
        <v>5960</v>
      </c>
      <c r="E566" s="5" t="s">
        <v>5961</v>
      </c>
      <c r="F566" s="5" t="s">
        <v>5962</v>
      </c>
      <c r="G566" s="5" t="s">
        <v>21</v>
      </c>
      <c r="H566" s="5" t="s">
        <v>5964</v>
      </c>
      <c r="I566" s="5" t="s">
        <v>59</v>
      </c>
      <c r="J566" s="5">
        <v>2019</v>
      </c>
      <c r="K566" s="5">
        <v>2</v>
      </c>
      <c r="L566" s="5" t="s">
        <v>5963</v>
      </c>
      <c r="M566" s="5" t="s">
        <v>5919</v>
      </c>
      <c r="N566" s="5" t="s">
        <v>2798</v>
      </c>
      <c r="O566" s="5" t="s">
        <v>2799</v>
      </c>
      <c r="P566" s="5" t="s">
        <v>2799</v>
      </c>
      <c r="Q566" s="5" t="s">
        <v>2799</v>
      </c>
      <c r="R566" s="5" t="s">
        <v>2799</v>
      </c>
      <c r="S566" s="5" t="s">
        <v>2799</v>
      </c>
      <c r="T566" s="5" t="s">
        <v>2799</v>
      </c>
      <c r="U566" s="5" t="s">
        <v>2799</v>
      </c>
      <c r="V566" s="5"/>
      <c r="W566" s="5"/>
      <c r="X566" s="5"/>
      <c r="Y566" s="5"/>
      <c r="Z566" s="5"/>
    </row>
    <row r="567" spans="1:26" ht="204" x14ac:dyDescent="0.2">
      <c r="A567" s="3" t="s">
        <v>2799</v>
      </c>
      <c r="B567" s="140" t="s">
        <v>1475</v>
      </c>
      <c r="C567" s="5">
        <f t="shared" si="3"/>
        <v>564</v>
      </c>
      <c r="D567" s="5" t="s">
        <v>6001</v>
      </c>
      <c r="E567" s="5" t="s">
        <v>6002</v>
      </c>
      <c r="F567" s="5" t="s">
        <v>40</v>
      </c>
      <c r="G567" s="5" t="s">
        <v>21</v>
      </c>
      <c r="H567" s="5" t="s">
        <v>6004</v>
      </c>
      <c r="I567" s="5" t="s">
        <v>58</v>
      </c>
      <c r="J567" s="5">
        <v>2020</v>
      </c>
      <c r="K567" s="5">
        <v>88</v>
      </c>
      <c r="L567" s="5" t="s">
        <v>6003</v>
      </c>
      <c r="M567" s="5" t="s">
        <v>5968</v>
      </c>
      <c r="N567" s="5" t="s">
        <v>2798</v>
      </c>
      <c r="O567" s="5" t="s">
        <v>2799</v>
      </c>
      <c r="P567" s="5" t="s">
        <v>2799</v>
      </c>
      <c r="Q567" s="5" t="s">
        <v>2799</v>
      </c>
      <c r="R567" s="5" t="s">
        <v>2799</v>
      </c>
      <c r="S567" s="5" t="s">
        <v>2799</v>
      </c>
      <c r="T567" s="5" t="s">
        <v>2799</v>
      </c>
      <c r="U567" s="5" t="s">
        <v>2799</v>
      </c>
      <c r="V567" s="5"/>
      <c r="W567" s="5"/>
      <c r="X567" s="5"/>
      <c r="Y567" s="5"/>
      <c r="Z567" s="5"/>
    </row>
    <row r="568" spans="1:26" ht="289" x14ac:dyDescent="0.2">
      <c r="A568" s="3" t="s">
        <v>2799</v>
      </c>
      <c r="B568" s="140"/>
      <c r="C568" s="5">
        <f t="shared" si="3"/>
        <v>565</v>
      </c>
      <c r="D568" s="5" t="s">
        <v>6005</v>
      </c>
      <c r="E568" s="5" t="s">
        <v>6006</v>
      </c>
      <c r="F568" s="5" t="s">
        <v>40</v>
      </c>
      <c r="G568" s="5" t="s">
        <v>21</v>
      </c>
      <c r="H568" s="5" t="s">
        <v>6008</v>
      </c>
      <c r="I568" s="5" t="s">
        <v>58</v>
      </c>
      <c r="J568" s="5">
        <v>2020</v>
      </c>
      <c r="K568" s="5">
        <v>12</v>
      </c>
      <c r="L568" s="5" t="s">
        <v>6007</v>
      </c>
      <c r="M568" s="5" t="s">
        <v>5969</v>
      </c>
      <c r="N568" s="5" t="s">
        <v>2798</v>
      </c>
      <c r="O568" s="5" t="s">
        <v>2799</v>
      </c>
      <c r="P568" s="5" t="s">
        <v>2799</v>
      </c>
      <c r="Q568" s="5" t="s">
        <v>2799</v>
      </c>
      <c r="R568" s="5" t="s">
        <v>2799</v>
      </c>
      <c r="S568" s="5" t="s">
        <v>2799</v>
      </c>
      <c r="T568" s="5" t="s">
        <v>2799</v>
      </c>
      <c r="U568" s="5" t="s">
        <v>2799</v>
      </c>
      <c r="V568" s="5"/>
      <c r="W568" s="5"/>
      <c r="X568" s="5"/>
      <c r="Y568" s="5"/>
      <c r="Z568" s="5"/>
    </row>
    <row r="569" spans="1:26" ht="255" x14ac:dyDescent="0.2">
      <c r="A569" s="3" t="s">
        <v>2799</v>
      </c>
      <c r="B569" s="140"/>
      <c r="C569" s="5">
        <f t="shared" si="3"/>
        <v>566</v>
      </c>
      <c r="D569" s="5" t="s">
        <v>6009</v>
      </c>
      <c r="E569" s="5" t="s">
        <v>6010</v>
      </c>
      <c r="F569" s="5" t="s">
        <v>6011</v>
      </c>
      <c r="G569" s="5" t="s">
        <v>6012</v>
      </c>
      <c r="H569" s="5"/>
      <c r="I569" s="5" t="s">
        <v>58</v>
      </c>
      <c r="J569" s="5">
        <v>2023</v>
      </c>
      <c r="K569" s="5">
        <v>2</v>
      </c>
      <c r="L569" s="5" t="s">
        <v>6013</v>
      </c>
      <c r="M569" s="5" t="s">
        <v>5970</v>
      </c>
      <c r="N569" s="5" t="s">
        <v>2798</v>
      </c>
      <c r="O569" s="5" t="s">
        <v>2799</v>
      </c>
      <c r="P569" s="5" t="s">
        <v>2799</v>
      </c>
      <c r="Q569" s="5" t="s">
        <v>2799</v>
      </c>
      <c r="R569" s="5" t="s">
        <v>2799</v>
      </c>
      <c r="S569" s="5" t="s">
        <v>2799</v>
      </c>
      <c r="T569" s="5" t="s">
        <v>2799</v>
      </c>
      <c r="U569" s="5" t="s">
        <v>2799</v>
      </c>
      <c r="V569" s="5"/>
      <c r="W569" s="5"/>
      <c r="X569" s="5"/>
      <c r="Y569" s="5"/>
      <c r="Z569" s="5"/>
    </row>
    <row r="570" spans="1:26" ht="170" x14ac:dyDescent="0.2">
      <c r="A570" s="3" t="s">
        <v>2799</v>
      </c>
      <c r="B570" s="140"/>
      <c r="C570" s="5">
        <f t="shared" si="3"/>
        <v>567</v>
      </c>
      <c r="D570" s="5" t="s">
        <v>6014</v>
      </c>
      <c r="E570" s="5" t="s">
        <v>6015</v>
      </c>
      <c r="F570" s="5" t="s">
        <v>6016</v>
      </c>
      <c r="G570" s="5" t="s">
        <v>3158</v>
      </c>
      <c r="H570" s="5"/>
      <c r="I570" s="5" t="s">
        <v>58</v>
      </c>
      <c r="J570" s="5">
        <v>2021</v>
      </c>
      <c r="K570" s="5">
        <v>9</v>
      </c>
      <c r="L570" s="5" t="s">
        <v>6017</v>
      </c>
      <c r="M570" s="5" t="s">
        <v>5971</v>
      </c>
      <c r="N570" s="5" t="s">
        <v>2798</v>
      </c>
      <c r="O570" s="5" t="s">
        <v>2799</v>
      </c>
      <c r="P570" s="5" t="s">
        <v>2799</v>
      </c>
      <c r="Q570" s="5" t="s">
        <v>2799</v>
      </c>
      <c r="R570" s="5" t="s">
        <v>2799</v>
      </c>
      <c r="S570" s="5" t="s">
        <v>2799</v>
      </c>
      <c r="T570" s="5" t="s">
        <v>2799</v>
      </c>
      <c r="U570" s="5" t="s">
        <v>2799</v>
      </c>
      <c r="V570" s="5"/>
      <c r="W570" s="5"/>
      <c r="X570" s="5"/>
      <c r="Y570" s="5"/>
      <c r="Z570" s="5"/>
    </row>
    <row r="571" spans="1:26" ht="323" x14ac:dyDescent="0.2">
      <c r="A571" s="3" t="s">
        <v>2799</v>
      </c>
      <c r="B571" s="140"/>
      <c r="C571" s="5">
        <f t="shared" si="3"/>
        <v>568</v>
      </c>
      <c r="D571" s="5" t="s">
        <v>6018</v>
      </c>
      <c r="E571" s="5" t="s">
        <v>6019</v>
      </c>
      <c r="F571" s="5" t="s">
        <v>40</v>
      </c>
      <c r="G571" s="5" t="s">
        <v>21</v>
      </c>
      <c r="H571" s="5" t="s">
        <v>6021</v>
      </c>
      <c r="I571" s="5" t="s">
        <v>58</v>
      </c>
      <c r="J571" s="5">
        <v>2020</v>
      </c>
      <c r="K571" s="5">
        <v>86</v>
      </c>
      <c r="L571" s="5" t="s">
        <v>6020</v>
      </c>
      <c r="M571" s="5" t="s">
        <v>5972</v>
      </c>
      <c r="N571" s="5" t="s">
        <v>2798</v>
      </c>
      <c r="O571" s="5" t="s">
        <v>2799</v>
      </c>
      <c r="P571" s="5" t="s">
        <v>2799</v>
      </c>
      <c r="Q571" s="5" t="s">
        <v>2799</v>
      </c>
      <c r="R571" s="5" t="s">
        <v>2799</v>
      </c>
      <c r="S571" s="5" t="s">
        <v>2799</v>
      </c>
      <c r="T571" s="5" t="s">
        <v>2799</v>
      </c>
      <c r="U571" s="5" t="s">
        <v>2799</v>
      </c>
      <c r="V571" s="5"/>
      <c r="W571" s="5"/>
      <c r="X571" s="5"/>
      <c r="Y571" s="5"/>
      <c r="Z571" s="5"/>
    </row>
    <row r="572" spans="1:26" ht="323" x14ac:dyDescent="0.2">
      <c r="A572" s="3" t="s">
        <v>2799</v>
      </c>
      <c r="B572" s="140"/>
      <c r="C572" s="5">
        <f t="shared" si="3"/>
        <v>569</v>
      </c>
      <c r="D572" s="5" t="s">
        <v>6022</v>
      </c>
      <c r="E572" s="5" t="s">
        <v>6023</v>
      </c>
      <c r="F572" s="5" t="s">
        <v>6024</v>
      </c>
      <c r="G572" s="5" t="s">
        <v>5182</v>
      </c>
      <c r="H572" s="5"/>
      <c r="I572" s="5" t="s">
        <v>58</v>
      </c>
      <c r="J572" s="5">
        <v>2022</v>
      </c>
      <c r="K572" s="5">
        <v>26</v>
      </c>
      <c r="L572" s="5" t="s">
        <v>6025</v>
      </c>
      <c r="M572" s="5" t="s">
        <v>5973</v>
      </c>
      <c r="N572" s="5" t="s">
        <v>2798</v>
      </c>
      <c r="O572" s="5" t="s">
        <v>2799</v>
      </c>
      <c r="P572" s="5" t="s">
        <v>2799</v>
      </c>
      <c r="Q572" s="5" t="s">
        <v>2799</v>
      </c>
      <c r="R572" s="5" t="s">
        <v>2799</v>
      </c>
      <c r="S572" s="5" t="s">
        <v>2799</v>
      </c>
      <c r="T572" s="5" t="s">
        <v>2799</v>
      </c>
      <c r="U572" s="5" t="s">
        <v>2799</v>
      </c>
      <c r="V572" s="5"/>
      <c r="W572" s="5"/>
      <c r="X572" s="5"/>
      <c r="Y572" s="5"/>
      <c r="Z572" s="5"/>
    </row>
    <row r="573" spans="1:26" ht="187" x14ac:dyDescent="0.2">
      <c r="A573" s="3" t="s">
        <v>2799</v>
      </c>
      <c r="B573" s="140"/>
      <c r="C573" s="5">
        <f t="shared" si="3"/>
        <v>570</v>
      </c>
      <c r="D573" s="5" t="s">
        <v>6027</v>
      </c>
      <c r="E573" s="5" t="s">
        <v>6026</v>
      </c>
      <c r="F573" s="5" t="s">
        <v>6028</v>
      </c>
      <c r="G573" s="5" t="s">
        <v>2227</v>
      </c>
      <c r="H573" s="5" t="s">
        <v>6030</v>
      </c>
      <c r="I573" s="5" t="s">
        <v>58</v>
      </c>
      <c r="J573" s="5">
        <v>2020</v>
      </c>
      <c r="K573" s="5">
        <v>21</v>
      </c>
      <c r="L573" s="5" t="s">
        <v>6029</v>
      </c>
      <c r="M573" s="5" t="s">
        <v>5974</v>
      </c>
      <c r="N573" s="5" t="s">
        <v>2798</v>
      </c>
      <c r="O573" s="5" t="s">
        <v>2799</v>
      </c>
      <c r="P573" s="5" t="s">
        <v>2798</v>
      </c>
      <c r="Q573" s="5" t="s">
        <v>2799</v>
      </c>
      <c r="R573" s="5" t="s">
        <v>2799</v>
      </c>
      <c r="S573" s="5" t="s">
        <v>2799</v>
      </c>
      <c r="T573" s="5" t="s">
        <v>2799</v>
      </c>
      <c r="U573" s="5" t="s">
        <v>2799</v>
      </c>
      <c r="V573" s="5"/>
      <c r="W573" s="5"/>
      <c r="X573" s="5"/>
      <c r="Y573" s="5"/>
      <c r="Z573" s="5"/>
    </row>
    <row r="574" spans="1:26" ht="272" x14ac:dyDescent="0.2">
      <c r="A574" s="3" t="s">
        <v>2799</v>
      </c>
      <c r="B574" s="140"/>
      <c r="C574" s="5">
        <f t="shared" si="3"/>
        <v>571</v>
      </c>
      <c r="D574" s="5" t="s">
        <v>6031</v>
      </c>
      <c r="E574" s="5" t="s">
        <v>6032</v>
      </c>
      <c r="F574" s="5" t="s">
        <v>40</v>
      </c>
      <c r="G574" s="5" t="s">
        <v>21</v>
      </c>
      <c r="H574" s="5" t="s">
        <v>6034</v>
      </c>
      <c r="I574" s="5" t="s">
        <v>58</v>
      </c>
      <c r="J574" s="5">
        <v>2020</v>
      </c>
      <c r="K574" s="5">
        <v>12</v>
      </c>
      <c r="L574" s="5" t="s">
        <v>6033</v>
      </c>
      <c r="M574" s="5" t="s">
        <v>5975</v>
      </c>
      <c r="N574" s="5" t="s">
        <v>2798</v>
      </c>
      <c r="O574" s="5" t="s">
        <v>2799</v>
      </c>
      <c r="P574" s="5" t="s">
        <v>2798</v>
      </c>
      <c r="Q574" s="5" t="s">
        <v>2799</v>
      </c>
      <c r="R574" s="5" t="s">
        <v>2799</v>
      </c>
      <c r="S574" s="5" t="s">
        <v>2799</v>
      </c>
      <c r="T574" s="5" t="s">
        <v>2799</v>
      </c>
      <c r="U574" s="5" t="s">
        <v>2799</v>
      </c>
      <c r="V574" s="5"/>
      <c r="W574" s="5"/>
      <c r="X574" s="5"/>
      <c r="Y574" s="5"/>
      <c r="Z574" s="5"/>
    </row>
    <row r="575" spans="1:26" ht="372" x14ac:dyDescent="0.2">
      <c r="A575" s="3" t="s">
        <v>2799</v>
      </c>
      <c r="B575" s="140"/>
      <c r="C575" s="5">
        <f t="shared" si="3"/>
        <v>572</v>
      </c>
      <c r="D575" s="5" t="s">
        <v>6035</v>
      </c>
      <c r="E575" s="5" t="s">
        <v>6036</v>
      </c>
      <c r="F575" s="5" t="s">
        <v>6038</v>
      </c>
      <c r="G575" s="5" t="s">
        <v>6039</v>
      </c>
      <c r="H575" s="5"/>
      <c r="I575" s="5" t="s">
        <v>59</v>
      </c>
      <c r="J575" s="5">
        <v>2021</v>
      </c>
      <c r="K575" s="5">
        <v>26</v>
      </c>
      <c r="L575" s="5" t="s">
        <v>6037</v>
      </c>
      <c r="M575" s="5" t="s">
        <v>5976</v>
      </c>
      <c r="N575" s="5" t="s">
        <v>2798</v>
      </c>
      <c r="O575" s="5" t="s">
        <v>2799</v>
      </c>
      <c r="P575" s="5" t="s">
        <v>2799</v>
      </c>
      <c r="Q575" s="5" t="s">
        <v>2799</v>
      </c>
      <c r="R575" s="5" t="s">
        <v>2799</v>
      </c>
      <c r="S575" s="5" t="s">
        <v>2799</v>
      </c>
      <c r="T575" s="5" t="s">
        <v>2799</v>
      </c>
      <c r="U575" s="5" t="s">
        <v>2799</v>
      </c>
      <c r="V575" s="5"/>
      <c r="W575" s="5"/>
      <c r="X575" s="5"/>
      <c r="Y575" s="5"/>
      <c r="Z575" s="5"/>
    </row>
    <row r="576" spans="1:26" ht="238" x14ac:dyDescent="0.2">
      <c r="A576" s="3" t="s">
        <v>2799</v>
      </c>
      <c r="B576" s="140"/>
      <c r="C576" s="5">
        <f t="shared" si="3"/>
        <v>573</v>
      </c>
      <c r="D576" s="5" t="s">
        <v>6040</v>
      </c>
      <c r="E576" s="5" t="s">
        <v>6041</v>
      </c>
      <c r="F576" s="5" t="s">
        <v>3587</v>
      </c>
      <c r="G576" s="5" t="s">
        <v>21</v>
      </c>
      <c r="H576" s="5" t="s">
        <v>6043</v>
      </c>
      <c r="I576" s="5" t="s">
        <v>58</v>
      </c>
      <c r="J576" s="5">
        <v>2023</v>
      </c>
      <c r="K576" s="5">
        <v>1</v>
      </c>
      <c r="L576" s="5" t="s">
        <v>6042</v>
      </c>
      <c r="M576" s="5" t="s">
        <v>5977</v>
      </c>
      <c r="N576" s="5" t="s">
        <v>2798</v>
      </c>
      <c r="O576" s="5" t="s">
        <v>2799</v>
      </c>
      <c r="P576" s="5" t="s">
        <v>2799</v>
      </c>
      <c r="Q576" s="5" t="s">
        <v>2799</v>
      </c>
      <c r="R576" s="5" t="s">
        <v>2799</v>
      </c>
      <c r="S576" s="5" t="s">
        <v>2799</v>
      </c>
      <c r="T576" s="5" t="s">
        <v>2799</v>
      </c>
      <c r="U576" s="5" t="s">
        <v>2799</v>
      </c>
      <c r="V576" s="5"/>
      <c r="W576" s="5"/>
      <c r="X576" s="5"/>
      <c r="Y576" s="5"/>
      <c r="Z576" s="5"/>
    </row>
    <row r="577" spans="1:26" ht="372" x14ac:dyDescent="0.2">
      <c r="A577" s="3" t="s">
        <v>2799</v>
      </c>
      <c r="B577" s="140"/>
      <c r="C577" s="5">
        <f t="shared" si="3"/>
        <v>574</v>
      </c>
      <c r="D577" s="5" t="s">
        <v>6044</v>
      </c>
      <c r="E577" s="5" t="s">
        <v>6045</v>
      </c>
      <c r="F577" s="5" t="s">
        <v>3587</v>
      </c>
      <c r="G577" s="5" t="s">
        <v>21</v>
      </c>
      <c r="H577" s="5" t="s">
        <v>6047</v>
      </c>
      <c r="I577" s="5" t="s">
        <v>58</v>
      </c>
      <c r="J577" s="5">
        <v>2021</v>
      </c>
      <c r="K577" s="5">
        <v>41</v>
      </c>
      <c r="L577" s="5" t="s">
        <v>6046</v>
      </c>
      <c r="M577" s="5" t="s">
        <v>5978</v>
      </c>
      <c r="N577" s="5" t="s">
        <v>2798</v>
      </c>
      <c r="O577" s="5" t="s">
        <v>2799</v>
      </c>
      <c r="P577" s="5" t="s">
        <v>2799</v>
      </c>
      <c r="Q577" s="5" t="s">
        <v>2799</v>
      </c>
      <c r="R577" s="5" t="s">
        <v>2799</v>
      </c>
      <c r="S577" s="5" t="s">
        <v>2799</v>
      </c>
      <c r="T577" s="5" t="s">
        <v>2799</v>
      </c>
      <c r="U577" s="5" t="s">
        <v>2799</v>
      </c>
      <c r="V577" s="5"/>
      <c r="W577" s="5"/>
      <c r="X577" s="5"/>
      <c r="Y577" s="5"/>
      <c r="Z577" s="5"/>
    </row>
    <row r="578" spans="1:26" ht="153" x14ac:dyDescent="0.2">
      <c r="A578" s="3" t="s">
        <v>2799</v>
      </c>
      <c r="B578" s="140"/>
      <c r="C578" s="5">
        <f t="shared" si="3"/>
        <v>575</v>
      </c>
      <c r="D578" s="5" t="s">
        <v>6048</v>
      </c>
      <c r="E578" s="5" t="s">
        <v>6049</v>
      </c>
      <c r="F578" s="5" t="s">
        <v>6050</v>
      </c>
      <c r="G578" s="5" t="s">
        <v>21</v>
      </c>
      <c r="H578" s="5" t="s">
        <v>6052</v>
      </c>
      <c r="I578" s="5" t="s">
        <v>59</v>
      </c>
      <c r="J578" s="5">
        <v>2018</v>
      </c>
      <c r="K578" s="5">
        <v>264</v>
      </c>
      <c r="L578" s="5" t="s">
        <v>6051</v>
      </c>
      <c r="M578" s="5" t="s">
        <v>5979</v>
      </c>
      <c r="N578" s="5" t="s">
        <v>2798</v>
      </c>
      <c r="O578" s="5" t="s">
        <v>2799</v>
      </c>
      <c r="P578" s="5" t="s">
        <v>2799</v>
      </c>
      <c r="Q578" s="5" t="s">
        <v>2799</v>
      </c>
      <c r="R578" s="5" t="s">
        <v>2799</v>
      </c>
      <c r="S578" s="5" t="s">
        <v>2799</v>
      </c>
      <c r="T578" s="5" t="s">
        <v>2799</v>
      </c>
      <c r="U578" s="5" t="s">
        <v>2799</v>
      </c>
      <c r="V578" s="5"/>
      <c r="W578" s="5"/>
      <c r="X578" s="5"/>
      <c r="Y578" s="5"/>
      <c r="Z578" s="5"/>
    </row>
    <row r="579" spans="1:26" ht="340" x14ac:dyDescent="0.2">
      <c r="A579" s="3" t="s">
        <v>2799</v>
      </c>
      <c r="B579" s="140"/>
      <c r="C579" s="5">
        <f t="shared" si="3"/>
        <v>576</v>
      </c>
      <c r="D579" s="5" t="s">
        <v>6053</v>
      </c>
      <c r="E579" s="5" t="s">
        <v>6054</v>
      </c>
      <c r="F579" s="5" t="s">
        <v>40</v>
      </c>
      <c r="G579" s="5" t="s">
        <v>21</v>
      </c>
      <c r="H579" s="5" t="s">
        <v>6056</v>
      </c>
      <c r="I579" s="5" t="s">
        <v>58</v>
      </c>
      <c r="J579" s="5">
        <v>2021</v>
      </c>
      <c r="K579" s="5">
        <v>12</v>
      </c>
      <c r="L579" s="5" t="s">
        <v>6055</v>
      </c>
      <c r="M579" s="5" t="s">
        <v>5980</v>
      </c>
      <c r="N579" s="5" t="s">
        <v>2798</v>
      </c>
      <c r="O579" s="5" t="s">
        <v>2799</v>
      </c>
      <c r="P579" s="5" t="s">
        <v>2799</v>
      </c>
      <c r="Q579" s="5" t="s">
        <v>2799</v>
      </c>
      <c r="R579" s="5" t="s">
        <v>2799</v>
      </c>
      <c r="S579" s="5" t="s">
        <v>2799</v>
      </c>
      <c r="T579" s="5" t="s">
        <v>2799</v>
      </c>
      <c r="U579" s="5" t="s">
        <v>2799</v>
      </c>
      <c r="V579" s="5"/>
      <c r="W579" s="5"/>
      <c r="X579" s="5"/>
      <c r="Y579" s="5"/>
      <c r="Z579" s="5"/>
    </row>
    <row r="580" spans="1:26" ht="221" x14ac:dyDescent="0.2">
      <c r="A580" s="3" t="s">
        <v>2799</v>
      </c>
      <c r="B580" s="140"/>
      <c r="C580" s="5">
        <f t="shared" si="3"/>
        <v>577</v>
      </c>
      <c r="D580" s="5" t="s">
        <v>6057</v>
      </c>
      <c r="E580" s="5" t="s">
        <v>6058</v>
      </c>
      <c r="F580" s="5" t="s">
        <v>6059</v>
      </c>
      <c r="G580" s="5" t="s">
        <v>21</v>
      </c>
      <c r="H580" s="5" t="s">
        <v>6061</v>
      </c>
      <c r="I580" s="5" t="s">
        <v>58</v>
      </c>
      <c r="J580" s="5">
        <v>2022</v>
      </c>
      <c r="K580" s="5">
        <v>18</v>
      </c>
      <c r="L580" s="5" t="s">
        <v>6060</v>
      </c>
      <c r="M580" s="5" t="s">
        <v>5981</v>
      </c>
      <c r="N580" s="5" t="s">
        <v>2798</v>
      </c>
      <c r="O580" s="5" t="s">
        <v>2799</v>
      </c>
      <c r="P580" s="5" t="s">
        <v>2799</v>
      </c>
      <c r="Q580" s="5" t="s">
        <v>2799</v>
      </c>
      <c r="R580" s="5" t="s">
        <v>2799</v>
      </c>
      <c r="S580" s="5" t="s">
        <v>2799</v>
      </c>
      <c r="T580" s="5" t="s">
        <v>2799</v>
      </c>
      <c r="U580" s="5" t="s">
        <v>2799</v>
      </c>
      <c r="V580" s="5"/>
      <c r="W580" s="5"/>
      <c r="X580" s="5"/>
      <c r="Y580" s="5"/>
      <c r="Z580" s="5"/>
    </row>
    <row r="581" spans="1:26" ht="221" x14ac:dyDescent="0.2">
      <c r="A581" s="3" t="s">
        <v>2799</v>
      </c>
      <c r="B581" s="140"/>
      <c r="C581" s="5">
        <f t="shared" si="3"/>
        <v>578</v>
      </c>
      <c r="D581" s="5" t="s">
        <v>6062</v>
      </c>
      <c r="E581" s="5" t="s">
        <v>6063</v>
      </c>
      <c r="F581" s="5" t="s">
        <v>3587</v>
      </c>
      <c r="G581" s="5" t="s">
        <v>21</v>
      </c>
      <c r="H581" s="5" t="s">
        <v>6065</v>
      </c>
      <c r="I581" s="5" t="s">
        <v>58</v>
      </c>
      <c r="J581" s="5">
        <v>2018</v>
      </c>
      <c r="K581" s="5">
        <v>305</v>
      </c>
      <c r="L581" s="5" t="s">
        <v>6064</v>
      </c>
      <c r="M581" s="5" t="s">
        <v>5982</v>
      </c>
      <c r="N581" s="5" t="s">
        <v>2798</v>
      </c>
      <c r="O581" s="5" t="s">
        <v>2799</v>
      </c>
      <c r="P581" s="5" t="s">
        <v>2799</v>
      </c>
      <c r="Q581" s="5" t="s">
        <v>2799</v>
      </c>
      <c r="R581" s="5" t="s">
        <v>2799</v>
      </c>
      <c r="S581" s="5" t="s">
        <v>2799</v>
      </c>
      <c r="T581" s="5" t="s">
        <v>2799</v>
      </c>
      <c r="U581" s="5" t="s">
        <v>2799</v>
      </c>
      <c r="V581" s="5"/>
      <c r="W581" s="5"/>
      <c r="X581" s="5"/>
      <c r="Y581" s="5"/>
      <c r="Z581" s="5"/>
    </row>
    <row r="582" spans="1:26" ht="204" x14ac:dyDescent="0.2">
      <c r="A582" s="3" t="s">
        <v>2799</v>
      </c>
      <c r="B582" s="140"/>
      <c r="C582" s="5">
        <f t="shared" si="3"/>
        <v>579</v>
      </c>
      <c r="D582" s="5" t="s">
        <v>6066</v>
      </c>
      <c r="E582" s="5" t="s">
        <v>6067</v>
      </c>
      <c r="F582" s="5" t="s">
        <v>3587</v>
      </c>
      <c r="G582" s="5" t="s">
        <v>21</v>
      </c>
      <c r="H582" s="5" t="s">
        <v>6069</v>
      </c>
      <c r="I582" s="5" t="s">
        <v>58</v>
      </c>
      <c r="J582" s="5">
        <v>2021</v>
      </c>
      <c r="K582" s="5">
        <v>38</v>
      </c>
      <c r="L582" s="5" t="s">
        <v>6068</v>
      </c>
      <c r="M582" s="5" t="s">
        <v>5983</v>
      </c>
      <c r="N582" s="5" t="s">
        <v>2798</v>
      </c>
      <c r="O582" s="5" t="s">
        <v>2799</v>
      </c>
      <c r="P582" s="5" t="s">
        <v>2799</v>
      </c>
      <c r="Q582" s="5" t="s">
        <v>2799</v>
      </c>
      <c r="R582" s="5" t="s">
        <v>2799</v>
      </c>
      <c r="S582" s="5" t="s">
        <v>2799</v>
      </c>
      <c r="T582" s="5" t="s">
        <v>2799</v>
      </c>
      <c r="U582" s="5" t="s">
        <v>2799</v>
      </c>
      <c r="V582" s="5"/>
      <c r="W582" s="5"/>
      <c r="X582" s="5"/>
      <c r="Y582" s="5"/>
      <c r="Z582" s="5"/>
    </row>
    <row r="583" spans="1:26" ht="255" x14ac:dyDescent="0.2">
      <c r="A583" s="3" t="s">
        <v>2799</v>
      </c>
      <c r="B583" s="140"/>
      <c r="C583" s="5">
        <f t="shared" si="3"/>
        <v>580</v>
      </c>
      <c r="D583" s="5" t="s">
        <v>6071</v>
      </c>
      <c r="E583" s="5" t="s">
        <v>6072</v>
      </c>
      <c r="F583" s="5" t="s">
        <v>40</v>
      </c>
      <c r="G583" s="5" t="s">
        <v>21</v>
      </c>
      <c r="H583" s="5" t="s">
        <v>6073</v>
      </c>
      <c r="I583" s="5" t="s">
        <v>58</v>
      </c>
      <c r="J583" s="5">
        <v>2022</v>
      </c>
      <c r="K583" s="5">
        <v>12</v>
      </c>
      <c r="L583" s="5" t="s">
        <v>6070</v>
      </c>
      <c r="M583" s="5" t="s">
        <v>5984</v>
      </c>
      <c r="N583" s="5" t="s">
        <v>2798</v>
      </c>
      <c r="O583" s="5" t="s">
        <v>2799</v>
      </c>
      <c r="P583" s="5" t="s">
        <v>2799</v>
      </c>
      <c r="Q583" s="5" t="s">
        <v>2799</v>
      </c>
      <c r="R583" s="5" t="s">
        <v>2799</v>
      </c>
      <c r="S583" s="5" t="s">
        <v>2799</v>
      </c>
      <c r="T583" s="5" t="s">
        <v>2799</v>
      </c>
      <c r="U583" s="5" t="s">
        <v>2799</v>
      </c>
      <c r="V583" s="5"/>
      <c r="W583" s="5"/>
      <c r="X583" s="5"/>
      <c r="Y583" s="5"/>
      <c r="Z583" s="5"/>
    </row>
    <row r="584" spans="1:26" ht="340" x14ac:dyDescent="0.2">
      <c r="A584" s="3" t="s">
        <v>2799</v>
      </c>
      <c r="B584" s="140"/>
      <c r="C584" s="5">
        <f t="shared" si="3"/>
        <v>581</v>
      </c>
      <c r="D584" s="5" t="s">
        <v>6074</v>
      </c>
      <c r="E584" s="5" t="s">
        <v>6075</v>
      </c>
      <c r="F584" s="5" t="s">
        <v>6076</v>
      </c>
      <c r="G584" s="5" t="s">
        <v>3158</v>
      </c>
      <c r="H584" s="5" t="s">
        <v>6078</v>
      </c>
      <c r="I584" s="5" t="s">
        <v>58</v>
      </c>
      <c r="J584" s="5">
        <v>2023</v>
      </c>
      <c r="K584" s="5">
        <v>1</v>
      </c>
      <c r="L584" s="5" t="s">
        <v>6077</v>
      </c>
      <c r="M584" s="5" t="s">
        <v>5985</v>
      </c>
      <c r="N584" s="5" t="s">
        <v>2798</v>
      </c>
      <c r="O584" s="5" t="s">
        <v>2799</v>
      </c>
      <c r="P584" s="5" t="s">
        <v>2799</v>
      </c>
      <c r="Q584" s="5" t="s">
        <v>2799</v>
      </c>
      <c r="R584" s="5" t="s">
        <v>2799</v>
      </c>
      <c r="S584" s="5" t="s">
        <v>2799</v>
      </c>
      <c r="T584" s="5" t="s">
        <v>2799</v>
      </c>
      <c r="U584" s="5" t="s">
        <v>2799</v>
      </c>
      <c r="V584" s="5"/>
      <c r="W584" s="5"/>
      <c r="X584" s="5"/>
      <c r="Y584" s="5"/>
      <c r="Z584" s="5"/>
    </row>
    <row r="585" spans="1:26" ht="306" x14ac:dyDescent="0.2">
      <c r="A585" s="3" t="s">
        <v>2799</v>
      </c>
      <c r="B585" s="140"/>
      <c r="C585" s="5">
        <f t="shared" si="3"/>
        <v>582</v>
      </c>
      <c r="D585" s="5" t="s">
        <v>6079</v>
      </c>
      <c r="E585" s="5" t="s">
        <v>6080</v>
      </c>
      <c r="F585" s="5" t="s">
        <v>40</v>
      </c>
      <c r="G585" s="5" t="s">
        <v>21</v>
      </c>
      <c r="H585" s="5" t="s">
        <v>6082</v>
      </c>
      <c r="I585" s="5" t="s">
        <v>58</v>
      </c>
      <c r="J585" s="5">
        <v>2018</v>
      </c>
      <c r="K585" s="5">
        <v>17</v>
      </c>
      <c r="L585" s="5" t="s">
        <v>6081</v>
      </c>
      <c r="M585" s="5" t="s">
        <v>5986</v>
      </c>
      <c r="N585" s="5" t="s">
        <v>2798</v>
      </c>
      <c r="O585" s="5" t="s">
        <v>2799</v>
      </c>
      <c r="P585" s="5" t="s">
        <v>2799</v>
      </c>
      <c r="Q585" s="5" t="s">
        <v>2799</v>
      </c>
      <c r="R585" s="5" t="s">
        <v>2799</v>
      </c>
      <c r="S585" s="5" t="s">
        <v>2799</v>
      </c>
      <c r="T585" s="5" t="s">
        <v>2799</v>
      </c>
      <c r="U585" s="5" t="s">
        <v>2799</v>
      </c>
      <c r="V585" s="5"/>
      <c r="W585" s="5"/>
      <c r="X585" s="5"/>
      <c r="Y585" s="5"/>
      <c r="Z585" s="5"/>
    </row>
    <row r="586" spans="1:26" ht="187" x14ac:dyDescent="0.2">
      <c r="A586" s="3" t="s">
        <v>2799</v>
      </c>
      <c r="B586" s="140"/>
      <c r="C586" s="5">
        <f t="shared" si="3"/>
        <v>583</v>
      </c>
      <c r="D586" s="5" t="s">
        <v>6083</v>
      </c>
      <c r="E586" s="5" t="s">
        <v>6084</v>
      </c>
      <c r="F586" s="5" t="s">
        <v>3587</v>
      </c>
      <c r="G586" s="5" t="s">
        <v>21</v>
      </c>
      <c r="H586" s="5" t="s">
        <v>6086</v>
      </c>
      <c r="I586" s="5" t="s">
        <v>58</v>
      </c>
      <c r="J586" s="5">
        <v>2019</v>
      </c>
      <c r="K586" s="5">
        <v>105</v>
      </c>
      <c r="L586" s="5" t="s">
        <v>6085</v>
      </c>
      <c r="M586" s="5" t="s">
        <v>5987</v>
      </c>
      <c r="N586" s="5" t="s">
        <v>2798</v>
      </c>
      <c r="O586" s="5" t="s">
        <v>2799</v>
      </c>
      <c r="P586" s="5" t="s">
        <v>2799</v>
      </c>
      <c r="Q586" s="5" t="s">
        <v>2799</v>
      </c>
      <c r="R586" s="5" t="s">
        <v>2799</v>
      </c>
      <c r="S586" s="5" t="s">
        <v>2799</v>
      </c>
      <c r="T586" s="5" t="s">
        <v>2799</v>
      </c>
      <c r="U586" s="5" t="s">
        <v>2799</v>
      </c>
      <c r="V586" s="5"/>
      <c r="W586" s="5"/>
      <c r="X586" s="5"/>
      <c r="Y586" s="5"/>
      <c r="Z586" s="5"/>
    </row>
    <row r="587" spans="1:26" ht="409.6" x14ac:dyDescent="0.2">
      <c r="A587" s="3" t="s">
        <v>2799</v>
      </c>
      <c r="B587" s="140"/>
      <c r="C587" s="5">
        <f t="shared" si="3"/>
        <v>584</v>
      </c>
      <c r="D587" s="5" t="s">
        <v>6087</v>
      </c>
      <c r="E587" s="5" t="s">
        <v>6088</v>
      </c>
      <c r="F587" s="5" t="s">
        <v>6089</v>
      </c>
      <c r="G587" s="5" t="s">
        <v>13</v>
      </c>
      <c r="H587" s="5" t="s">
        <v>6091</v>
      </c>
      <c r="I587" s="5" t="s">
        <v>58</v>
      </c>
      <c r="J587" s="5">
        <v>2023</v>
      </c>
      <c r="K587" s="5">
        <v>8</v>
      </c>
      <c r="L587" s="5" t="s">
        <v>6090</v>
      </c>
      <c r="M587" s="5" t="s">
        <v>5988</v>
      </c>
      <c r="N587" s="5" t="s">
        <v>2798</v>
      </c>
      <c r="O587" s="5" t="s">
        <v>2799</v>
      </c>
      <c r="P587" s="5" t="s">
        <v>2799</v>
      </c>
      <c r="Q587" s="5" t="s">
        <v>2799</v>
      </c>
      <c r="R587" s="5" t="s">
        <v>2799</v>
      </c>
      <c r="S587" s="5" t="s">
        <v>2799</v>
      </c>
      <c r="T587" s="5" t="s">
        <v>2799</v>
      </c>
      <c r="U587" s="5" t="s">
        <v>2799</v>
      </c>
      <c r="V587" s="5"/>
      <c r="W587" s="5"/>
      <c r="X587" s="5"/>
      <c r="Y587" s="5"/>
      <c r="Z587" s="5"/>
    </row>
    <row r="588" spans="1:26" ht="221" x14ac:dyDescent="0.2">
      <c r="A588" s="3" t="s">
        <v>2799</v>
      </c>
      <c r="B588" s="140"/>
      <c r="C588" s="5">
        <f t="shared" si="3"/>
        <v>585</v>
      </c>
      <c r="D588" s="5" t="s">
        <v>6092</v>
      </c>
      <c r="E588" s="5" t="s">
        <v>6093</v>
      </c>
      <c r="F588" s="5" t="s">
        <v>6094</v>
      </c>
      <c r="G588" s="5" t="s">
        <v>21</v>
      </c>
      <c r="H588" s="5" t="s">
        <v>6096</v>
      </c>
      <c r="I588" s="5" t="s">
        <v>58</v>
      </c>
      <c r="J588" s="5">
        <v>2022</v>
      </c>
      <c r="K588" s="5">
        <v>46</v>
      </c>
      <c r="L588" s="5" t="s">
        <v>6095</v>
      </c>
      <c r="M588" s="5" t="s">
        <v>5989</v>
      </c>
      <c r="N588" s="5" t="s">
        <v>2798</v>
      </c>
      <c r="O588" s="5" t="s">
        <v>2799</v>
      </c>
      <c r="P588" s="5" t="s">
        <v>2799</v>
      </c>
      <c r="Q588" s="5" t="s">
        <v>2799</v>
      </c>
      <c r="R588" s="5" t="s">
        <v>2799</v>
      </c>
      <c r="S588" s="5" t="s">
        <v>2799</v>
      </c>
      <c r="T588" s="5" t="s">
        <v>2799</v>
      </c>
      <c r="U588" s="5" t="s">
        <v>2799</v>
      </c>
      <c r="V588" s="5"/>
      <c r="W588" s="5"/>
      <c r="X588" s="5"/>
      <c r="Y588" s="5"/>
      <c r="Z588" s="5"/>
    </row>
    <row r="589" spans="1:26" ht="255" x14ac:dyDescent="0.2">
      <c r="A589" s="3" t="s">
        <v>2799</v>
      </c>
      <c r="B589" s="140"/>
      <c r="C589" s="5">
        <f t="shared" si="3"/>
        <v>586</v>
      </c>
      <c r="D589" s="5" t="s">
        <v>6097</v>
      </c>
      <c r="E589" s="5" t="s">
        <v>6098</v>
      </c>
      <c r="F589" s="5" t="s">
        <v>6089</v>
      </c>
      <c r="G589" s="5" t="s">
        <v>13</v>
      </c>
      <c r="H589" s="5" t="s">
        <v>6100</v>
      </c>
      <c r="I589" s="5" t="s">
        <v>58</v>
      </c>
      <c r="J589" s="5">
        <v>2019</v>
      </c>
      <c r="K589" s="5"/>
      <c r="L589" s="5" t="s">
        <v>6099</v>
      </c>
      <c r="M589" s="5" t="s">
        <v>5990</v>
      </c>
      <c r="N589" s="5" t="s">
        <v>2798</v>
      </c>
      <c r="O589" s="5" t="s">
        <v>2799</v>
      </c>
      <c r="P589" s="5" t="s">
        <v>2799</v>
      </c>
      <c r="Q589" s="5" t="s">
        <v>2799</v>
      </c>
      <c r="R589" s="5" t="s">
        <v>2799</v>
      </c>
      <c r="S589" s="5" t="s">
        <v>2799</v>
      </c>
      <c r="T589" s="5" t="s">
        <v>2799</v>
      </c>
      <c r="U589" s="5" t="s">
        <v>2799</v>
      </c>
      <c r="V589" s="5"/>
      <c r="W589" s="5"/>
      <c r="X589" s="5"/>
      <c r="Y589" s="5"/>
      <c r="Z589" s="5"/>
    </row>
    <row r="590" spans="1:26" ht="323" x14ac:dyDescent="0.2">
      <c r="A590" s="3" t="s">
        <v>2799</v>
      </c>
      <c r="B590" s="140"/>
      <c r="C590" s="5">
        <f t="shared" si="3"/>
        <v>587</v>
      </c>
      <c r="D590" s="5" t="s">
        <v>6101</v>
      </c>
      <c r="E590" s="5" t="s">
        <v>6102</v>
      </c>
      <c r="F590" s="5" t="s">
        <v>3587</v>
      </c>
      <c r="G590" s="5" t="s">
        <v>21</v>
      </c>
      <c r="H590" s="5" t="s">
        <v>6104</v>
      </c>
      <c r="I590" s="5" t="s">
        <v>58</v>
      </c>
      <c r="J590" s="5">
        <v>2022</v>
      </c>
      <c r="K590" s="5">
        <v>17</v>
      </c>
      <c r="L590" s="5" t="s">
        <v>6103</v>
      </c>
      <c r="M590" s="5" t="s">
        <v>5991</v>
      </c>
      <c r="N590" s="5" t="s">
        <v>2798</v>
      </c>
      <c r="O590" s="5" t="s">
        <v>2799</v>
      </c>
      <c r="P590" s="5" t="s">
        <v>2799</v>
      </c>
      <c r="Q590" s="5" t="s">
        <v>2799</v>
      </c>
      <c r="R590" s="5" t="s">
        <v>2799</v>
      </c>
      <c r="S590" s="5" t="s">
        <v>2799</v>
      </c>
      <c r="T590" s="5" t="s">
        <v>2799</v>
      </c>
      <c r="U590" s="5" t="s">
        <v>2799</v>
      </c>
      <c r="V590" s="5"/>
      <c r="W590" s="5"/>
      <c r="X590" s="5"/>
      <c r="Y590" s="5"/>
      <c r="Z590" s="5"/>
    </row>
    <row r="591" spans="1:26" ht="153" x14ac:dyDescent="0.2">
      <c r="A591" s="3" t="s">
        <v>2799</v>
      </c>
      <c r="B591" s="140"/>
      <c r="C591" s="5">
        <f t="shared" si="3"/>
        <v>588</v>
      </c>
      <c r="D591" s="5" t="s">
        <v>6105</v>
      </c>
      <c r="E591" s="5" t="s">
        <v>6106</v>
      </c>
      <c r="F591" s="5" t="s">
        <v>6107</v>
      </c>
      <c r="G591" s="5" t="s">
        <v>305</v>
      </c>
      <c r="H591" s="5"/>
      <c r="I591" s="5" t="s">
        <v>59</v>
      </c>
      <c r="J591" s="5">
        <v>2019</v>
      </c>
      <c r="K591" s="5">
        <v>22</v>
      </c>
      <c r="L591" s="5" t="s">
        <v>6108</v>
      </c>
      <c r="M591" s="5" t="s">
        <v>5992</v>
      </c>
      <c r="N591" s="5" t="s">
        <v>2798</v>
      </c>
      <c r="O591" s="5" t="s">
        <v>2799</v>
      </c>
      <c r="P591" s="5" t="s">
        <v>2799</v>
      </c>
      <c r="Q591" s="5" t="s">
        <v>2799</v>
      </c>
      <c r="R591" s="5" t="s">
        <v>2799</v>
      </c>
      <c r="S591" s="5" t="s">
        <v>2799</v>
      </c>
      <c r="T591" s="5" t="s">
        <v>2799</v>
      </c>
      <c r="U591" s="5" t="s">
        <v>2799</v>
      </c>
      <c r="V591" s="5"/>
      <c r="W591" s="5"/>
      <c r="X591" s="5"/>
      <c r="Y591" s="5"/>
      <c r="Z591" s="5"/>
    </row>
    <row r="592" spans="1:26" ht="153" x14ac:dyDescent="0.2">
      <c r="A592" s="3" t="s">
        <v>2799</v>
      </c>
      <c r="B592" s="140"/>
      <c r="C592" s="5">
        <f t="shared" si="3"/>
        <v>589</v>
      </c>
      <c r="D592" s="5" t="s">
        <v>6109</v>
      </c>
      <c r="E592" s="5" t="s">
        <v>6110</v>
      </c>
      <c r="F592" s="5" t="s">
        <v>6111</v>
      </c>
      <c r="G592" s="5" t="s">
        <v>3557</v>
      </c>
      <c r="H592" s="5"/>
      <c r="I592" s="5" t="s">
        <v>59</v>
      </c>
      <c r="J592" s="5">
        <v>2021</v>
      </c>
      <c r="K592" s="5">
        <v>42</v>
      </c>
      <c r="L592" s="5" t="s">
        <v>6112</v>
      </c>
      <c r="M592" s="5" t="s">
        <v>5993</v>
      </c>
      <c r="N592" s="5" t="s">
        <v>2798</v>
      </c>
      <c r="O592" s="5" t="s">
        <v>2799</v>
      </c>
      <c r="P592" s="5" t="s">
        <v>2799</v>
      </c>
      <c r="Q592" s="5" t="s">
        <v>2799</v>
      </c>
      <c r="R592" s="5" t="s">
        <v>2799</v>
      </c>
      <c r="S592" s="5" t="s">
        <v>2799</v>
      </c>
      <c r="T592" s="5" t="s">
        <v>2799</v>
      </c>
      <c r="U592" s="5" t="s">
        <v>2799</v>
      </c>
      <c r="V592" s="5"/>
      <c r="W592" s="5"/>
      <c r="X592" s="5"/>
      <c r="Y592" s="5"/>
      <c r="Z592" s="5"/>
    </row>
    <row r="593" spans="1:26" ht="372" x14ac:dyDescent="0.2">
      <c r="A593" s="3" t="s">
        <v>2799</v>
      </c>
      <c r="B593" s="140"/>
      <c r="C593" s="5">
        <f t="shared" si="3"/>
        <v>590</v>
      </c>
      <c r="D593" s="5" t="s">
        <v>6113</v>
      </c>
      <c r="E593" s="5" t="s">
        <v>6114</v>
      </c>
      <c r="F593" s="5" t="s">
        <v>6115</v>
      </c>
      <c r="G593" s="5" t="s">
        <v>3158</v>
      </c>
      <c r="H593" s="5" t="s">
        <v>6117</v>
      </c>
      <c r="I593" s="5" t="s">
        <v>58</v>
      </c>
      <c r="J593" s="5">
        <v>2023</v>
      </c>
      <c r="K593" s="5"/>
      <c r="L593" s="5" t="s">
        <v>6116</v>
      </c>
      <c r="M593" s="5" t="s">
        <v>5994</v>
      </c>
      <c r="N593" s="5" t="s">
        <v>2798</v>
      </c>
      <c r="O593" s="5" t="s">
        <v>2799</v>
      </c>
      <c r="P593" s="5" t="s">
        <v>2799</v>
      </c>
      <c r="Q593" s="5" t="s">
        <v>2799</v>
      </c>
      <c r="R593" s="5" t="s">
        <v>2799</v>
      </c>
      <c r="S593" s="5" t="s">
        <v>2799</v>
      </c>
      <c r="T593" s="5" t="s">
        <v>2799</v>
      </c>
      <c r="U593" s="5" t="s">
        <v>2799</v>
      </c>
      <c r="V593" s="5"/>
      <c r="W593" s="5"/>
      <c r="X593" s="5"/>
      <c r="Y593" s="5"/>
      <c r="Z593" s="5"/>
    </row>
    <row r="594" spans="1:26" ht="238" x14ac:dyDescent="0.2">
      <c r="A594" s="3" t="s">
        <v>2799</v>
      </c>
      <c r="B594" s="140"/>
      <c r="C594" s="5">
        <f t="shared" si="3"/>
        <v>591</v>
      </c>
      <c r="D594" s="5" t="s">
        <v>6118</v>
      </c>
      <c r="E594" s="5" t="s">
        <v>6119</v>
      </c>
      <c r="F594" s="5" t="s">
        <v>40</v>
      </c>
      <c r="G594" s="5" t="s">
        <v>21</v>
      </c>
      <c r="H594" s="5" t="s">
        <v>6121</v>
      </c>
      <c r="I594" s="5" t="s">
        <v>58</v>
      </c>
      <c r="J594" s="5">
        <v>2018</v>
      </c>
      <c r="K594" s="5">
        <v>20</v>
      </c>
      <c r="L594" s="5" t="s">
        <v>6120</v>
      </c>
      <c r="M594" s="5" t="s">
        <v>5995</v>
      </c>
      <c r="N594" s="5" t="s">
        <v>2798</v>
      </c>
      <c r="O594" s="5" t="s">
        <v>2799</v>
      </c>
      <c r="P594" s="5" t="s">
        <v>2799</v>
      </c>
      <c r="Q594" s="5" t="s">
        <v>2799</v>
      </c>
      <c r="R594" s="5" t="s">
        <v>2799</v>
      </c>
      <c r="S594" s="5" t="s">
        <v>2799</v>
      </c>
      <c r="T594" s="5" t="s">
        <v>2799</v>
      </c>
      <c r="U594" s="5" t="s">
        <v>2799</v>
      </c>
      <c r="V594" s="5"/>
      <c r="W594" s="5"/>
      <c r="X594" s="5"/>
      <c r="Y594" s="5"/>
      <c r="Z594" s="5"/>
    </row>
    <row r="595" spans="1:26" ht="272" x14ac:dyDescent="0.2">
      <c r="A595" s="3" t="s">
        <v>2799</v>
      </c>
      <c r="B595" s="140"/>
      <c r="C595" s="5">
        <f t="shared" si="3"/>
        <v>592</v>
      </c>
      <c r="D595" s="5" t="s">
        <v>6122</v>
      </c>
      <c r="E595" s="5" t="s">
        <v>6123</v>
      </c>
      <c r="F595" s="5" t="s">
        <v>40</v>
      </c>
      <c r="G595" s="5" t="s">
        <v>21</v>
      </c>
      <c r="H595" s="5" t="s">
        <v>6125</v>
      </c>
      <c r="I595" s="5" t="s">
        <v>58</v>
      </c>
      <c r="J595" s="5">
        <v>2017</v>
      </c>
      <c r="K595" s="5">
        <v>60</v>
      </c>
      <c r="L595" s="5" t="s">
        <v>6124</v>
      </c>
      <c r="M595" s="5" t="s">
        <v>5996</v>
      </c>
      <c r="N595" s="5" t="s">
        <v>2798</v>
      </c>
      <c r="O595" s="5" t="s">
        <v>2799</v>
      </c>
      <c r="P595" s="5" t="s">
        <v>2799</v>
      </c>
      <c r="Q595" s="5" t="s">
        <v>2799</v>
      </c>
      <c r="R595" s="5" t="s">
        <v>2799</v>
      </c>
      <c r="S595" s="5" t="s">
        <v>2799</v>
      </c>
      <c r="T595" s="5" t="s">
        <v>2799</v>
      </c>
      <c r="U595" s="5" t="s">
        <v>2799</v>
      </c>
      <c r="V595" s="5"/>
      <c r="W595" s="5"/>
      <c r="X595" s="5"/>
      <c r="Y595" s="5"/>
      <c r="Z595" s="5"/>
    </row>
    <row r="596" spans="1:26" ht="187" x14ac:dyDescent="0.2">
      <c r="A596" s="3" t="s">
        <v>2799</v>
      </c>
      <c r="B596" s="140"/>
      <c r="C596" s="5">
        <f t="shared" si="3"/>
        <v>593</v>
      </c>
      <c r="D596" s="5" t="s">
        <v>6126</v>
      </c>
      <c r="E596" s="5" t="s">
        <v>6127</v>
      </c>
      <c r="F596" s="5" t="s">
        <v>6128</v>
      </c>
      <c r="G596" s="5" t="s">
        <v>21</v>
      </c>
      <c r="H596" s="5" t="s">
        <v>6130</v>
      </c>
      <c r="I596" s="5" t="s">
        <v>58</v>
      </c>
      <c r="J596" s="5">
        <v>2020</v>
      </c>
      <c r="K596" s="5">
        <v>2</v>
      </c>
      <c r="L596" s="5" t="s">
        <v>6129</v>
      </c>
      <c r="M596" s="5" t="s">
        <v>5997</v>
      </c>
      <c r="N596" s="5" t="s">
        <v>2798</v>
      </c>
      <c r="O596" s="5" t="s">
        <v>2799</v>
      </c>
      <c r="P596" s="5" t="s">
        <v>2799</v>
      </c>
      <c r="Q596" s="5" t="s">
        <v>2799</v>
      </c>
      <c r="R596" s="5" t="s">
        <v>2799</v>
      </c>
      <c r="S596" s="5" t="s">
        <v>2799</v>
      </c>
      <c r="T596" s="5" t="s">
        <v>2799</v>
      </c>
      <c r="U596" s="5" t="s">
        <v>2799</v>
      </c>
      <c r="V596" s="5"/>
      <c r="W596" s="5"/>
      <c r="X596" s="5"/>
      <c r="Y596" s="5"/>
      <c r="Z596" s="5"/>
    </row>
    <row r="597" spans="1:26" ht="204" x14ac:dyDescent="0.2">
      <c r="A597" s="3" t="s">
        <v>2799</v>
      </c>
      <c r="B597" s="140"/>
      <c r="C597" s="5">
        <f t="shared" si="3"/>
        <v>594</v>
      </c>
      <c r="D597" s="5" t="s">
        <v>6131</v>
      </c>
      <c r="E597" s="5" t="s">
        <v>6132</v>
      </c>
      <c r="F597" s="5" t="s">
        <v>6133</v>
      </c>
      <c r="G597" s="5" t="s">
        <v>21</v>
      </c>
      <c r="H597" s="5" t="s">
        <v>6135</v>
      </c>
      <c r="I597" s="5" t="s">
        <v>59</v>
      </c>
      <c r="J597" s="5">
        <v>2020</v>
      </c>
      <c r="K597" s="5">
        <v>59</v>
      </c>
      <c r="L597" s="5" t="s">
        <v>6134</v>
      </c>
      <c r="M597" s="5" t="s">
        <v>5998</v>
      </c>
      <c r="N597" s="5" t="s">
        <v>2798</v>
      </c>
      <c r="O597" s="5" t="s">
        <v>2799</v>
      </c>
      <c r="P597" s="5" t="s">
        <v>2799</v>
      </c>
      <c r="Q597" s="5" t="s">
        <v>2799</v>
      </c>
      <c r="R597" s="5" t="s">
        <v>2799</v>
      </c>
      <c r="S597" s="5" t="s">
        <v>2799</v>
      </c>
      <c r="T597" s="5" t="s">
        <v>2799</v>
      </c>
      <c r="U597" s="5" t="s">
        <v>2799</v>
      </c>
      <c r="V597" s="5"/>
      <c r="W597" s="5"/>
      <c r="X597" s="5"/>
      <c r="Y597" s="5"/>
      <c r="Z597" s="5"/>
    </row>
    <row r="598" spans="1:26" ht="272" x14ac:dyDescent="0.2">
      <c r="A598" s="3" t="s">
        <v>2799</v>
      </c>
      <c r="B598" s="140"/>
      <c r="C598" s="5">
        <f t="shared" si="3"/>
        <v>595</v>
      </c>
      <c r="D598" s="5" t="s">
        <v>6136</v>
      </c>
      <c r="E598" s="5" t="s">
        <v>6137</v>
      </c>
      <c r="F598" s="5" t="s">
        <v>3587</v>
      </c>
      <c r="G598" s="5" t="s">
        <v>21</v>
      </c>
      <c r="H598" s="5" t="s">
        <v>6139</v>
      </c>
      <c r="I598" s="5" t="s">
        <v>58</v>
      </c>
      <c r="J598" s="5">
        <v>2019</v>
      </c>
      <c r="K598" s="5">
        <v>230</v>
      </c>
      <c r="L598" s="5" t="s">
        <v>6138</v>
      </c>
      <c r="M598" s="5" t="s">
        <v>5999</v>
      </c>
      <c r="N598" s="5" t="s">
        <v>2798</v>
      </c>
      <c r="O598" s="5" t="s">
        <v>2799</v>
      </c>
      <c r="P598" s="5" t="s">
        <v>2799</v>
      </c>
      <c r="Q598" s="5" t="s">
        <v>2799</v>
      </c>
      <c r="R598" s="5" t="s">
        <v>2799</v>
      </c>
      <c r="S598" s="5" t="s">
        <v>2799</v>
      </c>
      <c r="T598" s="5" t="s">
        <v>2799</v>
      </c>
      <c r="U598" s="5" t="s">
        <v>2799</v>
      </c>
      <c r="V598" s="5"/>
      <c r="W598" s="5"/>
      <c r="X598" s="5"/>
      <c r="Y598" s="5"/>
      <c r="Z598" s="5"/>
    </row>
    <row r="599" spans="1:26" ht="340" x14ac:dyDescent="0.2">
      <c r="A599" s="3" t="s">
        <v>2799</v>
      </c>
      <c r="B599" s="140"/>
      <c r="C599" s="5">
        <f t="shared" si="3"/>
        <v>596</v>
      </c>
      <c r="D599" s="5" t="s">
        <v>6140</v>
      </c>
      <c r="E599" s="5" t="s">
        <v>6141</v>
      </c>
      <c r="F599" s="5" t="s">
        <v>3587</v>
      </c>
      <c r="G599" s="5" t="s">
        <v>21</v>
      </c>
      <c r="H599" s="5" t="s">
        <v>6143</v>
      </c>
      <c r="I599" s="5" t="s">
        <v>58</v>
      </c>
      <c r="J599" s="5">
        <v>2020</v>
      </c>
      <c r="K599" s="5">
        <v>5</v>
      </c>
      <c r="L599" s="5" t="s">
        <v>6142</v>
      </c>
      <c r="M599" s="5" t="s">
        <v>6000</v>
      </c>
      <c r="N599" s="5" t="s">
        <v>2798</v>
      </c>
      <c r="O599" s="5" t="s">
        <v>2799</v>
      </c>
      <c r="P599" s="5" t="s">
        <v>2799</v>
      </c>
      <c r="Q599" s="5" t="s">
        <v>2799</v>
      </c>
      <c r="R599" s="5" t="s">
        <v>2799</v>
      </c>
      <c r="S599" s="5" t="s">
        <v>2799</v>
      </c>
      <c r="T599" s="5" t="s">
        <v>2799</v>
      </c>
      <c r="U599" s="5" t="s">
        <v>2799</v>
      </c>
      <c r="V599" s="5"/>
      <c r="W599" s="5"/>
      <c r="X599" s="5"/>
      <c r="Y599" s="5"/>
      <c r="Z599" s="5"/>
    </row>
    <row r="600" spans="1:26" ht="187" x14ac:dyDescent="0.2">
      <c r="A600" s="3" t="s">
        <v>2799</v>
      </c>
      <c r="B600" s="140" t="s">
        <v>1775</v>
      </c>
      <c r="C600" s="5">
        <f t="shared" si="3"/>
        <v>597</v>
      </c>
      <c r="D600" s="5" t="s">
        <v>6192</v>
      </c>
      <c r="E600" s="5" t="s">
        <v>6193</v>
      </c>
      <c r="F600" s="5" t="s">
        <v>6194</v>
      </c>
      <c r="G600" s="5" t="s">
        <v>2227</v>
      </c>
      <c r="H600" s="5"/>
      <c r="I600" s="5" t="s">
        <v>58</v>
      </c>
      <c r="J600" s="5">
        <v>2019</v>
      </c>
      <c r="K600" s="5">
        <v>155</v>
      </c>
      <c r="L600" s="5" t="s">
        <v>6195</v>
      </c>
      <c r="M600" s="5" t="s">
        <v>6144</v>
      </c>
      <c r="N600" s="5" t="s">
        <v>2798</v>
      </c>
      <c r="O600" s="5" t="s">
        <v>2799</v>
      </c>
      <c r="P600" s="5" t="s">
        <v>2799</v>
      </c>
      <c r="Q600" s="5" t="s">
        <v>2799</v>
      </c>
      <c r="R600" s="5" t="s">
        <v>2799</v>
      </c>
      <c r="S600" s="5" t="s">
        <v>2799</v>
      </c>
      <c r="T600" s="5" t="s">
        <v>2799</v>
      </c>
      <c r="U600" s="5" t="s">
        <v>2799</v>
      </c>
      <c r="V600" s="5"/>
      <c r="W600" s="5"/>
      <c r="X600" s="5"/>
      <c r="Y600" s="5"/>
      <c r="Z600" s="5"/>
    </row>
    <row r="601" spans="1:26" ht="340" x14ac:dyDescent="0.2">
      <c r="A601" s="3" t="s">
        <v>2799</v>
      </c>
      <c r="B601" s="140"/>
      <c r="C601" s="5">
        <f t="shared" si="3"/>
        <v>598</v>
      </c>
      <c r="D601" s="5" t="s">
        <v>6196</v>
      </c>
      <c r="E601" s="5" t="s">
        <v>6197</v>
      </c>
      <c r="F601" s="5" t="s">
        <v>6198</v>
      </c>
      <c r="G601" s="5" t="s">
        <v>6199</v>
      </c>
      <c r="H601" s="5"/>
      <c r="I601" s="5" t="s">
        <v>58</v>
      </c>
      <c r="J601" s="5">
        <v>2019</v>
      </c>
      <c r="K601" s="5">
        <v>405</v>
      </c>
      <c r="L601" s="5" t="s">
        <v>6200</v>
      </c>
      <c r="M601" s="5" t="s">
        <v>6145</v>
      </c>
      <c r="N601" s="5" t="s">
        <v>2798</v>
      </c>
      <c r="O601" s="5" t="s">
        <v>2799</v>
      </c>
      <c r="P601" s="5" t="s">
        <v>2799</v>
      </c>
      <c r="Q601" s="5" t="s">
        <v>2799</v>
      </c>
      <c r="R601" s="5" t="s">
        <v>2799</v>
      </c>
      <c r="S601" s="5" t="s">
        <v>2799</v>
      </c>
      <c r="T601" s="5" t="s">
        <v>2799</v>
      </c>
      <c r="U601" s="5" t="s">
        <v>2799</v>
      </c>
      <c r="V601" s="5"/>
      <c r="W601" s="5"/>
      <c r="X601" s="5"/>
      <c r="Y601" s="5"/>
      <c r="Z601" s="5"/>
    </row>
    <row r="602" spans="1:26" ht="409.6" x14ac:dyDescent="0.2">
      <c r="A602" s="3" t="s">
        <v>2799</v>
      </c>
      <c r="B602" s="140"/>
      <c r="C602" s="5">
        <f t="shared" si="3"/>
        <v>599</v>
      </c>
      <c r="D602" s="5" t="s">
        <v>6201</v>
      </c>
      <c r="E602" s="5" t="s">
        <v>6202</v>
      </c>
      <c r="F602" s="5" t="s">
        <v>6203</v>
      </c>
      <c r="G602" s="5" t="s">
        <v>3158</v>
      </c>
      <c r="H602" s="5"/>
      <c r="I602" s="5" t="s">
        <v>58</v>
      </c>
      <c r="J602" s="5">
        <v>2020</v>
      </c>
      <c r="K602" s="5">
        <v>338</v>
      </c>
      <c r="L602" s="5" t="s">
        <v>6204</v>
      </c>
      <c r="M602" s="5" t="s">
        <v>6146</v>
      </c>
      <c r="N602" s="5" t="s">
        <v>2798</v>
      </c>
      <c r="O602" s="5" t="s">
        <v>2799</v>
      </c>
      <c r="P602" s="5" t="s">
        <v>2799</v>
      </c>
      <c r="Q602" s="5" t="s">
        <v>2799</v>
      </c>
      <c r="R602" s="5" t="s">
        <v>2799</v>
      </c>
      <c r="S602" s="5" t="s">
        <v>2799</v>
      </c>
      <c r="T602" s="5" t="s">
        <v>2799</v>
      </c>
      <c r="U602" s="5" t="s">
        <v>2799</v>
      </c>
      <c r="V602" s="5"/>
      <c r="W602" s="5"/>
      <c r="X602" s="5"/>
      <c r="Y602" s="5"/>
      <c r="Z602" s="5"/>
    </row>
    <row r="603" spans="1:26" ht="409.6" x14ac:dyDescent="0.2">
      <c r="A603" s="3" t="s">
        <v>2799</v>
      </c>
      <c r="B603" s="140"/>
      <c r="C603" s="5">
        <f t="shared" si="3"/>
        <v>600</v>
      </c>
      <c r="D603" s="5" t="s">
        <v>6205</v>
      </c>
      <c r="E603" s="5" t="s">
        <v>6206</v>
      </c>
      <c r="F603" s="5" t="s">
        <v>6207</v>
      </c>
      <c r="G603" s="5" t="s">
        <v>4324</v>
      </c>
      <c r="H603" s="5"/>
      <c r="I603" s="5" t="s">
        <v>58</v>
      </c>
      <c r="J603" s="5">
        <v>2018</v>
      </c>
      <c r="K603" s="5">
        <v>363</v>
      </c>
      <c r="L603" s="5" t="s">
        <v>6208</v>
      </c>
      <c r="M603" s="5" t="s">
        <v>6147</v>
      </c>
      <c r="N603" s="5" t="s">
        <v>2798</v>
      </c>
      <c r="O603" s="5" t="s">
        <v>2799</v>
      </c>
      <c r="P603" s="5" t="s">
        <v>2799</v>
      </c>
      <c r="Q603" s="5" t="s">
        <v>2799</v>
      </c>
      <c r="R603" s="5" t="s">
        <v>2799</v>
      </c>
      <c r="S603" s="5" t="s">
        <v>2799</v>
      </c>
      <c r="T603" s="5" t="s">
        <v>2799</v>
      </c>
      <c r="U603" s="5" t="s">
        <v>2799</v>
      </c>
      <c r="V603" s="5"/>
      <c r="W603" s="5"/>
      <c r="X603" s="5"/>
      <c r="Y603" s="5"/>
      <c r="Z603" s="5"/>
    </row>
    <row r="604" spans="1:26" ht="323" x14ac:dyDescent="0.2">
      <c r="A604" s="3" t="s">
        <v>2799</v>
      </c>
      <c r="B604" s="140"/>
      <c r="C604" s="5">
        <f t="shared" si="3"/>
        <v>601</v>
      </c>
      <c r="D604" s="5" t="s">
        <v>6209</v>
      </c>
      <c r="E604" s="5" t="s">
        <v>6210</v>
      </c>
      <c r="F604" s="5" t="s">
        <v>6211</v>
      </c>
      <c r="G604" s="5" t="s">
        <v>5182</v>
      </c>
      <c r="H604" s="5"/>
      <c r="I604" s="5" t="s">
        <v>58</v>
      </c>
      <c r="J604" s="5">
        <v>2020</v>
      </c>
      <c r="K604" s="5">
        <v>7</v>
      </c>
      <c r="L604" s="5" t="s">
        <v>6212</v>
      </c>
      <c r="M604" s="5" t="s">
        <v>6148</v>
      </c>
      <c r="N604" s="5" t="s">
        <v>2798</v>
      </c>
      <c r="O604" s="5" t="s">
        <v>2799</v>
      </c>
      <c r="P604" s="5" t="s">
        <v>2799</v>
      </c>
      <c r="Q604" s="5" t="s">
        <v>2799</v>
      </c>
      <c r="R604" s="5" t="s">
        <v>2799</v>
      </c>
      <c r="S604" s="5" t="s">
        <v>2799</v>
      </c>
      <c r="T604" s="5" t="s">
        <v>2799</v>
      </c>
      <c r="U604" s="5" t="s">
        <v>2799</v>
      </c>
      <c r="V604" s="5"/>
      <c r="W604" s="5"/>
      <c r="X604" s="5"/>
      <c r="Y604" s="5"/>
      <c r="Z604" s="5"/>
    </row>
    <row r="605" spans="1:26" ht="306" x14ac:dyDescent="0.2">
      <c r="A605" s="3" t="s">
        <v>2799</v>
      </c>
      <c r="B605" s="140"/>
      <c r="C605" s="5">
        <f t="shared" si="3"/>
        <v>602</v>
      </c>
      <c r="D605" s="5" t="s">
        <v>6213</v>
      </c>
      <c r="E605" s="5" t="s">
        <v>6214</v>
      </c>
      <c r="F605" s="5" t="s">
        <v>6215</v>
      </c>
      <c r="G605" s="5" t="s">
        <v>6216</v>
      </c>
      <c r="H605" s="5"/>
      <c r="I605" s="5" t="s">
        <v>5042</v>
      </c>
      <c r="J605" s="5">
        <v>2019</v>
      </c>
      <c r="K605" s="5">
        <v>101</v>
      </c>
      <c r="L605" s="5" t="s">
        <v>6217</v>
      </c>
      <c r="M605" s="5" t="s">
        <v>6149</v>
      </c>
      <c r="N605" s="5" t="s">
        <v>2798</v>
      </c>
      <c r="O605" s="5" t="s">
        <v>2798</v>
      </c>
      <c r="P605" s="5" t="s">
        <v>2799</v>
      </c>
      <c r="Q605" s="5" t="s">
        <v>2799</v>
      </c>
      <c r="R605" s="5" t="s">
        <v>2799</v>
      </c>
      <c r="S605" s="5" t="s">
        <v>2799</v>
      </c>
      <c r="T605" s="5" t="s">
        <v>2799</v>
      </c>
      <c r="U605" s="5" t="s">
        <v>2799</v>
      </c>
      <c r="V605" s="5"/>
      <c r="W605" s="5"/>
      <c r="X605" s="5"/>
      <c r="Y605" s="5"/>
      <c r="Z605" s="5"/>
    </row>
    <row r="606" spans="1:26" ht="221" x14ac:dyDescent="0.2">
      <c r="A606" s="3" t="s">
        <v>2799</v>
      </c>
      <c r="B606" s="140"/>
      <c r="C606" s="5">
        <f t="shared" si="3"/>
        <v>603</v>
      </c>
      <c r="D606" s="5" t="s">
        <v>6218</v>
      </c>
      <c r="E606" s="5" t="s">
        <v>6219</v>
      </c>
      <c r="F606" s="5" t="s">
        <v>6220</v>
      </c>
      <c r="G606" s="5" t="s">
        <v>3154</v>
      </c>
      <c r="H606" s="5"/>
      <c r="I606" s="5" t="s">
        <v>3155</v>
      </c>
      <c r="J606" s="5">
        <v>2020</v>
      </c>
      <c r="K606" s="5">
        <v>236</v>
      </c>
      <c r="L606" s="5" t="s">
        <v>6221</v>
      </c>
      <c r="M606" s="5" t="s">
        <v>6150</v>
      </c>
      <c r="N606" s="5" t="s">
        <v>2798</v>
      </c>
      <c r="O606" s="5" t="s">
        <v>2799</v>
      </c>
      <c r="P606" s="5" t="s">
        <v>2798</v>
      </c>
      <c r="Q606" s="5" t="s">
        <v>2799</v>
      </c>
      <c r="R606" s="5" t="s">
        <v>2799</v>
      </c>
      <c r="S606" s="5" t="s">
        <v>2799</v>
      </c>
      <c r="T606" s="5" t="s">
        <v>2799</v>
      </c>
      <c r="U606" s="5" t="s">
        <v>2799</v>
      </c>
      <c r="V606" s="5"/>
      <c r="W606" s="5"/>
      <c r="X606" s="5"/>
      <c r="Y606" s="5"/>
      <c r="Z606" s="5"/>
    </row>
    <row r="607" spans="1:26" ht="409.6" x14ac:dyDescent="0.2">
      <c r="A607" s="3" t="s">
        <v>2799</v>
      </c>
      <c r="B607" s="140"/>
      <c r="C607" s="5">
        <f t="shared" si="3"/>
        <v>604</v>
      </c>
      <c r="D607" s="5" t="s">
        <v>6222</v>
      </c>
      <c r="E607" s="5" t="s">
        <v>6223</v>
      </c>
      <c r="F607" s="5" t="s">
        <v>6224</v>
      </c>
      <c r="G607" s="5" t="s">
        <v>3154</v>
      </c>
      <c r="H607" s="5"/>
      <c r="I607" s="5" t="s">
        <v>3155</v>
      </c>
      <c r="J607" s="5">
        <v>2020</v>
      </c>
      <c r="K607" s="5">
        <v>89</v>
      </c>
      <c r="L607" s="5" t="s">
        <v>6225</v>
      </c>
      <c r="M607" s="5" t="s">
        <v>6151</v>
      </c>
      <c r="N607" s="5" t="s">
        <v>2798</v>
      </c>
      <c r="O607" s="5" t="s">
        <v>2799</v>
      </c>
      <c r="P607" s="5" t="s">
        <v>2799</v>
      </c>
      <c r="Q607" s="5" t="s">
        <v>2799</v>
      </c>
      <c r="R607" s="5" t="s">
        <v>2799</v>
      </c>
      <c r="S607" s="5" t="s">
        <v>2799</v>
      </c>
      <c r="T607" s="5" t="s">
        <v>2799</v>
      </c>
      <c r="U607" s="5" t="s">
        <v>2799</v>
      </c>
      <c r="V607" s="5"/>
      <c r="W607" s="5"/>
      <c r="X607" s="5"/>
      <c r="Y607" s="5"/>
      <c r="Z607" s="5"/>
    </row>
    <row r="608" spans="1:26" ht="409.6" x14ac:dyDescent="0.2">
      <c r="A608" s="3" t="s">
        <v>2799</v>
      </c>
      <c r="B608" s="140"/>
      <c r="C608" s="5">
        <f t="shared" si="3"/>
        <v>605</v>
      </c>
      <c r="D608" s="5" t="s">
        <v>6226</v>
      </c>
      <c r="E608" s="5" t="s">
        <v>6227</v>
      </c>
      <c r="F608" s="5" t="s">
        <v>6228</v>
      </c>
      <c r="G608" s="5" t="s">
        <v>6230</v>
      </c>
      <c r="H608" s="5"/>
      <c r="I608" s="5" t="s">
        <v>58</v>
      </c>
      <c r="J608" s="5">
        <v>2018</v>
      </c>
      <c r="K608" s="5">
        <v>739</v>
      </c>
      <c r="L608" s="5" t="s">
        <v>6229</v>
      </c>
      <c r="M608" s="5" t="s">
        <v>6152</v>
      </c>
      <c r="N608" s="5" t="s">
        <v>2798</v>
      </c>
      <c r="O608" s="5" t="s">
        <v>2799</v>
      </c>
      <c r="P608" s="5" t="s">
        <v>2799</v>
      </c>
      <c r="Q608" s="5" t="s">
        <v>2799</v>
      </c>
      <c r="R608" s="5" t="s">
        <v>2799</v>
      </c>
      <c r="S608" s="5" t="s">
        <v>2799</v>
      </c>
      <c r="T608" s="5" t="s">
        <v>2799</v>
      </c>
      <c r="U608" s="5" t="s">
        <v>2799</v>
      </c>
      <c r="V608" s="5"/>
      <c r="W608" s="5"/>
      <c r="X608" s="5"/>
      <c r="Y608" s="5"/>
      <c r="Z608" s="5"/>
    </row>
    <row r="609" spans="1:26" ht="340" x14ac:dyDescent="0.2">
      <c r="A609" s="3" t="s">
        <v>2799</v>
      </c>
      <c r="B609" s="140"/>
      <c r="C609" s="5">
        <f t="shared" si="3"/>
        <v>606</v>
      </c>
      <c r="D609" s="5" t="s">
        <v>6231</v>
      </c>
      <c r="E609" s="5" t="s">
        <v>6232</v>
      </c>
      <c r="F609" s="5" t="s">
        <v>6233</v>
      </c>
      <c r="G609" s="5" t="s">
        <v>6236</v>
      </c>
      <c r="H609" s="5" t="s">
        <v>6235</v>
      </c>
      <c r="I609" s="5" t="s">
        <v>58</v>
      </c>
      <c r="J609" s="5">
        <v>2018</v>
      </c>
      <c r="K609" s="5">
        <v>107</v>
      </c>
      <c r="L609" s="5" t="s">
        <v>6234</v>
      </c>
      <c r="M609" s="5" t="s">
        <v>6153</v>
      </c>
      <c r="N609" s="5" t="s">
        <v>2798</v>
      </c>
      <c r="O609" s="5" t="s">
        <v>2799</v>
      </c>
      <c r="P609" s="5" t="s">
        <v>2799</v>
      </c>
      <c r="Q609" s="5" t="s">
        <v>2799</v>
      </c>
      <c r="R609" s="5" t="s">
        <v>2799</v>
      </c>
      <c r="S609" s="5" t="s">
        <v>2799</v>
      </c>
      <c r="T609" s="5" t="s">
        <v>2799</v>
      </c>
      <c r="U609" s="5" t="s">
        <v>2799</v>
      </c>
      <c r="V609" s="5"/>
      <c r="W609" s="5"/>
      <c r="X609" s="5"/>
      <c r="Y609" s="5"/>
      <c r="Z609" s="5"/>
    </row>
    <row r="610" spans="1:26" ht="136" x14ac:dyDescent="0.2">
      <c r="A610" s="3" t="s">
        <v>2799</v>
      </c>
      <c r="B610" s="140"/>
      <c r="C610" s="5">
        <f t="shared" si="3"/>
        <v>607</v>
      </c>
      <c r="D610" s="5" t="s">
        <v>6237</v>
      </c>
      <c r="E610" s="5" t="s">
        <v>6238</v>
      </c>
      <c r="F610" s="5" t="s">
        <v>6239</v>
      </c>
      <c r="G610" s="5" t="s">
        <v>305</v>
      </c>
      <c r="H610" s="5"/>
      <c r="I610" s="5" t="s">
        <v>59</v>
      </c>
      <c r="J610" s="5">
        <v>2019</v>
      </c>
      <c r="K610" s="5">
        <v>9</v>
      </c>
      <c r="L610" s="5" t="s">
        <v>6240</v>
      </c>
      <c r="M610" s="5" t="s">
        <v>6154</v>
      </c>
      <c r="N610" s="5" t="s">
        <v>2798</v>
      </c>
      <c r="O610" s="5" t="s">
        <v>2799</v>
      </c>
      <c r="P610" s="5" t="s">
        <v>2799</v>
      </c>
      <c r="Q610" s="5" t="s">
        <v>2799</v>
      </c>
      <c r="R610" s="5" t="s">
        <v>2799</v>
      </c>
      <c r="S610" s="5" t="s">
        <v>2799</v>
      </c>
      <c r="T610" s="5" t="s">
        <v>2799</v>
      </c>
      <c r="U610" s="5" t="s">
        <v>2799</v>
      </c>
      <c r="V610" s="5"/>
      <c r="W610" s="5"/>
      <c r="X610" s="5"/>
      <c r="Y610" s="5"/>
      <c r="Z610" s="5"/>
    </row>
    <row r="611" spans="1:26" ht="255" x14ac:dyDescent="0.2">
      <c r="A611" s="3" t="s">
        <v>2799</v>
      </c>
      <c r="B611" s="140"/>
      <c r="C611" s="5">
        <f t="shared" si="3"/>
        <v>608</v>
      </c>
      <c r="D611" s="5" t="s">
        <v>6241</v>
      </c>
      <c r="E611" s="5" t="s">
        <v>6242</v>
      </c>
      <c r="F611" s="5" t="s">
        <v>6243</v>
      </c>
      <c r="G611" s="5" t="s">
        <v>3158</v>
      </c>
      <c r="H611" s="5"/>
      <c r="I611" s="5" t="s">
        <v>58</v>
      </c>
      <c r="J611" s="5">
        <v>2019</v>
      </c>
      <c r="K611" s="5">
        <v>251</v>
      </c>
      <c r="L611" s="5" t="s">
        <v>6244</v>
      </c>
      <c r="M611" s="5" t="s">
        <v>6155</v>
      </c>
      <c r="N611" s="5" t="s">
        <v>2798</v>
      </c>
      <c r="O611" s="5" t="s">
        <v>2799</v>
      </c>
      <c r="P611" s="5" t="s">
        <v>2799</v>
      </c>
      <c r="Q611" s="5" t="s">
        <v>2799</v>
      </c>
      <c r="R611" s="5" t="s">
        <v>2799</v>
      </c>
      <c r="S611" s="5" t="s">
        <v>2799</v>
      </c>
      <c r="T611" s="5" t="s">
        <v>2799</v>
      </c>
      <c r="U611" s="5" t="s">
        <v>2799</v>
      </c>
      <c r="V611" s="5"/>
      <c r="W611" s="5"/>
      <c r="X611" s="5"/>
      <c r="Y611" s="5"/>
      <c r="Z611" s="5"/>
    </row>
    <row r="612" spans="1:26" ht="409.6" x14ac:dyDescent="0.2">
      <c r="A612" s="3" t="s">
        <v>2799</v>
      </c>
      <c r="B612" s="140"/>
      <c r="C612" s="5">
        <f t="shared" si="3"/>
        <v>609</v>
      </c>
      <c r="D612" s="5" t="s">
        <v>6245</v>
      </c>
      <c r="E612" s="5" t="s">
        <v>6246</v>
      </c>
      <c r="F612" s="5" t="s">
        <v>6247</v>
      </c>
      <c r="G612" s="5" t="s">
        <v>4324</v>
      </c>
      <c r="H612" s="5"/>
      <c r="I612" s="5" t="s">
        <v>58</v>
      </c>
      <c r="J612" s="5">
        <v>2020</v>
      </c>
      <c r="K612" s="5">
        <v>94</v>
      </c>
      <c r="L612" s="5" t="s">
        <v>6248</v>
      </c>
      <c r="M612" s="5" t="s">
        <v>6156</v>
      </c>
      <c r="N612" s="5" t="s">
        <v>2798</v>
      </c>
      <c r="O612" s="5" t="s">
        <v>2799</v>
      </c>
      <c r="P612" s="5" t="s">
        <v>2799</v>
      </c>
      <c r="Q612" s="5" t="s">
        <v>2799</v>
      </c>
      <c r="R612" s="5" t="s">
        <v>2799</v>
      </c>
      <c r="S612" s="5" t="s">
        <v>2799</v>
      </c>
      <c r="T612" s="5" t="s">
        <v>2799</v>
      </c>
      <c r="U612" s="5" t="s">
        <v>2799</v>
      </c>
      <c r="V612" s="5"/>
      <c r="W612" s="5"/>
      <c r="X612" s="5"/>
      <c r="Y612" s="5"/>
      <c r="Z612" s="5"/>
    </row>
    <row r="613" spans="1:26" ht="409.6" x14ac:dyDescent="0.2">
      <c r="A613" s="3" t="s">
        <v>2799</v>
      </c>
      <c r="B613" s="140"/>
      <c r="C613" s="5">
        <f t="shared" si="3"/>
        <v>610</v>
      </c>
      <c r="D613" s="5" t="s">
        <v>6249</v>
      </c>
      <c r="E613" s="5" t="s">
        <v>6250</v>
      </c>
      <c r="F613" s="5" t="s">
        <v>6247</v>
      </c>
      <c r="G613" s="5" t="s">
        <v>4324</v>
      </c>
      <c r="H613" s="5"/>
      <c r="I613" s="5" t="s">
        <v>58</v>
      </c>
      <c r="J613" s="5">
        <v>2019</v>
      </c>
      <c r="K613" s="5">
        <v>15</v>
      </c>
      <c r="L613" s="5" t="s">
        <v>6251</v>
      </c>
      <c r="M613" s="5" t="s">
        <v>6157</v>
      </c>
      <c r="N613" s="5" t="s">
        <v>2798</v>
      </c>
      <c r="O613" s="5" t="s">
        <v>2799</v>
      </c>
      <c r="P613" s="5" t="s">
        <v>2799</v>
      </c>
      <c r="Q613" s="5" t="s">
        <v>2799</v>
      </c>
      <c r="R613" s="5" t="s">
        <v>2799</v>
      </c>
      <c r="S613" s="5" t="s">
        <v>2799</v>
      </c>
      <c r="T613" s="5" t="s">
        <v>2799</v>
      </c>
      <c r="U613" s="5" t="s">
        <v>2799</v>
      </c>
      <c r="V613" s="5"/>
      <c r="W613" s="5"/>
      <c r="X613" s="5"/>
      <c r="Y613" s="5"/>
      <c r="Z613" s="5"/>
    </row>
    <row r="614" spans="1:26" ht="388" x14ac:dyDescent="0.2">
      <c r="A614" s="3" t="s">
        <v>2799</v>
      </c>
      <c r="B614" s="140"/>
      <c r="C614" s="5">
        <f t="shared" si="3"/>
        <v>611</v>
      </c>
      <c r="D614" s="5" t="s">
        <v>6252</v>
      </c>
      <c r="E614" s="5" t="s">
        <v>6253</v>
      </c>
      <c r="F614" s="5" t="s">
        <v>6254</v>
      </c>
      <c r="G614" s="5" t="s">
        <v>13</v>
      </c>
      <c r="H614" s="5" t="s">
        <v>6256</v>
      </c>
      <c r="I614" s="5" t="s">
        <v>58</v>
      </c>
      <c r="J614" s="5">
        <v>2020</v>
      </c>
      <c r="K614" s="5">
        <v>28</v>
      </c>
      <c r="L614" s="5" t="s">
        <v>6255</v>
      </c>
      <c r="M614" s="5" t="s">
        <v>6158</v>
      </c>
      <c r="N614" s="5" t="s">
        <v>2798</v>
      </c>
      <c r="O614" s="5" t="s">
        <v>2799</v>
      </c>
      <c r="P614" s="5" t="s">
        <v>2799</v>
      </c>
      <c r="Q614" s="5" t="s">
        <v>2799</v>
      </c>
      <c r="R614" s="5" t="s">
        <v>2799</v>
      </c>
      <c r="S614" s="5" t="s">
        <v>2799</v>
      </c>
      <c r="T614" s="5" t="s">
        <v>2799</v>
      </c>
      <c r="U614" s="5" t="s">
        <v>2799</v>
      </c>
      <c r="V614" s="5"/>
      <c r="W614" s="5"/>
      <c r="X614" s="5"/>
      <c r="Y614" s="5"/>
      <c r="Z614" s="5"/>
    </row>
    <row r="615" spans="1:26" ht="356" x14ac:dyDescent="0.2">
      <c r="A615" s="3" t="s">
        <v>2799</v>
      </c>
      <c r="B615" s="140"/>
      <c r="C615" s="5">
        <f t="shared" si="3"/>
        <v>612</v>
      </c>
      <c r="D615" s="5" t="s">
        <v>6257</v>
      </c>
      <c r="E615" s="5" t="s">
        <v>6258</v>
      </c>
      <c r="F615" s="5" t="s">
        <v>6259</v>
      </c>
      <c r="G615" s="5" t="s">
        <v>5773</v>
      </c>
      <c r="H615" s="5"/>
      <c r="I615" s="5" t="s">
        <v>58</v>
      </c>
      <c r="J615" s="5">
        <v>2020</v>
      </c>
      <c r="K615" s="5">
        <v>57</v>
      </c>
      <c r="L615" s="5" t="s">
        <v>6260</v>
      </c>
      <c r="M615" s="5" t="s">
        <v>6159</v>
      </c>
      <c r="N615" s="5" t="s">
        <v>2798</v>
      </c>
      <c r="O615" s="5" t="s">
        <v>2799</v>
      </c>
      <c r="P615" s="5" t="s">
        <v>2799</v>
      </c>
      <c r="Q615" s="5" t="s">
        <v>2799</v>
      </c>
      <c r="R615" s="5" t="s">
        <v>2799</v>
      </c>
      <c r="S615" s="5" t="s">
        <v>2799</v>
      </c>
      <c r="T615" s="5" t="s">
        <v>2799</v>
      </c>
      <c r="U615" s="5" t="s">
        <v>2799</v>
      </c>
      <c r="V615" s="5"/>
      <c r="W615" s="5"/>
      <c r="X615" s="5"/>
      <c r="Y615" s="5"/>
      <c r="Z615" s="5"/>
    </row>
    <row r="616" spans="1:26" ht="187" x14ac:dyDescent="0.2">
      <c r="A616" s="3" t="s">
        <v>2799</v>
      </c>
      <c r="B616" s="140"/>
      <c r="C616" s="5">
        <f t="shared" si="3"/>
        <v>613</v>
      </c>
      <c r="D616" s="5" t="s">
        <v>6261</v>
      </c>
      <c r="E616" s="5" t="s">
        <v>6263</v>
      </c>
      <c r="F616" s="5" t="s">
        <v>6262</v>
      </c>
      <c r="G616" s="5" t="s">
        <v>5182</v>
      </c>
      <c r="H616" s="5"/>
      <c r="I616" s="5" t="s">
        <v>58</v>
      </c>
      <c r="J616" s="5">
        <v>2018</v>
      </c>
      <c r="K616" s="5">
        <v>10</v>
      </c>
      <c r="L616" s="5" t="s">
        <v>6264</v>
      </c>
      <c r="M616" s="5" t="s">
        <v>6160</v>
      </c>
      <c r="N616" s="5" t="s">
        <v>2798</v>
      </c>
      <c r="O616" s="5" t="s">
        <v>2799</v>
      </c>
      <c r="P616" s="5" t="s">
        <v>2799</v>
      </c>
      <c r="Q616" s="5" t="s">
        <v>2799</v>
      </c>
      <c r="R616" s="5" t="s">
        <v>2799</v>
      </c>
      <c r="S616" s="5" t="s">
        <v>2799</v>
      </c>
      <c r="T616" s="5" t="s">
        <v>2799</v>
      </c>
      <c r="U616" s="5" t="s">
        <v>2799</v>
      </c>
      <c r="V616" s="5"/>
      <c r="W616" s="5"/>
      <c r="X616" s="5"/>
      <c r="Y616" s="5"/>
      <c r="Z616" s="5"/>
    </row>
    <row r="617" spans="1:26" ht="404" x14ac:dyDescent="0.2">
      <c r="A617" s="3" t="s">
        <v>2799</v>
      </c>
      <c r="B617" s="140"/>
      <c r="C617" s="5">
        <f t="shared" si="3"/>
        <v>614</v>
      </c>
      <c r="D617" s="5" t="s">
        <v>6265</v>
      </c>
      <c r="E617" s="5" t="s">
        <v>6266</v>
      </c>
      <c r="F617" s="5" t="s">
        <v>6267</v>
      </c>
      <c r="G617" s="5" t="s">
        <v>2227</v>
      </c>
      <c r="H617" s="5"/>
      <c r="I617" s="5" t="s">
        <v>58</v>
      </c>
      <c r="J617" s="5">
        <v>2020</v>
      </c>
      <c r="K617" s="5">
        <v>12</v>
      </c>
      <c r="L617" s="5" t="s">
        <v>6268</v>
      </c>
      <c r="M617" s="5" t="s">
        <v>6161</v>
      </c>
      <c r="N617" s="5" t="s">
        <v>2798</v>
      </c>
      <c r="O617" s="5" t="s">
        <v>2799</v>
      </c>
      <c r="P617" s="5" t="s">
        <v>2799</v>
      </c>
      <c r="Q617" s="5" t="s">
        <v>2799</v>
      </c>
      <c r="R617" s="5" t="s">
        <v>2799</v>
      </c>
      <c r="S617" s="5" t="s">
        <v>2799</v>
      </c>
      <c r="T617" s="5" t="s">
        <v>2799</v>
      </c>
      <c r="U617" s="5" t="s">
        <v>2799</v>
      </c>
      <c r="V617" s="5"/>
      <c r="W617" s="5"/>
      <c r="X617" s="5"/>
      <c r="Y617" s="5"/>
      <c r="Z617" s="5"/>
    </row>
    <row r="618" spans="1:26" ht="388" x14ac:dyDescent="0.2">
      <c r="A618" s="3" t="s">
        <v>2799</v>
      </c>
      <c r="B618" s="140"/>
      <c r="C618" s="5">
        <f t="shared" si="3"/>
        <v>615</v>
      </c>
      <c r="D618" s="5" t="s">
        <v>6269</v>
      </c>
      <c r="E618" s="5" t="s">
        <v>6270</v>
      </c>
      <c r="F618" s="5" t="s">
        <v>6271</v>
      </c>
      <c r="G618" s="5" t="s">
        <v>6273</v>
      </c>
      <c r="H618" s="5"/>
      <c r="I618" s="5" t="s">
        <v>58</v>
      </c>
      <c r="J618" s="5">
        <v>2018</v>
      </c>
      <c r="K618" s="5">
        <v>13</v>
      </c>
      <c r="L618" s="5" t="s">
        <v>6272</v>
      </c>
      <c r="M618" s="5" t="s">
        <v>6162</v>
      </c>
      <c r="N618" s="5" t="s">
        <v>2798</v>
      </c>
      <c r="O618" s="5" t="s">
        <v>2799</v>
      </c>
      <c r="P618" s="5" t="s">
        <v>2799</v>
      </c>
      <c r="Q618" s="5" t="s">
        <v>2799</v>
      </c>
      <c r="R618" s="5" t="s">
        <v>2799</v>
      </c>
      <c r="S618" s="5" t="s">
        <v>2799</v>
      </c>
      <c r="T618" s="5" t="s">
        <v>2799</v>
      </c>
      <c r="U618" s="5" t="s">
        <v>2799</v>
      </c>
      <c r="V618" s="5"/>
      <c r="W618" s="5"/>
      <c r="X618" s="5"/>
      <c r="Y618" s="5"/>
      <c r="Z618" s="5"/>
    </row>
    <row r="619" spans="1:26" ht="409.6" x14ac:dyDescent="0.2">
      <c r="A619" s="3" t="s">
        <v>2799</v>
      </c>
      <c r="B619" s="140"/>
      <c r="C619" s="5">
        <f t="shared" si="3"/>
        <v>616</v>
      </c>
      <c r="D619" s="5" t="s">
        <v>6274</v>
      </c>
      <c r="E619" s="5" t="s">
        <v>6275</v>
      </c>
      <c r="F619" s="5" t="s">
        <v>6276</v>
      </c>
      <c r="G619" s="5" t="s">
        <v>6277</v>
      </c>
      <c r="H619" s="5"/>
      <c r="I619" s="5" t="s">
        <v>58</v>
      </c>
      <c r="J619" s="5">
        <v>2017</v>
      </c>
      <c r="K619" s="5">
        <v>76</v>
      </c>
      <c r="L619" s="5" t="s">
        <v>6278</v>
      </c>
      <c r="M619" s="5" t="s">
        <v>6163</v>
      </c>
      <c r="N619" s="5" t="s">
        <v>2798</v>
      </c>
      <c r="O619" s="5" t="s">
        <v>2799</v>
      </c>
      <c r="P619" s="5" t="s">
        <v>2799</v>
      </c>
      <c r="Q619" s="5" t="s">
        <v>2799</v>
      </c>
      <c r="R619" s="5" t="s">
        <v>2799</v>
      </c>
      <c r="S619" s="5" t="s">
        <v>2799</v>
      </c>
      <c r="T619" s="5" t="s">
        <v>2799</v>
      </c>
      <c r="U619" s="5" t="s">
        <v>2799</v>
      </c>
      <c r="V619" s="5"/>
      <c r="W619" s="5"/>
      <c r="X619" s="5"/>
      <c r="Y619" s="5"/>
      <c r="Z619" s="5"/>
    </row>
    <row r="620" spans="1:26" ht="356" x14ac:dyDescent="0.2">
      <c r="A620" s="3" t="s">
        <v>2799</v>
      </c>
      <c r="B620" s="140"/>
      <c r="C620" s="5">
        <f t="shared" si="3"/>
        <v>617</v>
      </c>
      <c r="D620" s="5" t="s">
        <v>6279</v>
      </c>
      <c r="E620" s="5" t="s">
        <v>6280</v>
      </c>
      <c r="F620" s="5" t="s">
        <v>6281</v>
      </c>
      <c r="G620" s="5" t="s">
        <v>6230</v>
      </c>
      <c r="H620" s="5"/>
      <c r="I620" s="5" t="s">
        <v>58</v>
      </c>
      <c r="J620" s="5">
        <v>2019</v>
      </c>
      <c r="K620" s="5">
        <v>89</v>
      </c>
      <c r="L620" s="5" t="s">
        <v>6282</v>
      </c>
      <c r="M620" s="5" t="s">
        <v>6164</v>
      </c>
      <c r="N620" s="5" t="s">
        <v>2798</v>
      </c>
      <c r="O620" s="5" t="s">
        <v>2799</v>
      </c>
      <c r="P620" s="5" t="s">
        <v>2799</v>
      </c>
      <c r="Q620" s="5" t="s">
        <v>2799</v>
      </c>
      <c r="R620" s="5" t="s">
        <v>2799</v>
      </c>
      <c r="S620" s="5" t="s">
        <v>2799</v>
      </c>
      <c r="T620" s="5" t="s">
        <v>2799</v>
      </c>
      <c r="U620" s="5" t="s">
        <v>2799</v>
      </c>
      <c r="V620" s="5"/>
      <c r="W620" s="5"/>
      <c r="X620" s="5"/>
      <c r="Y620" s="5"/>
      <c r="Z620" s="5"/>
    </row>
    <row r="621" spans="1:26" ht="204" x14ac:dyDescent="0.2">
      <c r="A621" s="3" t="s">
        <v>2799</v>
      </c>
      <c r="B621" s="140"/>
      <c r="C621" s="5">
        <f t="shared" si="3"/>
        <v>618</v>
      </c>
      <c r="D621" s="5" t="s">
        <v>6283</v>
      </c>
      <c r="E621" s="5" t="s">
        <v>6284</v>
      </c>
      <c r="F621" s="5" t="s">
        <v>6285</v>
      </c>
      <c r="G621" s="5" t="s">
        <v>305</v>
      </c>
      <c r="H621" s="5"/>
      <c r="I621" s="5" t="s">
        <v>59</v>
      </c>
      <c r="J621" s="5">
        <v>2020</v>
      </c>
      <c r="K621" s="5">
        <v>19</v>
      </c>
      <c r="L621" s="5" t="s">
        <v>6286</v>
      </c>
      <c r="M621" s="5" t="s">
        <v>6165</v>
      </c>
      <c r="N621" s="5" t="s">
        <v>2798</v>
      </c>
      <c r="O621" s="5" t="s">
        <v>2799</v>
      </c>
      <c r="P621" s="5" t="s">
        <v>2799</v>
      </c>
      <c r="Q621" s="5" t="s">
        <v>2799</v>
      </c>
      <c r="R621" s="5" t="s">
        <v>2799</v>
      </c>
      <c r="S621" s="5" t="s">
        <v>2799</v>
      </c>
      <c r="T621" s="5" t="s">
        <v>2799</v>
      </c>
      <c r="U621" s="5" t="s">
        <v>2799</v>
      </c>
      <c r="V621" s="5"/>
      <c r="W621" s="5"/>
      <c r="X621" s="5"/>
      <c r="Y621" s="5"/>
      <c r="Z621" s="5"/>
    </row>
    <row r="622" spans="1:26" ht="323" x14ac:dyDescent="0.2">
      <c r="A622" s="3" t="s">
        <v>2799</v>
      </c>
      <c r="B622" s="140"/>
      <c r="C622" s="5">
        <f t="shared" si="3"/>
        <v>619</v>
      </c>
      <c r="D622" s="5" t="s">
        <v>6287</v>
      </c>
      <c r="E622" s="5" t="s">
        <v>6288</v>
      </c>
      <c r="F622" s="5" t="s">
        <v>6289</v>
      </c>
      <c r="G622" s="5" t="s">
        <v>6290</v>
      </c>
      <c r="H622" s="5"/>
      <c r="I622" s="5" t="s">
        <v>58</v>
      </c>
      <c r="J622" s="5">
        <v>2017</v>
      </c>
      <c r="K622" s="5">
        <v>94</v>
      </c>
      <c r="L622" s="5" t="s">
        <v>6291</v>
      </c>
      <c r="M622" s="5" t="s">
        <v>6166</v>
      </c>
      <c r="N622" s="5" t="s">
        <v>2798</v>
      </c>
      <c r="O622" s="5" t="s">
        <v>2799</v>
      </c>
      <c r="P622" s="5" t="s">
        <v>2799</v>
      </c>
      <c r="Q622" s="5" t="s">
        <v>2799</v>
      </c>
      <c r="R622" s="5" t="s">
        <v>2799</v>
      </c>
      <c r="S622" s="5" t="s">
        <v>2799</v>
      </c>
      <c r="T622" s="5" t="s">
        <v>2799</v>
      </c>
      <c r="U622" s="5" t="s">
        <v>2799</v>
      </c>
      <c r="V622" s="5"/>
      <c r="W622" s="5"/>
      <c r="X622" s="5"/>
      <c r="Y622" s="5"/>
      <c r="Z622" s="5"/>
    </row>
    <row r="623" spans="1:26" ht="372" x14ac:dyDescent="0.2">
      <c r="A623" s="3" t="s">
        <v>2799</v>
      </c>
      <c r="B623" s="140"/>
      <c r="C623" s="5">
        <f t="shared" si="3"/>
        <v>620</v>
      </c>
      <c r="D623" s="5" t="s">
        <v>6292</v>
      </c>
      <c r="E623" s="5" t="s">
        <v>6293</v>
      </c>
      <c r="F623" s="5" t="s">
        <v>6294</v>
      </c>
      <c r="G623" s="5" t="s">
        <v>305</v>
      </c>
      <c r="H623" s="5" t="s">
        <v>6296</v>
      </c>
      <c r="I623" s="5" t="s">
        <v>59</v>
      </c>
      <c r="J623" s="5">
        <v>2017</v>
      </c>
      <c r="K623" s="5">
        <v>39</v>
      </c>
      <c r="L623" s="5" t="s">
        <v>6295</v>
      </c>
      <c r="M623" s="5" t="s">
        <v>6167</v>
      </c>
      <c r="N623" s="5" t="s">
        <v>2798</v>
      </c>
      <c r="O623" s="5" t="s">
        <v>2799</v>
      </c>
      <c r="P623" s="5" t="s">
        <v>2799</v>
      </c>
      <c r="Q623" s="5" t="s">
        <v>2799</v>
      </c>
      <c r="R623" s="5" t="s">
        <v>2799</v>
      </c>
      <c r="S623" s="5" t="s">
        <v>2799</v>
      </c>
      <c r="T623" s="5" t="s">
        <v>2799</v>
      </c>
      <c r="U623" s="5" t="s">
        <v>2799</v>
      </c>
      <c r="V623" s="5"/>
      <c r="W623" s="5"/>
      <c r="X623" s="5"/>
      <c r="Y623" s="5"/>
      <c r="Z623" s="5"/>
    </row>
    <row r="624" spans="1:26" ht="388" x14ac:dyDescent="0.2">
      <c r="A624" s="3" t="s">
        <v>2799</v>
      </c>
      <c r="B624" s="140"/>
      <c r="C624" s="5">
        <f t="shared" si="3"/>
        <v>621</v>
      </c>
      <c r="D624" s="5" t="s">
        <v>6297</v>
      </c>
      <c r="E624" s="5" t="s">
        <v>6298</v>
      </c>
      <c r="F624" s="5" t="s">
        <v>6299</v>
      </c>
      <c r="G624" s="5" t="s">
        <v>4750</v>
      </c>
      <c r="H624" s="5"/>
      <c r="I624" s="5" t="s">
        <v>58</v>
      </c>
      <c r="J624" s="5">
        <v>2018</v>
      </c>
      <c r="K624" s="5">
        <v>25</v>
      </c>
      <c r="L624" s="5" t="s">
        <v>6300</v>
      </c>
      <c r="M624" s="5" t="s">
        <v>6168</v>
      </c>
      <c r="N624" s="5" t="s">
        <v>2798</v>
      </c>
      <c r="O624" s="5" t="s">
        <v>2799</v>
      </c>
      <c r="P624" s="5" t="s">
        <v>2799</v>
      </c>
      <c r="Q624" s="5" t="s">
        <v>2799</v>
      </c>
      <c r="R624" s="5" t="s">
        <v>2799</v>
      </c>
      <c r="S624" s="5" t="s">
        <v>2799</v>
      </c>
      <c r="T624" s="5" t="s">
        <v>2799</v>
      </c>
      <c r="U624" s="5" t="s">
        <v>2799</v>
      </c>
      <c r="V624" s="5"/>
      <c r="W624" s="5"/>
      <c r="X624" s="5"/>
      <c r="Y624" s="5"/>
      <c r="Z624" s="5"/>
    </row>
    <row r="625" spans="1:26" ht="170" x14ac:dyDescent="0.2">
      <c r="A625" s="3" t="s">
        <v>2799</v>
      </c>
      <c r="B625" s="140"/>
      <c r="C625" s="5">
        <f t="shared" si="3"/>
        <v>622</v>
      </c>
      <c r="D625" s="5" t="s">
        <v>6301</v>
      </c>
      <c r="E625" s="5" t="s">
        <v>6302</v>
      </c>
      <c r="F625" s="5" t="s">
        <v>6303</v>
      </c>
      <c r="G625" s="5" t="s">
        <v>305</v>
      </c>
      <c r="H625" s="5"/>
      <c r="I625" s="5" t="s">
        <v>59</v>
      </c>
      <c r="J625" s="5">
        <v>2020</v>
      </c>
      <c r="K625" s="5">
        <v>5</v>
      </c>
      <c r="L625" s="5" t="s">
        <v>6304</v>
      </c>
      <c r="M625" s="5" t="s">
        <v>6169</v>
      </c>
      <c r="N625" s="5" t="s">
        <v>2798</v>
      </c>
      <c r="O625" s="5" t="s">
        <v>2799</v>
      </c>
      <c r="P625" s="5" t="s">
        <v>2799</v>
      </c>
      <c r="Q625" s="5" t="s">
        <v>2799</v>
      </c>
      <c r="R625" s="5" t="s">
        <v>2799</v>
      </c>
      <c r="S625" s="5" t="s">
        <v>2799</v>
      </c>
      <c r="T625" s="5" t="s">
        <v>2799</v>
      </c>
      <c r="U625" s="5" t="s">
        <v>2799</v>
      </c>
      <c r="V625" s="5"/>
      <c r="W625" s="5"/>
      <c r="X625" s="5"/>
      <c r="Y625" s="5"/>
      <c r="Z625" s="5"/>
    </row>
    <row r="626" spans="1:26" ht="221" x14ac:dyDescent="0.2">
      <c r="A626" s="3" t="s">
        <v>2799</v>
      </c>
      <c r="B626" s="140"/>
      <c r="C626" s="5">
        <f t="shared" si="3"/>
        <v>623</v>
      </c>
      <c r="D626" s="5" t="s">
        <v>6305</v>
      </c>
      <c r="E626" s="5" t="s">
        <v>6306</v>
      </c>
      <c r="F626" s="5" t="s">
        <v>6307</v>
      </c>
      <c r="G626" s="5" t="s">
        <v>21</v>
      </c>
      <c r="H626" s="5" t="s">
        <v>6309</v>
      </c>
      <c r="I626" s="5" t="s">
        <v>59</v>
      </c>
      <c r="J626" s="5">
        <v>2019</v>
      </c>
      <c r="K626" s="5">
        <v>15</v>
      </c>
      <c r="L626" s="5" t="s">
        <v>6308</v>
      </c>
      <c r="M626" s="5" t="s">
        <v>6170</v>
      </c>
      <c r="N626" s="5" t="s">
        <v>2798</v>
      </c>
      <c r="O626" s="5" t="s">
        <v>2799</v>
      </c>
      <c r="P626" s="5" t="s">
        <v>2799</v>
      </c>
      <c r="Q626" s="5" t="s">
        <v>2799</v>
      </c>
      <c r="R626" s="5" t="s">
        <v>2799</v>
      </c>
      <c r="S626" s="5" t="s">
        <v>2799</v>
      </c>
      <c r="T626" s="5" t="s">
        <v>2799</v>
      </c>
      <c r="U626" s="5" t="s">
        <v>2799</v>
      </c>
      <c r="V626" s="5"/>
      <c r="W626" s="5"/>
      <c r="X626" s="5"/>
      <c r="Y626" s="5"/>
      <c r="Z626" s="5"/>
    </row>
    <row r="627" spans="1:26" ht="153" x14ac:dyDescent="0.2">
      <c r="A627" s="3" t="s">
        <v>2799</v>
      </c>
      <c r="B627" s="140"/>
      <c r="C627" s="5">
        <f t="shared" si="3"/>
        <v>624</v>
      </c>
      <c r="D627" s="5" t="s">
        <v>6310</v>
      </c>
      <c r="E627" s="5" t="s">
        <v>6311</v>
      </c>
      <c r="F627" s="5" t="s">
        <v>6312</v>
      </c>
      <c r="G627" s="5" t="s">
        <v>305</v>
      </c>
      <c r="H627" s="5"/>
      <c r="I627" s="5" t="s">
        <v>59</v>
      </c>
      <c r="J627" s="5">
        <v>2018</v>
      </c>
      <c r="K627" s="5">
        <v>33</v>
      </c>
      <c r="L627" s="5" t="s">
        <v>6313</v>
      </c>
      <c r="M627" s="5" t="s">
        <v>6171</v>
      </c>
      <c r="N627" s="5" t="s">
        <v>2798</v>
      </c>
      <c r="O627" s="5" t="s">
        <v>2799</v>
      </c>
      <c r="P627" s="5" t="s">
        <v>2799</v>
      </c>
      <c r="Q627" s="5" t="s">
        <v>2799</v>
      </c>
      <c r="R627" s="5" t="s">
        <v>2799</v>
      </c>
      <c r="S627" s="5" t="s">
        <v>2799</v>
      </c>
      <c r="T627" s="5" t="s">
        <v>2799</v>
      </c>
      <c r="U627" s="5" t="s">
        <v>2799</v>
      </c>
      <c r="V627" s="5"/>
      <c r="W627" s="5"/>
      <c r="X627" s="5"/>
      <c r="Y627" s="5"/>
      <c r="Z627" s="5"/>
    </row>
    <row r="628" spans="1:26" ht="272" x14ac:dyDescent="0.2">
      <c r="A628" s="3" t="s">
        <v>2799</v>
      </c>
      <c r="B628" s="140"/>
      <c r="C628" s="5">
        <f t="shared" si="3"/>
        <v>625</v>
      </c>
      <c r="D628" s="5" t="s">
        <v>6314</v>
      </c>
      <c r="E628" s="5" t="s">
        <v>6315</v>
      </c>
      <c r="F628" s="5" t="s">
        <v>6316</v>
      </c>
      <c r="G628" s="5" t="s">
        <v>3158</v>
      </c>
      <c r="H628" s="5"/>
      <c r="I628" s="5" t="s">
        <v>58</v>
      </c>
      <c r="J628" s="5">
        <v>2021</v>
      </c>
      <c r="K628" s="5">
        <v>44</v>
      </c>
      <c r="L628" s="5" t="s">
        <v>6317</v>
      </c>
      <c r="M628" s="5" t="s">
        <v>6172</v>
      </c>
      <c r="N628" s="5" t="s">
        <v>2798</v>
      </c>
      <c r="O628" s="5" t="s">
        <v>2799</v>
      </c>
      <c r="P628" s="5" t="s">
        <v>2799</v>
      </c>
      <c r="Q628" s="5" t="s">
        <v>2799</v>
      </c>
      <c r="R628" s="5" t="s">
        <v>2799</v>
      </c>
      <c r="S628" s="5" t="s">
        <v>2799</v>
      </c>
      <c r="T628" s="5" t="s">
        <v>2799</v>
      </c>
      <c r="U628" s="5" t="s">
        <v>2799</v>
      </c>
      <c r="V628" s="5"/>
      <c r="W628" s="5"/>
      <c r="X628" s="5"/>
      <c r="Y628" s="5"/>
      <c r="Z628" s="5"/>
    </row>
    <row r="629" spans="1:26" ht="187" x14ac:dyDescent="0.2">
      <c r="A629" s="3" t="s">
        <v>2799</v>
      </c>
      <c r="B629" s="140"/>
      <c r="C629" s="5">
        <f t="shared" si="3"/>
        <v>626</v>
      </c>
      <c r="D629" s="5" t="s">
        <v>6318</v>
      </c>
      <c r="E629" s="5" t="s">
        <v>6319</v>
      </c>
      <c r="F629" s="5" t="s">
        <v>6320</v>
      </c>
      <c r="G629" s="5" t="s">
        <v>305</v>
      </c>
      <c r="H629" s="5"/>
      <c r="I629" s="5" t="s">
        <v>59</v>
      </c>
      <c r="J629" s="5">
        <v>2020</v>
      </c>
      <c r="K629" s="5">
        <v>18</v>
      </c>
      <c r="L629" s="5" t="s">
        <v>6321</v>
      </c>
      <c r="M629" s="5" t="s">
        <v>6173</v>
      </c>
      <c r="N629" s="5" t="s">
        <v>2798</v>
      </c>
      <c r="O629" s="5" t="s">
        <v>2799</v>
      </c>
      <c r="P629" s="5" t="s">
        <v>2799</v>
      </c>
      <c r="Q629" s="5" t="s">
        <v>2799</v>
      </c>
      <c r="R629" s="5" t="s">
        <v>2799</v>
      </c>
      <c r="S629" s="5" t="s">
        <v>2799</v>
      </c>
      <c r="T629" s="5" t="s">
        <v>2799</v>
      </c>
      <c r="U629" s="5" t="s">
        <v>2799</v>
      </c>
      <c r="V629" s="5"/>
      <c r="W629" s="5"/>
      <c r="X629" s="5"/>
      <c r="Y629" s="5"/>
      <c r="Z629" s="5"/>
    </row>
    <row r="630" spans="1:26" ht="221" x14ac:dyDescent="0.2">
      <c r="A630" s="3" t="s">
        <v>2799</v>
      </c>
      <c r="B630" s="140"/>
      <c r="C630" s="5">
        <f t="shared" si="3"/>
        <v>627</v>
      </c>
      <c r="D630" s="5" t="s">
        <v>6322</v>
      </c>
      <c r="E630" s="5" t="s">
        <v>6323</v>
      </c>
      <c r="F630" s="5" t="s">
        <v>6324</v>
      </c>
      <c r="G630" s="5" t="s">
        <v>2227</v>
      </c>
      <c r="H630" s="5"/>
      <c r="I630" s="5" t="s">
        <v>59</v>
      </c>
      <c r="J630" s="5">
        <v>2021</v>
      </c>
      <c r="K630" s="5">
        <v>10</v>
      </c>
      <c r="L630" s="5" t="s">
        <v>1778</v>
      </c>
      <c r="M630" s="5" t="s">
        <v>6174</v>
      </c>
      <c r="N630" s="5" t="s">
        <v>2798</v>
      </c>
      <c r="O630" s="5" t="s">
        <v>2799</v>
      </c>
      <c r="P630" s="5" t="s">
        <v>2799</v>
      </c>
      <c r="Q630" s="5" t="s">
        <v>2799</v>
      </c>
      <c r="R630" s="5" t="s">
        <v>2799</v>
      </c>
      <c r="S630" s="5" t="s">
        <v>2799</v>
      </c>
      <c r="T630" s="5" t="s">
        <v>2799</v>
      </c>
      <c r="U630" s="5" t="s">
        <v>2799</v>
      </c>
      <c r="V630" s="5"/>
      <c r="W630" s="5"/>
      <c r="X630" s="5"/>
      <c r="Y630" s="5"/>
      <c r="Z630" s="5"/>
    </row>
    <row r="631" spans="1:26" ht="204" x14ac:dyDescent="0.2">
      <c r="A631" s="3" t="s">
        <v>2799</v>
      </c>
      <c r="B631" s="140"/>
      <c r="C631" s="5">
        <f t="shared" si="3"/>
        <v>628</v>
      </c>
      <c r="D631" s="5" t="s">
        <v>6325</v>
      </c>
      <c r="E631" s="5" t="s">
        <v>6326</v>
      </c>
      <c r="F631" s="5" t="s">
        <v>3281</v>
      </c>
      <c r="G631" s="5" t="s">
        <v>3281</v>
      </c>
      <c r="H631" s="5"/>
      <c r="I631" s="5" t="s">
        <v>59</v>
      </c>
      <c r="J631" s="5">
        <v>2017</v>
      </c>
      <c r="K631" s="5">
        <v>430</v>
      </c>
      <c r="L631" s="5" t="s">
        <v>6327</v>
      </c>
      <c r="M631" s="5" t="s">
        <v>6175</v>
      </c>
      <c r="N631" s="5" t="s">
        <v>2798</v>
      </c>
      <c r="O631" s="5" t="s">
        <v>2799</v>
      </c>
      <c r="P631" s="5" t="s">
        <v>2799</v>
      </c>
      <c r="Q631" s="5" t="s">
        <v>2799</v>
      </c>
      <c r="R631" s="5" t="s">
        <v>2799</v>
      </c>
      <c r="S631" s="5" t="s">
        <v>2799</v>
      </c>
      <c r="T631" s="5" t="s">
        <v>2799</v>
      </c>
      <c r="U631" s="5" t="s">
        <v>2799</v>
      </c>
      <c r="V631" s="5"/>
      <c r="W631" s="5"/>
      <c r="X631" s="5"/>
      <c r="Y631" s="5"/>
      <c r="Z631" s="5"/>
    </row>
    <row r="632" spans="1:26" ht="221" x14ac:dyDescent="0.2">
      <c r="A632" s="3" t="s">
        <v>2799</v>
      </c>
      <c r="B632" s="140"/>
      <c r="C632" s="5">
        <f t="shared" si="3"/>
        <v>629</v>
      </c>
      <c r="D632" s="5" t="s">
        <v>6328</v>
      </c>
      <c r="E632" s="5" t="s">
        <v>6329</v>
      </c>
      <c r="F632" s="5" t="s">
        <v>6330</v>
      </c>
      <c r="G632" s="5" t="s">
        <v>305</v>
      </c>
      <c r="H632" s="5"/>
      <c r="I632" s="5" t="s">
        <v>58</v>
      </c>
      <c r="J632" s="5">
        <v>2021</v>
      </c>
      <c r="K632" s="5">
        <v>51</v>
      </c>
      <c r="L632" s="5" t="s">
        <v>6331</v>
      </c>
      <c r="M632" s="5" t="s">
        <v>6176</v>
      </c>
      <c r="N632" s="5" t="s">
        <v>2798</v>
      </c>
      <c r="O632" s="5" t="s">
        <v>2799</v>
      </c>
      <c r="P632" s="5" t="s">
        <v>2799</v>
      </c>
      <c r="Q632" s="5" t="s">
        <v>2799</v>
      </c>
      <c r="R632" s="5" t="s">
        <v>2799</v>
      </c>
      <c r="S632" s="5" t="s">
        <v>2799</v>
      </c>
      <c r="T632" s="5" t="s">
        <v>2799</v>
      </c>
      <c r="U632" s="5" t="s">
        <v>2799</v>
      </c>
      <c r="V632" s="5"/>
      <c r="W632" s="5"/>
      <c r="X632" s="5"/>
      <c r="Y632" s="5"/>
      <c r="Z632" s="5"/>
    </row>
    <row r="633" spans="1:26" ht="409.6" x14ac:dyDescent="0.2">
      <c r="A633" s="3" t="s">
        <v>2799</v>
      </c>
      <c r="B633" s="140"/>
      <c r="C633" s="5">
        <f t="shared" si="3"/>
        <v>630</v>
      </c>
      <c r="D633" s="5" t="s">
        <v>6332</v>
      </c>
      <c r="E633" s="5" t="s">
        <v>6333</v>
      </c>
      <c r="F633" s="5" t="s">
        <v>6247</v>
      </c>
      <c r="G633" s="5" t="s">
        <v>4324</v>
      </c>
      <c r="H633" s="5"/>
      <c r="I633" s="5" t="s">
        <v>58</v>
      </c>
      <c r="J633" s="5">
        <v>2018</v>
      </c>
      <c r="K633" s="5">
        <v>204</v>
      </c>
      <c r="L633" s="5" t="s">
        <v>5965</v>
      </c>
      <c r="M633" s="5" t="s">
        <v>6177</v>
      </c>
      <c r="N633" s="5" t="s">
        <v>2798</v>
      </c>
      <c r="O633" s="5" t="s">
        <v>2799</v>
      </c>
      <c r="P633" s="5" t="s">
        <v>2799</v>
      </c>
      <c r="Q633" s="5" t="s">
        <v>2799</v>
      </c>
      <c r="R633" s="5" t="s">
        <v>2799</v>
      </c>
      <c r="S633" s="5" t="s">
        <v>2799</v>
      </c>
      <c r="T633" s="5" t="s">
        <v>2799</v>
      </c>
      <c r="U633" s="5" t="s">
        <v>2799</v>
      </c>
      <c r="V633" s="5"/>
      <c r="W633" s="5"/>
      <c r="X633" s="5"/>
      <c r="Y633" s="5"/>
      <c r="Z633" s="5"/>
    </row>
    <row r="634" spans="1:26" ht="119" x14ac:dyDescent="0.2">
      <c r="A634" s="3" t="s">
        <v>2799</v>
      </c>
      <c r="B634" s="140"/>
      <c r="C634" s="5">
        <f t="shared" si="3"/>
        <v>631</v>
      </c>
      <c r="D634" s="5" t="s">
        <v>6334</v>
      </c>
      <c r="E634" s="5" t="s">
        <v>6336</v>
      </c>
      <c r="F634" s="5" t="s">
        <v>6335</v>
      </c>
      <c r="G634" s="5" t="s">
        <v>5495</v>
      </c>
      <c r="H634" s="5"/>
      <c r="I634" s="5" t="s">
        <v>59</v>
      </c>
      <c r="J634" s="5">
        <v>2017</v>
      </c>
      <c r="K634" s="5">
        <v>1</v>
      </c>
      <c r="L634" s="5" t="s">
        <v>6340</v>
      </c>
      <c r="M634" s="5" t="s">
        <v>6178</v>
      </c>
      <c r="N634" s="5" t="s">
        <v>2798</v>
      </c>
      <c r="O634" s="5" t="s">
        <v>2799</v>
      </c>
      <c r="P634" s="5" t="s">
        <v>2799</v>
      </c>
      <c r="Q634" s="5" t="s">
        <v>2799</v>
      </c>
      <c r="R634" s="5" t="s">
        <v>2799</v>
      </c>
      <c r="S634" s="5" t="s">
        <v>2799</v>
      </c>
      <c r="T634" s="5" t="s">
        <v>2799</v>
      </c>
      <c r="U634" s="5" t="s">
        <v>2799</v>
      </c>
      <c r="V634" s="5"/>
      <c r="W634" s="5"/>
      <c r="X634" s="5"/>
      <c r="Y634" s="5"/>
      <c r="Z634" s="5"/>
    </row>
    <row r="635" spans="1:26" ht="102" x14ac:dyDescent="0.2">
      <c r="A635" s="3" t="s">
        <v>2799</v>
      </c>
      <c r="B635" s="140"/>
      <c r="C635" s="5">
        <f t="shared" si="3"/>
        <v>632</v>
      </c>
      <c r="D635" s="5" t="s">
        <v>6337</v>
      </c>
      <c r="E635" s="5" t="s">
        <v>6338</v>
      </c>
      <c r="F635" s="5" t="s">
        <v>6339</v>
      </c>
      <c r="G635" s="5" t="s">
        <v>3574</v>
      </c>
      <c r="H635" s="5"/>
      <c r="I635" s="5" t="s">
        <v>59</v>
      </c>
      <c r="J635" s="5">
        <v>2019</v>
      </c>
      <c r="K635" s="5">
        <v>15</v>
      </c>
      <c r="L635" s="5" t="s">
        <v>6341</v>
      </c>
      <c r="M635" s="5" t="s">
        <v>6179</v>
      </c>
      <c r="N635" s="5" t="s">
        <v>2798</v>
      </c>
      <c r="O635" s="5" t="s">
        <v>2799</v>
      </c>
      <c r="P635" s="5" t="s">
        <v>2799</v>
      </c>
      <c r="Q635" s="5" t="s">
        <v>2799</v>
      </c>
      <c r="R635" s="5" t="s">
        <v>2799</v>
      </c>
      <c r="S635" s="5" t="s">
        <v>2799</v>
      </c>
      <c r="T635" s="5" t="s">
        <v>2799</v>
      </c>
      <c r="U635" s="5" t="s">
        <v>2799</v>
      </c>
      <c r="V635" s="5"/>
      <c r="W635" s="5"/>
      <c r="X635" s="5"/>
      <c r="Y635" s="5"/>
      <c r="Z635" s="5"/>
    </row>
    <row r="636" spans="1:26" ht="119" x14ac:dyDescent="0.2">
      <c r="A636" s="3" t="s">
        <v>2799</v>
      </c>
      <c r="B636" s="140"/>
      <c r="C636" s="5">
        <f t="shared" si="3"/>
        <v>633</v>
      </c>
      <c r="D636" s="5" t="s">
        <v>6342</v>
      </c>
      <c r="E636" s="5" t="s">
        <v>6343</v>
      </c>
      <c r="F636" s="5" t="s">
        <v>5440</v>
      </c>
      <c r="G636" s="5" t="s">
        <v>305</v>
      </c>
      <c r="H636" s="5"/>
      <c r="I636" s="5" t="s">
        <v>59</v>
      </c>
      <c r="J636" s="5">
        <v>2020</v>
      </c>
      <c r="K636" s="5">
        <v>28</v>
      </c>
      <c r="L636" s="5" t="s">
        <v>6344</v>
      </c>
      <c r="M636" s="5" t="s">
        <v>6180</v>
      </c>
      <c r="N636" s="5" t="s">
        <v>2798</v>
      </c>
      <c r="O636" s="5" t="s">
        <v>2799</v>
      </c>
      <c r="P636" s="5" t="s">
        <v>2799</v>
      </c>
      <c r="Q636" s="5" t="s">
        <v>2799</v>
      </c>
      <c r="R636" s="5" t="s">
        <v>2799</v>
      </c>
      <c r="S636" s="5" t="s">
        <v>2799</v>
      </c>
      <c r="T636" s="5" t="s">
        <v>2799</v>
      </c>
      <c r="U636" s="5" t="s">
        <v>2799</v>
      </c>
      <c r="V636" s="5"/>
      <c r="W636" s="5"/>
      <c r="X636" s="5"/>
      <c r="Y636" s="5"/>
      <c r="Z636" s="5"/>
    </row>
    <row r="637" spans="1:26" ht="388" x14ac:dyDescent="0.2">
      <c r="A637" s="3" t="s">
        <v>2799</v>
      </c>
      <c r="B637" s="140"/>
      <c r="C637" s="5">
        <f t="shared" si="3"/>
        <v>634</v>
      </c>
      <c r="D637" s="5" t="s">
        <v>6345</v>
      </c>
      <c r="E637" s="5" t="s">
        <v>6346</v>
      </c>
      <c r="F637" s="5" t="s">
        <v>6347</v>
      </c>
      <c r="G637" s="5" t="s">
        <v>6350</v>
      </c>
      <c r="H637" s="5" t="s">
        <v>6349</v>
      </c>
      <c r="I637" s="5" t="s">
        <v>58</v>
      </c>
      <c r="J637" s="5">
        <v>2020</v>
      </c>
      <c r="K637" s="5">
        <v>47</v>
      </c>
      <c r="L637" s="5" t="s">
        <v>6348</v>
      </c>
      <c r="M637" s="5" t="s">
        <v>6181</v>
      </c>
      <c r="N637" s="5" t="s">
        <v>2798</v>
      </c>
      <c r="O637" s="5" t="s">
        <v>2799</v>
      </c>
      <c r="P637" s="5" t="s">
        <v>2799</v>
      </c>
      <c r="Q637" s="5" t="s">
        <v>2799</v>
      </c>
      <c r="R637" s="5" t="s">
        <v>2799</v>
      </c>
      <c r="S637" s="5" t="s">
        <v>2799</v>
      </c>
      <c r="T637" s="5" t="s">
        <v>2799</v>
      </c>
      <c r="U637" s="5" t="s">
        <v>2799</v>
      </c>
      <c r="V637" s="5"/>
      <c r="W637" s="5"/>
      <c r="X637" s="5"/>
      <c r="Y637" s="5"/>
      <c r="Z637" s="5"/>
    </row>
    <row r="638" spans="1:26" ht="136" x14ac:dyDescent="0.2">
      <c r="A638" s="3" t="s">
        <v>2799</v>
      </c>
      <c r="B638" s="140"/>
      <c r="C638" s="5">
        <f t="shared" si="3"/>
        <v>635</v>
      </c>
      <c r="D638" s="5" t="s">
        <v>6351</v>
      </c>
      <c r="E638" s="5" t="s">
        <v>6352</v>
      </c>
      <c r="F638" s="5" t="s">
        <v>3281</v>
      </c>
      <c r="G638" s="5" t="s">
        <v>3281</v>
      </c>
      <c r="H638" s="5"/>
      <c r="I638" s="5" t="s">
        <v>59</v>
      </c>
      <c r="J638" s="5">
        <v>2019</v>
      </c>
      <c r="K638" s="5">
        <v>345</v>
      </c>
      <c r="L638" s="5" t="s">
        <v>6353</v>
      </c>
      <c r="M638" s="5" t="s">
        <v>6182</v>
      </c>
      <c r="N638" s="5" t="s">
        <v>2798</v>
      </c>
      <c r="O638" s="5" t="s">
        <v>2799</v>
      </c>
      <c r="P638" s="5" t="s">
        <v>2799</v>
      </c>
      <c r="Q638" s="5" t="s">
        <v>2799</v>
      </c>
      <c r="R638" s="5" t="s">
        <v>2799</v>
      </c>
      <c r="S638" s="5" t="s">
        <v>2799</v>
      </c>
      <c r="T638" s="5" t="s">
        <v>2799</v>
      </c>
      <c r="U638" s="5" t="s">
        <v>2799</v>
      </c>
      <c r="V638" s="5"/>
      <c r="W638" s="5"/>
      <c r="X638" s="5"/>
      <c r="Y638" s="5"/>
      <c r="Z638" s="5"/>
    </row>
    <row r="639" spans="1:26" ht="119" x14ac:dyDescent="0.2">
      <c r="A639" s="3" t="s">
        <v>2799</v>
      </c>
      <c r="B639" s="140"/>
      <c r="C639" s="5">
        <f t="shared" si="3"/>
        <v>636</v>
      </c>
      <c r="D639" s="5" t="s">
        <v>6354</v>
      </c>
      <c r="E639" s="5" t="s">
        <v>6355</v>
      </c>
      <c r="F639" s="5" t="s">
        <v>3281</v>
      </c>
      <c r="G639" s="5" t="s">
        <v>3281</v>
      </c>
      <c r="H639" s="5"/>
      <c r="I639" s="5" t="s">
        <v>59</v>
      </c>
      <c r="J639" s="5">
        <v>2019</v>
      </c>
      <c r="K639" s="5">
        <v>107</v>
      </c>
      <c r="L639" s="5" t="s">
        <v>6356</v>
      </c>
      <c r="M639" s="5" t="s">
        <v>6183</v>
      </c>
      <c r="N639" s="5" t="s">
        <v>2798</v>
      </c>
      <c r="O639" s="5" t="s">
        <v>2799</v>
      </c>
      <c r="P639" s="5" t="s">
        <v>2799</v>
      </c>
      <c r="Q639" s="5" t="s">
        <v>2799</v>
      </c>
      <c r="R639" s="5" t="s">
        <v>2799</v>
      </c>
      <c r="S639" s="5" t="s">
        <v>2799</v>
      </c>
      <c r="T639" s="5" t="s">
        <v>2799</v>
      </c>
      <c r="U639" s="5" t="s">
        <v>2799</v>
      </c>
      <c r="V639" s="5"/>
      <c r="W639" s="5"/>
      <c r="X639" s="5"/>
      <c r="Y639" s="5"/>
      <c r="Z639" s="5"/>
    </row>
    <row r="640" spans="1:26" ht="68" x14ac:dyDescent="0.2">
      <c r="A640" s="3" t="s">
        <v>2799</v>
      </c>
      <c r="B640" s="140"/>
      <c r="C640" s="5">
        <f t="shared" si="3"/>
        <v>637</v>
      </c>
      <c r="D640" s="5" t="s">
        <v>6357</v>
      </c>
      <c r="E640" s="5" t="s">
        <v>6358</v>
      </c>
      <c r="F640" s="5" t="s">
        <v>6359</v>
      </c>
      <c r="G640" s="5" t="s">
        <v>3574</v>
      </c>
      <c r="H640" s="5"/>
      <c r="I640" s="5" t="s">
        <v>59</v>
      </c>
      <c r="J640" s="5">
        <v>2019</v>
      </c>
      <c r="K640" s="5">
        <v>85</v>
      </c>
      <c r="L640" s="5" t="s">
        <v>6360</v>
      </c>
      <c r="M640" s="5" t="s">
        <v>6184</v>
      </c>
      <c r="N640" s="5" t="s">
        <v>2798</v>
      </c>
      <c r="O640" s="5" t="s">
        <v>2799</v>
      </c>
      <c r="P640" s="5" t="s">
        <v>2799</v>
      </c>
      <c r="Q640" s="5" t="s">
        <v>2799</v>
      </c>
      <c r="R640" s="5" t="s">
        <v>2799</v>
      </c>
      <c r="S640" s="5" t="s">
        <v>2799</v>
      </c>
      <c r="T640" s="5" t="s">
        <v>2799</v>
      </c>
      <c r="U640" s="5" t="s">
        <v>2799</v>
      </c>
      <c r="V640" s="5"/>
      <c r="W640" s="5"/>
      <c r="X640" s="5"/>
      <c r="Y640" s="5"/>
      <c r="Z640" s="5"/>
    </row>
    <row r="641" spans="1:26" ht="102" x14ac:dyDescent="0.2">
      <c r="A641" s="3" t="s">
        <v>2799</v>
      </c>
      <c r="B641" s="140"/>
      <c r="C641" s="5">
        <f t="shared" si="3"/>
        <v>638</v>
      </c>
      <c r="D641" s="5" t="s">
        <v>6361</v>
      </c>
      <c r="E641" s="5" t="s">
        <v>6362</v>
      </c>
      <c r="F641" s="5" t="s">
        <v>6363</v>
      </c>
      <c r="G641" s="5" t="s">
        <v>2227</v>
      </c>
      <c r="H641" s="5"/>
      <c r="I641" s="5" t="s">
        <v>59</v>
      </c>
      <c r="J641" s="5">
        <v>2019</v>
      </c>
      <c r="K641" s="5">
        <v>1362</v>
      </c>
      <c r="L641" s="5" t="s">
        <v>6364</v>
      </c>
      <c r="M641" s="5" t="s">
        <v>6185</v>
      </c>
      <c r="N641" s="5" t="s">
        <v>2798</v>
      </c>
      <c r="O641" s="5" t="s">
        <v>2799</v>
      </c>
      <c r="P641" s="5" t="s">
        <v>2799</v>
      </c>
      <c r="Q641" s="5" t="s">
        <v>2799</v>
      </c>
      <c r="R641" s="5" t="s">
        <v>2799</v>
      </c>
      <c r="S641" s="5" t="s">
        <v>2799</v>
      </c>
      <c r="T641" s="5" t="s">
        <v>2799</v>
      </c>
      <c r="U641" s="5" t="s">
        <v>2799</v>
      </c>
      <c r="V641" s="5"/>
      <c r="W641" s="5"/>
      <c r="X641" s="5"/>
      <c r="Y641" s="5"/>
      <c r="Z641" s="5"/>
    </row>
    <row r="642" spans="1:26" ht="204" x14ac:dyDescent="0.2">
      <c r="A642" s="3" t="s">
        <v>2799</v>
      </c>
      <c r="B642" s="140"/>
      <c r="C642" s="5">
        <f t="shared" si="3"/>
        <v>639</v>
      </c>
      <c r="D642" s="5" t="s">
        <v>6365</v>
      </c>
      <c r="E642" s="5" t="s">
        <v>6366</v>
      </c>
      <c r="F642" s="5" t="s">
        <v>5148</v>
      </c>
      <c r="G642" s="5" t="s">
        <v>305</v>
      </c>
      <c r="H642" s="5"/>
      <c r="I642" s="5" t="s">
        <v>59</v>
      </c>
      <c r="J642" s="5">
        <v>2020</v>
      </c>
      <c r="K642" s="5">
        <v>113</v>
      </c>
      <c r="L642" s="5" t="s">
        <v>6367</v>
      </c>
      <c r="M642" s="5" t="s">
        <v>6186</v>
      </c>
      <c r="N642" s="5" t="s">
        <v>2798</v>
      </c>
      <c r="O642" s="5" t="s">
        <v>2799</v>
      </c>
      <c r="P642" s="5" t="s">
        <v>2799</v>
      </c>
      <c r="Q642" s="5" t="s">
        <v>2799</v>
      </c>
      <c r="R642" s="5" t="s">
        <v>2799</v>
      </c>
      <c r="S642" s="5" t="s">
        <v>2799</v>
      </c>
      <c r="T642" s="5" t="s">
        <v>2799</v>
      </c>
      <c r="U642" s="5" t="s">
        <v>2799</v>
      </c>
      <c r="V642" s="5"/>
      <c r="W642" s="5"/>
      <c r="X642" s="5"/>
      <c r="Y642" s="5"/>
      <c r="Z642" s="5"/>
    </row>
    <row r="643" spans="1:26" ht="238" x14ac:dyDescent="0.2">
      <c r="A643" s="3" t="s">
        <v>2799</v>
      </c>
      <c r="B643" s="140"/>
      <c r="C643" s="5">
        <f t="shared" si="3"/>
        <v>640</v>
      </c>
      <c r="D643" s="5" t="s">
        <v>6368</v>
      </c>
      <c r="E643" s="5" t="s">
        <v>6369</v>
      </c>
      <c r="F643" s="5" t="s">
        <v>6370</v>
      </c>
      <c r="G643" s="5" t="s">
        <v>305</v>
      </c>
      <c r="H643" s="5"/>
      <c r="I643" s="5" t="s">
        <v>59</v>
      </c>
      <c r="J643" s="5">
        <v>2020</v>
      </c>
      <c r="K643" s="5">
        <v>22</v>
      </c>
      <c r="L643" s="5" t="s">
        <v>6371</v>
      </c>
      <c r="M643" s="5" t="s">
        <v>6187</v>
      </c>
      <c r="N643" s="5" t="s">
        <v>2798</v>
      </c>
      <c r="O643" s="5" t="s">
        <v>2799</v>
      </c>
      <c r="P643" s="5" t="s">
        <v>2799</v>
      </c>
      <c r="Q643" s="5" t="s">
        <v>2799</v>
      </c>
      <c r="R643" s="5" t="s">
        <v>2799</v>
      </c>
      <c r="S643" s="5" t="s">
        <v>2799</v>
      </c>
      <c r="T643" s="5" t="s">
        <v>2799</v>
      </c>
      <c r="U643" s="5" t="s">
        <v>2799</v>
      </c>
      <c r="V643" s="5"/>
      <c r="W643" s="5"/>
      <c r="X643" s="5"/>
      <c r="Y643" s="5"/>
      <c r="Z643" s="5"/>
    </row>
    <row r="644" spans="1:26" ht="238" x14ac:dyDescent="0.2">
      <c r="A644" s="3" t="s">
        <v>2799</v>
      </c>
      <c r="B644" s="140"/>
      <c r="C644" s="5">
        <f t="shared" si="3"/>
        <v>641</v>
      </c>
      <c r="D644" s="5" t="s">
        <v>6372</v>
      </c>
      <c r="E644" s="5" t="s">
        <v>6373</v>
      </c>
      <c r="F644" s="5" t="s">
        <v>6374</v>
      </c>
      <c r="G644" s="5" t="s">
        <v>305</v>
      </c>
      <c r="H644" s="5"/>
      <c r="I644" s="5" t="s">
        <v>59</v>
      </c>
      <c r="J644" s="5">
        <v>2019</v>
      </c>
      <c r="K644" s="5">
        <v>151</v>
      </c>
      <c r="L644" s="5" t="s">
        <v>6375</v>
      </c>
      <c r="M644" s="5" t="s">
        <v>6188</v>
      </c>
      <c r="N644" s="5" t="s">
        <v>2798</v>
      </c>
      <c r="O644" s="5" t="s">
        <v>2799</v>
      </c>
      <c r="P644" s="5" t="s">
        <v>2799</v>
      </c>
      <c r="Q644" s="5" t="s">
        <v>2799</v>
      </c>
      <c r="R644" s="5" t="s">
        <v>2799</v>
      </c>
      <c r="S644" s="5" t="s">
        <v>2799</v>
      </c>
      <c r="T644" s="5" t="s">
        <v>2799</v>
      </c>
      <c r="U644" s="5" t="s">
        <v>2799</v>
      </c>
      <c r="V644" s="5"/>
      <c r="W644" s="5"/>
      <c r="X644" s="5"/>
      <c r="Y644" s="5"/>
      <c r="Z644" s="5"/>
    </row>
    <row r="645" spans="1:26" ht="170" x14ac:dyDescent="0.2">
      <c r="A645" s="3" t="s">
        <v>2799</v>
      </c>
      <c r="B645" s="140"/>
      <c r="C645" s="5">
        <f t="shared" si="3"/>
        <v>642</v>
      </c>
      <c r="D645" s="5" t="s">
        <v>6376</v>
      </c>
      <c r="E645" s="5" t="s">
        <v>6377</v>
      </c>
      <c r="F645" s="5" t="s">
        <v>5440</v>
      </c>
      <c r="G645" s="5" t="s">
        <v>305</v>
      </c>
      <c r="H645" s="5"/>
      <c r="I645" s="5" t="s">
        <v>59</v>
      </c>
      <c r="J645" s="5">
        <v>2019</v>
      </c>
      <c r="K645" s="5">
        <v>186</v>
      </c>
      <c r="L645" s="5" t="s">
        <v>6378</v>
      </c>
      <c r="M645" s="5" t="s">
        <v>6189</v>
      </c>
      <c r="N645" s="5" t="s">
        <v>2798</v>
      </c>
      <c r="O645" s="5" t="s">
        <v>2799</v>
      </c>
      <c r="P645" s="5" t="s">
        <v>2799</v>
      </c>
      <c r="Q645" s="5" t="s">
        <v>2799</v>
      </c>
      <c r="R645" s="5" t="s">
        <v>2799</v>
      </c>
      <c r="S645" s="5" t="s">
        <v>2799</v>
      </c>
      <c r="T645" s="5" t="s">
        <v>2799</v>
      </c>
      <c r="U645" s="5" t="s">
        <v>2799</v>
      </c>
      <c r="V645" s="5"/>
      <c r="W645" s="5"/>
      <c r="X645" s="5"/>
      <c r="Y645" s="5"/>
      <c r="Z645" s="5"/>
    </row>
    <row r="646" spans="1:26" ht="187" x14ac:dyDescent="0.2">
      <c r="A646" s="3" t="s">
        <v>2799</v>
      </c>
      <c r="B646" s="140"/>
      <c r="C646" s="5">
        <f t="shared" si="3"/>
        <v>643</v>
      </c>
      <c r="D646" s="5" t="s">
        <v>6379</v>
      </c>
      <c r="E646" s="5" t="s">
        <v>6380</v>
      </c>
      <c r="F646" s="5" t="s">
        <v>5510</v>
      </c>
      <c r="G646" s="5" t="s">
        <v>305</v>
      </c>
      <c r="H646" s="5"/>
      <c r="I646" s="5" t="s">
        <v>59</v>
      </c>
      <c r="J646" s="5">
        <v>2019</v>
      </c>
      <c r="K646" s="5">
        <v>193</v>
      </c>
      <c r="L646" s="5" t="s">
        <v>6381</v>
      </c>
      <c r="M646" s="5" t="s">
        <v>6190</v>
      </c>
      <c r="N646" s="5" t="s">
        <v>2798</v>
      </c>
      <c r="O646" s="5" t="s">
        <v>2799</v>
      </c>
      <c r="P646" s="5" t="s">
        <v>2799</v>
      </c>
      <c r="Q646" s="5" t="s">
        <v>2799</v>
      </c>
      <c r="R646" s="5" t="s">
        <v>2799</v>
      </c>
      <c r="S646" s="5" t="s">
        <v>2799</v>
      </c>
      <c r="T646" s="5" t="s">
        <v>2799</v>
      </c>
      <c r="U646" s="5" t="s">
        <v>2799</v>
      </c>
      <c r="V646" s="5"/>
      <c r="W646" s="5"/>
      <c r="X646" s="5"/>
      <c r="Y646" s="5"/>
      <c r="Z646" s="5"/>
    </row>
    <row r="647" spans="1:26" ht="85" x14ac:dyDescent="0.2">
      <c r="A647" s="3" t="s">
        <v>2799</v>
      </c>
      <c r="B647" s="140"/>
      <c r="C647" s="5">
        <f t="shared" si="3"/>
        <v>644</v>
      </c>
      <c r="D647" s="5" t="s">
        <v>6382</v>
      </c>
      <c r="E647" s="5" t="s">
        <v>6383</v>
      </c>
      <c r="F647" s="5" t="s">
        <v>3281</v>
      </c>
      <c r="G647" s="5" t="s">
        <v>3281</v>
      </c>
      <c r="H647" s="5"/>
      <c r="I647" s="5" t="s">
        <v>59</v>
      </c>
      <c r="J647" s="5">
        <v>2019</v>
      </c>
      <c r="K647" s="5">
        <v>118</v>
      </c>
      <c r="L647" s="5" t="s">
        <v>6384</v>
      </c>
      <c r="M647" s="5" t="s">
        <v>6191</v>
      </c>
      <c r="N647" s="5" t="s">
        <v>2798</v>
      </c>
      <c r="O647" s="5" t="s">
        <v>2799</v>
      </c>
      <c r="P647" s="5" t="s">
        <v>2799</v>
      </c>
      <c r="Q647" s="5" t="s">
        <v>2799</v>
      </c>
      <c r="R647" s="5" t="s">
        <v>2799</v>
      </c>
      <c r="S647" s="5" t="s">
        <v>2799</v>
      </c>
      <c r="T647" s="5" t="s">
        <v>2799</v>
      </c>
      <c r="U647" s="5" t="s">
        <v>2799</v>
      </c>
      <c r="V647" s="5"/>
      <c r="W647" s="5"/>
      <c r="X647" s="5"/>
      <c r="Y647" s="5"/>
      <c r="Z647" s="5"/>
    </row>
    <row r="648" spans="1:26" ht="238" x14ac:dyDescent="0.2">
      <c r="A648" s="3" t="s">
        <v>2799</v>
      </c>
      <c r="B648" s="140" t="s">
        <v>6391</v>
      </c>
      <c r="C648" s="5">
        <f t="shared" si="3"/>
        <v>645</v>
      </c>
      <c r="D648" s="5" t="s">
        <v>6425</v>
      </c>
      <c r="E648" s="5" t="s">
        <v>6426</v>
      </c>
      <c r="F648" s="5" t="s">
        <v>6427</v>
      </c>
      <c r="G648" s="5" t="s">
        <v>3158</v>
      </c>
      <c r="H648" s="5" t="s">
        <v>6429</v>
      </c>
      <c r="I648" s="5" t="s">
        <v>58</v>
      </c>
      <c r="J648" s="5">
        <v>2020</v>
      </c>
      <c r="K648" s="5">
        <v>711</v>
      </c>
      <c r="L648" s="5" t="s">
        <v>6428</v>
      </c>
      <c r="M648" s="5" t="s">
        <v>6392</v>
      </c>
      <c r="N648" s="5" t="s">
        <v>2798</v>
      </c>
      <c r="O648" s="5" t="s">
        <v>2799</v>
      </c>
      <c r="P648" s="5" t="s">
        <v>2799</v>
      </c>
      <c r="Q648" s="5" t="s">
        <v>2799</v>
      </c>
      <c r="R648" s="5" t="s">
        <v>2799</v>
      </c>
      <c r="S648" s="5" t="s">
        <v>2799</v>
      </c>
      <c r="T648" s="5" t="s">
        <v>2799</v>
      </c>
      <c r="U648" s="5" t="s">
        <v>2799</v>
      </c>
      <c r="V648" s="5"/>
      <c r="W648" s="5"/>
      <c r="X648" s="5"/>
      <c r="Y648" s="5"/>
      <c r="Z648" s="5"/>
    </row>
    <row r="649" spans="1:26" ht="289" x14ac:dyDescent="0.2">
      <c r="A649" s="3" t="s">
        <v>2799</v>
      </c>
      <c r="B649" s="140"/>
      <c r="C649" s="5">
        <f t="shared" si="3"/>
        <v>646</v>
      </c>
      <c r="D649" s="5" t="s">
        <v>6430</v>
      </c>
      <c r="E649" s="5" t="s">
        <v>6431</v>
      </c>
      <c r="F649" s="5" t="s">
        <v>6432</v>
      </c>
      <c r="G649" s="5" t="s">
        <v>3158</v>
      </c>
      <c r="H649" s="5" t="s">
        <v>6434</v>
      </c>
      <c r="I649" s="5" t="s">
        <v>58</v>
      </c>
      <c r="J649" s="5">
        <v>2021</v>
      </c>
      <c r="K649" s="5">
        <v>187</v>
      </c>
      <c r="L649" s="5" t="s">
        <v>6433</v>
      </c>
      <c r="M649" s="5" t="s">
        <v>6393</v>
      </c>
      <c r="N649" s="5" t="s">
        <v>2798</v>
      </c>
      <c r="O649" s="5" t="s">
        <v>2799</v>
      </c>
      <c r="P649" s="5" t="s">
        <v>2799</v>
      </c>
      <c r="Q649" s="5" t="s">
        <v>2799</v>
      </c>
      <c r="R649" s="5" t="s">
        <v>2799</v>
      </c>
      <c r="S649" s="5" t="s">
        <v>2799</v>
      </c>
      <c r="T649" s="5" t="s">
        <v>2799</v>
      </c>
      <c r="U649" s="5" t="s">
        <v>2799</v>
      </c>
      <c r="V649" s="5"/>
      <c r="W649" s="5"/>
      <c r="X649" s="5"/>
      <c r="Y649" s="5"/>
      <c r="Z649" s="5"/>
    </row>
    <row r="650" spans="1:26" ht="272" x14ac:dyDescent="0.2">
      <c r="A650" s="3" t="s">
        <v>2799</v>
      </c>
      <c r="B650" s="140"/>
      <c r="C650" s="5">
        <f t="shared" si="3"/>
        <v>647</v>
      </c>
      <c r="D650" s="5" t="s">
        <v>6435</v>
      </c>
      <c r="E650" s="5" t="s">
        <v>6436</v>
      </c>
      <c r="F650" s="5" t="s">
        <v>3281</v>
      </c>
      <c r="G650" s="5" t="s">
        <v>3281</v>
      </c>
      <c r="H650" s="5"/>
      <c r="I650" s="5" t="s">
        <v>59</v>
      </c>
      <c r="J650" s="5">
        <v>2023</v>
      </c>
      <c r="K650" s="5">
        <v>11</v>
      </c>
      <c r="L650" s="5" t="s">
        <v>6437</v>
      </c>
      <c r="M650" s="5" t="s">
        <v>6394</v>
      </c>
      <c r="N650" s="5" t="s">
        <v>2798</v>
      </c>
      <c r="O650" s="5" t="s">
        <v>2799</v>
      </c>
      <c r="P650" s="5" t="s">
        <v>2799</v>
      </c>
      <c r="Q650" s="5" t="s">
        <v>2799</v>
      </c>
      <c r="R650" s="5" t="s">
        <v>2799</v>
      </c>
      <c r="S650" s="5" t="s">
        <v>2799</v>
      </c>
      <c r="T650" s="5" t="s">
        <v>2799</v>
      </c>
      <c r="U650" s="5" t="s">
        <v>2799</v>
      </c>
      <c r="V650" s="5"/>
      <c r="W650" s="5"/>
      <c r="X650" s="5"/>
      <c r="Y650" s="5"/>
      <c r="Z650" s="5"/>
    </row>
    <row r="651" spans="1:26" ht="323" x14ac:dyDescent="0.2">
      <c r="A651" s="3" t="s">
        <v>2799</v>
      </c>
      <c r="B651" s="140"/>
      <c r="C651" s="5">
        <f t="shared" si="3"/>
        <v>648</v>
      </c>
      <c r="D651" s="5" t="s">
        <v>6438</v>
      </c>
      <c r="E651" s="5" t="s">
        <v>6439</v>
      </c>
      <c r="F651" s="5" t="s">
        <v>3281</v>
      </c>
      <c r="G651" s="5" t="s">
        <v>3281</v>
      </c>
      <c r="H651" s="5"/>
      <c r="I651" s="5" t="s">
        <v>59</v>
      </c>
      <c r="J651" s="5">
        <v>2023</v>
      </c>
      <c r="K651" s="5">
        <v>102</v>
      </c>
      <c r="L651" s="5" t="s">
        <v>6440</v>
      </c>
      <c r="M651" s="5" t="s">
        <v>6395</v>
      </c>
      <c r="N651" s="5" t="s">
        <v>2798</v>
      </c>
      <c r="O651" s="5" t="s">
        <v>2799</v>
      </c>
      <c r="P651" s="5" t="s">
        <v>2799</v>
      </c>
      <c r="Q651" s="5" t="s">
        <v>2799</v>
      </c>
      <c r="R651" s="5" t="s">
        <v>2799</v>
      </c>
      <c r="S651" s="5" t="s">
        <v>2799</v>
      </c>
      <c r="T651" s="5" t="s">
        <v>2799</v>
      </c>
      <c r="U651" s="5" t="s">
        <v>2799</v>
      </c>
      <c r="V651" s="5"/>
      <c r="W651" s="5"/>
      <c r="X651" s="5"/>
      <c r="Y651" s="5"/>
      <c r="Z651" s="5"/>
    </row>
    <row r="652" spans="1:26" ht="187" x14ac:dyDescent="0.2">
      <c r="A652" s="3" t="s">
        <v>2799</v>
      </c>
      <c r="B652" s="140"/>
      <c r="C652" s="5">
        <f t="shared" si="3"/>
        <v>649</v>
      </c>
      <c r="D652" s="5" t="s">
        <v>6441</v>
      </c>
      <c r="E652" s="5" t="s">
        <v>6442</v>
      </c>
      <c r="F652" s="5" t="s">
        <v>3281</v>
      </c>
      <c r="G652" s="5" t="s">
        <v>3281</v>
      </c>
      <c r="H652" s="5"/>
      <c r="I652" s="5" t="s">
        <v>59</v>
      </c>
      <c r="J652" s="5">
        <v>2023</v>
      </c>
      <c r="K652" s="5">
        <v>84</v>
      </c>
      <c r="L652" s="5" t="s">
        <v>6443</v>
      </c>
      <c r="M652" s="5" t="s">
        <v>6396</v>
      </c>
      <c r="N652" s="5" t="s">
        <v>2798</v>
      </c>
      <c r="O652" s="5" t="s">
        <v>2799</v>
      </c>
      <c r="P652" s="5" t="s">
        <v>2799</v>
      </c>
      <c r="Q652" s="5" t="s">
        <v>2799</v>
      </c>
      <c r="R652" s="5" t="s">
        <v>2799</v>
      </c>
      <c r="S652" s="5" t="s">
        <v>2799</v>
      </c>
      <c r="T652" s="5" t="s">
        <v>2799</v>
      </c>
      <c r="U652" s="5" t="s">
        <v>2799</v>
      </c>
      <c r="V652" s="5"/>
      <c r="W652" s="5"/>
      <c r="X652" s="5"/>
      <c r="Y652" s="5"/>
      <c r="Z652" s="5"/>
    </row>
    <row r="653" spans="1:26" ht="136" x14ac:dyDescent="0.2">
      <c r="A653" s="3" t="s">
        <v>2799</v>
      </c>
      <c r="B653" s="140"/>
      <c r="C653" s="5">
        <f t="shared" si="3"/>
        <v>650</v>
      </c>
      <c r="D653" s="5" t="s">
        <v>6444</v>
      </c>
      <c r="E653" s="5" t="s">
        <v>6445</v>
      </c>
      <c r="F653" s="5" t="s">
        <v>3281</v>
      </c>
      <c r="G653" s="5" t="s">
        <v>3281</v>
      </c>
      <c r="H653" s="5"/>
      <c r="I653" s="5" t="s">
        <v>59</v>
      </c>
      <c r="J653" s="5">
        <v>2023</v>
      </c>
      <c r="K653" s="5">
        <v>220</v>
      </c>
      <c r="L653" s="5" t="s">
        <v>6446</v>
      </c>
      <c r="M653" s="5" t="s">
        <v>6397</v>
      </c>
      <c r="N653" s="5" t="s">
        <v>2798</v>
      </c>
      <c r="O653" s="5" t="s">
        <v>2799</v>
      </c>
      <c r="P653" s="5" t="s">
        <v>2799</v>
      </c>
      <c r="Q653" s="5" t="s">
        <v>2799</v>
      </c>
      <c r="R653" s="5" t="s">
        <v>2799</v>
      </c>
      <c r="S653" s="5" t="s">
        <v>2799</v>
      </c>
      <c r="T653" s="5" t="s">
        <v>2799</v>
      </c>
      <c r="U653" s="5" t="s">
        <v>2799</v>
      </c>
      <c r="V653" s="5"/>
      <c r="W653" s="5"/>
      <c r="X653" s="5"/>
      <c r="Y653" s="5"/>
      <c r="Z653" s="5"/>
    </row>
    <row r="654" spans="1:26" ht="221" x14ac:dyDescent="0.2">
      <c r="A654" s="3" t="s">
        <v>2799</v>
      </c>
      <c r="B654" s="140"/>
      <c r="C654" s="5">
        <f t="shared" si="3"/>
        <v>651</v>
      </c>
      <c r="D654" s="5" t="s">
        <v>6447</v>
      </c>
      <c r="E654" s="5" t="s">
        <v>6448</v>
      </c>
      <c r="F654" s="5" t="s">
        <v>3281</v>
      </c>
      <c r="G654" s="5" t="s">
        <v>3281</v>
      </c>
      <c r="H654" s="5"/>
      <c r="I654" s="5" t="s">
        <v>59</v>
      </c>
      <c r="J654" s="5">
        <v>2023</v>
      </c>
      <c r="K654" s="5">
        <v>121</v>
      </c>
      <c r="L654" s="5" t="s">
        <v>6449</v>
      </c>
      <c r="M654" s="5" t="s">
        <v>6398</v>
      </c>
      <c r="N654" s="5" t="s">
        <v>2798</v>
      </c>
      <c r="O654" s="5" t="s">
        <v>2799</v>
      </c>
      <c r="P654" s="5" t="s">
        <v>2799</v>
      </c>
      <c r="Q654" s="5" t="s">
        <v>2799</v>
      </c>
      <c r="R654" s="5" t="s">
        <v>2799</v>
      </c>
      <c r="S654" s="5" t="s">
        <v>2799</v>
      </c>
      <c r="T654" s="5" t="s">
        <v>2799</v>
      </c>
      <c r="U654" s="5" t="s">
        <v>2799</v>
      </c>
      <c r="V654" s="5"/>
      <c r="W654" s="5"/>
      <c r="X654" s="5"/>
      <c r="Y654" s="5"/>
      <c r="Z654" s="5"/>
    </row>
    <row r="655" spans="1:26" ht="238" x14ac:dyDescent="0.2">
      <c r="A655" s="3" t="s">
        <v>2799</v>
      </c>
      <c r="B655" s="140"/>
      <c r="C655" s="5">
        <f t="shared" si="3"/>
        <v>652</v>
      </c>
      <c r="D655" s="5" t="s">
        <v>6450</v>
      </c>
      <c r="E655" s="5" t="s">
        <v>6451</v>
      </c>
      <c r="F655" s="5" t="s">
        <v>3281</v>
      </c>
      <c r="G655" s="5" t="s">
        <v>3281</v>
      </c>
      <c r="H655" s="5"/>
      <c r="I655" s="5" t="s">
        <v>59</v>
      </c>
      <c r="J655" s="5">
        <v>2023</v>
      </c>
      <c r="K655" s="5">
        <v>9</v>
      </c>
      <c r="L655" s="5" t="s">
        <v>6452</v>
      </c>
      <c r="M655" s="5" t="s">
        <v>6399</v>
      </c>
      <c r="N655" s="5" t="s">
        <v>2798</v>
      </c>
      <c r="O655" s="5" t="s">
        <v>2799</v>
      </c>
      <c r="P655" s="5" t="s">
        <v>2799</v>
      </c>
      <c r="Q655" s="5" t="s">
        <v>2799</v>
      </c>
      <c r="R655" s="5" t="s">
        <v>2799</v>
      </c>
      <c r="S655" s="5" t="s">
        <v>2799</v>
      </c>
      <c r="T655" s="5" t="s">
        <v>2799</v>
      </c>
      <c r="U655" s="5" t="s">
        <v>2799</v>
      </c>
      <c r="V655" s="5"/>
      <c r="W655" s="5"/>
      <c r="X655" s="5"/>
      <c r="Y655" s="5"/>
      <c r="Z655" s="5"/>
    </row>
    <row r="656" spans="1:26" ht="119" x14ac:dyDescent="0.2">
      <c r="A656" s="3" t="s">
        <v>2799</v>
      </c>
      <c r="B656" s="140"/>
      <c r="C656" s="5">
        <f t="shared" si="3"/>
        <v>653</v>
      </c>
      <c r="D656" s="5" t="s">
        <v>6453</v>
      </c>
      <c r="E656" s="5" t="s">
        <v>6454</v>
      </c>
      <c r="F656" s="5" t="s">
        <v>3281</v>
      </c>
      <c r="G656" s="5" t="s">
        <v>3281</v>
      </c>
      <c r="H656" s="5"/>
      <c r="I656" s="5" t="s">
        <v>59</v>
      </c>
      <c r="J656" s="5">
        <v>2021</v>
      </c>
      <c r="K656" s="5">
        <v>5</v>
      </c>
      <c r="L656" s="5" t="s">
        <v>6455</v>
      </c>
      <c r="M656" s="5" t="s">
        <v>6400</v>
      </c>
      <c r="N656" s="5" t="s">
        <v>2798</v>
      </c>
      <c r="O656" s="5" t="s">
        <v>2799</v>
      </c>
      <c r="P656" s="5" t="s">
        <v>2799</v>
      </c>
      <c r="Q656" s="5" t="s">
        <v>2799</v>
      </c>
      <c r="R656" s="5" t="s">
        <v>2799</v>
      </c>
      <c r="S656" s="5" t="s">
        <v>2799</v>
      </c>
      <c r="T656" s="5" t="s">
        <v>2799</v>
      </c>
      <c r="U656" s="5" t="s">
        <v>2799</v>
      </c>
      <c r="V656" s="5"/>
      <c r="W656" s="5"/>
      <c r="X656" s="5"/>
      <c r="Y656" s="5"/>
      <c r="Z656" s="5"/>
    </row>
    <row r="657" spans="1:26" ht="272" x14ac:dyDescent="0.2">
      <c r="A657" s="3" t="s">
        <v>2799</v>
      </c>
      <c r="B657" s="140"/>
      <c r="C657" s="5">
        <f t="shared" si="3"/>
        <v>654</v>
      </c>
      <c r="D657" s="5" t="s">
        <v>6456</v>
      </c>
      <c r="E657" s="5" t="s">
        <v>6457</v>
      </c>
      <c r="F657" s="5" t="s">
        <v>6458</v>
      </c>
      <c r="G657" s="5" t="s">
        <v>4684</v>
      </c>
      <c r="H657" s="5"/>
      <c r="I657" s="5" t="s">
        <v>58</v>
      </c>
      <c r="J657" s="5">
        <v>2020</v>
      </c>
      <c r="K657" s="5"/>
      <c r="L657" s="5" t="s">
        <v>6459</v>
      </c>
      <c r="M657" s="5" t="s">
        <v>6401</v>
      </c>
      <c r="N657" s="5" t="s">
        <v>2798</v>
      </c>
      <c r="O657" s="5" t="s">
        <v>2799</v>
      </c>
      <c r="P657" s="5" t="s">
        <v>2799</v>
      </c>
      <c r="Q657" s="5" t="s">
        <v>2799</v>
      </c>
      <c r="R657" s="5" t="s">
        <v>2799</v>
      </c>
      <c r="S657" s="5" t="s">
        <v>2799</v>
      </c>
      <c r="T657" s="5" t="s">
        <v>2799</v>
      </c>
      <c r="U657" s="5" t="s">
        <v>2799</v>
      </c>
      <c r="V657" s="5"/>
      <c r="W657" s="5"/>
      <c r="X657" s="5"/>
      <c r="Y657" s="5"/>
      <c r="Z657" s="5"/>
    </row>
    <row r="658" spans="1:26" ht="221" x14ac:dyDescent="0.2">
      <c r="A658" s="3" t="s">
        <v>2799</v>
      </c>
      <c r="B658" s="140"/>
      <c r="C658" s="5">
        <f t="shared" si="3"/>
        <v>655</v>
      </c>
      <c r="D658" s="5" t="s">
        <v>6460</v>
      </c>
      <c r="E658" s="5" t="s">
        <v>6461</v>
      </c>
      <c r="F658" s="5" t="s">
        <v>6462</v>
      </c>
      <c r="G658" s="5" t="s">
        <v>3158</v>
      </c>
      <c r="H658" s="5"/>
      <c r="I658" s="5" t="s">
        <v>58</v>
      </c>
      <c r="J658" s="5">
        <v>2021</v>
      </c>
      <c r="K658" s="5">
        <v>84</v>
      </c>
      <c r="L658" s="5" t="s">
        <v>6463</v>
      </c>
      <c r="M658" s="5" t="s">
        <v>6402</v>
      </c>
      <c r="N658" s="5" t="s">
        <v>2798</v>
      </c>
      <c r="O658" s="5" t="s">
        <v>2799</v>
      </c>
      <c r="P658" s="5" t="s">
        <v>2799</v>
      </c>
      <c r="Q658" s="5" t="s">
        <v>2799</v>
      </c>
      <c r="R658" s="5" t="s">
        <v>2799</v>
      </c>
      <c r="S658" s="5" t="s">
        <v>2799</v>
      </c>
      <c r="T658" s="5" t="s">
        <v>2799</v>
      </c>
      <c r="U658" s="5" t="s">
        <v>2799</v>
      </c>
      <c r="V658" s="5"/>
      <c r="W658" s="5"/>
      <c r="X658" s="5"/>
      <c r="Y658" s="5"/>
      <c r="Z658" s="5"/>
    </row>
    <row r="659" spans="1:26" ht="289" x14ac:dyDescent="0.2">
      <c r="A659" s="3" t="s">
        <v>2799</v>
      </c>
      <c r="B659" s="140"/>
      <c r="C659" s="5">
        <f t="shared" si="3"/>
        <v>656</v>
      </c>
      <c r="D659" s="5" t="s">
        <v>6464</v>
      </c>
      <c r="E659" s="5" t="s">
        <v>6465</v>
      </c>
      <c r="F659" s="5" t="s">
        <v>3281</v>
      </c>
      <c r="G659" s="5" t="s">
        <v>3281</v>
      </c>
      <c r="H659" s="5"/>
      <c r="I659" s="5" t="s">
        <v>59</v>
      </c>
      <c r="J659" s="5">
        <v>2023</v>
      </c>
      <c r="K659" s="5">
        <v>11</v>
      </c>
      <c r="L659" s="5" t="s">
        <v>6466</v>
      </c>
      <c r="M659" s="5" t="s">
        <v>6403</v>
      </c>
      <c r="N659" s="5" t="s">
        <v>2798</v>
      </c>
      <c r="O659" s="5" t="s">
        <v>2799</v>
      </c>
      <c r="P659" s="5" t="s">
        <v>2799</v>
      </c>
      <c r="Q659" s="5" t="s">
        <v>2799</v>
      </c>
      <c r="R659" s="5" t="s">
        <v>2799</v>
      </c>
      <c r="S659" s="5" t="s">
        <v>2799</v>
      </c>
      <c r="T659" s="5" t="s">
        <v>2799</v>
      </c>
      <c r="U659" s="5" t="s">
        <v>2799</v>
      </c>
      <c r="V659" s="5"/>
      <c r="W659" s="5"/>
      <c r="X659" s="5"/>
      <c r="Y659" s="5"/>
      <c r="Z659" s="5"/>
    </row>
    <row r="660" spans="1:26" ht="221" x14ac:dyDescent="0.2">
      <c r="A660" s="3" t="s">
        <v>2799</v>
      </c>
      <c r="B660" s="140"/>
      <c r="C660" s="5">
        <f t="shared" si="3"/>
        <v>657</v>
      </c>
      <c r="D660" s="5" t="s">
        <v>6467</v>
      </c>
      <c r="E660" s="5" t="s">
        <v>6468</v>
      </c>
      <c r="F660" s="5" t="s">
        <v>6469</v>
      </c>
      <c r="G660" s="5" t="s">
        <v>21</v>
      </c>
      <c r="H660" s="5" t="s">
        <v>6471</v>
      </c>
      <c r="I660" s="5" t="s">
        <v>58</v>
      </c>
      <c r="J660" s="5">
        <v>2017</v>
      </c>
      <c r="K660" s="5">
        <v>1385</v>
      </c>
      <c r="L660" s="5" t="s">
        <v>6470</v>
      </c>
      <c r="M660" s="5" t="s">
        <v>6404</v>
      </c>
      <c r="N660" s="5" t="s">
        <v>2798</v>
      </c>
      <c r="O660" s="5" t="s">
        <v>2799</v>
      </c>
      <c r="P660" s="5" t="s">
        <v>2799</v>
      </c>
      <c r="Q660" s="5" t="s">
        <v>2799</v>
      </c>
      <c r="R660" s="5" t="s">
        <v>2799</v>
      </c>
      <c r="S660" s="5" t="s">
        <v>2799</v>
      </c>
      <c r="T660" s="5" t="s">
        <v>2799</v>
      </c>
      <c r="U660" s="5" t="s">
        <v>2799</v>
      </c>
      <c r="V660" s="5"/>
      <c r="W660" s="5"/>
      <c r="X660" s="5"/>
      <c r="Y660" s="5"/>
      <c r="Z660" s="5"/>
    </row>
    <row r="661" spans="1:26" ht="255" x14ac:dyDescent="0.2">
      <c r="A661" s="3" t="s">
        <v>2799</v>
      </c>
      <c r="B661" s="140"/>
      <c r="C661" s="5">
        <f t="shared" si="3"/>
        <v>658</v>
      </c>
      <c r="D661" s="5" t="s">
        <v>6472</v>
      </c>
      <c r="E661" s="5" t="s">
        <v>6473</v>
      </c>
      <c r="F661" s="5" t="s">
        <v>3281</v>
      </c>
      <c r="G661" s="5" t="s">
        <v>3281</v>
      </c>
      <c r="H661" s="5"/>
      <c r="I661" s="5" t="s">
        <v>59</v>
      </c>
      <c r="J661" s="5">
        <v>2022</v>
      </c>
      <c r="K661" s="5">
        <v>101</v>
      </c>
      <c r="L661" s="5" t="s">
        <v>6474</v>
      </c>
      <c r="M661" s="5" t="s">
        <v>6405</v>
      </c>
      <c r="N661" s="5" t="s">
        <v>2798</v>
      </c>
      <c r="O661" s="5" t="s">
        <v>2799</v>
      </c>
      <c r="P661" s="5" t="s">
        <v>2799</v>
      </c>
      <c r="Q661" s="5" t="s">
        <v>2799</v>
      </c>
      <c r="R661" s="5" t="s">
        <v>2799</v>
      </c>
      <c r="S661" s="5" t="s">
        <v>2799</v>
      </c>
      <c r="T661" s="5" t="s">
        <v>2799</v>
      </c>
      <c r="U661" s="5" t="s">
        <v>2799</v>
      </c>
      <c r="V661" s="5"/>
      <c r="W661" s="5"/>
      <c r="X661" s="5"/>
      <c r="Y661" s="5"/>
      <c r="Z661" s="5"/>
    </row>
    <row r="662" spans="1:26" ht="187" x14ac:dyDescent="0.2">
      <c r="A662" s="3" t="s">
        <v>2799</v>
      </c>
      <c r="B662" s="140"/>
      <c r="C662" s="5">
        <f t="shared" si="3"/>
        <v>659</v>
      </c>
      <c r="D662" s="5" t="s">
        <v>6475</v>
      </c>
      <c r="E662" s="5" t="s">
        <v>6476</v>
      </c>
      <c r="F662" s="5" t="s">
        <v>4800</v>
      </c>
      <c r="G662" s="5" t="s">
        <v>5854</v>
      </c>
      <c r="H662" s="5"/>
      <c r="I662" s="5" t="s">
        <v>59</v>
      </c>
      <c r="J662" s="5">
        <v>2022</v>
      </c>
      <c r="K662" s="5">
        <v>660</v>
      </c>
      <c r="L662" s="5" t="s">
        <v>6477</v>
      </c>
      <c r="M662" s="5" t="s">
        <v>6406</v>
      </c>
      <c r="N662" s="5" t="s">
        <v>2798</v>
      </c>
      <c r="O662" s="5" t="s">
        <v>2799</v>
      </c>
      <c r="P662" s="5" t="s">
        <v>2799</v>
      </c>
      <c r="Q662" s="5" t="s">
        <v>2799</v>
      </c>
      <c r="R662" s="5" t="s">
        <v>2799</v>
      </c>
      <c r="S662" s="5" t="s">
        <v>2799</v>
      </c>
      <c r="T662" s="5" t="s">
        <v>2799</v>
      </c>
      <c r="U662" s="5" t="s">
        <v>2799</v>
      </c>
      <c r="V662" s="5"/>
      <c r="W662" s="5"/>
      <c r="X662" s="5"/>
      <c r="Y662" s="5"/>
      <c r="Z662" s="5"/>
    </row>
    <row r="663" spans="1:26" ht="238" x14ac:dyDescent="0.2">
      <c r="A663" s="3" t="s">
        <v>2799</v>
      </c>
      <c r="B663" s="140"/>
      <c r="C663" s="5">
        <f t="shared" si="3"/>
        <v>660</v>
      </c>
      <c r="D663" s="5" t="s">
        <v>6478</v>
      </c>
      <c r="E663" s="5" t="s">
        <v>6479</v>
      </c>
      <c r="F663" s="5" t="s">
        <v>3440</v>
      </c>
      <c r="G663" s="5" t="s">
        <v>3557</v>
      </c>
      <c r="H663" s="5"/>
      <c r="I663" s="5"/>
      <c r="J663" s="5">
        <v>2022</v>
      </c>
      <c r="K663" s="5">
        <v>13</v>
      </c>
      <c r="L663" s="5" t="s">
        <v>6480</v>
      </c>
      <c r="M663" s="5" t="s">
        <v>6407</v>
      </c>
      <c r="N663" s="5" t="s">
        <v>2798</v>
      </c>
      <c r="O663" s="5" t="s">
        <v>2799</v>
      </c>
      <c r="P663" s="5" t="s">
        <v>2799</v>
      </c>
      <c r="Q663" s="5" t="s">
        <v>2799</v>
      </c>
      <c r="R663" s="5" t="s">
        <v>2799</v>
      </c>
      <c r="S663" s="5" t="s">
        <v>2799</v>
      </c>
      <c r="T663" s="5" t="s">
        <v>2799</v>
      </c>
      <c r="U663" s="5" t="s">
        <v>2799</v>
      </c>
      <c r="V663" s="5"/>
      <c r="W663" s="5"/>
      <c r="X663" s="5"/>
      <c r="Y663" s="5"/>
      <c r="Z663" s="5"/>
    </row>
    <row r="664" spans="1:26" ht="356" x14ac:dyDescent="0.2">
      <c r="A664" s="3" t="s">
        <v>2799</v>
      </c>
      <c r="B664" s="140"/>
      <c r="C664" s="5">
        <f t="shared" si="3"/>
        <v>661</v>
      </c>
      <c r="D664" s="5" t="s">
        <v>6481</v>
      </c>
      <c r="E664" s="5" t="s">
        <v>6482</v>
      </c>
      <c r="F664" s="5" t="s">
        <v>5966</v>
      </c>
      <c r="G664" s="5" t="s">
        <v>21</v>
      </c>
      <c r="H664" s="5" t="s">
        <v>6484</v>
      </c>
      <c r="I664" s="5" t="s">
        <v>59</v>
      </c>
      <c r="J664" s="5">
        <v>2022</v>
      </c>
      <c r="K664" s="5">
        <v>89</v>
      </c>
      <c r="L664" s="5" t="s">
        <v>6483</v>
      </c>
      <c r="M664" s="5" t="s">
        <v>6408</v>
      </c>
      <c r="N664" s="5" t="s">
        <v>2798</v>
      </c>
      <c r="O664" s="5" t="s">
        <v>2799</v>
      </c>
      <c r="P664" s="5" t="s">
        <v>2799</v>
      </c>
      <c r="Q664" s="5" t="s">
        <v>2799</v>
      </c>
      <c r="R664" s="5" t="s">
        <v>2799</v>
      </c>
      <c r="S664" s="5" t="s">
        <v>2799</v>
      </c>
      <c r="T664" s="5" t="s">
        <v>2799</v>
      </c>
      <c r="U664" s="5" t="s">
        <v>2799</v>
      </c>
      <c r="V664" s="5"/>
      <c r="W664" s="5"/>
      <c r="X664" s="5"/>
      <c r="Y664" s="5"/>
      <c r="Z664" s="5"/>
    </row>
    <row r="665" spans="1:26" ht="204" x14ac:dyDescent="0.2">
      <c r="A665" s="3" t="s">
        <v>2799</v>
      </c>
      <c r="B665" s="140"/>
      <c r="C665" s="5">
        <f t="shared" si="3"/>
        <v>662</v>
      </c>
      <c r="D665" s="5" t="s">
        <v>6485</v>
      </c>
      <c r="E665" s="5" t="s">
        <v>6486</v>
      </c>
      <c r="F665" s="5" t="s">
        <v>6487</v>
      </c>
      <c r="G665" s="5" t="s">
        <v>21</v>
      </c>
      <c r="H665" s="5" t="s">
        <v>6489</v>
      </c>
      <c r="I665" s="5" t="s">
        <v>58</v>
      </c>
      <c r="J665" s="5">
        <v>2021</v>
      </c>
      <c r="K665" s="5">
        <v>112</v>
      </c>
      <c r="L665" s="5" t="s">
        <v>6488</v>
      </c>
      <c r="M665" s="5" t="s">
        <v>6409</v>
      </c>
      <c r="N665" s="5" t="s">
        <v>2798</v>
      </c>
      <c r="O665" s="5" t="s">
        <v>2799</v>
      </c>
      <c r="P665" s="5" t="s">
        <v>2799</v>
      </c>
      <c r="Q665" s="5" t="s">
        <v>2799</v>
      </c>
      <c r="R665" s="5" t="s">
        <v>2799</v>
      </c>
      <c r="S665" s="5" t="s">
        <v>2799</v>
      </c>
      <c r="T665" s="5" t="s">
        <v>2799</v>
      </c>
      <c r="U665" s="5" t="s">
        <v>2799</v>
      </c>
      <c r="V665" s="5"/>
      <c r="W665" s="5"/>
      <c r="X665" s="5"/>
      <c r="Y665" s="5"/>
      <c r="Z665" s="5"/>
    </row>
    <row r="666" spans="1:26" ht="136" x14ac:dyDescent="0.2">
      <c r="A666" s="3" t="s">
        <v>2799</v>
      </c>
      <c r="B666" s="140"/>
      <c r="C666" s="5">
        <f t="shared" si="3"/>
        <v>663</v>
      </c>
      <c r="D666" s="5" t="s">
        <v>6490</v>
      </c>
      <c r="E666" s="5" t="s">
        <v>6491</v>
      </c>
      <c r="F666" s="5" t="s">
        <v>3281</v>
      </c>
      <c r="G666" s="5" t="s">
        <v>3281</v>
      </c>
      <c r="H666" s="5"/>
      <c r="I666" s="5" t="s">
        <v>59</v>
      </c>
      <c r="J666" s="5">
        <v>2023</v>
      </c>
      <c r="K666" s="5">
        <v>476</v>
      </c>
      <c r="L666" s="5" t="s">
        <v>6492</v>
      </c>
      <c r="M666" s="5" t="s">
        <v>6410</v>
      </c>
      <c r="N666" s="5" t="s">
        <v>2798</v>
      </c>
      <c r="O666" s="5" t="s">
        <v>2799</v>
      </c>
      <c r="P666" s="5" t="s">
        <v>2799</v>
      </c>
      <c r="Q666" s="5" t="s">
        <v>2799</v>
      </c>
      <c r="R666" s="5" t="s">
        <v>2799</v>
      </c>
      <c r="S666" s="5" t="s">
        <v>2799</v>
      </c>
      <c r="T666" s="5" t="s">
        <v>2799</v>
      </c>
      <c r="U666" s="5" t="s">
        <v>2799</v>
      </c>
      <c r="V666" s="5"/>
      <c r="W666" s="5"/>
      <c r="X666" s="5"/>
      <c r="Y666" s="5"/>
      <c r="Z666" s="5"/>
    </row>
    <row r="667" spans="1:26" ht="255" x14ac:dyDescent="0.2">
      <c r="A667" s="3" t="s">
        <v>2799</v>
      </c>
      <c r="B667" s="140"/>
      <c r="C667" s="5">
        <f t="shared" si="3"/>
        <v>664</v>
      </c>
      <c r="D667" s="5" t="s">
        <v>6493</v>
      </c>
      <c r="E667" s="5" t="s">
        <v>6494</v>
      </c>
      <c r="F667" s="5" t="s">
        <v>3281</v>
      </c>
      <c r="G667" s="5" t="s">
        <v>3281</v>
      </c>
      <c r="H667" s="5"/>
      <c r="I667" s="5" t="s">
        <v>59</v>
      </c>
      <c r="J667" s="5">
        <v>2023</v>
      </c>
      <c r="K667" s="5">
        <v>13</v>
      </c>
      <c r="L667" s="5" t="s">
        <v>6495</v>
      </c>
      <c r="M667" s="5" t="s">
        <v>6411</v>
      </c>
      <c r="N667" s="5" t="s">
        <v>2798</v>
      </c>
      <c r="O667" s="5" t="s">
        <v>2799</v>
      </c>
      <c r="P667" s="5" t="s">
        <v>2799</v>
      </c>
      <c r="Q667" s="5" t="s">
        <v>2799</v>
      </c>
      <c r="R667" s="5" t="s">
        <v>2799</v>
      </c>
      <c r="S667" s="5" t="s">
        <v>2799</v>
      </c>
      <c r="T667" s="5" t="s">
        <v>2799</v>
      </c>
      <c r="U667" s="5" t="s">
        <v>2799</v>
      </c>
      <c r="V667" s="5"/>
      <c r="W667" s="5"/>
      <c r="X667" s="5"/>
      <c r="Y667" s="5"/>
      <c r="Z667" s="5"/>
    </row>
    <row r="668" spans="1:26" ht="204" x14ac:dyDescent="0.2">
      <c r="A668" s="3" t="s">
        <v>2799</v>
      </c>
      <c r="B668" s="140"/>
      <c r="C668" s="5">
        <f t="shared" si="3"/>
        <v>665</v>
      </c>
      <c r="D668" s="5" t="s">
        <v>6496</v>
      </c>
      <c r="E668" s="5" t="s">
        <v>6497</v>
      </c>
      <c r="F668" s="5" t="s">
        <v>6462</v>
      </c>
      <c r="G668" s="5" t="s">
        <v>13</v>
      </c>
      <c r="H668" s="5" t="s">
        <v>6499</v>
      </c>
      <c r="I668" s="5" t="s">
        <v>59</v>
      </c>
      <c r="J668" s="5">
        <v>2022</v>
      </c>
      <c r="K668" s="5">
        <v>22</v>
      </c>
      <c r="L668" s="5" t="s">
        <v>6498</v>
      </c>
      <c r="M668" s="5" t="s">
        <v>6412</v>
      </c>
      <c r="N668" s="5" t="s">
        <v>2798</v>
      </c>
      <c r="O668" s="5" t="s">
        <v>2799</v>
      </c>
      <c r="P668" s="5" t="s">
        <v>2799</v>
      </c>
      <c r="Q668" s="5" t="s">
        <v>2799</v>
      </c>
      <c r="R668" s="5" t="s">
        <v>2799</v>
      </c>
      <c r="S668" s="5" t="s">
        <v>2799</v>
      </c>
      <c r="T668" s="5" t="s">
        <v>2799</v>
      </c>
      <c r="U668" s="5" t="s">
        <v>2799</v>
      </c>
      <c r="V668" s="5"/>
      <c r="W668" s="5"/>
      <c r="X668" s="5"/>
      <c r="Y668" s="5"/>
      <c r="Z668" s="5"/>
    </row>
    <row r="669" spans="1:26" ht="323" x14ac:dyDescent="0.2">
      <c r="A669" s="3" t="s">
        <v>2799</v>
      </c>
      <c r="B669" s="140"/>
      <c r="C669" s="5">
        <f t="shared" si="3"/>
        <v>666</v>
      </c>
      <c r="D669" s="5" t="s">
        <v>6500</v>
      </c>
      <c r="E669" s="5" t="s">
        <v>6501</v>
      </c>
      <c r="F669" s="5" t="s">
        <v>6502</v>
      </c>
      <c r="G669" s="5" t="s">
        <v>3158</v>
      </c>
      <c r="H669" s="5"/>
      <c r="I669" s="5" t="s">
        <v>58</v>
      </c>
      <c r="J669" s="5">
        <v>2022</v>
      </c>
      <c r="K669" s="5">
        <v>112</v>
      </c>
      <c r="L669" s="5" t="s">
        <v>6503</v>
      </c>
      <c r="M669" s="5" t="s">
        <v>6413</v>
      </c>
      <c r="N669" s="5" t="s">
        <v>2798</v>
      </c>
      <c r="O669" s="5" t="s">
        <v>2799</v>
      </c>
      <c r="P669" s="5" t="s">
        <v>2799</v>
      </c>
      <c r="Q669" s="5" t="s">
        <v>2799</v>
      </c>
      <c r="R669" s="5" t="s">
        <v>2799</v>
      </c>
      <c r="S669" s="5" t="s">
        <v>2799</v>
      </c>
      <c r="T669" s="5" t="s">
        <v>2799</v>
      </c>
      <c r="U669" s="5" t="s">
        <v>2799</v>
      </c>
      <c r="V669" s="5"/>
      <c r="W669" s="5"/>
      <c r="X669" s="5"/>
      <c r="Y669" s="5"/>
      <c r="Z669" s="5"/>
    </row>
    <row r="670" spans="1:26" ht="356" x14ac:dyDescent="0.2">
      <c r="A670" s="3" t="s">
        <v>2799</v>
      </c>
      <c r="B670" s="140"/>
      <c r="C670" s="5">
        <f t="shared" si="3"/>
        <v>667</v>
      </c>
      <c r="D670" s="5" t="s">
        <v>6504</v>
      </c>
      <c r="E670" s="5" t="s">
        <v>6505</v>
      </c>
      <c r="F670" s="5" t="s">
        <v>6432</v>
      </c>
      <c r="G670" s="5" t="s">
        <v>3158</v>
      </c>
      <c r="H670" s="5" t="s">
        <v>6507</v>
      </c>
      <c r="I670" s="5" t="s">
        <v>58</v>
      </c>
      <c r="J670" s="5">
        <v>2023</v>
      </c>
      <c r="K670" s="5">
        <v>2</v>
      </c>
      <c r="L670" s="5" t="s">
        <v>6506</v>
      </c>
      <c r="M670" s="5" t="s">
        <v>6414</v>
      </c>
      <c r="N670" s="5" t="s">
        <v>2798</v>
      </c>
      <c r="O670" s="5" t="s">
        <v>2799</v>
      </c>
      <c r="P670" s="5" t="s">
        <v>2799</v>
      </c>
      <c r="Q670" s="5" t="s">
        <v>2799</v>
      </c>
      <c r="R670" s="5" t="s">
        <v>2799</v>
      </c>
      <c r="S670" s="5" t="s">
        <v>2799</v>
      </c>
      <c r="T670" s="5" t="s">
        <v>2799</v>
      </c>
      <c r="U670" s="5" t="s">
        <v>2799</v>
      </c>
      <c r="V670" s="5"/>
      <c r="W670" s="5"/>
      <c r="X670" s="5"/>
      <c r="Y670" s="5"/>
      <c r="Z670" s="5"/>
    </row>
    <row r="671" spans="1:26" ht="306" x14ac:dyDescent="0.2">
      <c r="A671" s="3" t="s">
        <v>2799</v>
      </c>
      <c r="B671" s="140"/>
      <c r="C671" s="5">
        <f t="shared" si="3"/>
        <v>668</v>
      </c>
      <c r="D671" s="5" t="s">
        <v>6508</v>
      </c>
      <c r="E671" s="5" t="s">
        <v>6509</v>
      </c>
      <c r="F671" s="5" t="s">
        <v>6510</v>
      </c>
      <c r="G671" s="5" t="s">
        <v>21</v>
      </c>
      <c r="H671" s="5" t="s">
        <v>6512</v>
      </c>
      <c r="I671" s="5" t="s">
        <v>58</v>
      </c>
      <c r="J671" s="5">
        <v>2023</v>
      </c>
      <c r="K671" s="5">
        <v>13</v>
      </c>
      <c r="L671" s="5" t="s">
        <v>6511</v>
      </c>
      <c r="M671" s="5" t="s">
        <v>6415</v>
      </c>
      <c r="N671" s="5" t="s">
        <v>2798</v>
      </c>
      <c r="O671" s="5" t="s">
        <v>2799</v>
      </c>
      <c r="P671" s="5" t="s">
        <v>2799</v>
      </c>
      <c r="Q671" s="5" t="s">
        <v>2799</v>
      </c>
      <c r="R671" s="5" t="s">
        <v>2799</v>
      </c>
      <c r="S671" s="5" t="s">
        <v>2799</v>
      </c>
      <c r="T671" s="5" t="s">
        <v>2799</v>
      </c>
      <c r="U671" s="5" t="s">
        <v>2799</v>
      </c>
      <c r="V671" s="5"/>
      <c r="W671" s="5"/>
      <c r="X671" s="5"/>
      <c r="Y671" s="5"/>
      <c r="Z671" s="5"/>
    </row>
    <row r="672" spans="1:26" ht="204" x14ac:dyDescent="0.2">
      <c r="A672" s="3" t="s">
        <v>2799</v>
      </c>
      <c r="B672" s="140"/>
      <c r="C672" s="5">
        <f t="shared" si="3"/>
        <v>669</v>
      </c>
      <c r="D672" s="5" t="s">
        <v>6513</v>
      </c>
      <c r="E672" s="5" t="s">
        <v>6514</v>
      </c>
      <c r="F672" s="5" t="s">
        <v>3281</v>
      </c>
      <c r="G672" s="5" t="s">
        <v>3281</v>
      </c>
      <c r="H672" s="5"/>
      <c r="I672" s="5" t="s">
        <v>59</v>
      </c>
      <c r="J672" s="5">
        <v>2023</v>
      </c>
      <c r="K672" s="5">
        <v>83</v>
      </c>
      <c r="L672" s="5" t="s">
        <v>6515</v>
      </c>
      <c r="M672" s="5" t="s">
        <v>6416</v>
      </c>
      <c r="N672" s="5" t="s">
        <v>2798</v>
      </c>
      <c r="O672" s="5" t="s">
        <v>2799</v>
      </c>
      <c r="P672" s="5" t="s">
        <v>2799</v>
      </c>
      <c r="Q672" s="5" t="s">
        <v>2799</v>
      </c>
      <c r="R672" s="5" t="s">
        <v>2799</v>
      </c>
      <c r="S672" s="5" t="s">
        <v>2799</v>
      </c>
      <c r="T672" s="5" t="s">
        <v>2799</v>
      </c>
      <c r="U672" s="5" t="s">
        <v>2799</v>
      </c>
      <c r="V672" s="5"/>
      <c r="W672" s="5"/>
      <c r="X672" s="5"/>
      <c r="Y672" s="5"/>
      <c r="Z672" s="5"/>
    </row>
    <row r="673" spans="1:26" ht="306" x14ac:dyDescent="0.2">
      <c r="A673" s="3" t="s">
        <v>2799</v>
      </c>
      <c r="B673" s="140"/>
      <c r="C673" s="5">
        <f t="shared" si="3"/>
        <v>670</v>
      </c>
      <c r="D673" s="5" t="s">
        <v>6516</v>
      </c>
      <c r="E673" s="5" t="s">
        <v>6517</v>
      </c>
      <c r="F673" s="5" t="s">
        <v>6518</v>
      </c>
      <c r="G673" s="5" t="s">
        <v>5638</v>
      </c>
      <c r="H673" s="5"/>
      <c r="I673" s="5" t="s">
        <v>59</v>
      </c>
      <c r="J673" s="5">
        <v>2022</v>
      </c>
      <c r="K673" s="5">
        <v>687</v>
      </c>
      <c r="L673" s="5" t="s">
        <v>6519</v>
      </c>
      <c r="M673" s="5" t="s">
        <v>6417</v>
      </c>
      <c r="N673" s="5" t="s">
        <v>2798</v>
      </c>
      <c r="O673" s="5" t="s">
        <v>2799</v>
      </c>
      <c r="P673" s="5" t="s">
        <v>2799</v>
      </c>
      <c r="Q673" s="5" t="s">
        <v>2799</v>
      </c>
      <c r="R673" s="5" t="s">
        <v>2799</v>
      </c>
      <c r="S673" s="5" t="s">
        <v>2799</v>
      </c>
      <c r="T673" s="5" t="s">
        <v>2799</v>
      </c>
      <c r="U673" s="5" t="s">
        <v>2799</v>
      </c>
      <c r="V673" s="5"/>
      <c r="W673" s="5"/>
      <c r="X673" s="5"/>
      <c r="Y673" s="5"/>
      <c r="Z673" s="5"/>
    </row>
    <row r="674" spans="1:26" ht="323" x14ac:dyDescent="0.2">
      <c r="A674" s="3" t="s">
        <v>2799</v>
      </c>
      <c r="B674" s="140"/>
      <c r="C674" s="5">
        <f t="shared" si="3"/>
        <v>671</v>
      </c>
      <c r="D674" s="5" t="s">
        <v>6520</v>
      </c>
      <c r="E674" s="5" t="s">
        <v>6521</v>
      </c>
      <c r="F674" s="5" t="s">
        <v>6427</v>
      </c>
      <c r="G674" s="5" t="s">
        <v>3158</v>
      </c>
      <c r="H674" s="5" t="s">
        <v>6523</v>
      </c>
      <c r="I674" s="5" t="s">
        <v>58</v>
      </c>
      <c r="J674" s="5">
        <v>2020</v>
      </c>
      <c r="K674" s="5">
        <v>467</v>
      </c>
      <c r="L674" s="5" t="s">
        <v>6522</v>
      </c>
      <c r="M674" s="5" t="s">
        <v>6418</v>
      </c>
      <c r="N674" s="5" t="s">
        <v>2798</v>
      </c>
      <c r="O674" s="5" t="s">
        <v>2799</v>
      </c>
      <c r="P674" s="5" t="s">
        <v>2799</v>
      </c>
      <c r="Q674" s="5" t="s">
        <v>2799</v>
      </c>
      <c r="R674" s="5" t="s">
        <v>2799</v>
      </c>
      <c r="S674" s="5" t="s">
        <v>2799</v>
      </c>
      <c r="T674" s="5" t="s">
        <v>2799</v>
      </c>
      <c r="U674" s="5" t="s">
        <v>2799</v>
      </c>
      <c r="V674" s="5"/>
      <c r="W674" s="5"/>
      <c r="X674" s="5"/>
      <c r="Y674" s="5"/>
      <c r="Z674" s="5"/>
    </row>
    <row r="675" spans="1:26" ht="272" x14ac:dyDescent="0.2">
      <c r="A675" s="3" t="s">
        <v>2799</v>
      </c>
      <c r="B675" s="140"/>
      <c r="C675" s="5">
        <f t="shared" si="3"/>
        <v>672</v>
      </c>
      <c r="D675" s="5" t="s">
        <v>6524</v>
      </c>
      <c r="E675" s="5" t="s">
        <v>6525</v>
      </c>
      <c r="F675" s="5" t="s">
        <v>6469</v>
      </c>
      <c r="G675" s="5" t="s">
        <v>21</v>
      </c>
      <c r="H675" s="5" t="s">
        <v>6527</v>
      </c>
      <c r="I675" s="5" t="s">
        <v>58</v>
      </c>
      <c r="J675" s="5">
        <v>2020</v>
      </c>
      <c r="K675" s="5">
        <v>88</v>
      </c>
      <c r="L675" s="5" t="s">
        <v>6526</v>
      </c>
      <c r="M675" s="5" t="s">
        <v>6419</v>
      </c>
      <c r="N675" s="5" t="s">
        <v>2798</v>
      </c>
      <c r="O675" s="5" t="s">
        <v>2799</v>
      </c>
      <c r="P675" s="5" t="s">
        <v>2799</v>
      </c>
      <c r="Q675" s="5" t="s">
        <v>2799</v>
      </c>
      <c r="R675" s="5" t="s">
        <v>2799</v>
      </c>
      <c r="S675" s="5" t="s">
        <v>2799</v>
      </c>
      <c r="T675" s="5" t="s">
        <v>2799</v>
      </c>
      <c r="U675" s="5" t="s">
        <v>2799</v>
      </c>
      <c r="V675" s="5"/>
      <c r="W675" s="5"/>
      <c r="X675" s="5"/>
      <c r="Y675" s="5"/>
      <c r="Z675" s="5"/>
    </row>
    <row r="676" spans="1:26" ht="221" x14ac:dyDescent="0.2">
      <c r="A676" s="3" t="s">
        <v>2799</v>
      </c>
      <c r="B676" s="140"/>
      <c r="C676" s="5">
        <f t="shared" si="3"/>
        <v>673</v>
      </c>
      <c r="D676" s="5" t="s">
        <v>6528</v>
      </c>
      <c r="E676" s="5" t="s">
        <v>6529</v>
      </c>
      <c r="F676" s="5" t="s">
        <v>6502</v>
      </c>
      <c r="G676" s="5" t="s">
        <v>13</v>
      </c>
      <c r="H676" s="5" t="s">
        <v>6531</v>
      </c>
      <c r="I676" s="5" t="s">
        <v>58</v>
      </c>
      <c r="J676" s="5">
        <v>2022</v>
      </c>
      <c r="K676" s="5">
        <v>73</v>
      </c>
      <c r="L676" s="5" t="s">
        <v>6530</v>
      </c>
      <c r="M676" s="5" t="s">
        <v>6420</v>
      </c>
      <c r="N676" s="5" t="s">
        <v>2798</v>
      </c>
      <c r="O676" s="5" t="s">
        <v>2799</v>
      </c>
      <c r="P676" s="5" t="s">
        <v>2799</v>
      </c>
      <c r="Q676" s="5" t="s">
        <v>2799</v>
      </c>
      <c r="R676" s="5" t="s">
        <v>2799</v>
      </c>
      <c r="S676" s="5" t="s">
        <v>2799</v>
      </c>
      <c r="T676" s="5" t="s">
        <v>2799</v>
      </c>
      <c r="U676" s="5" t="s">
        <v>2799</v>
      </c>
      <c r="V676" s="5"/>
      <c r="W676" s="5"/>
      <c r="X676" s="5"/>
      <c r="Y676" s="5"/>
      <c r="Z676" s="5"/>
    </row>
    <row r="677" spans="1:26" ht="238" x14ac:dyDescent="0.2">
      <c r="A677" s="3" t="s">
        <v>2799</v>
      </c>
      <c r="B677" s="140"/>
      <c r="C677" s="5">
        <f t="shared" si="3"/>
        <v>674</v>
      </c>
      <c r="D677" s="5" t="s">
        <v>6532</v>
      </c>
      <c r="E677" s="5" t="s">
        <v>6533</v>
      </c>
      <c r="F677" s="5" t="s">
        <v>6534</v>
      </c>
      <c r="G677" s="5" t="s">
        <v>13</v>
      </c>
      <c r="H677" s="5" t="s">
        <v>6536</v>
      </c>
      <c r="I677" s="5" t="s">
        <v>58</v>
      </c>
      <c r="J677" s="5">
        <v>2022</v>
      </c>
      <c r="K677" s="5">
        <v>23</v>
      </c>
      <c r="L677" s="5" t="s">
        <v>6535</v>
      </c>
      <c r="M677" s="5" t="s">
        <v>6421</v>
      </c>
      <c r="N677" s="5" t="s">
        <v>2798</v>
      </c>
      <c r="O677" s="5" t="s">
        <v>2799</v>
      </c>
      <c r="P677" s="5" t="s">
        <v>2799</v>
      </c>
      <c r="Q677" s="5" t="s">
        <v>2799</v>
      </c>
      <c r="R677" s="5" t="s">
        <v>2799</v>
      </c>
      <c r="S677" s="5" t="s">
        <v>2799</v>
      </c>
      <c r="T677" s="5" t="s">
        <v>2799</v>
      </c>
      <c r="U677" s="5" t="s">
        <v>2799</v>
      </c>
      <c r="V677" s="5"/>
      <c r="W677" s="5"/>
      <c r="X677" s="5"/>
      <c r="Y677" s="5"/>
      <c r="Z677" s="5"/>
    </row>
    <row r="678" spans="1:26" ht="323" x14ac:dyDescent="0.2">
      <c r="A678" s="3" t="s">
        <v>2799</v>
      </c>
      <c r="B678" s="140"/>
      <c r="C678" s="5">
        <f t="shared" si="3"/>
        <v>675</v>
      </c>
      <c r="D678" s="5" t="s">
        <v>6537</v>
      </c>
      <c r="E678" s="5" t="s">
        <v>6538</v>
      </c>
      <c r="F678" s="5" t="s">
        <v>6432</v>
      </c>
      <c r="G678" s="5" t="s">
        <v>3158</v>
      </c>
      <c r="H678" s="5" t="s">
        <v>6540</v>
      </c>
      <c r="I678" s="5" t="s">
        <v>58</v>
      </c>
      <c r="J678" s="5">
        <v>2022</v>
      </c>
      <c r="K678" s="5">
        <v>60</v>
      </c>
      <c r="L678" s="5" t="s">
        <v>6539</v>
      </c>
      <c r="M678" s="5" t="s">
        <v>6422</v>
      </c>
      <c r="N678" s="5" t="s">
        <v>2798</v>
      </c>
      <c r="O678" s="5" t="s">
        <v>2799</v>
      </c>
      <c r="P678" s="5" t="s">
        <v>2799</v>
      </c>
      <c r="Q678" s="5" t="s">
        <v>2799</v>
      </c>
      <c r="R678" s="5" t="s">
        <v>2799</v>
      </c>
      <c r="S678" s="5" t="s">
        <v>2799</v>
      </c>
      <c r="T678" s="5" t="s">
        <v>2799</v>
      </c>
      <c r="U678" s="5" t="s">
        <v>2799</v>
      </c>
      <c r="V678" s="5"/>
      <c r="W678" s="5"/>
      <c r="X678" s="5"/>
      <c r="Y678" s="5"/>
      <c r="Z678" s="5"/>
    </row>
    <row r="679" spans="1:26" ht="204" x14ac:dyDescent="0.2">
      <c r="A679" s="3" t="s">
        <v>2799</v>
      </c>
      <c r="B679" s="140"/>
      <c r="C679" s="5">
        <f t="shared" si="3"/>
        <v>676</v>
      </c>
      <c r="D679" s="5" t="s">
        <v>6541</v>
      </c>
      <c r="E679" s="5" t="s">
        <v>6542</v>
      </c>
      <c r="F679" s="5" t="s">
        <v>6543</v>
      </c>
      <c r="G679" s="5" t="s">
        <v>4684</v>
      </c>
      <c r="H679" s="5"/>
      <c r="I679" s="5" t="s">
        <v>58</v>
      </c>
      <c r="J679" s="5">
        <v>2022</v>
      </c>
      <c r="K679" s="5">
        <v>7</v>
      </c>
      <c r="L679" s="5" t="s">
        <v>6544</v>
      </c>
      <c r="M679" s="5" t="s">
        <v>6423</v>
      </c>
      <c r="N679" s="5" t="s">
        <v>2798</v>
      </c>
      <c r="O679" s="5" t="s">
        <v>2799</v>
      </c>
      <c r="P679" s="5" t="s">
        <v>2799</v>
      </c>
      <c r="Q679" s="5" t="s">
        <v>2799</v>
      </c>
      <c r="R679" s="5" t="s">
        <v>2799</v>
      </c>
      <c r="S679" s="5" t="s">
        <v>2799</v>
      </c>
      <c r="T679" s="5" t="s">
        <v>2799</v>
      </c>
      <c r="U679" s="5" t="s">
        <v>2799</v>
      </c>
      <c r="V679" s="5"/>
      <c r="W679" s="5"/>
      <c r="X679" s="5"/>
      <c r="Y679" s="5"/>
      <c r="Z679" s="5"/>
    </row>
    <row r="680" spans="1:26" ht="372" x14ac:dyDescent="0.2">
      <c r="A680" s="3" t="s">
        <v>2799</v>
      </c>
      <c r="B680" s="140"/>
      <c r="C680" s="5">
        <f t="shared" si="3"/>
        <v>677</v>
      </c>
      <c r="D680" s="5" t="s">
        <v>6545</v>
      </c>
      <c r="E680" s="5" t="s">
        <v>6546</v>
      </c>
      <c r="F680" s="5" t="s">
        <v>6547</v>
      </c>
      <c r="G680" s="5" t="s">
        <v>3158</v>
      </c>
      <c r="H680" s="5" t="s">
        <v>6549</v>
      </c>
      <c r="I680" s="5" t="s">
        <v>58</v>
      </c>
      <c r="J680" s="5">
        <v>2023</v>
      </c>
      <c r="K680" s="5">
        <v>8</v>
      </c>
      <c r="L680" s="5" t="s">
        <v>6548</v>
      </c>
      <c r="M680" s="5" t="s">
        <v>6424</v>
      </c>
      <c r="N680" s="5" t="s">
        <v>2798</v>
      </c>
      <c r="O680" s="5" t="s">
        <v>2799</v>
      </c>
      <c r="P680" s="5" t="s">
        <v>2799</v>
      </c>
      <c r="Q680" s="5" t="s">
        <v>2799</v>
      </c>
      <c r="R680" s="5" t="s">
        <v>2799</v>
      </c>
      <c r="S680" s="5" t="s">
        <v>2799</v>
      </c>
      <c r="T680" s="5" t="s">
        <v>2799</v>
      </c>
      <c r="U680" s="5" t="s">
        <v>2799</v>
      </c>
      <c r="V680" s="5"/>
      <c r="W680" s="5"/>
      <c r="X680" s="5"/>
      <c r="Y680" s="5"/>
      <c r="Z680" s="5"/>
    </row>
    <row r="681" spans="1:26" ht="323" x14ac:dyDescent="0.2">
      <c r="A681" s="3" t="s">
        <v>2799</v>
      </c>
      <c r="B681" s="141" t="s">
        <v>6635</v>
      </c>
      <c r="C681" s="5">
        <f t="shared" si="3"/>
        <v>678</v>
      </c>
      <c r="D681" s="5" t="s">
        <v>10381</v>
      </c>
      <c r="E681" s="5" t="s">
        <v>10380</v>
      </c>
      <c r="F681" s="28" t="s">
        <v>10382</v>
      </c>
      <c r="G681" s="5" t="s">
        <v>10382</v>
      </c>
      <c r="H681" s="5"/>
      <c r="I681" s="5" t="s">
        <v>10382</v>
      </c>
      <c r="J681" s="5">
        <v>2023</v>
      </c>
      <c r="K681" s="5"/>
      <c r="L681" s="5" t="s">
        <v>10383</v>
      </c>
      <c r="M681" s="5" t="s">
        <v>10379</v>
      </c>
      <c r="N681" s="5" t="s">
        <v>2798</v>
      </c>
      <c r="O681" s="5"/>
      <c r="P681" s="5"/>
      <c r="Q681" s="5"/>
      <c r="R681" s="5"/>
      <c r="S681" s="5"/>
      <c r="T681" s="5"/>
      <c r="U681" s="5"/>
      <c r="V681" s="5"/>
      <c r="W681" s="5"/>
      <c r="X681" s="5"/>
      <c r="Y681" s="5"/>
      <c r="Z681" s="5"/>
    </row>
    <row r="682" spans="1:26" ht="153" x14ac:dyDescent="0.2">
      <c r="A682" s="3" t="s">
        <v>2799</v>
      </c>
      <c r="B682" s="142"/>
      <c r="C682" s="29">
        <f t="shared" si="3"/>
        <v>679</v>
      </c>
      <c r="D682" s="29" t="s">
        <v>3284</v>
      </c>
      <c r="E682" s="29" t="s">
        <v>10384</v>
      </c>
      <c r="F682" s="29" t="s">
        <v>10385</v>
      </c>
      <c r="G682" s="29" t="s">
        <v>10386</v>
      </c>
      <c r="H682" s="29"/>
      <c r="I682" s="29" t="s">
        <v>59</v>
      </c>
      <c r="J682" s="29">
        <v>2020</v>
      </c>
      <c r="K682" s="29"/>
      <c r="L682" s="29" t="s">
        <v>10387</v>
      </c>
      <c r="M682" s="29" t="s">
        <v>10388</v>
      </c>
      <c r="N682" s="29" t="s">
        <v>2798</v>
      </c>
      <c r="O682" s="29"/>
      <c r="P682" s="29"/>
      <c r="Q682" s="29"/>
      <c r="R682" s="29"/>
      <c r="S682" s="29"/>
      <c r="T682" s="29"/>
      <c r="U682" s="29"/>
      <c r="V682" s="29"/>
      <c r="W682" s="29"/>
      <c r="X682" s="29"/>
      <c r="Y682" s="29"/>
      <c r="Z682" s="29"/>
    </row>
    <row r="683" spans="1:26" ht="306" x14ac:dyDescent="0.2">
      <c r="A683" s="3" t="s">
        <v>2799</v>
      </c>
      <c r="B683" s="142"/>
      <c r="C683" s="5">
        <f t="shared" si="3"/>
        <v>680</v>
      </c>
      <c r="D683" s="5" t="s">
        <v>10389</v>
      </c>
      <c r="E683" s="5" t="s">
        <v>10390</v>
      </c>
      <c r="F683" s="5" t="s">
        <v>3157</v>
      </c>
      <c r="G683" s="5" t="s">
        <v>3281</v>
      </c>
      <c r="H683" s="5"/>
      <c r="I683" s="5" t="s">
        <v>10391</v>
      </c>
      <c r="J683" s="5">
        <v>2023</v>
      </c>
      <c r="K683" s="5"/>
      <c r="L683" s="5" t="s">
        <v>10396</v>
      </c>
      <c r="M683" s="5" t="s">
        <v>10392</v>
      </c>
      <c r="N683" s="5" t="s">
        <v>2798</v>
      </c>
      <c r="O683" s="5"/>
      <c r="P683" s="5"/>
      <c r="Q683" s="5"/>
      <c r="R683" s="5"/>
      <c r="S683" s="5"/>
      <c r="T683" s="5"/>
      <c r="U683" s="5"/>
      <c r="V683" s="5"/>
      <c r="W683" s="5"/>
      <c r="X683" s="5"/>
      <c r="Y683" s="5"/>
      <c r="Z683" s="5"/>
    </row>
    <row r="684" spans="1:26" ht="238" x14ac:dyDescent="0.2">
      <c r="A684" s="3" t="s">
        <v>2799</v>
      </c>
      <c r="B684" s="142"/>
      <c r="C684" s="5">
        <f t="shared" si="3"/>
        <v>681</v>
      </c>
      <c r="D684" s="5" t="s">
        <v>10393</v>
      </c>
      <c r="E684" s="5" t="s">
        <v>10394</v>
      </c>
      <c r="F684" s="5" t="s">
        <v>3157</v>
      </c>
      <c r="G684" s="5" t="s">
        <v>3281</v>
      </c>
      <c r="H684" s="5"/>
      <c r="I684" s="5" t="s">
        <v>10382</v>
      </c>
      <c r="J684" s="5">
        <v>2022</v>
      </c>
      <c r="K684" s="5"/>
      <c r="L684" s="5" t="s">
        <v>10397</v>
      </c>
      <c r="M684" s="5" t="s">
        <v>10395</v>
      </c>
      <c r="N684" s="5" t="s">
        <v>2798</v>
      </c>
      <c r="O684" s="5"/>
      <c r="P684" s="5"/>
      <c r="Q684" s="5"/>
      <c r="R684" s="5"/>
      <c r="S684" s="5"/>
      <c r="T684" s="5"/>
      <c r="U684" s="5"/>
      <c r="V684" s="5"/>
      <c r="W684" s="5"/>
      <c r="X684" s="5"/>
      <c r="Y684" s="5"/>
      <c r="Z684" s="5"/>
    </row>
    <row r="685" spans="1:26" ht="238" x14ac:dyDescent="0.2">
      <c r="A685" s="3" t="s">
        <v>2799</v>
      </c>
      <c r="B685" s="142"/>
      <c r="C685" s="5">
        <f t="shared" si="3"/>
        <v>682</v>
      </c>
      <c r="D685" s="5" t="s">
        <v>10398</v>
      </c>
      <c r="E685" s="5" t="s">
        <v>10399</v>
      </c>
      <c r="F685" s="5" t="s">
        <v>10400</v>
      </c>
      <c r="G685" s="5" t="s">
        <v>21</v>
      </c>
      <c r="H685" s="5" t="s">
        <v>10403</v>
      </c>
      <c r="I685" s="5" t="s">
        <v>58</v>
      </c>
      <c r="J685" s="5">
        <v>2022</v>
      </c>
      <c r="K685" s="5"/>
      <c r="L685" s="5" t="s">
        <v>10402</v>
      </c>
      <c r="M685" s="5" t="s">
        <v>10401</v>
      </c>
      <c r="N685" s="5" t="s">
        <v>2798</v>
      </c>
      <c r="O685" s="5"/>
      <c r="P685" s="5"/>
      <c r="Q685" s="5"/>
      <c r="R685" s="5"/>
      <c r="S685" s="5"/>
      <c r="T685" s="5"/>
      <c r="U685" s="5"/>
      <c r="V685" s="5"/>
      <c r="W685" s="5"/>
      <c r="X685" s="5"/>
      <c r="Y685" s="5"/>
      <c r="Z685" s="5"/>
    </row>
    <row r="686" spans="1:26" ht="238" x14ac:dyDescent="0.2">
      <c r="A686" s="3" t="s">
        <v>2799</v>
      </c>
      <c r="B686" s="142"/>
      <c r="C686" s="5">
        <f t="shared" si="3"/>
        <v>683</v>
      </c>
      <c r="D686" s="5" t="s">
        <v>10404</v>
      </c>
      <c r="E686" s="5" t="s">
        <v>10405</v>
      </c>
      <c r="F686" s="5" t="s">
        <v>3281</v>
      </c>
      <c r="G686" s="5" t="s">
        <v>3281</v>
      </c>
      <c r="H686" s="5" t="s">
        <v>10408</v>
      </c>
      <c r="I686" s="5" t="s">
        <v>10382</v>
      </c>
      <c r="J686" s="5">
        <v>2023</v>
      </c>
      <c r="K686" s="5"/>
      <c r="L686" s="5" t="s">
        <v>10407</v>
      </c>
      <c r="M686" s="5" t="s">
        <v>10406</v>
      </c>
      <c r="N686" s="5" t="s">
        <v>2798</v>
      </c>
      <c r="O686" s="5"/>
      <c r="P686" s="5"/>
      <c r="Q686" s="5"/>
      <c r="R686" s="5"/>
      <c r="S686" s="5"/>
      <c r="T686" s="5"/>
      <c r="U686" s="5"/>
      <c r="V686" s="5"/>
      <c r="W686" s="5"/>
      <c r="X686" s="5"/>
      <c r="Y686" s="5"/>
      <c r="Z686" s="5"/>
    </row>
    <row r="687" spans="1:26" ht="187" x14ac:dyDescent="0.2">
      <c r="A687" s="3" t="s">
        <v>2799</v>
      </c>
      <c r="B687" s="142"/>
      <c r="C687" s="5">
        <f t="shared" si="3"/>
        <v>684</v>
      </c>
      <c r="D687" s="5" t="s">
        <v>10409</v>
      </c>
      <c r="E687" s="5" t="s">
        <v>10410</v>
      </c>
      <c r="F687" s="5" t="s">
        <v>10411</v>
      </c>
      <c r="G687" s="5" t="s">
        <v>21</v>
      </c>
      <c r="H687" s="5"/>
      <c r="I687" s="5" t="s">
        <v>59</v>
      </c>
      <c r="J687" s="5">
        <v>2023</v>
      </c>
      <c r="K687" s="5"/>
      <c r="L687" s="5" t="s">
        <v>10413</v>
      </c>
      <c r="M687" s="5" t="s">
        <v>10412</v>
      </c>
      <c r="N687" s="5" t="s">
        <v>2798</v>
      </c>
      <c r="O687" s="5"/>
      <c r="P687" s="5"/>
      <c r="Q687" s="5"/>
      <c r="R687" s="5"/>
      <c r="S687" s="5"/>
      <c r="T687" s="5"/>
      <c r="U687" s="5"/>
      <c r="V687" s="5"/>
      <c r="W687" s="5"/>
      <c r="X687" s="5"/>
      <c r="Y687" s="5"/>
      <c r="Z687" s="5"/>
    </row>
    <row r="688" spans="1:26" ht="204" x14ac:dyDescent="0.2">
      <c r="A688" s="3" t="s">
        <v>2799</v>
      </c>
      <c r="B688" s="142"/>
      <c r="C688" s="5">
        <f t="shared" si="3"/>
        <v>685</v>
      </c>
      <c r="D688" s="5" t="s">
        <v>10414</v>
      </c>
      <c r="E688" s="5" t="s">
        <v>10415</v>
      </c>
      <c r="F688" s="5" t="s">
        <v>3281</v>
      </c>
      <c r="G688" s="5" t="s">
        <v>3281</v>
      </c>
      <c r="H688" s="5" t="s">
        <v>10418</v>
      </c>
      <c r="I688" s="5" t="s">
        <v>10382</v>
      </c>
      <c r="J688" s="5">
        <v>2023</v>
      </c>
      <c r="K688" s="5"/>
      <c r="L688" s="5" t="s">
        <v>10417</v>
      </c>
      <c r="M688" s="5" t="s">
        <v>10416</v>
      </c>
      <c r="N688" s="5" t="s">
        <v>2799</v>
      </c>
      <c r="O688" s="5" t="s">
        <v>2798</v>
      </c>
      <c r="P688" s="5" t="s">
        <v>2799</v>
      </c>
      <c r="Q688" s="5" t="s">
        <v>2799</v>
      </c>
      <c r="R688" s="5" t="s">
        <v>2798</v>
      </c>
      <c r="S688" s="5" t="s">
        <v>2798</v>
      </c>
      <c r="T688" s="5" t="s">
        <v>2798</v>
      </c>
      <c r="U688" s="5" t="s">
        <v>2798</v>
      </c>
      <c r="V688" s="5" t="s">
        <v>2798</v>
      </c>
      <c r="W688" s="5" t="s">
        <v>3151</v>
      </c>
      <c r="X688" s="5" t="s">
        <v>2798</v>
      </c>
      <c r="Y688" s="5" t="s">
        <v>2799</v>
      </c>
      <c r="Z688" s="5">
        <v>4.5</v>
      </c>
    </row>
    <row r="689" spans="1:26" ht="119" x14ac:dyDescent="0.2">
      <c r="A689" s="3" t="s">
        <v>2799</v>
      </c>
      <c r="B689" s="142"/>
      <c r="C689" s="5">
        <f t="shared" si="3"/>
        <v>686</v>
      </c>
      <c r="D689" s="5" t="s">
        <v>10419</v>
      </c>
      <c r="E689" s="5" t="s">
        <v>10420</v>
      </c>
      <c r="F689" s="5" t="s">
        <v>10424</v>
      </c>
      <c r="G689" s="5" t="s">
        <v>10424</v>
      </c>
      <c r="H689" s="5" t="s">
        <v>10422</v>
      </c>
      <c r="I689" s="5" t="s">
        <v>58</v>
      </c>
      <c r="J689" s="5">
        <v>2022</v>
      </c>
      <c r="K689" s="5"/>
      <c r="L689" s="5" t="s">
        <v>10423</v>
      </c>
      <c r="M689" s="5" t="s">
        <v>10421</v>
      </c>
      <c r="N689" s="5" t="s">
        <v>2798</v>
      </c>
      <c r="O689" s="5"/>
      <c r="P689" s="5"/>
      <c r="Q689" s="5"/>
      <c r="R689" s="5"/>
      <c r="S689" s="5"/>
      <c r="T689" s="5"/>
      <c r="U689" s="5"/>
      <c r="V689" s="5"/>
      <c r="W689" s="5"/>
      <c r="X689" s="5"/>
      <c r="Y689" s="5"/>
      <c r="Z689" s="5"/>
    </row>
    <row r="690" spans="1:26" ht="153" x14ac:dyDescent="0.2">
      <c r="A690" s="3" t="s">
        <v>2799</v>
      </c>
      <c r="B690" s="142"/>
      <c r="C690" s="5">
        <f t="shared" si="3"/>
        <v>687</v>
      </c>
      <c r="D690" s="5" t="s">
        <v>10425</v>
      </c>
      <c r="E690" s="5" t="s">
        <v>10427</v>
      </c>
      <c r="F690" s="5" t="s">
        <v>3281</v>
      </c>
      <c r="G690" s="5" t="s">
        <v>3281</v>
      </c>
      <c r="H690" s="5"/>
      <c r="I690" s="5" t="s">
        <v>3281</v>
      </c>
      <c r="J690" s="5">
        <v>2023</v>
      </c>
      <c r="K690" s="5"/>
      <c r="L690" s="5" t="s">
        <v>10428</v>
      </c>
      <c r="M690" s="5" t="s">
        <v>10426</v>
      </c>
      <c r="N690" s="5" t="s">
        <v>2798</v>
      </c>
      <c r="O690" s="5"/>
      <c r="P690" s="5"/>
      <c r="Q690" s="5"/>
      <c r="R690" s="5"/>
      <c r="S690" s="5"/>
      <c r="T690" s="5"/>
      <c r="U690" s="5"/>
      <c r="V690" s="5"/>
      <c r="W690" s="5"/>
      <c r="X690" s="5"/>
      <c r="Y690" s="5"/>
      <c r="Z690" s="5"/>
    </row>
    <row r="691" spans="1:26" ht="289" x14ac:dyDescent="0.2">
      <c r="A691" s="3" t="s">
        <v>2799</v>
      </c>
      <c r="B691" s="142"/>
      <c r="C691" s="5">
        <f t="shared" si="3"/>
        <v>688</v>
      </c>
      <c r="D691" s="5" t="s">
        <v>10429</v>
      </c>
      <c r="E691" s="5" t="s">
        <v>10430</v>
      </c>
      <c r="F691" s="5" t="s">
        <v>10431</v>
      </c>
      <c r="G691" s="5" t="s">
        <v>21</v>
      </c>
      <c r="H691" s="5" t="s">
        <v>10435</v>
      </c>
      <c r="I691" s="5" t="s">
        <v>10432</v>
      </c>
      <c r="J691" s="5">
        <v>2023</v>
      </c>
      <c r="K691" s="5"/>
      <c r="L691" s="5" t="s">
        <v>10434</v>
      </c>
      <c r="M691" s="5" t="s">
        <v>10433</v>
      </c>
      <c r="N691" s="5" t="s">
        <v>2798</v>
      </c>
      <c r="O691" s="5"/>
      <c r="P691" s="5"/>
      <c r="Q691" s="5"/>
      <c r="R691" s="5"/>
      <c r="S691" s="5"/>
      <c r="T691" s="5"/>
      <c r="U691" s="5"/>
      <c r="V691" s="5"/>
      <c r="W691" s="5"/>
      <c r="X691" s="5"/>
      <c r="Y691" s="5"/>
      <c r="Z691" s="5"/>
    </row>
    <row r="692" spans="1:26" ht="356" x14ac:dyDescent="0.2">
      <c r="A692" s="3" t="s">
        <v>2799</v>
      </c>
      <c r="B692" s="142"/>
      <c r="C692" s="5">
        <f t="shared" si="3"/>
        <v>689</v>
      </c>
      <c r="D692" s="5" t="s">
        <v>10436</v>
      </c>
      <c r="E692" s="5" t="s">
        <v>10437</v>
      </c>
      <c r="F692" s="5" t="s">
        <v>3281</v>
      </c>
      <c r="G692" s="5" t="s">
        <v>3281</v>
      </c>
      <c r="H692" s="5" t="s">
        <v>10440</v>
      </c>
      <c r="I692" s="5" t="s">
        <v>10382</v>
      </c>
      <c r="J692" s="5">
        <v>2023</v>
      </c>
      <c r="K692" s="5"/>
      <c r="L692" s="5" t="s">
        <v>10439</v>
      </c>
      <c r="M692" s="5" t="s">
        <v>10438</v>
      </c>
      <c r="N692" s="5" t="s">
        <v>2798</v>
      </c>
      <c r="O692" s="5"/>
      <c r="P692" s="5"/>
      <c r="Q692" s="5"/>
      <c r="R692" s="5"/>
      <c r="S692" s="5"/>
      <c r="T692" s="5"/>
      <c r="U692" s="5"/>
      <c r="V692" s="5"/>
      <c r="W692" s="5"/>
      <c r="X692" s="5"/>
      <c r="Y692" s="5"/>
      <c r="Z692" s="5"/>
    </row>
    <row r="693" spans="1:26" ht="170" x14ac:dyDescent="0.2">
      <c r="A693" s="3" t="s">
        <v>2799</v>
      </c>
      <c r="B693" s="142"/>
      <c r="C693" s="5">
        <f t="shared" si="3"/>
        <v>690</v>
      </c>
      <c r="D693" s="5" t="s">
        <v>10441</v>
      </c>
      <c r="E693" s="5" t="s">
        <v>10442</v>
      </c>
      <c r="F693" s="5" t="s">
        <v>3281</v>
      </c>
      <c r="G693" s="5" t="s">
        <v>3281</v>
      </c>
      <c r="H693" s="5"/>
      <c r="I693" s="5" t="s">
        <v>10382</v>
      </c>
      <c r="J693" s="5">
        <v>2023</v>
      </c>
      <c r="K693" s="5"/>
      <c r="L693" s="5" t="s">
        <v>10444</v>
      </c>
      <c r="M693" s="5" t="s">
        <v>10443</v>
      </c>
      <c r="N693" s="5" t="s">
        <v>2798</v>
      </c>
      <c r="O693" s="5"/>
      <c r="P693" s="5"/>
      <c r="Q693" s="5"/>
      <c r="R693" s="5"/>
      <c r="S693" s="5"/>
      <c r="T693" s="5"/>
      <c r="U693" s="5"/>
      <c r="V693" s="5"/>
      <c r="W693" s="5"/>
      <c r="X693" s="5"/>
      <c r="Y693" s="5"/>
      <c r="Z693" s="5"/>
    </row>
    <row r="694" spans="1:26" ht="221" x14ac:dyDescent="0.2">
      <c r="A694" s="3" t="s">
        <v>2799</v>
      </c>
      <c r="B694" s="142"/>
      <c r="C694" s="5">
        <f t="shared" si="3"/>
        <v>691</v>
      </c>
      <c r="D694" s="5" t="s">
        <v>10445</v>
      </c>
      <c r="E694" s="5" t="s">
        <v>10446</v>
      </c>
      <c r="F694" s="5" t="s">
        <v>3281</v>
      </c>
      <c r="G694" s="5" t="s">
        <v>3281</v>
      </c>
      <c r="H694" s="5" t="s">
        <v>10449</v>
      </c>
      <c r="I694" s="5" t="s">
        <v>10382</v>
      </c>
      <c r="J694" s="5">
        <v>2023</v>
      </c>
      <c r="K694" s="5"/>
      <c r="L694" s="5" t="s">
        <v>10448</v>
      </c>
      <c r="M694" s="5" t="s">
        <v>10447</v>
      </c>
      <c r="N694" s="5" t="s">
        <v>2799</v>
      </c>
      <c r="O694" s="5" t="s">
        <v>2799</v>
      </c>
      <c r="P694" s="5" t="s">
        <v>2799</v>
      </c>
      <c r="Q694" s="5" t="s">
        <v>2799</v>
      </c>
      <c r="R694" s="5" t="s">
        <v>2799</v>
      </c>
      <c r="S694" s="5"/>
      <c r="T694" s="5"/>
      <c r="U694" s="5"/>
      <c r="V694" s="5"/>
      <c r="W694" s="5"/>
      <c r="X694" s="5"/>
      <c r="Y694" s="5"/>
      <c r="Z694" s="5"/>
    </row>
    <row r="695" spans="1:26" ht="306" x14ac:dyDescent="0.2">
      <c r="A695" s="3" t="s">
        <v>2799</v>
      </c>
      <c r="B695" s="142"/>
      <c r="C695" s="5">
        <f t="shared" si="3"/>
        <v>692</v>
      </c>
      <c r="D695" s="5" t="s">
        <v>10450</v>
      </c>
      <c r="E695" s="5" t="s">
        <v>10451</v>
      </c>
      <c r="F695" s="5" t="s">
        <v>10452</v>
      </c>
      <c r="G695" s="5" t="s">
        <v>305</v>
      </c>
      <c r="H695" s="5" t="s">
        <v>10454</v>
      </c>
      <c r="I695" s="5" t="s">
        <v>10432</v>
      </c>
      <c r="J695" s="5">
        <v>2023</v>
      </c>
      <c r="K695" s="5"/>
      <c r="L695" s="5" t="s">
        <v>10455</v>
      </c>
      <c r="M695" s="5" t="s">
        <v>10453</v>
      </c>
      <c r="N695" s="5" t="s">
        <v>2798</v>
      </c>
      <c r="O695" s="5"/>
      <c r="P695" s="5"/>
      <c r="Q695" s="5"/>
      <c r="R695" s="5"/>
      <c r="S695" s="5"/>
      <c r="T695" s="5"/>
      <c r="U695" s="5"/>
      <c r="V695" s="5"/>
      <c r="W695" s="5"/>
      <c r="X695" s="5"/>
      <c r="Y695" s="5"/>
      <c r="Z695" s="5"/>
    </row>
    <row r="696" spans="1:26" ht="323" x14ac:dyDescent="0.2">
      <c r="A696" s="3" t="s">
        <v>2799</v>
      </c>
      <c r="B696" s="142"/>
      <c r="C696" s="5">
        <f t="shared" si="3"/>
        <v>693</v>
      </c>
      <c r="D696" s="5" t="s">
        <v>10456</v>
      </c>
      <c r="E696" s="5" t="s">
        <v>10457</v>
      </c>
      <c r="F696" s="5" t="s">
        <v>3281</v>
      </c>
      <c r="G696" s="5" t="s">
        <v>3281</v>
      </c>
      <c r="H696" s="5"/>
      <c r="I696" s="5" t="s">
        <v>10382</v>
      </c>
      <c r="J696" s="5">
        <v>2023</v>
      </c>
      <c r="K696" s="5"/>
      <c r="L696" s="5" t="s">
        <v>10459</v>
      </c>
      <c r="M696" s="5" t="s">
        <v>10458</v>
      </c>
      <c r="N696" s="5" t="s">
        <v>2798</v>
      </c>
      <c r="O696" s="5"/>
      <c r="P696" s="5"/>
      <c r="Q696" s="5"/>
      <c r="R696" s="5"/>
      <c r="S696" s="5"/>
      <c r="T696" s="5"/>
      <c r="U696" s="5"/>
      <c r="V696" s="5"/>
      <c r="W696" s="5"/>
      <c r="X696" s="5"/>
      <c r="Y696" s="5"/>
      <c r="Z696" s="5"/>
    </row>
    <row r="697" spans="1:26" ht="170" x14ac:dyDescent="0.2">
      <c r="A697" s="3" t="s">
        <v>2799</v>
      </c>
      <c r="B697" s="142"/>
      <c r="C697" s="5">
        <f t="shared" si="3"/>
        <v>694</v>
      </c>
      <c r="D697" s="5" t="s">
        <v>10460</v>
      </c>
      <c r="E697" s="5" t="s">
        <v>10461</v>
      </c>
      <c r="F697" s="5" t="s">
        <v>3281</v>
      </c>
      <c r="G697" s="5" t="s">
        <v>3281</v>
      </c>
      <c r="H697" s="5"/>
      <c r="I697" s="5" t="s">
        <v>3281</v>
      </c>
      <c r="J697" s="5">
        <v>2022</v>
      </c>
      <c r="K697" s="5"/>
      <c r="L697" s="5" t="s">
        <v>10463</v>
      </c>
      <c r="M697" s="5" t="s">
        <v>10462</v>
      </c>
      <c r="N697" s="5" t="s">
        <v>2798</v>
      </c>
      <c r="O697" s="5"/>
      <c r="P697" s="5"/>
      <c r="Q697" s="5"/>
      <c r="R697" s="5"/>
      <c r="S697" s="5"/>
      <c r="T697" s="5"/>
      <c r="U697" s="5"/>
      <c r="V697" s="5"/>
      <c r="W697" s="5"/>
      <c r="X697" s="5"/>
      <c r="Y697" s="5"/>
      <c r="Z697" s="5"/>
    </row>
    <row r="698" spans="1:26" ht="204" x14ac:dyDescent="0.2">
      <c r="A698" s="3" t="s">
        <v>2799</v>
      </c>
      <c r="B698" s="142"/>
      <c r="C698" s="5">
        <f t="shared" si="3"/>
        <v>695</v>
      </c>
      <c r="D698" s="5" t="s">
        <v>10464</v>
      </c>
      <c r="E698" s="5" t="s">
        <v>10465</v>
      </c>
      <c r="F698" s="5" t="s">
        <v>10466</v>
      </c>
      <c r="G698" s="5" t="s">
        <v>21</v>
      </c>
      <c r="H698" s="5"/>
      <c r="I698" s="5" t="s">
        <v>59</v>
      </c>
      <c r="J698" s="5">
        <v>2023</v>
      </c>
      <c r="K698" s="5"/>
      <c r="L698" s="5" t="s">
        <v>10468</v>
      </c>
      <c r="M698" s="5" t="s">
        <v>10467</v>
      </c>
      <c r="N698" s="5" t="s">
        <v>2798</v>
      </c>
      <c r="O698" s="5"/>
      <c r="P698" s="5"/>
      <c r="Q698" s="5"/>
      <c r="R698" s="5"/>
      <c r="S698" s="5"/>
      <c r="T698" s="5"/>
      <c r="U698" s="5"/>
      <c r="V698" s="5"/>
      <c r="W698" s="5"/>
      <c r="X698" s="5"/>
      <c r="Y698" s="5"/>
      <c r="Z698" s="5"/>
    </row>
    <row r="699" spans="1:26" ht="289" x14ac:dyDescent="0.2">
      <c r="A699" s="3" t="s">
        <v>2799</v>
      </c>
      <c r="B699" s="142"/>
      <c r="C699" s="5">
        <f t="shared" si="3"/>
        <v>696</v>
      </c>
      <c r="D699" s="5" t="s">
        <v>10469</v>
      </c>
      <c r="E699" s="5" t="s">
        <v>10470</v>
      </c>
      <c r="F699" s="5" t="s">
        <v>3281</v>
      </c>
      <c r="G699" s="5" t="s">
        <v>3281</v>
      </c>
      <c r="H699" s="5"/>
      <c r="I699" s="5" t="s">
        <v>3281</v>
      </c>
      <c r="J699" s="5">
        <v>2023</v>
      </c>
      <c r="K699" s="5"/>
      <c r="L699" s="5" t="s">
        <v>10472</v>
      </c>
      <c r="M699" s="5" t="s">
        <v>10471</v>
      </c>
      <c r="N699" s="5" t="s">
        <v>2798</v>
      </c>
      <c r="O699" s="5"/>
      <c r="P699" s="5"/>
      <c r="Q699" s="5"/>
      <c r="R699" s="5"/>
      <c r="S699" s="5"/>
      <c r="T699" s="5"/>
      <c r="U699" s="5"/>
      <c r="V699" s="5"/>
      <c r="W699" s="5"/>
      <c r="X699" s="5"/>
      <c r="Y699" s="5"/>
      <c r="Z699" s="5"/>
    </row>
    <row r="700" spans="1:26" ht="238" x14ac:dyDescent="0.2">
      <c r="A700" s="3" t="s">
        <v>2799</v>
      </c>
      <c r="B700" s="142"/>
      <c r="C700" s="5">
        <f t="shared" si="3"/>
        <v>697</v>
      </c>
      <c r="D700" s="5" t="s">
        <v>10473</v>
      </c>
      <c r="E700" s="5" t="s">
        <v>10474</v>
      </c>
      <c r="F700" s="5" t="s">
        <v>3281</v>
      </c>
      <c r="G700" s="5" t="s">
        <v>3281</v>
      </c>
      <c r="H700" s="5"/>
      <c r="I700" s="5" t="s">
        <v>3281</v>
      </c>
      <c r="J700" s="5">
        <v>2023</v>
      </c>
      <c r="K700" s="5"/>
      <c r="L700" s="5" t="s">
        <v>10476</v>
      </c>
      <c r="M700" s="5" t="s">
        <v>10475</v>
      </c>
      <c r="N700" s="5" t="s">
        <v>2798</v>
      </c>
      <c r="O700" s="5"/>
      <c r="P700" s="5"/>
      <c r="Q700" s="5"/>
      <c r="R700" s="5"/>
      <c r="S700" s="5"/>
      <c r="T700" s="5"/>
      <c r="U700" s="5"/>
      <c r="V700" s="5"/>
      <c r="W700" s="5"/>
      <c r="X700" s="5"/>
      <c r="Y700" s="5"/>
      <c r="Z700" s="5"/>
    </row>
    <row r="701" spans="1:26" ht="221" x14ac:dyDescent="0.2">
      <c r="A701" s="3" t="s">
        <v>2799</v>
      </c>
      <c r="B701" s="142"/>
      <c r="C701" s="5">
        <f t="shared" si="3"/>
        <v>698</v>
      </c>
      <c r="D701" s="5" t="s">
        <v>10477</v>
      </c>
      <c r="E701" s="5" t="s">
        <v>10478</v>
      </c>
      <c r="F701" s="5" t="s">
        <v>3281</v>
      </c>
      <c r="G701" s="5" t="s">
        <v>3281</v>
      </c>
      <c r="H701" s="5"/>
      <c r="I701" s="5" t="s">
        <v>10382</v>
      </c>
      <c r="J701" s="5">
        <v>2023</v>
      </c>
      <c r="K701" s="5"/>
      <c r="L701" s="5" t="s">
        <v>6449</v>
      </c>
      <c r="M701" s="5" t="s">
        <v>10479</v>
      </c>
      <c r="N701" s="5" t="s">
        <v>2798</v>
      </c>
      <c r="O701" s="5"/>
      <c r="P701" s="5"/>
      <c r="Q701" s="5"/>
      <c r="R701" s="5"/>
      <c r="S701" s="5"/>
      <c r="T701" s="5"/>
      <c r="U701" s="5"/>
      <c r="V701" s="5"/>
      <c r="W701" s="5"/>
      <c r="X701" s="5"/>
      <c r="Y701" s="5"/>
      <c r="Z701" s="5"/>
    </row>
    <row r="702" spans="1:26" ht="255" x14ac:dyDescent="0.2">
      <c r="A702" s="31" t="s">
        <v>2798</v>
      </c>
      <c r="B702" s="142"/>
      <c r="C702" s="5">
        <f t="shared" si="3"/>
        <v>699</v>
      </c>
      <c r="D702" s="5" t="s">
        <v>10480</v>
      </c>
      <c r="E702" s="5" t="s">
        <v>10481</v>
      </c>
      <c r="F702" s="5" t="s">
        <v>10483</v>
      </c>
      <c r="G702" s="5" t="s">
        <v>305</v>
      </c>
      <c r="H702" s="5" t="s">
        <v>10485</v>
      </c>
      <c r="I702" s="5" t="s">
        <v>59</v>
      </c>
      <c r="J702" s="5">
        <v>2021</v>
      </c>
      <c r="K702" s="5">
        <v>61</v>
      </c>
      <c r="L702" s="5" t="s">
        <v>10484</v>
      </c>
      <c r="M702" s="5" t="s">
        <v>10482</v>
      </c>
      <c r="N702" s="5" t="s">
        <v>2799</v>
      </c>
      <c r="O702" s="5" t="s">
        <v>2799</v>
      </c>
      <c r="P702" s="5" t="s">
        <v>2799</v>
      </c>
      <c r="Q702" s="5" t="s">
        <v>2799</v>
      </c>
      <c r="R702" s="5" t="s">
        <v>2798</v>
      </c>
      <c r="S702" s="5" t="s">
        <v>2798</v>
      </c>
      <c r="T702" s="5" t="s">
        <v>2798</v>
      </c>
      <c r="U702" s="5" t="s">
        <v>2798</v>
      </c>
      <c r="V702" s="5" t="s">
        <v>3151</v>
      </c>
      <c r="W702" s="5" t="s">
        <v>2799</v>
      </c>
      <c r="X702" s="5" t="s">
        <v>2798</v>
      </c>
      <c r="Y702" s="5" t="s">
        <v>2798</v>
      </c>
      <c r="Z702" s="5">
        <v>4.5</v>
      </c>
    </row>
    <row r="703" spans="1:26" ht="272" x14ac:dyDescent="0.2">
      <c r="A703" s="3" t="s">
        <v>2799</v>
      </c>
      <c r="B703" s="142"/>
      <c r="C703" s="5">
        <f t="shared" si="3"/>
        <v>700</v>
      </c>
      <c r="D703" s="5" t="s">
        <v>10486</v>
      </c>
      <c r="E703" s="5" t="s">
        <v>10487</v>
      </c>
      <c r="F703" s="5" t="s">
        <v>3281</v>
      </c>
      <c r="G703" s="5" t="s">
        <v>3281</v>
      </c>
      <c r="H703" s="5"/>
      <c r="I703" s="5" t="s">
        <v>10382</v>
      </c>
      <c r="J703" s="5">
        <v>2022</v>
      </c>
      <c r="K703" s="5"/>
      <c r="L703" s="5" t="s">
        <v>10489</v>
      </c>
      <c r="M703" s="5" t="s">
        <v>10488</v>
      </c>
      <c r="N703" s="5" t="s">
        <v>2798</v>
      </c>
      <c r="O703" s="5"/>
      <c r="P703" s="5"/>
      <c r="Q703" s="5"/>
      <c r="R703" s="5"/>
      <c r="S703" s="5"/>
      <c r="T703" s="5"/>
      <c r="U703" s="5"/>
      <c r="V703" s="5"/>
      <c r="W703" s="5"/>
      <c r="X703" s="5"/>
      <c r="Y703" s="5"/>
      <c r="Z703" s="5"/>
    </row>
    <row r="704" spans="1:26" ht="255" x14ac:dyDescent="0.2">
      <c r="A704" s="3" t="s">
        <v>2799</v>
      </c>
      <c r="B704" s="143"/>
      <c r="C704" s="5">
        <f t="shared" si="3"/>
        <v>701</v>
      </c>
      <c r="D704" s="5" t="s">
        <v>10490</v>
      </c>
      <c r="E704" s="5" t="s">
        <v>10491</v>
      </c>
      <c r="F704" s="5" t="s">
        <v>3281</v>
      </c>
      <c r="G704" s="5" t="s">
        <v>3281</v>
      </c>
      <c r="H704" s="5"/>
      <c r="I704" s="5" t="s">
        <v>3281</v>
      </c>
      <c r="J704" s="5">
        <v>2022</v>
      </c>
      <c r="K704" s="5"/>
      <c r="L704" s="5" t="s">
        <v>10493</v>
      </c>
      <c r="M704" s="5" t="s">
        <v>10492</v>
      </c>
      <c r="N704" s="5" t="s">
        <v>2798</v>
      </c>
      <c r="O704" s="5"/>
      <c r="P704" s="5"/>
      <c r="Q704" s="5"/>
      <c r="R704" s="5"/>
      <c r="S704" s="5"/>
      <c r="T704" s="5"/>
      <c r="U704" s="5"/>
      <c r="V704" s="5"/>
      <c r="W704" s="5"/>
      <c r="X704" s="5"/>
      <c r="Y704" s="5"/>
      <c r="Z704" s="5"/>
    </row>
    <row r="705" spans="1:26" ht="153" x14ac:dyDescent="0.2">
      <c r="A705" s="3" t="s">
        <v>2799</v>
      </c>
      <c r="B705" s="141" t="s">
        <v>6639</v>
      </c>
      <c r="C705" s="5">
        <f t="shared" si="3"/>
        <v>702</v>
      </c>
      <c r="D705" s="5" t="s">
        <v>10494</v>
      </c>
      <c r="E705" s="5" t="s">
        <v>10495</v>
      </c>
      <c r="F705" s="5" t="s">
        <v>10496</v>
      </c>
      <c r="G705" s="5" t="s">
        <v>2227</v>
      </c>
      <c r="H705" s="5"/>
      <c r="I705" s="5" t="s">
        <v>58</v>
      </c>
      <c r="J705" s="5">
        <v>2020</v>
      </c>
      <c r="K705" s="5"/>
      <c r="L705" s="5" t="s">
        <v>10498</v>
      </c>
      <c r="M705" s="5" t="s">
        <v>10497</v>
      </c>
      <c r="N705" s="5" t="s">
        <v>2798</v>
      </c>
      <c r="O705" s="5"/>
      <c r="P705" s="5"/>
      <c r="Q705" s="5"/>
      <c r="R705" s="5"/>
      <c r="S705" s="5"/>
      <c r="T705" s="5"/>
      <c r="U705" s="5"/>
      <c r="V705" s="5"/>
      <c r="W705" s="5"/>
      <c r="X705" s="5"/>
      <c r="Y705" s="5"/>
      <c r="Z705" s="5"/>
    </row>
    <row r="706" spans="1:26" ht="204" x14ac:dyDescent="0.2">
      <c r="A706" s="3" t="s">
        <v>2799</v>
      </c>
      <c r="B706" s="142"/>
      <c r="C706" s="5">
        <f t="shared" si="3"/>
        <v>703</v>
      </c>
      <c r="D706" s="5" t="s">
        <v>10499</v>
      </c>
      <c r="E706" s="5" t="s">
        <v>10500</v>
      </c>
      <c r="F706" s="5" t="s">
        <v>40</v>
      </c>
      <c r="G706" s="5" t="s">
        <v>21</v>
      </c>
      <c r="H706" s="5" t="s">
        <v>10503</v>
      </c>
      <c r="I706" s="5" t="s">
        <v>58</v>
      </c>
      <c r="J706" s="5">
        <v>2019</v>
      </c>
      <c r="K706" s="5"/>
      <c r="L706" s="5" t="s">
        <v>10502</v>
      </c>
      <c r="M706" s="5" t="s">
        <v>10501</v>
      </c>
      <c r="N706" s="5" t="s">
        <v>2798</v>
      </c>
      <c r="O706" s="5"/>
      <c r="P706" s="5"/>
      <c r="Q706" s="5"/>
      <c r="R706" s="5"/>
      <c r="S706" s="5"/>
      <c r="T706" s="5"/>
      <c r="U706" s="5"/>
      <c r="V706" s="5"/>
      <c r="W706" s="5"/>
      <c r="X706" s="5"/>
      <c r="Y706" s="5"/>
      <c r="Z706" s="5"/>
    </row>
    <row r="707" spans="1:26" ht="34" x14ac:dyDescent="0.2">
      <c r="A707" s="3" t="s">
        <v>2799</v>
      </c>
      <c r="B707" s="142"/>
      <c r="C707" s="5">
        <f t="shared" si="3"/>
        <v>704</v>
      </c>
      <c r="D707" s="5" t="s">
        <v>10505</v>
      </c>
      <c r="E707" s="5" t="s">
        <v>10506</v>
      </c>
      <c r="F707" s="5"/>
      <c r="G707" s="5" t="s">
        <v>305</v>
      </c>
      <c r="H707" s="5"/>
      <c r="I707" s="5"/>
      <c r="J707" s="5">
        <v>2021</v>
      </c>
      <c r="K707" s="5"/>
      <c r="L707" s="5"/>
      <c r="M707" s="5" t="s">
        <v>10504</v>
      </c>
      <c r="N707" s="5"/>
      <c r="O707" s="5"/>
      <c r="P707" s="5" t="s">
        <v>2798</v>
      </c>
      <c r="Q707" s="5"/>
      <c r="R707" s="5"/>
      <c r="S707" s="5"/>
      <c r="T707" s="5"/>
      <c r="U707" s="5"/>
      <c r="V707" s="5"/>
      <c r="W707" s="5"/>
      <c r="X707" s="5"/>
      <c r="Y707" s="5"/>
      <c r="Z707" s="5"/>
    </row>
    <row r="708" spans="1:26" ht="136" x14ac:dyDescent="0.2">
      <c r="A708" s="3" t="s">
        <v>2799</v>
      </c>
      <c r="B708" s="142"/>
      <c r="C708" s="5">
        <f t="shared" si="3"/>
        <v>705</v>
      </c>
      <c r="D708" s="5" t="s">
        <v>10507</v>
      </c>
      <c r="E708" s="5" t="s">
        <v>10508</v>
      </c>
      <c r="F708" s="5" t="s">
        <v>10509</v>
      </c>
      <c r="G708" s="5" t="s">
        <v>10511</v>
      </c>
      <c r="H708" s="5"/>
      <c r="I708" s="5" t="s">
        <v>58</v>
      </c>
      <c r="J708" s="5">
        <v>2021</v>
      </c>
      <c r="K708" s="5"/>
      <c r="L708" s="5" t="s">
        <v>10512</v>
      </c>
      <c r="M708" s="5" t="s">
        <v>10510</v>
      </c>
      <c r="N708" s="5" t="s">
        <v>2798</v>
      </c>
      <c r="O708" s="5"/>
      <c r="P708" s="5"/>
      <c r="Q708" s="5"/>
      <c r="R708" s="5"/>
      <c r="S708" s="5"/>
      <c r="T708" s="5"/>
      <c r="U708" s="5"/>
      <c r="V708" s="5"/>
      <c r="W708" s="5"/>
      <c r="X708" s="5"/>
      <c r="Y708" s="5"/>
      <c r="Z708" s="5"/>
    </row>
    <row r="709" spans="1:26" ht="153" x14ac:dyDescent="0.2">
      <c r="A709" s="3" t="s">
        <v>2799</v>
      </c>
      <c r="B709" s="142"/>
      <c r="C709" s="5">
        <f t="shared" si="3"/>
        <v>706</v>
      </c>
      <c r="D709" s="5" t="s">
        <v>10513</v>
      </c>
      <c r="E709" s="5" t="s">
        <v>10514</v>
      </c>
      <c r="F709" s="5" t="s">
        <v>3281</v>
      </c>
      <c r="G709" s="5" t="s">
        <v>3281</v>
      </c>
      <c r="H709" s="5"/>
      <c r="I709" s="5" t="s">
        <v>10382</v>
      </c>
      <c r="J709" s="5">
        <v>2019</v>
      </c>
      <c r="K709" s="5"/>
      <c r="L709" s="5" t="s">
        <v>3452</v>
      </c>
      <c r="M709" s="5" t="s">
        <v>10515</v>
      </c>
      <c r="N709" s="5" t="s">
        <v>2798</v>
      </c>
      <c r="O709" s="5"/>
      <c r="P709" s="5"/>
      <c r="Q709" s="5"/>
      <c r="R709" s="5"/>
      <c r="S709" s="5"/>
      <c r="T709" s="5"/>
      <c r="U709" s="5"/>
      <c r="V709" s="5"/>
      <c r="W709" s="5"/>
      <c r="X709" s="5"/>
      <c r="Y709" s="5"/>
      <c r="Z709" s="5"/>
    </row>
    <row r="710" spans="1:26" ht="289" x14ac:dyDescent="0.2">
      <c r="A710" s="3" t="s">
        <v>2799</v>
      </c>
      <c r="B710" s="142"/>
      <c r="C710" s="5">
        <f t="shared" si="3"/>
        <v>707</v>
      </c>
      <c r="D710" s="5" t="s">
        <v>10516</v>
      </c>
      <c r="E710" s="5" t="s">
        <v>10517</v>
      </c>
      <c r="F710" s="5" t="s">
        <v>6089</v>
      </c>
      <c r="G710" s="5" t="s">
        <v>13</v>
      </c>
      <c r="H710" s="5" t="s">
        <v>10520</v>
      </c>
      <c r="I710" s="5" t="s">
        <v>58</v>
      </c>
      <c r="J710" s="5">
        <v>2019</v>
      </c>
      <c r="K710" s="5"/>
      <c r="L710" s="5" t="s">
        <v>10519</v>
      </c>
      <c r="M710" s="5" t="s">
        <v>10518</v>
      </c>
      <c r="N710" s="5" t="s">
        <v>2798</v>
      </c>
      <c r="O710" s="5"/>
      <c r="P710" s="5"/>
      <c r="Q710" s="5"/>
      <c r="R710" s="5"/>
      <c r="S710" s="5"/>
      <c r="T710" s="5"/>
      <c r="U710" s="5"/>
      <c r="V710" s="5"/>
      <c r="W710" s="5"/>
      <c r="X710" s="5"/>
      <c r="Y710" s="5"/>
      <c r="Z710" s="5"/>
    </row>
    <row r="711" spans="1:26" ht="221" x14ac:dyDescent="0.2">
      <c r="A711" s="3" t="s">
        <v>2799</v>
      </c>
      <c r="B711" s="142"/>
      <c r="C711" s="5">
        <f t="shared" si="3"/>
        <v>708</v>
      </c>
      <c r="D711" s="5" t="s">
        <v>10521</v>
      </c>
      <c r="E711" s="5" t="s">
        <v>10522</v>
      </c>
      <c r="F711" s="5" t="s">
        <v>1623</v>
      </c>
      <c r="G711" s="5" t="s">
        <v>2227</v>
      </c>
      <c r="H711" s="5"/>
      <c r="I711" s="5" t="s">
        <v>58</v>
      </c>
      <c r="J711" s="5">
        <v>2020</v>
      </c>
      <c r="K711" s="5"/>
      <c r="L711" s="5" t="s">
        <v>10524</v>
      </c>
      <c r="M711" s="5" t="s">
        <v>10523</v>
      </c>
      <c r="N711" s="5" t="s">
        <v>2798</v>
      </c>
      <c r="O711" s="5"/>
      <c r="P711" s="5"/>
      <c r="Q711" s="5"/>
      <c r="R711" s="5"/>
      <c r="S711" s="5"/>
      <c r="T711" s="5"/>
      <c r="U711" s="5"/>
      <c r="V711" s="5"/>
      <c r="W711" s="5"/>
      <c r="X711" s="5"/>
      <c r="Y711" s="5"/>
      <c r="Z711" s="5"/>
    </row>
    <row r="712" spans="1:26" ht="204" x14ac:dyDescent="0.2">
      <c r="A712" s="3" t="s">
        <v>2799</v>
      </c>
      <c r="B712" s="142"/>
      <c r="C712" s="5">
        <f t="shared" si="3"/>
        <v>709</v>
      </c>
      <c r="D712" s="5" t="s">
        <v>10525</v>
      </c>
      <c r="E712" s="5" t="s">
        <v>10526</v>
      </c>
      <c r="F712" s="5" t="s">
        <v>10527</v>
      </c>
      <c r="G712" s="5" t="s">
        <v>305</v>
      </c>
      <c r="H712" s="5"/>
      <c r="I712" s="5" t="s">
        <v>59</v>
      </c>
      <c r="J712" s="5">
        <v>2019</v>
      </c>
      <c r="K712" s="5"/>
      <c r="L712" s="5" t="s">
        <v>10529</v>
      </c>
      <c r="M712" s="5" t="s">
        <v>10528</v>
      </c>
      <c r="N712" s="5" t="s">
        <v>2798</v>
      </c>
      <c r="O712" s="5"/>
      <c r="P712" s="5"/>
      <c r="Q712" s="5"/>
      <c r="R712" s="5"/>
      <c r="S712" s="5"/>
      <c r="T712" s="5"/>
      <c r="U712" s="5"/>
      <c r="V712" s="5"/>
      <c r="W712" s="5"/>
      <c r="X712" s="5"/>
      <c r="Y712" s="5"/>
      <c r="Z712" s="5"/>
    </row>
    <row r="713" spans="1:26" ht="187" x14ac:dyDescent="0.2">
      <c r="A713" s="3" t="s">
        <v>2799</v>
      </c>
      <c r="B713" s="142"/>
      <c r="C713" s="5">
        <f t="shared" si="3"/>
        <v>710</v>
      </c>
      <c r="D713" s="5" t="s">
        <v>10530</v>
      </c>
      <c r="E713" s="5" t="s">
        <v>10531</v>
      </c>
      <c r="F713" s="5" t="s">
        <v>10532</v>
      </c>
      <c r="G713" s="5" t="s">
        <v>3158</v>
      </c>
      <c r="H713" s="5" t="s">
        <v>10535</v>
      </c>
      <c r="I713" s="5" t="s">
        <v>58</v>
      </c>
      <c r="J713" s="5">
        <v>2020</v>
      </c>
      <c r="K713" s="5"/>
      <c r="L713" s="5" t="s">
        <v>10534</v>
      </c>
      <c r="M713" s="5" t="s">
        <v>10533</v>
      </c>
      <c r="N713" s="5" t="s">
        <v>2798</v>
      </c>
      <c r="O713" s="5"/>
      <c r="P713" s="5"/>
      <c r="Q713" s="5"/>
      <c r="R713" s="5"/>
      <c r="S713" s="5"/>
      <c r="T713" s="5"/>
      <c r="U713" s="5"/>
      <c r="V713" s="5"/>
      <c r="W713" s="5"/>
      <c r="X713" s="5"/>
      <c r="Y713" s="5"/>
      <c r="Z713" s="5"/>
    </row>
    <row r="714" spans="1:26" ht="255" x14ac:dyDescent="0.2">
      <c r="A714" s="3" t="s">
        <v>2799</v>
      </c>
      <c r="B714" s="142"/>
      <c r="C714" s="5">
        <f t="shared" si="3"/>
        <v>711</v>
      </c>
      <c r="D714" s="5" t="s">
        <v>10536</v>
      </c>
      <c r="E714" s="5" t="s">
        <v>10537</v>
      </c>
      <c r="F714" s="5" t="s">
        <v>10538</v>
      </c>
      <c r="G714" s="5" t="s">
        <v>10539</v>
      </c>
      <c r="H714" s="5"/>
      <c r="I714" s="5" t="s">
        <v>58</v>
      </c>
      <c r="J714" s="5">
        <v>2020</v>
      </c>
      <c r="K714" s="5"/>
      <c r="L714" s="5" t="s">
        <v>10541</v>
      </c>
      <c r="M714" s="5" t="s">
        <v>10540</v>
      </c>
      <c r="N714" s="5" t="s">
        <v>2798</v>
      </c>
      <c r="O714" s="5"/>
      <c r="P714" s="5"/>
      <c r="Q714" s="5"/>
      <c r="R714" s="5"/>
      <c r="S714" s="5"/>
      <c r="T714" s="5"/>
      <c r="U714" s="5"/>
      <c r="V714" s="5"/>
      <c r="W714" s="5"/>
      <c r="X714" s="5"/>
      <c r="Y714" s="5"/>
      <c r="Z714" s="5"/>
    </row>
    <row r="715" spans="1:26" ht="187" x14ac:dyDescent="0.2">
      <c r="A715" s="3" t="s">
        <v>2799</v>
      </c>
      <c r="B715" s="142"/>
      <c r="C715" s="5">
        <f t="shared" si="3"/>
        <v>712</v>
      </c>
      <c r="D715" s="5" t="s">
        <v>10542</v>
      </c>
      <c r="E715" s="5" t="s">
        <v>10543</v>
      </c>
      <c r="F715" s="5" t="s">
        <v>10544</v>
      </c>
      <c r="G715" s="5" t="s">
        <v>2227</v>
      </c>
      <c r="H715" s="5"/>
      <c r="I715" s="5" t="s">
        <v>10432</v>
      </c>
      <c r="J715" s="5">
        <v>2019</v>
      </c>
      <c r="K715" s="5"/>
      <c r="L715" s="5" t="s">
        <v>10546</v>
      </c>
      <c r="M715" s="5" t="s">
        <v>10545</v>
      </c>
      <c r="N715" s="5" t="s">
        <v>2798</v>
      </c>
      <c r="O715" s="5"/>
      <c r="P715" s="5"/>
      <c r="Q715" s="5"/>
      <c r="R715" s="5"/>
      <c r="S715" s="5"/>
      <c r="T715" s="5"/>
      <c r="U715" s="5"/>
      <c r="V715" s="5"/>
      <c r="W715" s="5"/>
      <c r="X715" s="5"/>
      <c r="Y715" s="5"/>
      <c r="Z715" s="5"/>
    </row>
    <row r="716" spans="1:26" ht="238" x14ac:dyDescent="0.2">
      <c r="A716" s="3" t="s">
        <v>2799</v>
      </c>
      <c r="B716" s="142"/>
      <c r="C716" s="5">
        <f t="shared" si="3"/>
        <v>713</v>
      </c>
      <c r="D716" s="5" t="s">
        <v>10547</v>
      </c>
      <c r="E716" s="5" t="s">
        <v>10548</v>
      </c>
      <c r="F716" s="5" t="s">
        <v>5937</v>
      </c>
      <c r="G716" s="5" t="s">
        <v>3158</v>
      </c>
      <c r="H716" s="5" t="s">
        <v>10551</v>
      </c>
      <c r="I716" s="5" t="s">
        <v>58</v>
      </c>
      <c r="J716" s="5">
        <v>2020</v>
      </c>
      <c r="K716" s="5"/>
      <c r="L716" s="5" t="s">
        <v>10550</v>
      </c>
      <c r="M716" s="5" t="s">
        <v>10549</v>
      </c>
      <c r="N716" s="5" t="s">
        <v>2798</v>
      </c>
      <c r="O716" s="5"/>
      <c r="P716" s="5"/>
      <c r="Q716" s="5"/>
      <c r="R716" s="5"/>
      <c r="S716" s="5"/>
      <c r="T716" s="5"/>
      <c r="U716" s="5"/>
      <c r="V716" s="5"/>
      <c r="W716" s="5"/>
      <c r="X716" s="5"/>
      <c r="Y716" s="5"/>
      <c r="Z716" s="5"/>
    </row>
    <row r="717" spans="1:26" ht="153" x14ac:dyDescent="0.2">
      <c r="A717" s="3" t="s">
        <v>2799</v>
      </c>
      <c r="B717" s="142"/>
      <c r="C717" s="5">
        <f t="shared" si="3"/>
        <v>714</v>
      </c>
      <c r="D717" s="5" t="s">
        <v>10552</v>
      </c>
      <c r="E717" s="5" t="s">
        <v>10553</v>
      </c>
      <c r="F717" s="5" t="s">
        <v>10554</v>
      </c>
      <c r="G717" s="5" t="s">
        <v>2227</v>
      </c>
      <c r="H717" s="5"/>
      <c r="I717" s="5" t="s">
        <v>59</v>
      </c>
      <c r="J717" s="5">
        <v>2019</v>
      </c>
      <c r="K717" s="5"/>
      <c r="L717" s="5" t="s">
        <v>10556</v>
      </c>
      <c r="M717" s="5" t="s">
        <v>10555</v>
      </c>
      <c r="N717" s="5" t="s">
        <v>2798</v>
      </c>
      <c r="O717" s="5"/>
      <c r="P717" s="5"/>
      <c r="Q717" s="5"/>
      <c r="R717" s="5"/>
      <c r="S717" s="5"/>
      <c r="T717" s="5"/>
      <c r="U717" s="5"/>
      <c r="V717" s="5"/>
      <c r="W717" s="5"/>
      <c r="X717" s="5"/>
      <c r="Y717" s="5"/>
      <c r="Z717" s="5"/>
    </row>
    <row r="718" spans="1:26" ht="34" x14ac:dyDescent="0.2">
      <c r="A718" s="3" t="s">
        <v>2799</v>
      </c>
      <c r="B718" s="142"/>
      <c r="C718" s="5">
        <f t="shared" si="3"/>
        <v>715</v>
      </c>
      <c r="D718" s="5" t="s">
        <v>10557</v>
      </c>
      <c r="E718" s="5" t="s">
        <v>10558</v>
      </c>
      <c r="F718" s="5" t="s">
        <v>10559</v>
      </c>
      <c r="G718" s="5" t="s">
        <v>10559</v>
      </c>
      <c r="H718" s="5"/>
      <c r="I718" s="5" t="s">
        <v>5042</v>
      </c>
      <c r="J718" s="5">
        <v>2018</v>
      </c>
      <c r="K718" s="5"/>
      <c r="L718" s="5"/>
      <c r="M718" s="5" t="s">
        <v>10560</v>
      </c>
      <c r="N718" s="5" t="s">
        <v>2798</v>
      </c>
      <c r="O718" s="5"/>
      <c r="P718" s="5"/>
      <c r="Q718" s="5"/>
      <c r="R718" s="5"/>
      <c r="S718" s="5"/>
      <c r="T718" s="5"/>
      <c r="U718" s="5"/>
      <c r="V718" s="5"/>
      <c r="W718" s="5"/>
      <c r="X718" s="5"/>
      <c r="Y718" s="5"/>
      <c r="Z718" s="5"/>
    </row>
    <row r="719" spans="1:26" ht="255" x14ac:dyDescent="0.2">
      <c r="A719" s="3" t="s">
        <v>2799</v>
      </c>
      <c r="B719" s="143"/>
      <c r="C719" s="5">
        <f t="shared" si="3"/>
        <v>716</v>
      </c>
      <c r="D719" s="5" t="s">
        <v>10561</v>
      </c>
      <c r="E719" s="5" t="s">
        <v>10562</v>
      </c>
      <c r="F719" s="5" t="s">
        <v>10563</v>
      </c>
      <c r="G719" s="5" t="s">
        <v>2227</v>
      </c>
      <c r="H719" s="5"/>
      <c r="I719" s="5" t="s">
        <v>58</v>
      </c>
      <c r="J719" s="5">
        <v>2020</v>
      </c>
      <c r="K719" s="5"/>
      <c r="L719" s="5" t="s">
        <v>10565</v>
      </c>
      <c r="M719" s="5" t="s">
        <v>10564</v>
      </c>
      <c r="N719" s="5" t="s">
        <v>2798</v>
      </c>
      <c r="O719" s="5"/>
      <c r="P719" s="5"/>
      <c r="Q719" s="5"/>
      <c r="R719" s="5"/>
      <c r="S719" s="5"/>
      <c r="T719" s="5"/>
      <c r="U719" s="5"/>
      <c r="V719" s="5"/>
      <c r="W719" s="5"/>
      <c r="X719" s="5"/>
      <c r="Y719" s="5"/>
      <c r="Z719" s="5"/>
    </row>
    <row r="720" spans="1:26" ht="323" x14ac:dyDescent="0.2">
      <c r="A720" s="3" t="s">
        <v>2799</v>
      </c>
      <c r="B720" s="137" t="s">
        <v>6643</v>
      </c>
      <c r="C720" s="5">
        <f t="shared" si="3"/>
        <v>717</v>
      </c>
      <c r="D720" s="5" t="s">
        <v>10567</v>
      </c>
      <c r="E720" s="5" t="s">
        <v>10568</v>
      </c>
      <c r="F720" s="5" t="s">
        <v>4648</v>
      </c>
      <c r="G720" s="5" t="s">
        <v>13</v>
      </c>
      <c r="H720" s="5" t="s">
        <v>10570</v>
      </c>
      <c r="I720" s="5" t="s">
        <v>58</v>
      </c>
      <c r="J720" s="5">
        <v>2022</v>
      </c>
      <c r="K720" s="5"/>
      <c r="L720" s="5" t="s">
        <v>10569</v>
      </c>
      <c r="M720" s="5" t="s">
        <v>10566</v>
      </c>
      <c r="N720" s="5" t="s">
        <v>2798</v>
      </c>
      <c r="O720" s="5"/>
      <c r="P720" s="5"/>
      <c r="Q720" s="5"/>
      <c r="R720" s="5"/>
      <c r="S720" s="5"/>
      <c r="T720" s="5"/>
      <c r="U720" s="5"/>
      <c r="V720" s="5"/>
      <c r="W720" s="5"/>
      <c r="X720" s="5"/>
      <c r="Y720" s="5"/>
      <c r="Z720" s="5"/>
    </row>
    <row r="721" spans="1:26" ht="204" x14ac:dyDescent="0.2">
      <c r="A721" s="3" t="s">
        <v>2799</v>
      </c>
      <c r="B721" s="138"/>
      <c r="C721" s="5">
        <f t="shared" si="3"/>
        <v>718</v>
      </c>
      <c r="D721" s="5" t="s">
        <v>10571</v>
      </c>
      <c r="E721" s="5" t="s">
        <v>10572</v>
      </c>
      <c r="F721" s="5" t="s">
        <v>10573</v>
      </c>
      <c r="G721" s="5" t="s">
        <v>2227</v>
      </c>
      <c r="H721" s="5"/>
      <c r="I721" s="5" t="s">
        <v>58</v>
      </c>
      <c r="J721" s="5">
        <v>2023</v>
      </c>
      <c r="K721" s="5"/>
      <c r="L721" s="5" t="s">
        <v>10575</v>
      </c>
      <c r="M721" s="5" t="s">
        <v>10574</v>
      </c>
      <c r="N721" s="5" t="s">
        <v>2798</v>
      </c>
      <c r="O721" s="5"/>
      <c r="P721" s="5"/>
      <c r="Q721" s="5"/>
      <c r="R721" s="5"/>
      <c r="S721" s="5"/>
      <c r="T721" s="5"/>
      <c r="U721" s="5"/>
      <c r="V721" s="5"/>
      <c r="W721" s="5"/>
      <c r="X721" s="5"/>
      <c r="Y721" s="5"/>
      <c r="Z721" s="5"/>
    </row>
    <row r="722" spans="1:26" ht="119" x14ac:dyDescent="0.2">
      <c r="A722" s="3" t="s">
        <v>2799</v>
      </c>
      <c r="B722" s="138"/>
      <c r="C722" s="5">
        <f t="shared" si="3"/>
        <v>719</v>
      </c>
      <c r="D722" s="5" t="s">
        <v>10576</v>
      </c>
      <c r="E722" s="5" t="s">
        <v>10572</v>
      </c>
      <c r="F722" s="5" t="s">
        <v>10573</v>
      </c>
      <c r="G722" s="5" t="s">
        <v>2227</v>
      </c>
      <c r="H722" s="5"/>
      <c r="I722" s="5" t="s">
        <v>58</v>
      </c>
      <c r="J722" s="5">
        <v>2023</v>
      </c>
      <c r="K722" s="5"/>
      <c r="L722" s="5" t="s">
        <v>10578</v>
      </c>
      <c r="M722" s="5" t="s">
        <v>10577</v>
      </c>
      <c r="N722" s="5" t="s">
        <v>2798</v>
      </c>
      <c r="O722" s="5"/>
      <c r="P722" s="5"/>
      <c r="Q722" s="5"/>
      <c r="R722" s="5"/>
      <c r="S722" s="5"/>
      <c r="T722" s="5"/>
      <c r="U722" s="5"/>
      <c r="V722" s="5"/>
      <c r="W722" s="5"/>
      <c r="X722" s="5"/>
      <c r="Y722" s="5"/>
      <c r="Z722" s="5"/>
    </row>
    <row r="723" spans="1:26" ht="153" x14ac:dyDescent="0.2">
      <c r="A723" s="3" t="s">
        <v>2799</v>
      </c>
      <c r="B723" s="138"/>
      <c r="C723" s="5">
        <f t="shared" ref="C723:C971" si="4">ROW(D723)-3</f>
        <v>720</v>
      </c>
      <c r="D723" s="5" t="s">
        <v>3284</v>
      </c>
      <c r="E723" s="5" t="s">
        <v>10579</v>
      </c>
      <c r="F723" s="5" t="s">
        <v>3448</v>
      </c>
      <c r="G723" s="5" t="s">
        <v>10386</v>
      </c>
      <c r="H723" s="5"/>
      <c r="I723" s="5" t="s">
        <v>59</v>
      </c>
      <c r="J723" s="5">
        <v>2020</v>
      </c>
      <c r="K723" s="5"/>
      <c r="L723" s="5" t="s">
        <v>3887</v>
      </c>
      <c r="M723" s="5" t="s">
        <v>10388</v>
      </c>
      <c r="N723" s="5" t="s">
        <v>2798</v>
      </c>
      <c r="O723" s="5"/>
      <c r="P723" s="5"/>
      <c r="Q723" s="5"/>
      <c r="R723" s="5"/>
      <c r="S723" s="5"/>
      <c r="T723" s="5"/>
      <c r="U723" s="5"/>
      <c r="V723" s="5"/>
      <c r="W723" s="5"/>
      <c r="X723" s="5"/>
      <c r="Y723" s="5"/>
      <c r="Z723" s="5"/>
    </row>
    <row r="724" spans="1:26" ht="306" x14ac:dyDescent="0.2">
      <c r="A724" s="31" t="s">
        <v>2799</v>
      </c>
      <c r="B724" s="138"/>
      <c r="C724" s="5">
        <f t="shared" si="4"/>
        <v>721</v>
      </c>
      <c r="D724" s="5" t="s">
        <v>10580</v>
      </c>
      <c r="E724" s="5" t="s">
        <v>6749</v>
      </c>
      <c r="F724" s="5" t="s">
        <v>40</v>
      </c>
      <c r="G724" s="5" t="s">
        <v>21</v>
      </c>
      <c r="H724" s="5" t="s">
        <v>10582</v>
      </c>
      <c r="I724" s="5" t="s">
        <v>58</v>
      </c>
      <c r="J724" s="5">
        <v>2024</v>
      </c>
      <c r="K724" s="5"/>
      <c r="L724" s="5" t="s">
        <v>10581</v>
      </c>
      <c r="M724" s="5" t="s">
        <v>6748</v>
      </c>
      <c r="N724" s="5" t="s">
        <v>2799</v>
      </c>
      <c r="O724" s="5" t="s">
        <v>2799</v>
      </c>
      <c r="P724" s="5" t="s">
        <v>2799</v>
      </c>
      <c r="Q724" s="5" t="s">
        <v>2798</v>
      </c>
      <c r="R724" s="5"/>
      <c r="S724" s="5"/>
      <c r="T724" s="5"/>
      <c r="U724" s="5"/>
      <c r="V724" s="5"/>
      <c r="W724" s="5"/>
      <c r="X724" s="5"/>
      <c r="Y724" s="5"/>
      <c r="Z724" s="5"/>
    </row>
    <row r="725" spans="1:26" ht="204" x14ac:dyDescent="0.2">
      <c r="A725" s="3" t="s">
        <v>2799</v>
      </c>
      <c r="B725" s="138"/>
      <c r="C725" s="5">
        <f t="shared" si="4"/>
        <v>722</v>
      </c>
      <c r="D725" s="5" t="s">
        <v>10583</v>
      </c>
      <c r="E725" s="5" t="s">
        <v>10584</v>
      </c>
      <c r="F725" s="5" t="s">
        <v>3281</v>
      </c>
      <c r="G725" s="5" t="s">
        <v>3281</v>
      </c>
      <c r="H725" s="5"/>
      <c r="I725" s="5" t="s">
        <v>10382</v>
      </c>
      <c r="J725" s="5">
        <v>2021</v>
      </c>
      <c r="K725" s="5"/>
      <c r="L725" s="5" t="s">
        <v>10586</v>
      </c>
      <c r="M725" s="5" t="s">
        <v>10585</v>
      </c>
      <c r="N725" s="5" t="s">
        <v>2798</v>
      </c>
      <c r="O725" s="5"/>
      <c r="P725" s="5"/>
      <c r="Q725" s="5"/>
      <c r="R725" s="5"/>
      <c r="S725" s="5"/>
      <c r="T725" s="5"/>
      <c r="U725" s="5"/>
      <c r="V725" s="5"/>
      <c r="W725" s="5"/>
      <c r="X725" s="5"/>
      <c r="Y725" s="5"/>
      <c r="Z725" s="5"/>
    </row>
    <row r="726" spans="1:26" ht="255" x14ac:dyDescent="0.2">
      <c r="A726" s="3" t="s">
        <v>2799</v>
      </c>
      <c r="B726" s="138"/>
      <c r="C726" s="5">
        <f t="shared" si="4"/>
        <v>723</v>
      </c>
      <c r="D726" s="5" t="s">
        <v>10587</v>
      </c>
      <c r="E726" s="5" t="s">
        <v>10588</v>
      </c>
      <c r="F726" s="5" t="s">
        <v>10589</v>
      </c>
      <c r="G726" s="5" t="s">
        <v>21</v>
      </c>
      <c r="H726" s="5" t="s">
        <v>10592</v>
      </c>
      <c r="I726" s="5" t="s">
        <v>10432</v>
      </c>
      <c r="J726" s="5">
        <v>2022</v>
      </c>
      <c r="K726" s="5"/>
      <c r="L726" s="5" t="s">
        <v>10591</v>
      </c>
      <c r="M726" s="5" t="s">
        <v>10590</v>
      </c>
      <c r="N726" s="5" t="s">
        <v>2798</v>
      </c>
      <c r="O726" s="5"/>
      <c r="P726" s="5"/>
      <c r="Q726" s="5"/>
      <c r="R726" s="5"/>
      <c r="S726" s="5"/>
      <c r="T726" s="5"/>
      <c r="U726" s="5"/>
      <c r="V726" s="5"/>
      <c r="W726" s="5"/>
      <c r="X726" s="5"/>
      <c r="Y726" s="5"/>
      <c r="Z726" s="5"/>
    </row>
    <row r="727" spans="1:26" ht="289" x14ac:dyDescent="0.2">
      <c r="A727" s="3" t="s">
        <v>2799</v>
      </c>
      <c r="B727" s="138"/>
      <c r="C727" s="5">
        <f t="shared" si="4"/>
        <v>724</v>
      </c>
      <c r="D727" s="5" t="s">
        <v>10593</v>
      </c>
      <c r="E727" s="5" t="s">
        <v>10594</v>
      </c>
      <c r="F727" s="5" t="s">
        <v>3281</v>
      </c>
      <c r="G727" s="5" t="s">
        <v>3281</v>
      </c>
      <c r="H727" s="5"/>
      <c r="I727" s="5" t="s">
        <v>3281</v>
      </c>
      <c r="J727" s="5">
        <v>2023</v>
      </c>
      <c r="K727" s="5"/>
      <c r="L727" s="5" t="s">
        <v>10596</v>
      </c>
      <c r="M727" s="5" t="s">
        <v>10595</v>
      </c>
      <c r="N727" s="5" t="s">
        <v>2798</v>
      </c>
      <c r="O727" s="5"/>
      <c r="P727" s="5"/>
      <c r="Q727" s="5"/>
      <c r="R727" s="5"/>
      <c r="S727" s="5"/>
      <c r="T727" s="5"/>
      <c r="U727" s="5"/>
      <c r="V727" s="5"/>
      <c r="W727" s="5"/>
      <c r="X727" s="5"/>
      <c r="Y727" s="5"/>
      <c r="Z727" s="5"/>
    </row>
    <row r="728" spans="1:26" ht="153" x14ac:dyDescent="0.2">
      <c r="A728" s="3" t="s">
        <v>2799</v>
      </c>
      <c r="B728" s="138"/>
      <c r="C728" s="5">
        <f t="shared" si="4"/>
        <v>725</v>
      </c>
      <c r="D728" s="5" t="s">
        <v>10597</v>
      </c>
      <c r="E728" s="5" t="s">
        <v>10598</v>
      </c>
      <c r="F728" s="5" t="s">
        <v>3281</v>
      </c>
      <c r="G728" s="5" t="s">
        <v>3281</v>
      </c>
      <c r="H728" s="5"/>
      <c r="I728" s="5" t="s">
        <v>3281</v>
      </c>
      <c r="J728" s="5">
        <v>2022</v>
      </c>
      <c r="K728" s="5"/>
      <c r="L728" s="5" t="s">
        <v>10600</v>
      </c>
      <c r="M728" s="5" t="s">
        <v>10599</v>
      </c>
      <c r="N728" s="5" t="s">
        <v>2798</v>
      </c>
      <c r="O728" s="5"/>
      <c r="P728" s="5"/>
      <c r="Q728" s="5"/>
      <c r="R728" s="5"/>
      <c r="S728" s="5"/>
      <c r="T728" s="5"/>
      <c r="U728" s="5"/>
      <c r="V728" s="5"/>
      <c r="W728" s="5"/>
      <c r="X728" s="5"/>
      <c r="Y728" s="5"/>
      <c r="Z728" s="5"/>
    </row>
    <row r="729" spans="1:26" ht="221" x14ac:dyDescent="0.2">
      <c r="A729" s="3" t="s">
        <v>2799</v>
      </c>
      <c r="B729" s="138"/>
      <c r="C729" s="5">
        <f t="shared" si="4"/>
        <v>726</v>
      </c>
      <c r="D729" s="5" t="s">
        <v>10601</v>
      </c>
      <c r="E729" s="5" t="s">
        <v>10602</v>
      </c>
      <c r="F729" s="5" t="s">
        <v>40</v>
      </c>
      <c r="G729" s="5" t="s">
        <v>21</v>
      </c>
      <c r="H729" s="5"/>
      <c r="I729" s="5" t="s">
        <v>58</v>
      </c>
      <c r="J729" s="5">
        <v>2020</v>
      </c>
      <c r="K729" s="5"/>
      <c r="L729" s="5" t="s">
        <v>10604</v>
      </c>
      <c r="M729" s="5" t="s">
        <v>10603</v>
      </c>
      <c r="N729" s="5" t="s">
        <v>2798</v>
      </c>
      <c r="O729" s="5"/>
      <c r="P729" s="5"/>
      <c r="Q729" s="5"/>
      <c r="R729" s="5"/>
      <c r="S729" s="5"/>
      <c r="T729" s="5"/>
      <c r="U729" s="5"/>
      <c r="V729" s="5"/>
      <c r="W729" s="5"/>
      <c r="X729" s="5"/>
      <c r="Y729" s="5"/>
      <c r="Z729" s="5"/>
    </row>
    <row r="730" spans="1:26" ht="221" x14ac:dyDescent="0.2">
      <c r="A730" s="3" t="s">
        <v>2799</v>
      </c>
      <c r="B730" s="138"/>
      <c r="C730" s="5">
        <f t="shared" si="4"/>
        <v>727</v>
      </c>
      <c r="D730" s="5" t="s">
        <v>10605</v>
      </c>
      <c r="E730" s="5" t="s">
        <v>10606</v>
      </c>
      <c r="F730" s="5" t="s">
        <v>10607</v>
      </c>
      <c r="G730" s="5" t="s">
        <v>4159</v>
      </c>
      <c r="H730" s="5"/>
      <c r="I730" s="5" t="s">
        <v>58</v>
      </c>
      <c r="J730" s="5">
        <v>2020</v>
      </c>
      <c r="K730" s="5"/>
      <c r="L730" s="5" t="s">
        <v>10609</v>
      </c>
      <c r="M730" s="5" t="s">
        <v>10608</v>
      </c>
      <c r="N730" s="5" t="s">
        <v>2798</v>
      </c>
      <c r="O730" s="5"/>
      <c r="P730" s="5"/>
      <c r="Q730" s="5"/>
      <c r="R730" s="5"/>
      <c r="S730" s="5"/>
      <c r="T730" s="5"/>
      <c r="U730" s="5"/>
      <c r="V730" s="5"/>
      <c r="W730" s="5"/>
      <c r="X730" s="5"/>
      <c r="Y730" s="5"/>
      <c r="Z730" s="5"/>
    </row>
    <row r="731" spans="1:26" ht="272" x14ac:dyDescent="0.2">
      <c r="A731" s="3" t="s">
        <v>2799</v>
      </c>
      <c r="B731" s="138"/>
      <c r="C731" s="5">
        <f t="shared" si="4"/>
        <v>728</v>
      </c>
      <c r="D731" s="5" t="s">
        <v>10610</v>
      </c>
      <c r="E731" s="5" t="s">
        <v>10611</v>
      </c>
      <c r="F731" s="5" t="s">
        <v>10612</v>
      </c>
      <c r="G731" s="5" t="s">
        <v>10614</v>
      </c>
      <c r="H731" s="5" t="s">
        <v>10616</v>
      </c>
      <c r="I731" s="5" t="s">
        <v>58</v>
      </c>
      <c r="J731" s="5">
        <v>2018</v>
      </c>
      <c r="K731" s="5"/>
      <c r="L731" s="5" t="s">
        <v>10615</v>
      </c>
      <c r="M731" s="5" t="s">
        <v>10613</v>
      </c>
      <c r="N731" s="5" t="s">
        <v>2798</v>
      </c>
      <c r="O731" s="5"/>
      <c r="P731" s="5"/>
      <c r="Q731" s="5"/>
      <c r="R731" s="5"/>
      <c r="S731" s="5"/>
      <c r="T731" s="5"/>
      <c r="U731" s="5"/>
      <c r="V731" s="5"/>
      <c r="W731" s="5"/>
      <c r="X731" s="5"/>
      <c r="Y731" s="5"/>
      <c r="Z731" s="5"/>
    </row>
    <row r="732" spans="1:26" ht="272" x14ac:dyDescent="0.2">
      <c r="A732" s="3" t="s">
        <v>2799</v>
      </c>
      <c r="B732" s="138"/>
      <c r="C732" s="5">
        <f t="shared" si="4"/>
        <v>729</v>
      </c>
      <c r="D732" s="5" t="s">
        <v>10617</v>
      </c>
      <c r="E732" s="5" t="s">
        <v>10619</v>
      </c>
      <c r="F732" s="5" t="s">
        <v>40</v>
      </c>
      <c r="G732" s="5" t="s">
        <v>21</v>
      </c>
      <c r="H732" s="5" t="s">
        <v>10621</v>
      </c>
      <c r="I732" s="5" t="s">
        <v>58</v>
      </c>
      <c r="J732" s="5">
        <v>2020</v>
      </c>
      <c r="K732" s="5"/>
      <c r="L732" s="5" t="s">
        <v>10620</v>
      </c>
      <c r="M732" s="5" t="s">
        <v>10618</v>
      </c>
      <c r="N732" s="5" t="s">
        <v>2798</v>
      </c>
      <c r="O732" s="5"/>
      <c r="P732" s="5"/>
      <c r="Q732" s="5"/>
      <c r="R732" s="5"/>
      <c r="S732" s="5"/>
      <c r="T732" s="5"/>
      <c r="U732" s="5"/>
      <c r="V732" s="5"/>
      <c r="W732" s="5"/>
      <c r="X732" s="5"/>
      <c r="Y732" s="5"/>
      <c r="Z732" s="5"/>
    </row>
    <row r="733" spans="1:26" ht="119" x14ac:dyDescent="0.2">
      <c r="A733" s="3" t="s">
        <v>2799</v>
      </c>
      <c r="B733" s="138"/>
      <c r="C733" s="5">
        <f t="shared" si="4"/>
        <v>730</v>
      </c>
      <c r="D733" s="5" t="s">
        <v>10622</v>
      </c>
      <c r="E733" s="5" t="s">
        <v>10623</v>
      </c>
      <c r="F733" s="5" t="s">
        <v>10624</v>
      </c>
      <c r="G733" s="5"/>
      <c r="H733" s="5"/>
      <c r="I733" s="5" t="s">
        <v>58</v>
      </c>
      <c r="J733" s="5">
        <v>2023</v>
      </c>
      <c r="K733" s="5"/>
      <c r="L733" s="5" t="s">
        <v>10626</v>
      </c>
      <c r="M733" s="5" t="s">
        <v>10625</v>
      </c>
      <c r="N733" s="5"/>
      <c r="O733" s="5"/>
      <c r="P733" s="5" t="s">
        <v>2798</v>
      </c>
      <c r="Q733" s="5"/>
      <c r="R733" s="5"/>
      <c r="S733" s="5"/>
      <c r="T733" s="5"/>
      <c r="U733" s="5"/>
      <c r="V733" s="5"/>
      <c r="W733" s="5"/>
      <c r="X733" s="5"/>
      <c r="Y733" s="5"/>
      <c r="Z733" s="5"/>
    </row>
    <row r="734" spans="1:26" ht="323" x14ac:dyDescent="0.2">
      <c r="A734" s="3" t="s">
        <v>2799</v>
      </c>
      <c r="B734" s="138"/>
      <c r="C734" s="5">
        <f t="shared" si="4"/>
        <v>731</v>
      </c>
      <c r="D734" s="5" t="s">
        <v>10627</v>
      </c>
      <c r="E734" s="5" t="s">
        <v>10628</v>
      </c>
      <c r="F734" s="5" t="s">
        <v>6089</v>
      </c>
      <c r="G734" s="5" t="s">
        <v>13</v>
      </c>
      <c r="H734" s="5" t="s">
        <v>10631</v>
      </c>
      <c r="I734" s="5" t="s">
        <v>58</v>
      </c>
      <c r="J734" s="5">
        <v>2023</v>
      </c>
      <c r="K734" s="5"/>
      <c r="L734" s="5" t="s">
        <v>10630</v>
      </c>
      <c r="M734" s="5" t="s">
        <v>10629</v>
      </c>
      <c r="N734" s="5" t="s">
        <v>2798</v>
      </c>
      <c r="O734" s="5"/>
      <c r="P734" s="5"/>
      <c r="Q734" s="5"/>
      <c r="R734" s="5"/>
      <c r="S734" s="5"/>
      <c r="T734" s="5"/>
      <c r="U734" s="5"/>
      <c r="V734" s="5"/>
      <c r="W734" s="5"/>
      <c r="X734" s="5"/>
      <c r="Y734" s="5"/>
      <c r="Z734" s="5"/>
    </row>
    <row r="735" spans="1:26" ht="238" x14ac:dyDescent="0.2">
      <c r="A735" s="3" t="s">
        <v>2799</v>
      </c>
      <c r="B735" s="138"/>
      <c r="C735" s="5">
        <f t="shared" si="4"/>
        <v>732</v>
      </c>
      <c r="D735" s="5" t="s">
        <v>10632</v>
      </c>
      <c r="E735" s="5" t="s">
        <v>10633</v>
      </c>
      <c r="F735" s="5" t="s">
        <v>10634</v>
      </c>
      <c r="G735" s="5" t="s">
        <v>2227</v>
      </c>
      <c r="H735" s="5"/>
      <c r="I735" s="5" t="s">
        <v>58</v>
      </c>
      <c r="J735" s="5">
        <v>2020</v>
      </c>
      <c r="K735" s="5"/>
      <c r="L735" s="5" t="s">
        <v>10636</v>
      </c>
      <c r="M735" s="5" t="s">
        <v>10635</v>
      </c>
      <c r="N735" s="5" t="s">
        <v>2798</v>
      </c>
      <c r="O735" s="5"/>
      <c r="P735" s="5"/>
      <c r="Q735" s="5"/>
      <c r="R735" s="5"/>
      <c r="S735" s="5"/>
      <c r="T735" s="5"/>
      <c r="U735" s="5"/>
      <c r="V735" s="5"/>
      <c r="W735" s="5"/>
      <c r="X735" s="5"/>
      <c r="Y735" s="5"/>
      <c r="Z735" s="5"/>
    </row>
    <row r="736" spans="1:26" ht="255" x14ac:dyDescent="0.2">
      <c r="A736" s="3" t="s">
        <v>2799</v>
      </c>
      <c r="B736" s="138"/>
      <c r="C736" s="5">
        <f t="shared" si="4"/>
        <v>733</v>
      </c>
      <c r="D736" s="5" t="s">
        <v>10637</v>
      </c>
      <c r="E736" s="5" t="s">
        <v>10638</v>
      </c>
      <c r="F736" s="5" t="s">
        <v>3281</v>
      </c>
      <c r="G736" s="5" t="s">
        <v>3281</v>
      </c>
      <c r="H736" s="5"/>
      <c r="I736" s="5" t="s">
        <v>10382</v>
      </c>
      <c r="J736" s="5">
        <v>2021</v>
      </c>
      <c r="K736" s="5"/>
      <c r="L736" s="5" t="s">
        <v>10640</v>
      </c>
      <c r="M736" s="5" t="s">
        <v>10639</v>
      </c>
      <c r="N736" s="5" t="s">
        <v>2798</v>
      </c>
      <c r="O736" s="5"/>
      <c r="P736" s="5"/>
      <c r="Q736" s="5"/>
      <c r="R736" s="5"/>
      <c r="S736" s="5"/>
      <c r="T736" s="5"/>
      <c r="U736" s="5"/>
      <c r="V736" s="5"/>
      <c r="W736" s="5"/>
      <c r="X736" s="5"/>
      <c r="Y736" s="5"/>
      <c r="Z736" s="5"/>
    </row>
    <row r="737" spans="1:26" ht="323" x14ac:dyDescent="0.2">
      <c r="A737" s="3" t="s">
        <v>2799</v>
      </c>
      <c r="B737" s="139"/>
      <c r="C737" s="5">
        <f t="shared" si="4"/>
        <v>734</v>
      </c>
      <c r="D737" s="5" t="s">
        <v>10641</v>
      </c>
      <c r="E737" s="5" t="s">
        <v>10642</v>
      </c>
      <c r="F737" s="5" t="s">
        <v>3281</v>
      </c>
      <c r="G737" s="5" t="s">
        <v>3281</v>
      </c>
      <c r="H737" s="5"/>
      <c r="I737" s="5" t="s">
        <v>3281</v>
      </c>
      <c r="J737" s="5">
        <v>2023</v>
      </c>
      <c r="K737" s="5"/>
      <c r="L737" s="5" t="s">
        <v>10644</v>
      </c>
      <c r="M737" s="5" t="s">
        <v>10643</v>
      </c>
      <c r="N737" s="5" t="s">
        <v>2798</v>
      </c>
      <c r="O737" s="5"/>
      <c r="P737" s="5"/>
      <c r="Q737" s="5"/>
      <c r="R737" s="5"/>
      <c r="S737" s="5"/>
      <c r="T737" s="5"/>
      <c r="U737" s="5"/>
      <c r="V737" s="5"/>
      <c r="W737" s="5"/>
      <c r="X737" s="5"/>
      <c r="Y737" s="5"/>
      <c r="Z737" s="5"/>
    </row>
    <row r="738" spans="1:26" ht="136" x14ac:dyDescent="0.2">
      <c r="A738" s="3" t="s">
        <v>2799</v>
      </c>
      <c r="B738" s="137" t="s">
        <v>6640</v>
      </c>
      <c r="C738" s="5">
        <f t="shared" si="4"/>
        <v>735</v>
      </c>
      <c r="D738" s="5" t="s">
        <v>10645</v>
      </c>
      <c r="E738" s="5" t="s">
        <v>10646</v>
      </c>
      <c r="F738" s="5" t="s">
        <v>20</v>
      </c>
      <c r="G738" s="5" t="s">
        <v>21</v>
      </c>
      <c r="H738" s="5"/>
      <c r="I738" s="5" t="s">
        <v>58</v>
      </c>
      <c r="J738" s="5">
        <v>2018</v>
      </c>
      <c r="K738" s="5"/>
      <c r="L738" s="5" t="s">
        <v>10648</v>
      </c>
      <c r="M738" s="5" t="s">
        <v>10647</v>
      </c>
      <c r="N738" s="5" t="s">
        <v>2798</v>
      </c>
      <c r="O738" s="5"/>
      <c r="P738" s="5"/>
      <c r="Q738" s="5"/>
      <c r="R738" s="5"/>
      <c r="S738" s="5"/>
      <c r="T738" s="5"/>
      <c r="U738" s="5"/>
      <c r="V738" s="5"/>
      <c r="W738" s="5"/>
      <c r="X738" s="5"/>
      <c r="Y738" s="5"/>
      <c r="Z738" s="5"/>
    </row>
    <row r="739" spans="1:26" ht="272" x14ac:dyDescent="0.2">
      <c r="A739" s="3" t="s">
        <v>2799</v>
      </c>
      <c r="B739" s="138"/>
      <c r="C739" s="5">
        <f t="shared" si="4"/>
        <v>736</v>
      </c>
      <c r="D739" s="5" t="s">
        <v>10649</v>
      </c>
      <c r="E739" s="5" t="s">
        <v>10650</v>
      </c>
      <c r="F739" s="5" t="s">
        <v>20</v>
      </c>
      <c r="G739" s="5" t="s">
        <v>21</v>
      </c>
      <c r="H739" s="5"/>
      <c r="I739" s="5" t="s">
        <v>58</v>
      </c>
      <c r="J739" s="5">
        <v>2021</v>
      </c>
      <c r="K739" s="5"/>
      <c r="L739" s="5" t="s">
        <v>10652</v>
      </c>
      <c r="M739" s="5" t="s">
        <v>10651</v>
      </c>
      <c r="N739" s="5" t="s">
        <v>2798</v>
      </c>
      <c r="O739" s="5"/>
      <c r="P739" s="5"/>
      <c r="Q739" s="5"/>
      <c r="R739" s="5"/>
      <c r="S739" s="5"/>
      <c r="T739" s="5"/>
      <c r="U739" s="5"/>
      <c r="V739" s="5"/>
      <c r="W739" s="5"/>
      <c r="X739" s="5"/>
      <c r="Y739" s="5"/>
      <c r="Z739" s="5"/>
    </row>
    <row r="740" spans="1:26" ht="289" x14ac:dyDescent="0.2">
      <c r="A740" s="3" t="s">
        <v>2799</v>
      </c>
      <c r="B740" s="138"/>
      <c r="C740" s="5">
        <f t="shared" si="4"/>
        <v>737</v>
      </c>
      <c r="D740" s="5" t="s">
        <v>10653</v>
      </c>
      <c r="E740" s="5" t="s">
        <v>10654</v>
      </c>
      <c r="F740" s="5" t="s">
        <v>20</v>
      </c>
      <c r="G740" s="5" t="s">
        <v>21</v>
      </c>
      <c r="H740" s="5"/>
      <c r="I740" s="5" t="s">
        <v>58</v>
      </c>
      <c r="J740" s="5">
        <v>2022</v>
      </c>
      <c r="K740" s="5"/>
      <c r="L740" s="5" t="s">
        <v>10656</v>
      </c>
      <c r="M740" s="5" t="s">
        <v>10655</v>
      </c>
      <c r="N740" s="5" t="s">
        <v>2798</v>
      </c>
      <c r="O740" s="5"/>
      <c r="P740" s="5"/>
      <c r="Q740" s="5"/>
      <c r="R740" s="5"/>
      <c r="S740" s="5"/>
      <c r="T740" s="5"/>
      <c r="U740" s="5"/>
      <c r="V740" s="5"/>
      <c r="W740" s="5"/>
      <c r="X740" s="5"/>
      <c r="Y740" s="5"/>
      <c r="Z740" s="5"/>
    </row>
    <row r="741" spans="1:26" ht="404" x14ac:dyDescent="0.2">
      <c r="A741" s="3" t="s">
        <v>2799</v>
      </c>
      <c r="B741" s="138"/>
      <c r="C741" s="5">
        <f t="shared" si="4"/>
        <v>738</v>
      </c>
      <c r="D741" s="5" t="s">
        <v>10657</v>
      </c>
      <c r="E741" s="5" t="s">
        <v>10658</v>
      </c>
      <c r="F741" s="5" t="s">
        <v>10659</v>
      </c>
      <c r="G741" s="5" t="s">
        <v>5181</v>
      </c>
      <c r="H741" s="5"/>
      <c r="I741" s="5" t="s">
        <v>58</v>
      </c>
      <c r="J741" s="5">
        <v>2023</v>
      </c>
      <c r="K741" s="5"/>
      <c r="L741" s="5" t="s">
        <v>10661</v>
      </c>
      <c r="M741" s="5" t="s">
        <v>10660</v>
      </c>
      <c r="N741" s="5" t="s">
        <v>2798</v>
      </c>
      <c r="O741" s="5"/>
      <c r="P741" s="5"/>
      <c r="Q741" s="5"/>
      <c r="R741" s="5"/>
      <c r="S741" s="5"/>
      <c r="T741" s="5"/>
      <c r="U741" s="5"/>
      <c r="V741" s="5"/>
      <c r="W741" s="5"/>
      <c r="X741" s="5"/>
      <c r="Y741" s="5"/>
      <c r="Z741" s="5"/>
    </row>
    <row r="742" spans="1:26" ht="221" x14ac:dyDescent="0.2">
      <c r="A742" s="3" t="s">
        <v>2799</v>
      </c>
      <c r="B742" s="138"/>
      <c r="C742" s="5">
        <f t="shared" si="4"/>
        <v>739</v>
      </c>
      <c r="D742" s="5" t="s">
        <v>10662</v>
      </c>
      <c r="E742" s="5" t="s">
        <v>10663</v>
      </c>
      <c r="F742" s="5" t="s">
        <v>20</v>
      </c>
      <c r="G742" s="5" t="s">
        <v>21</v>
      </c>
      <c r="H742" s="5"/>
      <c r="I742" s="5" t="s">
        <v>58</v>
      </c>
      <c r="J742" s="5">
        <v>2018</v>
      </c>
      <c r="K742" s="5"/>
      <c r="L742" s="5" t="s">
        <v>10665</v>
      </c>
      <c r="M742" s="5" t="s">
        <v>10664</v>
      </c>
      <c r="N742" s="5" t="s">
        <v>2798</v>
      </c>
      <c r="O742" s="5"/>
      <c r="P742" s="5"/>
      <c r="Q742" s="5"/>
      <c r="R742" s="5"/>
      <c r="S742" s="5"/>
      <c r="T742" s="5"/>
      <c r="U742" s="5"/>
      <c r="V742" s="5"/>
      <c r="W742" s="5"/>
      <c r="X742" s="5"/>
      <c r="Y742" s="5"/>
      <c r="Z742" s="5"/>
    </row>
    <row r="743" spans="1:26" ht="306" x14ac:dyDescent="0.2">
      <c r="A743" s="3" t="s">
        <v>2799</v>
      </c>
      <c r="B743" s="138"/>
      <c r="C743" s="5">
        <f t="shared" si="4"/>
        <v>740</v>
      </c>
      <c r="D743" s="5" t="s">
        <v>10666</v>
      </c>
      <c r="E743" s="5" t="s">
        <v>10667</v>
      </c>
      <c r="F743" s="5" t="s">
        <v>20</v>
      </c>
      <c r="G743" s="5" t="s">
        <v>21</v>
      </c>
      <c r="H743" s="5"/>
      <c r="I743" s="5" t="s">
        <v>58</v>
      </c>
      <c r="J743" s="5">
        <v>2021</v>
      </c>
      <c r="K743" s="5"/>
      <c r="L743" s="5" t="s">
        <v>10669</v>
      </c>
      <c r="M743" s="5" t="s">
        <v>10668</v>
      </c>
      <c r="N743" s="5" t="s">
        <v>2798</v>
      </c>
      <c r="O743" s="5"/>
      <c r="P743" s="5"/>
      <c r="Q743" s="5"/>
      <c r="R743" s="5"/>
      <c r="S743" s="5"/>
      <c r="T743" s="5"/>
      <c r="U743" s="5"/>
      <c r="V743" s="5"/>
      <c r="W743" s="5"/>
      <c r="X743" s="5"/>
      <c r="Y743" s="5"/>
      <c r="Z743" s="5"/>
    </row>
    <row r="744" spans="1:26" ht="238" x14ac:dyDescent="0.2">
      <c r="A744" s="3" t="s">
        <v>2799</v>
      </c>
      <c r="B744" s="138"/>
      <c r="C744" s="5">
        <f t="shared" si="4"/>
        <v>741</v>
      </c>
      <c r="D744" s="5" t="s">
        <v>10670</v>
      </c>
      <c r="E744" s="5" t="s">
        <v>10671</v>
      </c>
      <c r="F744" s="5" t="s">
        <v>10672</v>
      </c>
      <c r="G744" s="5" t="s">
        <v>4374</v>
      </c>
      <c r="H744" s="5"/>
      <c r="I744" s="5" t="s">
        <v>59</v>
      </c>
      <c r="J744" s="5">
        <v>2021</v>
      </c>
      <c r="K744" s="5"/>
      <c r="L744" s="5" t="s">
        <v>10674</v>
      </c>
      <c r="M744" s="5" t="s">
        <v>10673</v>
      </c>
      <c r="N744" s="5" t="s">
        <v>2798</v>
      </c>
      <c r="O744" s="5"/>
      <c r="P744" s="5"/>
      <c r="Q744" s="5"/>
      <c r="R744" s="5"/>
      <c r="S744" s="5"/>
      <c r="T744" s="5"/>
      <c r="U744" s="5"/>
      <c r="V744" s="5"/>
      <c r="W744" s="5"/>
      <c r="X744" s="5"/>
      <c r="Y744" s="5"/>
      <c r="Z744" s="5"/>
    </row>
    <row r="745" spans="1:26" ht="238" x14ac:dyDescent="0.2">
      <c r="A745" s="3" t="s">
        <v>2799</v>
      </c>
      <c r="B745" s="138"/>
      <c r="C745" s="5">
        <f t="shared" si="4"/>
        <v>742</v>
      </c>
      <c r="D745" s="5" t="s">
        <v>10675</v>
      </c>
      <c r="E745" s="5" t="s">
        <v>10676</v>
      </c>
      <c r="F745" s="5" t="s">
        <v>10677</v>
      </c>
      <c r="G745" s="5" t="s">
        <v>10386</v>
      </c>
      <c r="H745" s="5"/>
      <c r="I745" s="5" t="s">
        <v>59</v>
      </c>
      <c r="J745" s="5">
        <v>2024</v>
      </c>
      <c r="K745" s="5"/>
      <c r="L745" s="5" t="s">
        <v>10678</v>
      </c>
      <c r="M745" s="5" t="s">
        <v>10679</v>
      </c>
      <c r="N745" s="5" t="s">
        <v>2798</v>
      </c>
      <c r="O745" s="5"/>
      <c r="P745" s="5"/>
      <c r="Q745" s="5"/>
      <c r="R745" s="5"/>
      <c r="S745" s="5"/>
      <c r="T745" s="5"/>
      <c r="U745" s="5"/>
      <c r="V745" s="5"/>
      <c r="W745" s="5"/>
      <c r="X745" s="5"/>
      <c r="Y745" s="5"/>
      <c r="Z745" s="5"/>
    </row>
    <row r="746" spans="1:26" ht="187" x14ac:dyDescent="0.2">
      <c r="A746" s="3" t="s">
        <v>2799</v>
      </c>
      <c r="B746" s="138"/>
      <c r="C746" s="5">
        <f t="shared" si="4"/>
        <v>743</v>
      </c>
      <c r="D746" s="5" t="s">
        <v>10680</v>
      </c>
      <c r="E746" s="5" t="s">
        <v>10681</v>
      </c>
      <c r="F746" s="5" t="s">
        <v>40</v>
      </c>
      <c r="G746" s="5" t="s">
        <v>21</v>
      </c>
      <c r="H746" s="5"/>
      <c r="I746" s="5" t="s">
        <v>58</v>
      </c>
      <c r="J746" s="5">
        <v>2020</v>
      </c>
      <c r="K746" s="5"/>
      <c r="L746" s="5" t="s">
        <v>10683</v>
      </c>
      <c r="M746" s="5" t="s">
        <v>10682</v>
      </c>
      <c r="N746" s="5" t="s">
        <v>2798</v>
      </c>
      <c r="O746" s="5"/>
      <c r="P746" s="5"/>
      <c r="Q746" s="5"/>
      <c r="R746" s="5"/>
      <c r="S746" s="5"/>
      <c r="T746" s="5"/>
      <c r="U746" s="5"/>
      <c r="V746" s="5"/>
      <c r="W746" s="5"/>
      <c r="X746" s="5"/>
      <c r="Y746" s="5"/>
      <c r="Z746" s="5"/>
    </row>
    <row r="747" spans="1:26" ht="221" x14ac:dyDescent="0.2">
      <c r="A747" s="3" t="s">
        <v>2799</v>
      </c>
      <c r="B747" s="138"/>
      <c r="C747" s="5">
        <f t="shared" si="4"/>
        <v>744</v>
      </c>
      <c r="D747" s="5" t="s">
        <v>10684</v>
      </c>
      <c r="E747" s="5" t="s">
        <v>10685</v>
      </c>
      <c r="F747" s="5" t="s">
        <v>20</v>
      </c>
      <c r="G747" s="5" t="s">
        <v>21</v>
      </c>
      <c r="H747" s="5"/>
      <c r="I747" s="5" t="s">
        <v>58</v>
      </c>
      <c r="J747" s="5">
        <v>2018</v>
      </c>
      <c r="K747" s="5"/>
      <c r="L747" s="5" t="s">
        <v>10665</v>
      </c>
      <c r="M747" s="5" t="s">
        <v>10664</v>
      </c>
      <c r="N747" s="5" t="s">
        <v>2798</v>
      </c>
      <c r="O747" s="5"/>
      <c r="P747" s="5"/>
      <c r="Q747" s="5"/>
      <c r="R747" s="5"/>
      <c r="S747" s="5"/>
      <c r="T747" s="5"/>
      <c r="U747" s="5"/>
      <c r="V747" s="5"/>
      <c r="W747" s="5"/>
      <c r="X747" s="5"/>
      <c r="Y747" s="5"/>
      <c r="Z747" s="5"/>
    </row>
    <row r="748" spans="1:26" ht="340" x14ac:dyDescent="0.2">
      <c r="A748" s="3" t="s">
        <v>2799</v>
      </c>
      <c r="B748" s="138"/>
      <c r="C748" s="5">
        <f t="shared" si="4"/>
        <v>745</v>
      </c>
      <c r="D748" s="5" t="s">
        <v>10686</v>
      </c>
      <c r="E748" s="5" t="s">
        <v>10687</v>
      </c>
      <c r="F748" s="5" t="s">
        <v>10688</v>
      </c>
      <c r="G748" s="5" t="s">
        <v>21</v>
      </c>
      <c r="H748" s="5"/>
      <c r="I748" s="5" t="s">
        <v>58</v>
      </c>
      <c r="J748" s="5">
        <v>2021</v>
      </c>
      <c r="K748" s="5"/>
      <c r="L748" s="5" t="s">
        <v>10690</v>
      </c>
      <c r="M748" s="5" t="s">
        <v>10689</v>
      </c>
      <c r="N748" s="5" t="s">
        <v>2798</v>
      </c>
      <c r="O748" s="5"/>
      <c r="P748" s="5"/>
      <c r="Q748" s="5"/>
      <c r="R748" s="5"/>
      <c r="S748" s="5"/>
      <c r="T748" s="5"/>
      <c r="U748" s="5"/>
      <c r="V748" s="5"/>
      <c r="W748" s="5"/>
      <c r="X748" s="5"/>
      <c r="Y748" s="5"/>
      <c r="Z748" s="5"/>
    </row>
    <row r="749" spans="1:26" ht="255" x14ac:dyDescent="0.2">
      <c r="A749" s="3" t="s">
        <v>2799</v>
      </c>
      <c r="B749" s="138"/>
      <c r="C749" s="5">
        <f t="shared" si="4"/>
        <v>746</v>
      </c>
      <c r="D749" s="5" t="s">
        <v>10691</v>
      </c>
      <c r="E749" s="5" t="s">
        <v>10692</v>
      </c>
      <c r="F749" s="5" t="s">
        <v>20</v>
      </c>
      <c r="G749" s="5" t="s">
        <v>21</v>
      </c>
      <c r="H749" s="5"/>
      <c r="I749" s="5" t="s">
        <v>58</v>
      </c>
      <c r="J749" s="5">
        <v>2019</v>
      </c>
      <c r="K749" s="5"/>
      <c r="L749" s="5" t="s">
        <v>10694</v>
      </c>
      <c r="M749" s="5" t="s">
        <v>10693</v>
      </c>
      <c r="N749" s="5" t="s">
        <v>2798</v>
      </c>
      <c r="O749" s="5"/>
      <c r="P749" s="5"/>
      <c r="Q749" s="5"/>
      <c r="R749" s="5"/>
      <c r="S749" s="5"/>
      <c r="T749" s="5"/>
      <c r="U749" s="5"/>
      <c r="V749" s="5"/>
      <c r="W749" s="5"/>
      <c r="X749" s="5"/>
      <c r="Y749" s="5"/>
      <c r="Z749" s="5"/>
    </row>
    <row r="750" spans="1:26" ht="272" x14ac:dyDescent="0.2">
      <c r="A750" s="3" t="s">
        <v>2799</v>
      </c>
      <c r="B750" s="138"/>
      <c r="C750" s="5">
        <f t="shared" si="4"/>
        <v>747</v>
      </c>
      <c r="D750" s="5" t="s">
        <v>10695</v>
      </c>
      <c r="E750" s="5" t="s">
        <v>10696</v>
      </c>
      <c r="F750" s="5" t="s">
        <v>10697</v>
      </c>
      <c r="G750" s="5" t="s">
        <v>21</v>
      </c>
      <c r="H750" s="5"/>
      <c r="I750" s="5" t="s">
        <v>58</v>
      </c>
      <c r="J750" s="5">
        <v>2020</v>
      </c>
      <c r="K750" s="5"/>
      <c r="L750" s="5" t="s">
        <v>10699</v>
      </c>
      <c r="M750" s="5" t="s">
        <v>10698</v>
      </c>
      <c r="N750" s="5" t="s">
        <v>2798</v>
      </c>
      <c r="O750" s="5"/>
      <c r="P750" s="5"/>
      <c r="Q750" s="5"/>
      <c r="R750" s="5"/>
      <c r="S750" s="5"/>
      <c r="T750" s="5"/>
      <c r="U750" s="5"/>
      <c r="V750" s="5"/>
      <c r="W750" s="5"/>
      <c r="X750" s="5"/>
      <c r="Y750" s="5"/>
      <c r="Z750" s="5"/>
    </row>
    <row r="751" spans="1:26" ht="153" x14ac:dyDescent="0.2">
      <c r="A751" s="3" t="s">
        <v>2799</v>
      </c>
      <c r="B751" s="138"/>
      <c r="C751" s="5">
        <f t="shared" si="4"/>
        <v>748</v>
      </c>
      <c r="D751" s="5" t="s">
        <v>10700</v>
      </c>
      <c r="E751" s="5" t="s">
        <v>10701</v>
      </c>
      <c r="F751" s="5" t="s">
        <v>7145</v>
      </c>
      <c r="G751" s="5" t="s">
        <v>305</v>
      </c>
      <c r="H751" s="5"/>
      <c r="I751" s="5" t="s">
        <v>59</v>
      </c>
      <c r="J751" s="5">
        <v>2018</v>
      </c>
      <c r="K751" s="5"/>
      <c r="L751" s="5" t="s">
        <v>10703</v>
      </c>
      <c r="M751" s="5" t="s">
        <v>10702</v>
      </c>
      <c r="N751" s="5" t="s">
        <v>2798</v>
      </c>
      <c r="O751" s="5"/>
      <c r="P751" s="5"/>
      <c r="Q751" s="5"/>
      <c r="R751" s="5"/>
      <c r="S751" s="5"/>
      <c r="T751" s="5"/>
      <c r="U751" s="5"/>
      <c r="V751" s="5"/>
      <c r="W751" s="5"/>
      <c r="X751" s="5"/>
      <c r="Y751" s="5"/>
      <c r="Z751" s="5"/>
    </row>
    <row r="752" spans="1:26" ht="221" x14ac:dyDescent="0.2">
      <c r="A752" s="3" t="s">
        <v>2799</v>
      </c>
      <c r="B752" s="138"/>
      <c r="C752" s="5">
        <f t="shared" si="4"/>
        <v>749</v>
      </c>
      <c r="D752" s="5" t="s">
        <v>10704</v>
      </c>
      <c r="E752" s="5" t="s">
        <v>10705</v>
      </c>
      <c r="F752" s="5" t="s">
        <v>10706</v>
      </c>
      <c r="G752" s="5" t="s">
        <v>21</v>
      </c>
      <c r="H752" s="5"/>
      <c r="I752" s="5" t="s">
        <v>59</v>
      </c>
      <c r="J752" s="5">
        <v>2023</v>
      </c>
      <c r="K752" s="5"/>
      <c r="L752" s="5" t="s">
        <v>10708</v>
      </c>
      <c r="M752" s="5" t="s">
        <v>10707</v>
      </c>
      <c r="N752" s="5" t="s">
        <v>2798</v>
      </c>
      <c r="O752" s="5"/>
      <c r="P752" s="5"/>
      <c r="Q752" s="5"/>
      <c r="R752" s="5"/>
      <c r="S752" s="5"/>
      <c r="T752" s="5"/>
      <c r="U752" s="5"/>
      <c r="V752" s="5"/>
      <c r="W752" s="5"/>
      <c r="X752" s="5"/>
      <c r="Y752" s="5"/>
      <c r="Z752" s="5"/>
    </row>
    <row r="753" spans="1:26" ht="170" x14ac:dyDescent="0.2">
      <c r="A753" s="3" t="s">
        <v>2799</v>
      </c>
      <c r="B753" s="138"/>
      <c r="C753" s="5">
        <f t="shared" si="4"/>
        <v>750</v>
      </c>
      <c r="D753" s="5" t="s">
        <v>10709</v>
      </c>
      <c r="E753" s="5" t="s">
        <v>10710</v>
      </c>
      <c r="F753" s="5" t="s">
        <v>10711</v>
      </c>
      <c r="G753" s="5" t="s">
        <v>21</v>
      </c>
      <c r="H753" s="5"/>
      <c r="I753" s="5" t="s">
        <v>59</v>
      </c>
      <c r="J753" s="5">
        <v>2023</v>
      </c>
      <c r="K753" s="5"/>
      <c r="L753" s="5" t="s">
        <v>10713</v>
      </c>
      <c r="M753" s="5" t="s">
        <v>10712</v>
      </c>
      <c r="N753" s="5" t="s">
        <v>2798</v>
      </c>
      <c r="O753" s="5"/>
      <c r="P753" s="5"/>
      <c r="Q753" s="5"/>
      <c r="R753" s="5"/>
      <c r="S753" s="5"/>
      <c r="T753" s="5"/>
      <c r="U753" s="5"/>
      <c r="V753" s="5"/>
      <c r="W753" s="5"/>
      <c r="X753" s="5"/>
      <c r="Y753" s="5"/>
      <c r="Z753" s="5"/>
    </row>
    <row r="754" spans="1:26" ht="170" x14ac:dyDescent="0.2">
      <c r="A754" s="3" t="s">
        <v>2799</v>
      </c>
      <c r="B754" s="138"/>
      <c r="C754" s="5">
        <f t="shared" si="4"/>
        <v>751</v>
      </c>
      <c r="D754" s="5" t="s">
        <v>10714</v>
      </c>
      <c r="E754" s="5" t="s">
        <v>10715</v>
      </c>
      <c r="F754" s="5" t="s">
        <v>3448</v>
      </c>
      <c r="G754" s="5" t="s">
        <v>10386</v>
      </c>
      <c r="H754" s="5"/>
      <c r="I754" s="5" t="s">
        <v>59</v>
      </c>
      <c r="J754" s="5">
        <v>2022</v>
      </c>
      <c r="K754" s="5"/>
      <c r="L754" s="5" t="s">
        <v>10717</v>
      </c>
      <c r="M754" s="5" t="s">
        <v>10716</v>
      </c>
      <c r="N754" s="5" t="s">
        <v>2798</v>
      </c>
      <c r="O754" s="5"/>
      <c r="P754" s="5"/>
      <c r="Q754" s="5"/>
      <c r="R754" s="5"/>
      <c r="S754" s="5"/>
      <c r="T754" s="5"/>
      <c r="U754" s="5"/>
      <c r="V754" s="5"/>
      <c r="W754" s="5"/>
      <c r="X754" s="5"/>
      <c r="Y754" s="5"/>
      <c r="Z754" s="5"/>
    </row>
    <row r="755" spans="1:26" ht="272" x14ac:dyDescent="0.2">
      <c r="A755" s="3" t="s">
        <v>2799</v>
      </c>
      <c r="B755" s="138"/>
      <c r="C755" s="5">
        <f t="shared" si="4"/>
        <v>752</v>
      </c>
      <c r="D755" s="5" t="s">
        <v>10718</v>
      </c>
      <c r="E755" s="5" t="s">
        <v>10719</v>
      </c>
      <c r="F755" s="5" t="s">
        <v>10720</v>
      </c>
      <c r="G755" s="5" t="s">
        <v>21</v>
      </c>
      <c r="H755" s="5"/>
      <c r="I755" s="5" t="s">
        <v>59</v>
      </c>
      <c r="J755" s="5">
        <v>2023</v>
      </c>
      <c r="K755" s="5"/>
      <c r="L755" s="5" t="s">
        <v>10722</v>
      </c>
      <c r="M755" s="5" t="s">
        <v>10721</v>
      </c>
      <c r="N755" s="5" t="s">
        <v>2798</v>
      </c>
      <c r="O755" s="5"/>
      <c r="P755" s="5"/>
      <c r="Q755" s="5"/>
      <c r="R755" s="5"/>
      <c r="S755" s="5"/>
      <c r="T755" s="5"/>
      <c r="U755" s="5"/>
      <c r="V755" s="5"/>
      <c r="W755" s="5"/>
      <c r="X755" s="5"/>
      <c r="Y755" s="5"/>
      <c r="Z755" s="5"/>
    </row>
    <row r="756" spans="1:26" ht="372" x14ac:dyDescent="0.2">
      <c r="A756" s="3" t="s">
        <v>2799</v>
      </c>
      <c r="B756" s="138"/>
      <c r="C756" s="5">
        <f t="shared" si="4"/>
        <v>753</v>
      </c>
      <c r="D756" s="5" t="s">
        <v>10723</v>
      </c>
      <c r="E756" s="5" t="s">
        <v>10724</v>
      </c>
      <c r="F756" s="5" t="s">
        <v>10725</v>
      </c>
      <c r="G756" s="5" t="s">
        <v>21</v>
      </c>
      <c r="H756" s="5"/>
      <c r="I756" s="5" t="s">
        <v>59</v>
      </c>
      <c r="J756" s="5">
        <v>2023</v>
      </c>
      <c r="K756" s="5"/>
      <c r="L756" s="5" t="s">
        <v>10727</v>
      </c>
      <c r="M756" s="5" t="s">
        <v>10726</v>
      </c>
      <c r="N756" s="5" t="s">
        <v>2798</v>
      </c>
      <c r="O756" s="5"/>
      <c r="P756" s="5"/>
      <c r="Q756" s="5"/>
      <c r="R756" s="5"/>
      <c r="S756" s="5"/>
      <c r="T756" s="5"/>
      <c r="U756" s="5"/>
      <c r="V756" s="5"/>
      <c r="W756" s="5"/>
      <c r="X756" s="5"/>
      <c r="Y756" s="5"/>
      <c r="Z756" s="5"/>
    </row>
    <row r="757" spans="1:26" ht="204" x14ac:dyDescent="0.2">
      <c r="A757" s="3" t="s">
        <v>2799</v>
      </c>
      <c r="B757" s="138"/>
      <c r="C757" s="5">
        <f t="shared" si="4"/>
        <v>754</v>
      </c>
      <c r="D757" s="5" t="s">
        <v>10728</v>
      </c>
      <c r="E757" s="5" t="s">
        <v>10729</v>
      </c>
      <c r="F757" s="5" t="s">
        <v>10730</v>
      </c>
      <c r="G757" s="5" t="s">
        <v>21</v>
      </c>
      <c r="H757" s="5"/>
      <c r="I757" s="5" t="s">
        <v>58</v>
      </c>
      <c r="J757" s="5">
        <v>2020</v>
      </c>
      <c r="K757" s="5"/>
      <c r="L757" s="5" t="s">
        <v>10732</v>
      </c>
      <c r="M757" s="5" t="s">
        <v>10731</v>
      </c>
      <c r="N757" s="5" t="s">
        <v>2798</v>
      </c>
      <c r="O757" s="5"/>
      <c r="P757" s="5"/>
      <c r="Q757" s="5"/>
      <c r="R757" s="5"/>
      <c r="S757" s="5"/>
      <c r="T757" s="5"/>
      <c r="U757" s="5"/>
      <c r="V757" s="5"/>
      <c r="W757" s="5"/>
      <c r="X757" s="5"/>
      <c r="Y757" s="5"/>
      <c r="Z757" s="5"/>
    </row>
    <row r="758" spans="1:26" ht="289" x14ac:dyDescent="0.2">
      <c r="A758" s="3" t="s">
        <v>2799</v>
      </c>
      <c r="B758" s="138"/>
      <c r="C758" s="5">
        <f t="shared" si="4"/>
        <v>755</v>
      </c>
      <c r="D758" s="5" t="s">
        <v>10733</v>
      </c>
      <c r="E758" s="5" t="s">
        <v>10734</v>
      </c>
      <c r="F758" s="5" t="s">
        <v>4581</v>
      </c>
      <c r="G758" s="5" t="s">
        <v>21</v>
      </c>
      <c r="H758" s="5"/>
      <c r="I758" s="5" t="s">
        <v>58</v>
      </c>
      <c r="J758" s="5">
        <v>2021</v>
      </c>
      <c r="K758" s="5"/>
      <c r="L758" s="5" t="s">
        <v>10736</v>
      </c>
      <c r="M758" s="5" t="s">
        <v>10735</v>
      </c>
      <c r="N758" s="5" t="s">
        <v>2798</v>
      </c>
      <c r="O758" s="5"/>
      <c r="P758" s="5"/>
      <c r="Q758" s="5"/>
      <c r="R758" s="5"/>
      <c r="S758" s="5"/>
      <c r="T758" s="5"/>
      <c r="U758" s="5"/>
      <c r="V758" s="5"/>
      <c r="W758" s="5"/>
      <c r="X758" s="5"/>
      <c r="Y758" s="5"/>
      <c r="Z758" s="5"/>
    </row>
    <row r="759" spans="1:26" ht="409.6" x14ac:dyDescent="0.2">
      <c r="A759" s="3" t="s">
        <v>2799</v>
      </c>
      <c r="B759" s="138"/>
      <c r="C759" s="5">
        <f t="shared" si="4"/>
        <v>756</v>
      </c>
      <c r="D759" s="5" t="s">
        <v>10737</v>
      </c>
      <c r="E759" s="5" t="s">
        <v>10738</v>
      </c>
      <c r="F759" s="5" t="s">
        <v>3154</v>
      </c>
      <c r="G759" s="5" t="s">
        <v>2227</v>
      </c>
      <c r="H759" s="5"/>
      <c r="I759" s="5" t="s">
        <v>58</v>
      </c>
      <c r="J759" s="5">
        <v>2021</v>
      </c>
      <c r="K759" s="5"/>
      <c r="L759" s="5" t="s">
        <v>10740</v>
      </c>
      <c r="M759" s="5" t="s">
        <v>10739</v>
      </c>
      <c r="N759" s="5" t="s">
        <v>2798</v>
      </c>
      <c r="O759" s="5"/>
      <c r="P759" s="5"/>
      <c r="Q759" s="5"/>
      <c r="R759" s="5"/>
      <c r="S759" s="5"/>
      <c r="T759" s="5"/>
      <c r="U759" s="5"/>
      <c r="V759" s="5"/>
      <c r="W759" s="5"/>
      <c r="X759" s="5"/>
      <c r="Y759" s="5"/>
      <c r="Z759" s="5"/>
    </row>
    <row r="760" spans="1:26" ht="306" x14ac:dyDescent="0.2">
      <c r="A760" s="3" t="s">
        <v>2799</v>
      </c>
      <c r="B760" s="138"/>
      <c r="C760" s="5">
        <f t="shared" si="4"/>
        <v>757</v>
      </c>
      <c r="D760" s="5" t="s">
        <v>10741</v>
      </c>
      <c r="E760" s="5" t="s">
        <v>10742</v>
      </c>
      <c r="F760" s="5" t="s">
        <v>3281</v>
      </c>
      <c r="G760" s="5" t="s">
        <v>3281</v>
      </c>
      <c r="H760" s="5"/>
      <c r="I760" s="5" t="s">
        <v>10382</v>
      </c>
      <c r="J760" s="5">
        <v>2023</v>
      </c>
      <c r="K760" s="5"/>
      <c r="L760" s="5" t="s">
        <v>10744</v>
      </c>
      <c r="M760" s="5" t="s">
        <v>10743</v>
      </c>
      <c r="N760" s="5" t="s">
        <v>2798</v>
      </c>
      <c r="O760" s="5"/>
      <c r="P760" s="5"/>
      <c r="Q760" s="5"/>
      <c r="R760" s="5"/>
      <c r="S760" s="5"/>
      <c r="T760" s="5"/>
      <c r="U760" s="5"/>
      <c r="V760" s="5"/>
      <c r="W760" s="5"/>
      <c r="X760" s="5"/>
      <c r="Y760" s="5"/>
      <c r="Z760" s="5"/>
    </row>
    <row r="761" spans="1:26" ht="255" x14ac:dyDescent="0.2">
      <c r="A761" s="3" t="s">
        <v>2799</v>
      </c>
      <c r="B761" s="138"/>
      <c r="C761" s="5">
        <f t="shared" si="4"/>
        <v>758</v>
      </c>
      <c r="D761" s="5" t="s">
        <v>10745</v>
      </c>
      <c r="E761" s="5" t="s">
        <v>10746</v>
      </c>
      <c r="F761" s="5" t="s">
        <v>3281</v>
      </c>
      <c r="G761" s="5" t="s">
        <v>3281</v>
      </c>
      <c r="H761" s="5"/>
      <c r="I761" s="5" t="s">
        <v>10382</v>
      </c>
      <c r="J761" s="5">
        <v>2023</v>
      </c>
      <c r="K761" s="5"/>
      <c r="L761" s="5" t="s">
        <v>10748</v>
      </c>
      <c r="M761" s="5" t="s">
        <v>10747</v>
      </c>
      <c r="N761" s="5" t="s">
        <v>2798</v>
      </c>
      <c r="O761" s="5"/>
      <c r="P761" s="5"/>
      <c r="Q761" s="5"/>
      <c r="R761" s="5"/>
      <c r="S761" s="5"/>
      <c r="T761" s="5"/>
      <c r="U761" s="5"/>
      <c r="V761" s="5"/>
      <c r="W761" s="5"/>
      <c r="X761" s="5"/>
      <c r="Y761" s="5"/>
      <c r="Z761" s="5"/>
    </row>
    <row r="762" spans="1:26" ht="238" x14ac:dyDescent="0.2">
      <c r="A762" s="3" t="s">
        <v>2799</v>
      </c>
      <c r="B762" s="138"/>
      <c r="C762" s="5">
        <f t="shared" si="4"/>
        <v>759</v>
      </c>
      <c r="D762" s="5" t="s">
        <v>10749</v>
      </c>
      <c r="E762" s="5" t="s">
        <v>10750</v>
      </c>
      <c r="F762" s="5" t="s">
        <v>3281</v>
      </c>
      <c r="G762" s="5" t="s">
        <v>3281</v>
      </c>
      <c r="H762" s="5"/>
      <c r="I762" s="5" t="s">
        <v>10382</v>
      </c>
      <c r="J762" s="5">
        <v>2021</v>
      </c>
      <c r="K762" s="5"/>
      <c r="L762" s="5" t="s">
        <v>10752</v>
      </c>
      <c r="M762" s="5" t="s">
        <v>10751</v>
      </c>
      <c r="N762" s="5" t="s">
        <v>2798</v>
      </c>
      <c r="O762" s="5"/>
      <c r="P762" s="5"/>
      <c r="Q762" s="5"/>
      <c r="R762" s="5"/>
      <c r="S762" s="5"/>
      <c r="T762" s="5"/>
      <c r="U762" s="5"/>
      <c r="V762" s="5"/>
      <c r="W762" s="5"/>
      <c r="X762" s="5"/>
      <c r="Y762" s="5"/>
      <c r="Z762" s="5"/>
    </row>
    <row r="763" spans="1:26" ht="323" x14ac:dyDescent="0.2">
      <c r="A763" s="3" t="s">
        <v>2799</v>
      </c>
      <c r="B763" s="138"/>
      <c r="C763" s="5">
        <f t="shared" si="4"/>
        <v>760</v>
      </c>
      <c r="D763" s="5" t="s">
        <v>10753</v>
      </c>
      <c r="E763" s="5" t="s">
        <v>10754</v>
      </c>
      <c r="F763" s="5" t="s">
        <v>3281</v>
      </c>
      <c r="G763" s="5" t="s">
        <v>3281</v>
      </c>
      <c r="H763" s="5"/>
      <c r="I763" s="5" t="s">
        <v>3281</v>
      </c>
      <c r="J763" s="5">
        <v>2023</v>
      </c>
      <c r="K763" s="5"/>
      <c r="L763" s="5" t="s">
        <v>10756</v>
      </c>
      <c r="M763" s="5" t="s">
        <v>10755</v>
      </c>
      <c r="N763" s="5" t="s">
        <v>2798</v>
      </c>
      <c r="O763" s="5"/>
      <c r="P763" s="5"/>
      <c r="Q763" s="5"/>
      <c r="R763" s="5"/>
      <c r="S763" s="5"/>
      <c r="T763" s="5"/>
      <c r="U763" s="5"/>
      <c r="V763" s="5"/>
      <c r="W763" s="5"/>
      <c r="X763" s="5"/>
      <c r="Y763" s="5"/>
      <c r="Z763" s="5"/>
    </row>
    <row r="764" spans="1:26" ht="136" x14ac:dyDescent="0.2">
      <c r="A764" s="3" t="s">
        <v>2799</v>
      </c>
      <c r="B764" s="138"/>
      <c r="C764" s="5">
        <f t="shared" si="4"/>
        <v>761</v>
      </c>
      <c r="D764" s="5" t="s">
        <v>10757</v>
      </c>
      <c r="E764" s="5" t="s">
        <v>10758</v>
      </c>
      <c r="F764" s="5" t="s">
        <v>10759</v>
      </c>
      <c r="G764" s="5" t="s">
        <v>21</v>
      </c>
      <c r="H764" s="5"/>
      <c r="I764" s="5" t="s">
        <v>58</v>
      </c>
      <c r="J764" s="5">
        <v>2018</v>
      </c>
      <c r="K764" s="5"/>
      <c r="L764" s="5" t="s">
        <v>10761</v>
      </c>
      <c r="M764" s="5" t="s">
        <v>10760</v>
      </c>
      <c r="N764" s="5" t="s">
        <v>2798</v>
      </c>
      <c r="O764" s="5"/>
      <c r="P764" s="5"/>
      <c r="Q764" s="5"/>
      <c r="R764" s="5"/>
      <c r="S764" s="5"/>
      <c r="T764" s="5"/>
      <c r="U764" s="5"/>
      <c r="V764" s="5"/>
      <c r="W764" s="5"/>
      <c r="X764" s="5"/>
      <c r="Y764" s="5"/>
      <c r="Z764" s="5"/>
    </row>
    <row r="765" spans="1:26" ht="187" x14ac:dyDescent="0.2">
      <c r="A765" s="3" t="s">
        <v>2799</v>
      </c>
      <c r="B765" s="139"/>
      <c r="C765" s="5">
        <f t="shared" si="4"/>
        <v>762</v>
      </c>
      <c r="D765" s="5" t="s">
        <v>10762</v>
      </c>
      <c r="E765" s="5" t="s">
        <v>10763</v>
      </c>
      <c r="F765" s="5" t="s">
        <v>3281</v>
      </c>
      <c r="G765" s="5" t="s">
        <v>3281</v>
      </c>
      <c r="H765" s="5"/>
      <c r="I765" s="5" t="s">
        <v>3281</v>
      </c>
      <c r="J765" s="5">
        <v>2021</v>
      </c>
      <c r="K765" s="5"/>
      <c r="L765" s="5" t="s">
        <v>10765</v>
      </c>
      <c r="M765" s="5" t="s">
        <v>10764</v>
      </c>
      <c r="N765" s="5" t="s">
        <v>2798</v>
      </c>
      <c r="O765" s="5"/>
      <c r="P765" s="5"/>
      <c r="Q765" s="5"/>
      <c r="R765" s="5"/>
      <c r="S765" s="5"/>
      <c r="T765" s="5"/>
      <c r="U765" s="5"/>
      <c r="V765" s="5"/>
      <c r="W765" s="5"/>
      <c r="X765" s="5"/>
      <c r="Y765" s="5"/>
      <c r="Z765" s="5"/>
    </row>
    <row r="766" spans="1:26" ht="170" x14ac:dyDescent="0.2">
      <c r="A766" s="3" t="s">
        <v>2799</v>
      </c>
      <c r="B766" s="137" t="s">
        <v>6644</v>
      </c>
      <c r="C766" s="5">
        <f t="shared" si="4"/>
        <v>763</v>
      </c>
      <c r="D766" s="5" t="s">
        <v>10766</v>
      </c>
      <c r="E766" s="5" t="s">
        <v>10767</v>
      </c>
      <c r="F766" s="5" t="s">
        <v>3281</v>
      </c>
      <c r="G766" s="5" t="s">
        <v>3281</v>
      </c>
      <c r="H766" s="5"/>
      <c r="I766" s="5" t="s">
        <v>10382</v>
      </c>
      <c r="J766" s="5">
        <v>2019</v>
      </c>
      <c r="K766" s="5"/>
      <c r="L766" s="5" t="s">
        <v>10769</v>
      </c>
      <c r="M766" s="5" t="s">
        <v>10768</v>
      </c>
      <c r="N766" s="5" t="s">
        <v>2798</v>
      </c>
      <c r="O766" s="5"/>
      <c r="P766" s="5"/>
      <c r="Q766" s="5"/>
      <c r="R766" s="5"/>
      <c r="S766" s="5"/>
      <c r="T766" s="5"/>
      <c r="U766" s="5"/>
      <c r="V766" s="5"/>
      <c r="W766" s="5"/>
      <c r="X766" s="5"/>
      <c r="Y766" s="5"/>
      <c r="Z766" s="5"/>
    </row>
    <row r="767" spans="1:26" ht="119" x14ac:dyDescent="0.2">
      <c r="A767" s="3" t="s">
        <v>2799</v>
      </c>
      <c r="B767" s="138"/>
      <c r="C767" s="5">
        <f t="shared" si="4"/>
        <v>764</v>
      </c>
      <c r="D767" s="5" t="s">
        <v>10770</v>
      </c>
      <c r="E767" s="5" t="s">
        <v>10771</v>
      </c>
      <c r="F767" s="5" t="s">
        <v>10772</v>
      </c>
      <c r="G767" s="5" t="s">
        <v>305</v>
      </c>
      <c r="H767" s="5"/>
      <c r="I767" s="5" t="s">
        <v>59</v>
      </c>
      <c r="J767" s="5">
        <v>2020</v>
      </c>
      <c r="K767" s="5"/>
      <c r="L767" s="5" t="s">
        <v>10774</v>
      </c>
      <c r="M767" s="5" t="s">
        <v>10773</v>
      </c>
      <c r="N767" s="5" t="s">
        <v>2798</v>
      </c>
      <c r="O767" s="5"/>
      <c r="P767" s="5"/>
      <c r="Q767" s="5"/>
      <c r="R767" s="5"/>
      <c r="S767" s="5"/>
      <c r="T767" s="5"/>
      <c r="U767" s="5"/>
      <c r="V767" s="5"/>
      <c r="W767" s="5"/>
      <c r="X767" s="5"/>
      <c r="Y767" s="5"/>
      <c r="Z767" s="5"/>
    </row>
    <row r="768" spans="1:26" ht="153" x14ac:dyDescent="0.2">
      <c r="A768" s="3" t="s">
        <v>2799</v>
      </c>
      <c r="B768" s="138"/>
      <c r="C768" s="5">
        <f t="shared" si="4"/>
        <v>765</v>
      </c>
      <c r="D768" s="5" t="s">
        <v>10775</v>
      </c>
      <c r="E768" s="5" t="s">
        <v>10776</v>
      </c>
      <c r="F768" s="5" t="s">
        <v>10777</v>
      </c>
      <c r="G768" s="5" t="s">
        <v>305</v>
      </c>
      <c r="H768" s="5"/>
      <c r="I768" s="5" t="s">
        <v>59</v>
      </c>
      <c r="J768" s="5">
        <v>2018</v>
      </c>
      <c r="K768" s="5"/>
      <c r="L768" s="5" t="s">
        <v>10779</v>
      </c>
      <c r="M768" s="5" t="s">
        <v>10778</v>
      </c>
      <c r="N768" s="5" t="s">
        <v>2798</v>
      </c>
      <c r="O768" s="5"/>
      <c r="P768" s="5"/>
      <c r="Q768" s="5"/>
      <c r="R768" s="5"/>
      <c r="S768" s="5"/>
      <c r="T768" s="5"/>
      <c r="U768" s="5"/>
      <c r="V768" s="5"/>
      <c r="W768" s="5"/>
      <c r="X768" s="5"/>
      <c r="Y768" s="5"/>
      <c r="Z768" s="5"/>
    </row>
    <row r="769" spans="1:26" ht="187" x14ac:dyDescent="0.2">
      <c r="A769" s="3" t="s">
        <v>2799</v>
      </c>
      <c r="B769" s="138"/>
      <c r="C769" s="5">
        <f t="shared" si="4"/>
        <v>766</v>
      </c>
      <c r="D769" s="5" t="s">
        <v>3818</v>
      </c>
      <c r="E769" s="5" t="s">
        <v>10780</v>
      </c>
      <c r="F769" s="5" t="s">
        <v>3281</v>
      </c>
      <c r="G769" s="5" t="s">
        <v>3281</v>
      </c>
      <c r="H769" s="5"/>
      <c r="I769" s="5" t="s">
        <v>10382</v>
      </c>
      <c r="J769" s="5">
        <v>2018</v>
      </c>
      <c r="K769" s="5"/>
      <c r="L769" s="5" t="s">
        <v>3270</v>
      </c>
      <c r="M769" s="5" t="s">
        <v>10781</v>
      </c>
      <c r="N769" s="5" t="s">
        <v>2798</v>
      </c>
      <c r="O769" s="5"/>
      <c r="P769" s="5"/>
      <c r="Q769" s="5"/>
      <c r="R769" s="5"/>
      <c r="S769" s="5"/>
      <c r="T769" s="5"/>
      <c r="U769" s="5"/>
      <c r="V769" s="5"/>
      <c r="W769" s="5"/>
      <c r="X769" s="5"/>
      <c r="Y769" s="5"/>
      <c r="Z769" s="5"/>
    </row>
    <row r="770" spans="1:26" ht="289" x14ac:dyDescent="0.2">
      <c r="A770" s="3" t="s">
        <v>2799</v>
      </c>
      <c r="B770" s="138"/>
      <c r="C770" s="5">
        <f t="shared" si="4"/>
        <v>767</v>
      </c>
      <c r="D770" s="5" t="s">
        <v>10782</v>
      </c>
      <c r="E770" s="5" t="s">
        <v>10783</v>
      </c>
      <c r="F770" s="5" t="s">
        <v>40</v>
      </c>
      <c r="G770" s="5" t="s">
        <v>21</v>
      </c>
      <c r="H770" s="5"/>
      <c r="I770" s="5" t="s">
        <v>58</v>
      </c>
      <c r="J770" s="5">
        <v>2018</v>
      </c>
      <c r="K770" s="5"/>
      <c r="L770" s="5" t="s">
        <v>10785</v>
      </c>
      <c r="M770" s="5" t="s">
        <v>10784</v>
      </c>
      <c r="N770" s="5" t="s">
        <v>2798</v>
      </c>
      <c r="O770" s="5"/>
      <c r="P770" s="5"/>
      <c r="Q770" s="5"/>
      <c r="R770" s="5"/>
      <c r="S770" s="5"/>
      <c r="T770" s="5"/>
      <c r="U770" s="5"/>
      <c r="V770" s="5"/>
      <c r="W770" s="5"/>
      <c r="X770" s="5"/>
      <c r="Y770" s="5"/>
      <c r="Z770" s="5"/>
    </row>
    <row r="771" spans="1:26" ht="153" x14ac:dyDescent="0.2">
      <c r="A771" s="3" t="s">
        <v>2799</v>
      </c>
      <c r="B771" s="138"/>
      <c r="C771" s="5">
        <f t="shared" si="4"/>
        <v>768</v>
      </c>
      <c r="D771" s="5" t="s">
        <v>10786</v>
      </c>
      <c r="E771" s="5" t="s">
        <v>10787</v>
      </c>
      <c r="F771" s="5" t="s">
        <v>10788</v>
      </c>
      <c r="G771" s="5" t="s">
        <v>10790</v>
      </c>
      <c r="H771" s="5"/>
      <c r="I771" s="5" t="s">
        <v>59</v>
      </c>
      <c r="J771" s="5">
        <v>2022</v>
      </c>
      <c r="K771" s="5"/>
      <c r="L771" s="5" t="s">
        <v>10791</v>
      </c>
      <c r="M771" s="5" t="s">
        <v>10789</v>
      </c>
      <c r="N771" s="5" t="s">
        <v>2798</v>
      </c>
      <c r="O771" s="5"/>
      <c r="P771" s="5"/>
      <c r="Q771" s="5"/>
      <c r="R771" s="5"/>
      <c r="S771" s="5"/>
      <c r="T771" s="5"/>
      <c r="U771" s="5"/>
      <c r="V771" s="5"/>
      <c r="W771" s="5"/>
      <c r="X771" s="5"/>
      <c r="Y771" s="5"/>
      <c r="Z771" s="5"/>
    </row>
    <row r="772" spans="1:26" ht="119" x14ac:dyDescent="0.2">
      <c r="A772" s="3" t="s">
        <v>2799</v>
      </c>
      <c r="B772" s="138"/>
      <c r="C772" s="5">
        <f t="shared" si="4"/>
        <v>769</v>
      </c>
      <c r="D772" s="5" t="s">
        <v>10792</v>
      </c>
      <c r="E772" s="5" t="s">
        <v>10793</v>
      </c>
      <c r="F772" s="5" t="s">
        <v>3281</v>
      </c>
      <c r="G772" s="5" t="s">
        <v>3281</v>
      </c>
      <c r="H772" s="5"/>
      <c r="I772" s="5" t="s">
        <v>10382</v>
      </c>
      <c r="J772" s="5">
        <v>2020</v>
      </c>
      <c r="K772" s="5"/>
      <c r="L772" s="5" t="s">
        <v>10795</v>
      </c>
      <c r="M772" s="5" t="s">
        <v>10794</v>
      </c>
      <c r="N772" s="5" t="s">
        <v>2798</v>
      </c>
      <c r="O772" s="5"/>
      <c r="P772" s="5"/>
      <c r="Q772" s="5"/>
      <c r="R772" s="5"/>
      <c r="S772" s="5"/>
      <c r="T772" s="5"/>
      <c r="U772" s="5"/>
      <c r="V772" s="5"/>
      <c r="W772" s="5"/>
      <c r="X772" s="5"/>
      <c r="Y772" s="5"/>
      <c r="Z772" s="5"/>
    </row>
    <row r="773" spans="1:26" ht="153" x14ac:dyDescent="0.2">
      <c r="A773" s="3" t="s">
        <v>2799</v>
      </c>
      <c r="B773" s="138"/>
      <c r="C773" s="5">
        <f t="shared" si="4"/>
        <v>770</v>
      </c>
      <c r="D773" s="5" t="s">
        <v>10796</v>
      </c>
      <c r="E773" s="5" t="s">
        <v>10797</v>
      </c>
      <c r="F773" s="5" t="s">
        <v>10798</v>
      </c>
      <c r="G773" s="5" t="s">
        <v>2227</v>
      </c>
      <c r="H773" s="5"/>
      <c r="I773" s="5" t="s">
        <v>58</v>
      </c>
      <c r="J773" s="5">
        <v>2019</v>
      </c>
      <c r="K773" s="5"/>
      <c r="L773" s="5" t="s">
        <v>10800</v>
      </c>
      <c r="M773" s="5" t="s">
        <v>10799</v>
      </c>
      <c r="N773" s="5" t="s">
        <v>2798</v>
      </c>
      <c r="O773" s="5"/>
      <c r="P773" s="5"/>
      <c r="Q773" s="5"/>
      <c r="R773" s="5"/>
      <c r="S773" s="5"/>
      <c r="T773" s="5"/>
      <c r="U773" s="5"/>
      <c r="V773" s="5"/>
      <c r="W773" s="5"/>
      <c r="X773" s="5"/>
      <c r="Y773" s="5"/>
      <c r="Z773" s="5"/>
    </row>
    <row r="774" spans="1:26" ht="323" x14ac:dyDescent="0.2">
      <c r="A774" s="3" t="s">
        <v>2799</v>
      </c>
      <c r="B774" s="138"/>
      <c r="C774" s="5">
        <f t="shared" si="4"/>
        <v>771</v>
      </c>
      <c r="D774" s="5" t="s">
        <v>10801</v>
      </c>
      <c r="E774" s="5" t="s">
        <v>10802</v>
      </c>
      <c r="F774" s="5" t="s">
        <v>10803</v>
      </c>
      <c r="G774" s="5" t="s">
        <v>2291</v>
      </c>
      <c r="H774" s="5"/>
      <c r="I774" s="5" t="s">
        <v>58</v>
      </c>
      <c r="J774" s="5">
        <v>2023</v>
      </c>
      <c r="K774" s="5"/>
      <c r="L774" s="5" t="s">
        <v>10805</v>
      </c>
      <c r="M774" s="5" t="s">
        <v>10804</v>
      </c>
      <c r="N774" s="5" t="s">
        <v>2798</v>
      </c>
      <c r="O774" s="5"/>
      <c r="P774" s="5"/>
      <c r="Q774" s="5"/>
      <c r="R774" s="5"/>
      <c r="S774" s="5"/>
      <c r="T774" s="5"/>
      <c r="U774" s="5"/>
      <c r="V774" s="5"/>
      <c r="W774" s="5"/>
      <c r="X774" s="5"/>
      <c r="Y774" s="5"/>
      <c r="Z774" s="5"/>
    </row>
    <row r="775" spans="1:26" ht="272" x14ac:dyDescent="0.2">
      <c r="A775" s="3" t="s">
        <v>2799</v>
      </c>
      <c r="B775" s="138"/>
      <c r="C775" s="5">
        <f t="shared" si="4"/>
        <v>772</v>
      </c>
      <c r="D775" s="5" t="s">
        <v>3271</v>
      </c>
      <c r="E775" s="5" t="s">
        <v>3272</v>
      </c>
      <c r="F775" s="5" t="s">
        <v>3273</v>
      </c>
      <c r="G775" s="5" t="s">
        <v>3281</v>
      </c>
      <c r="H775" s="5"/>
      <c r="I775" s="5" t="s">
        <v>58</v>
      </c>
      <c r="J775" s="5">
        <v>2019</v>
      </c>
      <c r="K775" s="5">
        <v>8231</v>
      </c>
      <c r="L775" s="5" t="s">
        <v>3274</v>
      </c>
      <c r="M775" s="5" t="s">
        <v>3175</v>
      </c>
      <c r="N775" s="5" t="s">
        <v>2798</v>
      </c>
      <c r="O775" s="5" t="s">
        <v>2799</v>
      </c>
      <c r="P775" s="5" t="s">
        <v>2799</v>
      </c>
      <c r="Q775" s="5" t="s">
        <v>2798</v>
      </c>
      <c r="R775" s="5" t="s">
        <v>2799</v>
      </c>
      <c r="S775" s="5" t="s">
        <v>2799</v>
      </c>
      <c r="T775" s="5" t="s">
        <v>2799</v>
      </c>
      <c r="U775" s="5" t="s">
        <v>2799</v>
      </c>
      <c r="V775" s="5"/>
      <c r="W775" s="5"/>
      <c r="X775" s="5"/>
      <c r="Y775" s="5"/>
      <c r="Z775" s="5"/>
    </row>
    <row r="776" spans="1:26" ht="255" x14ac:dyDescent="0.2">
      <c r="A776" s="3" t="s">
        <v>2799</v>
      </c>
      <c r="B776" s="138"/>
      <c r="C776" s="5">
        <f t="shared" si="4"/>
        <v>773</v>
      </c>
      <c r="D776" s="5" t="s">
        <v>10806</v>
      </c>
      <c r="E776" s="5" t="s">
        <v>10807</v>
      </c>
      <c r="F776" s="5" t="s">
        <v>10808</v>
      </c>
      <c r="G776" s="5" t="s">
        <v>10539</v>
      </c>
      <c r="H776" s="5"/>
      <c r="I776" s="5" t="s">
        <v>58</v>
      </c>
      <c r="J776" s="5">
        <v>2021</v>
      </c>
      <c r="K776" s="5"/>
      <c r="L776" s="5" t="s">
        <v>10810</v>
      </c>
      <c r="M776" s="5" t="s">
        <v>10809</v>
      </c>
      <c r="N776" s="5" t="s">
        <v>2798</v>
      </c>
      <c r="O776" s="5"/>
      <c r="P776" s="5"/>
      <c r="Q776" s="5"/>
      <c r="R776" s="5"/>
      <c r="S776" s="5"/>
      <c r="T776" s="5"/>
      <c r="U776" s="5"/>
      <c r="V776" s="5"/>
      <c r="W776" s="5"/>
      <c r="X776" s="5"/>
      <c r="Y776" s="5"/>
      <c r="Z776" s="5"/>
    </row>
    <row r="777" spans="1:26" ht="153" x14ac:dyDescent="0.2">
      <c r="A777" s="3" t="s">
        <v>2799</v>
      </c>
      <c r="B777" s="138"/>
      <c r="C777" s="5">
        <f t="shared" si="4"/>
        <v>774</v>
      </c>
      <c r="D777" s="5" t="s">
        <v>10811</v>
      </c>
      <c r="E777" s="5" t="s">
        <v>10812</v>
      </c>
      <c r="F777" s="5" t="s">
        <v>3281</v>
      </c>
      <c r="G777" s="5" t="s">
        <v>10382</v>
      </c>
      <c r="H777" s="5"/>
      <c r="I777" s="5" t="s">
        <v>10382</v>
      </c>
      <c r="J777" s="5">
        <v>2019</v>
      </c>
      <c r="K777" s="5"/>
      <c r="L777" s="5" t="s">
        <v>10814</v>
      </c>
      <c r="M777" s="5" t="s">
        <v>10813</v>
      </c>
      <c r="N777" s="5" t="s">
        <v>2798</v>
      </c>
      <c r="O777" s="5"/>
      <c r="P777" s="5"/>
      <c r="Q777" s="5"/>
      <c r="R777" s="5"/>
      <c r="S777" s="5"/>
      <c r="T777" s="5"/>
      <c r="U777" s="5"/>
      <c r="V777" s="5"/>
      <c r="W777" s="5"/>
      <c r="X777" s="5"/>
      <c r="Y777" s="5"/>
      <c r="Z777" s="5"/>
    </row>
    <row r="778" spans="1:26" ht="187" x14ac:dyDescent="0.2">
      <c r="A778" s="3" t="s">
        <v>2799</v>
      </c>
      <c r="B778" s="138"/>
      <c r="C778" s="5">
        <f t="shared" si="4"/>
        <v>775</v>
      </c>
      <c r="D778" s="5" t="s">
        <v>10815</v>
      </c>
      <c r="E778" s="5" t="s">
        <v>10816</v>
      </c>
      <c r="F778" s="5" t="s">
        <v>10817</v>
      </c>
      <c r="G778" s="5" t="s">
        <v>10819</v>
      </c>
      <c r="H778" s="5"/>
      <c r="I778" s="5" t="s">
        <v>58</v>
      </c>
      <c r="J778" s="5">
        <v>2020</v>
      </c>
      <c r="K778" s="5"/>
      <c r="L778" s="5" t="s">
        <v>10820</v>
      </c>
      <c r="M778" s="5" t="s">
        <v>10818</v>
      </c>
      <c r="N778" s="5" t="s">
        <v>2798</v>
      </c>
      <c r="O778" s="5"/>
      <c r="P778" s="5"/>
      <c r="Q778" s="5"/>
      <c r="R778" s="5"/>
      <c r="S778" s="5"/>
      <c r="T778" s="5"/>
      <c r="U778" s="5"/>
      <c r="V778" s="5"/>
      <c r="W778" s="5"/>
      <c r="X778" s="5"/>
      <c r="Y778" s="5"/>
      <c r="Z778" s="5"/>
    </row>
    <row r="779" spans="1:26" ht="204" x14ac:dyDescent="0.2">
      <c r="A779" s="3" t="s">
        <v>2799</v>
      </c>
      <c r="B779" s="138"/>
      <c r="C779" s="5">
        <f t="shared" si="4"/>
        <v>776</v>
      </c>
      <c r="D779" s="5" t="s">
        <v>10821</v>
      </c>
      <c r="E779" s="5" t="s">
        <v>10822</v>
      </c>
      <c r="F779" s="5" t="s">
        <v>3281</v>
      </c>
      <c r="G779" s="5" t="s">
        <v>3281</v>
      </c>
      <c r="H779" s="5"/>
      <c r="I779" s="5" t="s">
        <v>3281</v>
      </c>
      <c r="J779" s="5">
        <v>2019</v>
      </c>
      <c r="K779" s="5"/>
      <c r="L779" s="5" t="s">
        <v>4960</v>
      </c>
      <c r="M779" s="5" t="s">
        <v>10823</v>
      </c>
      <c r="N779" s="5" t="s">
        <v>2798</v>
      </c>
      <c r="O779" s="5"/>
      <c r="P779" s="5"/>
      <c r="Q779" s="5"/>
      <c r="R779" s="5"/>
      <c r="S779" s="5"/>
      <c r="T779" s="5"/>
      <c r="U779" s="5"/>
      <c r="V779" s="5"/>
      <c r="W779" s="5"/>
      <c r="X779" s="5"/>
      <c r="Y779" s="5"/>
      <c r="Z779" s="5"/>
    </row>
    <row r="780" spans="1:26" ht="221" x14ac:dyDescent="0.2">
      <c r="A780" s="3" t="s">
        <v>2799</v>
      </c>
      <c r="B780" s="138"/>
      <c r="C780" s="5">
        <f t="shared" si="4"/>
        <v>777</v>
      </c>
      <c r="D780" s="5" t="s">
        <v>10824</v>
      </c>
      <c r="E780" s="5" t="s">
        <v>10825</v>
      </c>
      <c r="F780" s="5" t="s">
        <v>10382</v>
      </c>
      <c r="G780" s="5" t="s">
        <v>3281</v>
      </c>
      <c r="H780" s="5"/>
      <c r="I780" s="5" t="s">
        <v>3281</v>
      </c>
      <c r="J780" s="5">
        <v>2021</v>
      </c>
      <c r="K780" s="5"/>
      <c r="L780" s="5" t="s">
        <v>10827</v>
      </c>
      <c r="M780" s="5" t="s">
        <v>10826</v>
      </c>
      <c r="N780" s="5" t="s">
        <v>2798</v>
      </c>
      <c r="O780" s="5"/>
      <c r="P780" s="5"/>
      <c r="Q780" s="5"/>
      <c r="R780" s="5"/>
      <c r="S780" s="5"/>
      <c r="T780" s="5"/>
      <c r="U780" s="5"/>
      <c r="V780" s="5"/>
      <c r="W780" s="5"/>
      <c r="X780" s="5"/>
      <c r="Y780" s="5"/>
      <c r="Z780" s="5"/>
    </row>
    <row r="781" spans="1:26" ht="187" x14ac:dyDescent="0.2">
      <c r="A781" s="3" t="s">
        <v>2799</v>
      </c>
      <c r="B781" s="138"/>
      <c r="C781" s="5">
        <f t="shared" si="4"/>
        <v>778</v>
      </c>
      <c r="D781" s="5" t="s">
        <v>10828</v>
      </c>
      <c r="E781" s="5" t="s">
        <v>10829</v>
      </c>
      <c r="F781" s="5" t="s">
        <v>3281</v>
      </c>
      <c r="G781" s="5" t="s">
        <v>3281</v>
      </c>
      <c r="H781" s="5"/>
      <c r="I781" s="5" t="s">
        <v>3281</v>
      </c>
      <c r="J781" s="5">
        <v>2020</v>
      </c>
      <c r="K781" s="5"/>
      <c r="L781" s="5" t="s">
        <v>10831</v>
      </c>
      <c r="M781" s="5" t="s">
        <v>10830</v>
      </c>
      <c r="N781" s="5" t="s">
        <v>2798</v>
      </c>
      <c r="O781" s="5"/>
      <c r="P781" s="5"/>
      <c r="Q781" s="5"/>
      <c r="R781" s="5"/>
      <c r="S781" s="5"/>
      <c r="T781" s="5"/>
      <c r="U781" s="5"/>
      <c r="V781" s="5"/>
      <c r="W781" s="5"/>
      <c r="X781" s="5"/>
      <c r="Y781" s="5"/>
      <c r="Z781" s="5"/>
    </row>
    <row r="782" spans="1:26" ht="289" x14ac:dyDescent="0.2">
      <c r="A782" s="3" t="s">
        <v>2799</v>
      </c>
      <c r="B782" s="138"/>
      <c r="C782" s="5">
        <f t="shared" si="4"/>
        <v>779</v>
      </c>
      <c r="D782" s="5" t="s">
        <v>10832</v>
      </c>
      <c r="E782" s="5" t="s">
        <v>10833</v>
      </c>
      <c r="F782" s="5" t="s">
        <v>3817</v>
      </c>
      <c r="G782" s="5" t="s">
        <v>10386</v>
      </c>
      <c r="H782" s="5"/>
      <c r="I782" s="5" t="s">
        <v>59</v>
      </c>
      <c r="J782" s="5">
        <v>2020</v>
      </c>
      <c r="K782" s="5"/>
      <c r="L782" s="5" t="s">
        <v>10835</v>
      </c>
      <c r="M782" s="5" t="s">
        <v>10834</v>
      </c>
      <c r="N782" s="5" t="s">
        <v>2798</v>
      </c>
      <c r="O782" s="5"/>
      <c r="P782" s="5"/>
      <c r="Q782" s="5"/>
      <c r="R782" s="5"/>
      <c r="S782" s="5"/>
      <c r="T782" s="5"/>
      <c r="U782" s="5"/>
      <c r="V782" s="5"/>
      <c r="W782" s="5"/>
      <c r="X782" s="5"/>
      <c r="Y782" s="5"/>
      <c r="Z782" s="5"/>
    </row>
    <row r="783" spans="1:26" ht="187" x14ac:dyDescent="0.2">
      <c r="A783" s="3" t="s">
        <v>2799</v>
      </c>
      <c r="B783" s="139"/>
      <c r="C783" s="5">
        <f t="shared" si="4"/>
        <v>780</v>
      </c>
      <c r="D783" s="5" t="s">
        <v>10836</v>
      </c>
      <c r="E783" s="5" t="s">
        <v>10837</v>
      </c>
      <c r="F783" s="5" t="s">
        <v>10838</v>
      </c>
      <c r="G783" s="5" t="s">
        <v>2227</v>
      </c>
      <c r="H783" s="5"/>
      <c r="I783" s="5" t="s">
        <v>58</v>
      </c>
      <c r="J783" s="5">
        <v>2019</v>
      </c>
      <c r="K783" s="5"/>
      <c r="L783" s="5" t="s">
        <v>10840</v>
      </c>
      <c r="M783" s="5" t="s">
        <v>10839</v>
      </c>
      <c r="N783" s="5" t="s">
        <v>2798</v>
      </c>
      <c r="O783" s="5"/>
      <c r="P783" s="5"/>
      <c r="Q783" s="5"/>
      <c r="R783" s="5"/>
      <c r="S783" s="5"/>
      <c r="T783" s="5"/>
      <c r="U783" s="5"/>
      <c r="V783" s="5"/>
      <c r="W783" s="5"/>
      <c r="X783" s="5"/>
      <c r="Y783" s="5"/>
      <c r="Z783" s="5"/>
    </row>
    <row r="784" spans="1:26" ht="340" x14ac:dyDescent="0.2">
      <c r="A784" s="3" t="s">
        <v>2799</v>
      </c>
      <c r="B784" s="137" t="s">
        <v>6645</v>
      </c>
      <c r="C784" s="5">
        <f t="shared" si="4"/>
        <v>781</v>
      </c>
      <c r="D784" s="5" t="s">
        <v>10841</v>
      </c>
      <c r="E784" s="5" t="s">
        <v>10842</v>
      </c>
      <c r="F784" s="5" t="s">
        <v>10843</v>
      </c>
      <c r="G784" s="5" t="s">
        <v>21</v>
      </c>
      <c r="H784" s="5"/>
      <c r="I784" s="5" t="s">
        <v>58</v>
      </c>
      <c r="J784" s="5">
        <v>2023</v>
      </c>
      <c r="K784" s="5"/>
      <c r="L784" s="5" t="s">
        <v>10845</v>
      </c>
      <c r="M784" s="5" t="s">
        <v>10844</v>
      </c>
      <c r="N784" s="5" t="s">
        <v>2798</v>
      </c>
      <c r="O784" s="5"/>
      <c r="P784" s="5"/>
      <c r="Q784" s="5"/>
      <c r="R784" s="5"/>
      <c r="S784" s="5"/>
      <c r="T784" s="5"/>
      <c r="U784" s="5"/>
      <c r="V784" s="5"/>
      <c r="W784" s="5"/>
      <c r="X784" s="5"/>
      <c r="Y784" s="5"/>
      <c r="Z784" s="5"/>
    </row>
    <row r="785" spans="1:26" ht="306" x14ac:dyDescent="0.2">
      <c r="A785" s="3" t="s">
        <v>2799</v>
      </c>
      <c r="B785" s="138"/>
      <c r="C785" s="5">
        <f t="shared" si="4"/>
        <v>782</v>
      </c>
      <c r="D785" s="5" t="s">
        <v>10846</v>
      </c>
      <c r="E785" s="5" t="s">
        <v>10847</v>
      </c>
      <c r="F785" s="5" t="s">
        <v>6089</v>
      </c>
      <c r="G785" s="5" t="s">
        <v>13</v>
      </c>
      <c r="H785" s="5" t="s">
        <v>10850</v>
      </c>
      <c r="I785" s="5" t="s">
        <v>58</v>
      </c>
      <c r="J785" s="5">
        <v>2023</v>
      </c>
      <c r="K785" s="5"/>
      <c r="L785" s="5" t="s">
        <v>10849</v>
      </c>
      <c r="M785" s="5" t="s">
        <v>10848</v>
      </c>
      <c r="N785" s="5" t="s">
        <v>2798</v>
      </c>
      <c r="O785" s="5"/>
      <c r="P785" s="5"/>
      <c r="Q785" s="5"/>
      <c r="R785" s="5"/>
      <c r="S785" s="5"/>
      <c r="T785" s="5"/>
      <c r="U785" s="5"/>
      <c r="V785" s="5"/>
      <c r="W785" s="5"/>
      <c r="X785" s="5"/>
      <c r="Y785" s="5"/>
      <c r="Z785" s="5"/>
    </row>
    <row r="786" spans="1:26" ht="255" x14ac:dyDescent="0.2">
      <c r="A786" s="3" t="s">
        <v>2799</v>
      </c>
      <c r="B786" s="138"/>
      <c r="C786" s="5">
        <f t="shared" si="4"/>
        <v>783</v>
      </c>
      <c r="D786" s="5" t="s">
        <v>10851</v>
      </c>
      <c r="E786" s="5" t="s">
        <v>10852</v>
      </c>
      <c r="F786" s="5" t="s">
        <v>3423</v>
      </c>
      <c r="G786" s="5" t="s">
        <v>305</v>
      </c>
      <c r="H786" s="5"/>
      <c r="I786" s="5" t="s">
        <v>59</v>
      </c>
      <c r="J786" s="5">
        <v>2022</v>
      </c>
      <c r="K786" s="5"/>
      <c r="L786" s="5" t="s">
        <v>10854</v>
      </c>
      <c r="M786" s="5" t="s">
        <v>10853</v>
      </c>
      <c r="N786" s="5" t="s">
        <v>2798</v>
      </c>
      <c r="O786" s="5"/>
      <c r="P786" s="5"/>
      <c r="Q786" s="5"/>
      <c r="R786" s="5"/>
      <c r="S786" s="5"/>
      <c r="T786" s="5"/>
      <c r="U786" s="5"/>
      <c r="V786" s="5"/>
      <c r="W786" s="5"/>
      <c r="X786" s="5"/>
      <c r="Y786" s="5"/>
      <c r="Z786" s="5"/>
    </row>
    <row r="787" spans="1:26" ht="187" x14ac:dyDescent="0.2">
      <c r="A787" s="3" t="s">
        <v>2799</v>
      </c>
      <c r="B787" s="138"/>
      <c r="C787" s="5">
        <f t="shared" si="4"/>
        <v>784</v>
      </c>
      <c r="D787" s="5" t="s">
        <v>3818</v>
      </c>
      <c r="E787" s="5" t="s">
        <v>3819</v>
      </c>
      <c r="F787" s="5" t="s">
        <v>3281</v>
      </c>
      <c r="G787" s="5" t="s">
        <v>3281</v>
      </c>
      <c r="H787" s="5"/>
      <c r="I787" s="5" t="s">
        <v>58</v>
      </c>
      <c r="J787" s="5">
        <v>2018</v>
      </c>
      <c r="K787" s="5">
        <v>74990</v>
      </c>
      <c r="L787" s="5" t="s">
        <v>3270</v>
      </c>
      <c r="M787" s="5" t="s">
        <v>3815</v>
      </c>
      <c r="N787" s="5" t="s">
        <v>2798</v>
      </c>
      <c r="O787" s="5" t="s">
        <v>2799</v>
      </c>
      <c r="P787" s="5" t="s">
        <v>2799</v>
      </c>
      <c r="Q787" s="5" t="s">
        <v>2799</v>
      </c>
      <c r="R787" s="5" t="s">
        <v>2799</v>
      </c>
      <c r="S787" s="5" t="s">
        <v>2799</v>
      </c>
      <c r="T787" s="5" t="s">
        <v>2799</v>
      </c>
      <c r="U787" s="5" t="s">
        <v>2799</v>
      </c>
      <c r="V787" s="5"/>
      <c r="W787" s="5"/>
      <c r="X787" s="5"/>
      <c r="Y787" s="5"/>
      <c r="Z787" s="5"/>
    </row>
    <row r="788" spans="1:26" ht="187" x14ac:dyDescent="0.2">
      <c r="A788" s="3" t="s">
        <v>2799</v>
      </c>
      <c r="B788" s="138"/>
      <c r="C788" s="5">
        <f t="shared" si="4"/>
        <v>785</v>
      </c>
      <c r="D788" s="5" t="s">
        <v>10855</v>
      </c>
      <c r="E788" s="5" t="s">
        <v>10856</v>
      </c>
      <c r="F788" s="5" t="s">
        <v>10857</v>
      </c>
      <c r="G788" s="5" t="s">
        <v>21</v>
      </c>
      <c r="H788" s="5"/>
      <c r="I788" s="5" t="s">
        <v>59</v>
      </c>
      <c r="J788" s="5">
        <v>2021</v>
      </c>
      <c r="K788" s="5"/>
      <c r="L788" s="5" t="s">
        <v>10859</v>
      </c>
      <c r="M788" s="5" t="s">
        <v>10858</v>
      </c>
      <c r="N788" s="5" t="s">
        <v>2798</v>
      </c>
      <c r="O788" s="5"/>
      <c r="P788" s="5"/>
      <c r="Q788" s="5"/>
      <c r="R788" s="5"/>
      <c r="S788" s="5"/>
      <c r="T788" s="5"/>
      <c r="U788" s="5"/>
      <c r="V788" s="5"/>
      <c r="W788" s="5"/>
      <c r="X788" s="5"/>
      <c r="Y788" s="5"/>
      <c r="Z788" s="5"/>
    </row>
    <row r="789" spans="1:26" ht="238" x14ac:dyDescent="0.2">
      <c r="A789" s="3" t="s">
        <v>2799</v>
      </c>
      <c r="B789" s="138"/>
      <c r="C789" s="5">
        <f t="shared" si="4"/>
        <v>786</v>
      </c>
      <c r="D789" s="5" t="s">
        <v>10860</v>
      </c>
      <c r="E789" s="5" t="s">
        <v>10861</v>
      </c>
      <c r="F789" s="5" t="s">
        <v>40</v>
      </c>
      <c r="G789" s="5" t="s">
        <v>21</v>
      </c>
      <c r="H789" s="5"/>
      <c r="I789" s="5" t="s">
        <v>58</v>
      </c>
      <c r="J789" s="5">
        <v>2022</v>
      </c>
      <c r="K789" s="5"/>
      <c r="L789" s="5" t="s">
        <v>10863</v>
      </c>
      <c r="M789" s="5" t="s">
        <v>10862</v>
      </c>
      <c r="N789" s="5" t="s">
        <v>2799</v>
      </c>
      <c r="O789" s="5" t="s">
        <v>2799</v>
      </c>
      <c r="P789" s="5" t="s">
        <v>2799</v>
      </c>
      <c r="Q789" s="5" t="s">
        <v>2799</v>
      </c>
      <c r="R789" s="5" t="s">
        <v>2798</v>
      </c>
      <c r="S789" s="22" t="s">
        <v>2799</v>
      </c>
      <c r="T789" s="5"/>
      <c r="U789" s="5"/>
      <c r="V789" s="5"/>
      <c r="W789" s="5"/>
      <c r="X789" s="5"/>
      <c r="Y789" s="5"/>
      <c r="Z789" s="5"/>
    </row>
    <row r="790" spans="1:26" ht="221" x14ac:dyDescent="0.2">
      <c r="A790" s="3" t="s">
        <v>2799</v>
      </c>
      <c r="B790" s="138"/>
      <c r="C790" s="5">
        <f t="shared" si="4"/>
        <v>787</v>
      </c>
      <c r="D790" s="5" t="s">
        <v>10864</v>
      </c>
      <c r="E790" s="5" t="s">
        <v>10865</v>
      </c>
      <c r="F790" s="5" t="s">
        <v>10866</v>
      </c>
      <c r="G790" s="5" t="s">
        <v>4684</v>
      </c>
      <c r="H790" s="5"/>
      <c r="I790" s="5" t="s">
        <v>58</v>
      </c>
      <c r="J790" s="5">
        <v>2022</v>
      </c>
      <c r="K790" s="5"/>
      <c r="L790" s="5" t="s">
        <v>10868</v>
      </c>
      <c r="M790" s="5" t="s">
        <v>10867</v>
      </c>
      <c r="N790" s="5" t="s">
        <v>2799</v>
      </c>
      <c r="O790" s="5" t="s">
        <v>2799</v>
      </c>
      <c r="P790" s="5" t="s">
        <v>2799</v>
      </c>
      <c r="Q790" s="5" t="s">
        <v>2799</v>
      </c>
      <c r="R790" s="5" t="s">
        <v>2798</v>
      </c>
      <c r="S790" s="22" t="s">
        <v>2799</v>
      </c>
      <c r="T790" s="5"/>
      <c r="U790" s="5"/>
      <c r="V790" s="5"/>
      <c r="W790" s="5"/>
      <c r="X790" s="5"/>
      <c r="Y790" s="5"/>
      <c r="Z790" s="5"/>
    </row>
    <row r="791" spans="1:26" ht="255" x14ac:dyDescent="0.2">
      <c r="A791" s="3" t="s">
        <v>2799</v>
      </c>
      <c r="B791" s="138"/>
      <c r="C791" s="5">
        <f t="shared" si="4"/>
        <v>788</v>
      </c>
      <c r="D791" s="5" t="s">
        <v>10869</v>
      </c>
      <c r="E791" s="5" t="s">
        <v>10870</v>
      </c>
      <c r="F791" s="5" t="s">
        <v>40</v>
      </c>
      <c r="G791" s="5" t="s">
        <v>21</v>
      </c>
      <c r="H791" s="5"/>
      <c r="I791" s="5" t="s">
        <v>58</v>
      </c>
      <c r="J791" s="5">
        <v>2022</v>
      </c>
      <c r="K791" s="5"/>
      <c r="L791" s="5" t="s">
        <v>10872</v>
      </c>
      <c r="M791" s="5" t="s">
        <v>10871</v>
      </c>
      <c r="N791" s="5" t="s">
        <v>2798</v>
      </c>
      <c r="O791" s="5"/>
      <c r="P791" s="5"/>
      <c r="Q791" s="5"/>
      <c r="R791" s="5"/>
      <c r="S791" s="5"/>
      <c r="T791" s="5"/>
      <c r="U791" s="5"/>
      <c r="V791" s="5"/>
      <c r="W791" s="5"/>
      <c r="X791" s="5"/>
      <c r="Y791" s="5"/>
      <c r="Z791" s="5"/>
    </row>
    <row r="792" spans="1:26" ht="238" x14ac:dyDescent="0.2">
      <c r="A792" s="31" t="s">
        <v>2798</v>
      </c>
      <c r="B792" s="138"/>
      <c r="C792" s="5">
        <f t="shared" si="4"/>
        <v>789</v>
      </c>
      <c r="D792" s="5" t="s">
        <v>10873</v>
      </c>
      <c r="E792" s="5" t="s">
        <v>10874</v>
      </c>
      <c r="F792" s="5" t="s">
        <v>10875</v>
      </c>
      <c r="G792" s="5" t="s">
        <v>21</v>
      </c>
      <c r="H792" s="5" t="s">
        <v>12666</v>
      </c>
      <c r="I792" s="5" t="s">
        <v>59</v>
      </c>
      <c r="J792" s="5">
        <v>2022</v>
      </c>
      <c r="K792" s="5">
        <v>14</v>
      </c>
      <c r="L792" s="5" t="s">
        <v>10877</v>
      </c>
      <c r="M792" s="5" t="s">
        <v>10876</v>
      </c>
      <c r="N792" s="5" t="s">
        <v>2799</v>
      </c>
      <c r="O792" s="5" t="s">
        <v>2799</v>
      </c>
      <c r="P792" s="5" t="s">
        <v>2799</v>
      </c>
      <c r="Q792" s="5" t="s">
        <v>2799</v>
      </c>
      <c r="R792" s="5" t="s">
        <v>2798</v>
      </c>
      <c r="S792" s="5" t="s">
        <v>2798</v>
      </c>
      <c r="T792" s="5" t="s">
        <v>2798</v>
      </c>
      <c r="U792" s="5" t="s">
        <v>2798</v>
      </c>
      <c r="V792" s="5" t="s">
        <v>3151</v>
      </c>
      <c r="W792" s="5" t="s">
        <v>3151</v>
      </c>
      <c r="X792" s="5" t="s">
        <v>2798</v>
      </c>
      <c r="Y792" s="5" t="s">
        <v>3151</v>
      </c>
      <c r="Z792" s="5">
        <v>4.5</v>
      </c>
    </row>
    <row r="793" spans="1:26" ht="272" x14ac:dyDescent="0.2">
      <c r="A793" s="3" t="s">
        <v>2799</v>
      </c>
      <c r="B793" s="138"/>
      <c r="C793" s="5">
        <f t="shared" si="4"/>
        <v>790</v>
      </c>
      <c r="D793" s="5" t="s">
        <v>10878</v>
      </c>
      <c r="E793" s="5" t="s">
        <v>10879</v>
      </c>
      <c r="F793" s="5" t="s">
        <v>10880</v>
      </c>
      <c r="G793" s="5" t="s">
        <v>2227</v>
      </c>
      <c r="H793" s="5"/>
      <c r="I793" s="5" t="s">
        <v>59</v>
      </c>
      <c r="J793" s="5">
        <v>2022</v>
      </c>
      <c r="K793" s="5"/>
      <c r="L793" s="5" t="s">
        <v>10882</v>
      </c>
      <c r="M793" s="5" t="s">
        <v>10881</v>
      </c>
      <c r="N793" s="5" t="s">
        <v>2799</v>
      </c>
      <c r="O793" s="5" t="s">
        <v>2799</v>
      </c>
      <c r="P793" s="5" t="s">
        <v>2799</v>
      </c>
      <c r="Q793" s="5" t="s">
        <v>2799</v>
      </c>
      <c r="R793" s="5" t="s">
        <v>2798</v>
      </c>
      <c r="S793" s="5" t="s">
        <v>2799</v>
      </c>
      <c r="T793" s="5"/>
      <c r="U793" s="5"/>
      <c r="V793" s="5"/>
      <c r="W793" s="5"/>
      <c r="X793" s="5"/>
      <c r="Y793" s="5"/>
      <c r="Z793" s="5"/>
    </row>
    <row r="794" spans="1:26" ht="204" x14ac:dyDescent="0.2">
      <c r="A794" s="3" t="s">
        <v>2799</v>
      </c>
      <c r="B794" s="138"/>
      <c r="C794" s="5">
        <f t="shared" si="4"/>
        <v>791</v>
      </c>
      <c r="D794" s="5" t="s">
        <v>10883</v>
      </c>
      <c r="E794" s="5" t="s">
        <v>10884</v>
      </c>
      <c r="F794" s="5" t="s">
        <v>10885</v>
      </c>
      <c r="G794" s="5" t="s">
        <v>21</v>
      </c>
      <c r="H794" s="5"/>
      <c r="I794" s="5" t="s">
        <v>59</v>
      </c>
      <c r="J794" s="5">
        <v>2021</v>
      </c>
      <c r="K794" s="5"/>
      <c r="L794" s="5" t="s">
        <v>10887</v>
      </c>
      <c r="M794" s="5" t="s">
        <v>10886</v>
      </c>
      <c r="N794" s="5" t="s">
        <v>2798</v>
      </c>
      <c r="O794" s="5"/>
      <c r="P794" s="5"/>
      <c r="Q794" s="5"/>
      <c r="R794" s="5"/>
      <c r="S794" s="5"/>
      <c r="T794" s="5"/>
      <c r="U794" s="5"/>
      <c r="V794" s="5"/>
      <c r="W794" s="5"/>
      <c r="X794" s="5"/>
      <c r="Y794" s="5"/>
      <c r="Z794" s="5"/>
    </row>
    <row r="795" spans="1:26" ht="170" x14ac:dyDescent="0.2">
      <c r="A795" s="3" t="s">
        <v>2799</v>
      </c>
      <c r="B795" s="138"/>
      <c r="C795" s="5">
        <f t="shared" si="4"/>
        <v>792</v>
      </c>
      <c r="D795" s="5" t="s">
        <v>10888</v>
      </c>
      <c r="E795" s="5" t="s">
        <v>229</v>
      </c>
      <c r="F795" s="5" t="s">
        <v>230</v>
      </c>
      <c r="G795" s="5" t="s">
        <v>21</v>
      </c>
      <c r="H795" s="5"/>
      <c r="I795" s="5" t="s">
        <v>58</v>
      </c>
      <c r="J795" s="5">
        <v>2021</v>
      </c>
      <c r="K795" s="5"/>
      <c r="L795" s="5" t="s">
        <v>231</v>
      </c>
      <c r="M795" s="5" t="s">
        <v>228</v>
      </c>
      <c r="N795" s="5" t="s">
        <v>2799</v>
      </c>
      <c r="O795" s="5" t="s">
        <v>2799</v>
      </c>
      <c r="P795" s="5" t="s">
        <v>2799</v>
      </c>
      <c r="Q795" s="5" t="s">
        <v>2799</v>
      </c>
      <c r="R795" s="5" t="s">
        <v>2798</v>
      </c>
      <c r="S795" s="5" t="s">
        <v>2799</v>
      </c>
      <c r="T795" s="5"/>
      <c r="U795" s="5"/>
      <c r="V795" s="5"/>
      <c r="W795" s="5"/>
      <c r="X795" s="5"/>
      <c r="Y795" s="5"/>
      <c r="Z795" s="5"/>
    </row>
    <row r="796" spans="1:26" ht="272" x14ac:dyDescent="0.2">
      <c r="A796" s="31" t="s">
        <v>2799</v>
      </c>
      <c r="B796" s="138"/>
      <c r="C796" s="5">
        <f t="shared" si="4"/>
        <v>793</v>
      </c>
      <c r="D796" s="5" t="s">
        <v>10890</v>
      </c>
      <c r="E796" s="5" t="s">
        <v>10891</v>
      </c>
      <c r="F796" s="5" t="s">
        <v>20</v>
      </c>
      <c r="G796" s="5" t="s">
        <v>21</v>
      </c>
      <c r="H796" s="5" t="s">
        <v>12513</v>
      </c>
      <c r="I796" s="5" t="s">
        <v>58</v>
      </c>
      <c r="J796" s="5">
        <v>2022</v>
      </c>
      <c r="K796" s="5">
        <v>23</v>
      </c>
      <c r="L796" s="5" t="s">
        <v>5227</v>
      </c>
      <c r="M796" s="5" t="s">
        <v>10889</v>
      </c>
      <c r="N796" s="5" t="s">
        <v>2799</v>
      </c>
      <c r="O796" s="5" t="s">
        <v>2799</v>
      </c>
      <c r="P796" s="5" t="s">
        <v>2799</v>
      </c>
      <c r="Q796" s="5" t="s">
        <v>2798</v>
      </c>
      <c r="R796" s="5"/>
      <c r="S796" s="5"/>
      <c r="T796" s="5"/>
      <c r="U796" s="5"/>
      <c r="V796" s="5"/>
      <c r="W796" s="5"/>
      <c r="X796" s="5"/>
      <c r="Y796" s="5"/>
      <c r="Z796" s="5"/>
    </row>
    <row r="797" spans="1:26" ht="289" x14ac:dyDescent="0.2">
      <c r="A797" s="3" t="s">
        <v>2799</v>
      </c>
      <c r="B797" s="138"/>
      <c r="C797" s="5">
        <f t="shared" si="4"/>
        <v>794</v>
      </c>
      <c r="D797" s="5" t="s">
        <v>10892</v>
      </c>
      <c r="E797" s="5" t="s">
        <v>6685</v>
      </c>
      <c r="F797" s="5" t="s">
        <v>4905</v>
      </c>
      <c r="G797" s="5" t="s">
        <v>3158</v>
      </c>
      <c r="H797" s="5"/>
      <c r="I797" s="5" t="s">
        <v>58</v>
      </c>
      <c r="J797" s="5">
        <v>2024</v>
      </c>
      <c r="K797" s="5"/>
      <c r="L797" s="5" t="s">
        <v>6687</v>
      </c>
      <c r="M797" s="5" t="s">
        <v>6683</v>
      </c>
      <c r="N797" s="5" t="s">
        <v>2799</v>
      </c>
      <c r="O797" s="5" t="s">
        <v>2799</v>
      </c>
      <c r="P797" s="5" t="s">
        <v>2799</v>
      </c>
      <c r="Q797" s="5" t="s">
        <v>2799</v>
      </c>
      <c r="R797" s="5" t="s">
        <v>2799</v>
      </c>
      <c r="S797" s="5"/>
      <c r="T797" s="5"/>
      <c r="U797" s="5"/>
      <c r="V797" s="5"/>
      <c r="W797" s="5"/>
      <c r="X797" s="5"/>
      <c r="Y797" s="5"/>
      <c r="Z797" s="5"/>
    </row>
    <row r="798" spans="1:26" ht="306" x14ac:dyDescent="0.2">
      <c r="A798" s="3" t="s">
        <v>2799</v>
      </c>
      <c r="B798" s="138"/>
      <c r="C798" s="5">
        <f t="shared" si="4"/>
        <v>795</v>
      </c>
      <c r="D798" s="5" t="s">
        <v>10893</v>
      </c>
      <c r="E798" s="5" t="s">
        <v>10894</v>
      </c>
      <c r="F798" s="5" t="s">
        <v>8531</v>
      </c>
      <c r="G798" s="5" t="s">
        <v>3158</v>
      </c>
      <c r="H798" s="5"/>
      <c r="I798" s="5" t="s">
        <v>58</v>
      </c>
      <c r="J798" s="5">
        <v>2023</v>
      </c>
      <c r="K798" s="5"/>
      <c r="L798" s="5" t="s">
        <v>10896</v>
      </c>
      <c r="M798" s="5" t="s">
        <v>10895</v>
      </c>
      <c r="N798" s="5" t="s">
        <v>2798</v>
      </c>
      <c r="O798" s="5"/>
      <c r="P798" s="5"/>
      <c r="Q798" s="5"/>
      <c r="R798" s="5"/>
      <c r="S798" s="5"/>
      <c r="T798" s="5"/>
      <c r="U798" s="5"/>
      <c r="V798" s="5"/>
      <c r="W798" s="5"/>
      <c r="X798" s="5"/>
      <c r="Y798" s="5"/>
      <c r="Z798" s="5"/>
    </row>
    <row r="799" spans="1:26" ht="170" x14ac:dyDescent="0.2">
      <c r="A799" s="3" t="s">
        <v>2799</v>
      </c>
      <c r="B799" s="138"/>
      <c r="C799" s="5">
        <f t="shared" si="4"/>
        <v>796</v>
      </c>
      <c r="D799" s="5" t="s">
        <v>10897</v>
      </c>
      <c r="E799" s="5" t="s">
        <v>10898</v>
      </c>
      <c r="F799" s="5" t="s">
        <v>10899</v>
      </c>
      <c r="G799" s="5" t="s">
        <v>3158</v>
      </c>
      <c r="H799" s="5"/>
      <c r="I799" s="5" t="s">
        <v>58</v>
      </c>
      <c r="J799" s="5">
        <v>2022</v>
      </c>
      <c r="K799" s="5"/>
      <c r="L799" s="5" t="s">
        <v>10901</v>
      </c>
      <c r="M799" s="5" t="s">
        <v>10900</v>
      </c>
      <c r="N799" s="5" t="s">
        <v>2798</v>
      </c>
      <c r="O799" s="5"/>
      <c r="P799" s="5"/>
      <c r="Q799" s="5"/>
      <c r="R799" s="5"/>
      <c r="S799" s="5"/>
      <c r="T799" s="5"/>
      <c r="U799" s="5"/>
      <c r="V799" s="5"/>
      <c r="W799" s="5"/>
      <c r="X799" s="5"/>
      <c r="Y799" s="5"/>
      <c r="Z799" s="5"/>
    </row>
    <row r="800" spans="1:26" ht="306" x14ac:dyDescent="0.2">
      <c r="A800" s="3" t="s">
        <v>2799</v>
      </c>
      <c r="B800" s="138"/>
      <c r="C800" s="5">
        <f t="shared" si="4"/>
        <v>797</v>
      </c>
      <c r="D800" s="5" t="s">
        <v>10902</v>
      </c>
      <c r="E800" s="5" t="s">
        <v>10903</v>
      </c>
      <c r="F800" s="5" t="s">
        <v>9573</v>
      </c>
      <c r="G800" s="5" t="s">
        <v>10539</v>
      </c>
      <c r="H800" s="5"/>
      <c r="I800" s="5" t="s">
        <v>58</v>
      </c>
      <c r="J800" s="5">
        <v>2023</v>
      </c>
      <c r="K800" s="5"/>
      <c r="L800" s="5" t="s">
        <v>10905</v>
      </c>
      <c r="M800" s="5" t="s">
        <v>10904</v>
      </c>
      <c r="N800" s="5" t="s">
        <v>2798</v>
      </c>
      <c r="O800" s="5"/>
      <c r="P800" s="5"/>
      <c r="Q800" s="5"/>
      <c r="R800" s="5"/>
      <c r="S800" s="5"/>
      <c r="T800" s="5"/>
      <c r="U800" s="5"/>
      <c r="V800" s="5"/>
      <c r="W800" s="5"/>
      <c r="X800" s="5"/>
      <c r="Y800" s="5"/>
      <c r="Z800" s="5"/>
    </row>
    <row r="801" spans="1:26" ht="272" x14ac:dyDescent="0.2">
      <c r="A801" s="3" t="s">
        <v>2799</v>
      </c>
      <c r="B801" s="138"/>
      <c r="C801" s="5">
        <f t="shared" si="4"/>
        <v>798</v>
      </c>
      <c r="D801" s="5" t="s">
        <v>10906</v>
      </c>
      <c r="E801" s="5" t="s">
        <v>10907</v>
      </c>
      <c r="F801" s="5" t="s">
        <v>10908</v>
      </c>
      <c r="G801" s="5" t="s">
        <v>305</v>
      </c>
      <c r="H801" s="5"/>
      <c r="I801" s="5" t="s">
        <v>59</v>
      </c>
      <c r="J801" s="5">
        <v>2023</v>
      </c>
      <c r="K801" s="5"/>
      <c r="L801" s="5" t="s">
        <v>10910</v>
      </c>
      <c r="M801" s="5" t="s">
        <v>10909</v>
      </c>
      <c r="N801" s="5" t="s">
        <v>2798</v>
      </c>
      <c r="O801" s="5"/>
      <c r="P801" s="5"/>
      <c r="Q801" s="5"/>
      <c r="R801" s="5"/>
      <c r="S801" s="5"/>
      <c r="T801" s="5"/>
      <c r="U801" s="5"/>
      <c r="V801" s="5"/>
      <c r="W801" s="5"/>
      <c r="X801" s="5"/>
      <c r="Y801" s="5"/>
      <c r="Z801" s="5"/>
    </row>
    <row r="802" spans="1:26" ht="187" x14ac:dyDescent="0.2">
      <c r="A802" s="3" t="s">
        <v>2799</v>
      </c>
      <c r="B802" s="138"/>
      <c r="C802" s="5">
        <f t="shared" si="4"/>
        <v>799</v>
      </c>
      <c r="D802" s="5" t="s">
        <v>10911</v>
      </c>
      <c r="E802" s="5" t="s">
        <v>10912</v>
      </c>
      <c r="F802" s="5" t="s">
        <v>1110</v>
      </c>
      <c r="G802" s="5" t="s">
        <v>2227</v>
      </c>
      <c r="H802" s="5"/>
      <c r="I802" s="5" t="s">
        <v>58</v>
      </c>
      <c r="J802" s="5">
        <v>2023</v>
      </c>
      <c r="K802" s="5"/>
      <c r="L802" s="5" t="s">
        <v>10914</v>
      </c>
      <c r="M802" s="5" t="s">
        <v>10913</v>
      </c>
      <c r="N802" s="5" t="s">
        <v>2798</v>
      </c>
      <c r="O802" s="5"/>
      <c r="P802" s="5"/>
      <c r="Q802" s="5"/>
      <c r="R802" s="5"/>
      <c r="S802" s="5"/>
      <c r="T802" s="5"/>
      <c r="U802" s="5"/>
      <c r="V802" s="5"/>
      <c r="W802" s="5"/>
      <c r="X802" s="5"/>
      <c r="Y802" s="5"/>
      <c r="Z802" s="5"/>
    </row>
    <row r="803" spans="1:26" ht="221" x14ac:dyDescent="0.2">
      <c r="A803" s="3" t="s">
        <v>2799</v>
      </c>
      <c r="B803" s="138"/>
      <c r="C803" s="5">
        <f t="shared" si="4"/>
        <v>800</v>
      </c>
      <c r="D803" s="5" t="s">
        <v>10915</v>
      </c>
      <c r="E803" s="5" t="s">
        <v>10916</v>
      </c>
      <c r="F803" s="5" t="s">
        <v>10917</v>
      </c>
      <c r="G803" s="5" t="s">
        <v>21</v>
      </c>
      <c r="H803" s="5"/>
      <c r="I803" s="5" t="s">
        <v>58</v>
      </c>
      <c r="J803" s="5">
        <v>2023</v>
      </c>
      <c r="K803" s="5"/>
      <c r="L803" s="5" t="s">
        <v>10919</v>
      </c>
      <c r="M803" s="5" t="s">
        <v>10918</v>
      </c>
      <c r="N803" s="5" t="s">
        <v>2798</v>
      </c>
      <c r="O803" s="5"/>
      <c r="P803" s="5"/>
      <c r="Q803" s="5"/>
      <c r="R803" s="5"/>
      <c r="S803" s="5"/>
      <c r="T803" s="5"/>
      <c r="U803" s="5"/>
      <c r="V803" s="5"/>
      <c r="W803" s="5"/>
      <c r="X803" s="5"/>
      <c r="Y803" s="5"/>
      <c r="Z803" s="5"/>
    </row>
    <row r="804" spans="1:26" ht="187" x14ac:dyDescent="0.2">
      <c r="A804" s="3" t="s">
        <v>2799</v>
      </c>
      <c r="B804" s="138"/>
      <c r="C804" s="5">
        <f t="shared" si="4"/>
        <v>801</v>
      </c>
      <c r="D804" s="5" t="s">
        <v>10920</v>
      </c>
      <c r="E804" s="5" t="s">
        <v>10921</v>
      </c>
      <c r="F804" s="5" t="s">
        <v>10917</v>
      </c>
      <c r="G804" s="5" t="s">
        <v>21</v>
      </c>
      <c r="H804" s="5"/>
      <c r="I804" s="5" t="s">
        <v>58</v>
      </c>
      <c r="J804" s="5">
        <v>2023</v>
      </c>
      <c r="K804" s="5"/>
      <c r="L804" s="5" t="s">
        <v>10923</v>
      </c>
      <c r="M804" s="5" t="s">
        <v>10922</v>
      </c>
      <c r="N804" s="5" t="s">
        <v>2798</v>
      </c>
      <c r="O804" s="5"/>
      <c r="P804" s="5"/>
      <c r="Q804" s="5"/>
      <c r="R804" s="5"/>
      <c r="S804" s="5"/>
      <c r="T804" s="5"/>
      <c r="U804" s="5"/>
      <c r="V804" s="5"/>
      <c r="W804" s="5"/>
      <c r="X804" s="5"/>
      <c r="Y804" s="5"/>
      <c r="Z804" s="5"/>
    </row>
    <row r="805" spans="1:26" ht="272" x14ac:dyDescent="0.2">
      <c r="A805" s="3" t="s">
        <v>2799</v>
      </c>
      <c r="B805" s="138"/>
      <c r="C805" s="5">
        <f t="shared" si="4"/>
        <v>802</v>
      </c>
      <c r="D805" s="5" t="s">
        <v>10924</v>
      </c>
      <c r="E805" s="5" t="s">
        <v>10925</v>
      </c>
      <c r="F805" s="5" t="s">
        <v>4140</v>
      </c>
      <c r="G805" s="5" t="s">
        <v>10926</v>
      </c>
      <c r="H805" s="5"/>
      <c r="I805" s="5" t="s">
        <v>58</v>
      </c>
      <c r="J805" s="5">
        <v>2023</v>
      </c>
      <c r="K805" s="5"/>
      <c r="L805" s="5" t="s">
        <v>10928</v>
      </c>
      <c r="M805" s="5" t="s">
        <v>10927</v>
      </c>
      <c r="N805" s="5" t="s">
        <v>2798</v>
      </c>
      <c r="O805" s="5"/>
      <c r="P805" s="5"/>
      <c r="Q805" s="5"/>
      <c r="R805" s="5"/>
      <c r="S805" s="5"/>
      <c r="T805" s="5"/>
      <c r="U805" s="5"/>
      <c r="V805" s="5"/>
      <c r="W805" s="5"/>
      <c r="X805" s="5"/>
      <c r="Y805" s="5"/>
      <c r="Z805" s="5"/>
    </row>
    <row r="806" spans="1:26" ht="204" x14ac:dyDescent="0.2">
      <c r="A806" s="3" t="s">
        <v>2799</v>
      </c>
      <c r="B806" s="138"/>
      <c r="C806" s="5">
        <f t="shared" si="4"/>
        <v>803</v>
      </c>
      <c r="D806" s="5" t="s">
        <v>10929</v>
      </c>
      <c r="E806" s="5" t="s">
        <v>10930</v>
      </c>
      <c r="F806" s="5" t="s">
        <v>10931</v>
      </c>
      <c r="G806" s="5" t="s">
        <v>305</v>
      </c>
      <c r="H806" s="5"/>
      <c r="I806" s="5" t="s">
        <v>58</v>
      </c>
      <c r="J806" s="5">
        <v>2023</v>
      </c>
      <c r="K806" s="5"/>
      <c r="L806" s="5" t="s">
        <v>10933</v>
      </c>
      <c r="M806" s="5" t="s">
        <v>10932</v>
      </c>
      <c r="N806" s="5" t="s">
        <v>2798</v>
      </c>
      <c r="O806" s="5"/>
      <c r="P806" s="5"/>
      <c r="Q806" s="5"/>
      <c r="R806" s="5"/>
      <c r="S806" s="5"/>
      <c r="T806" s="5"/>
      <c r="U806" s="5"/>
      <c r="V806" s="5"/>
      <c r="W806" s="5"/>
      <c r="X806" s="5"/>
      <c r="Y806" s="5"/>
      <c r="Z806" s="5"/>
    </row>
    <row r="807" spans="1:26" ht="238" x14ac:dyDescent="0.2">
      <c r="A807" s="3" t="s">
        <v>2799</v>
      </c>
      <c r="B807" s="138"/>
      <c r="C807" s="5">
        <f t="shared" si="4"/>
        <v>804</v>
      </c>
      <c r="D807" s="5" t="s">
        <v>10934</v>
      </c>
      <c r="E807" s="5" t="s">
        <v>10935</v>
      </c>
      <c r="F807" s="5" t="s">
        <v>390</v>
      </c>
      <c r="G807" s="5" t="s">
        <v>21</v>
      </c>
      <c r="H807" s="5"/>
      <c r="I807" s="5" t="s">
        <v>58</v>
      </c>
      <c r="J807" s="5">
        <v>2023</v>
      </c>
      <c r="K807" s="5"/>
      <c r="L807" s="5" t="s">
        <v>10937</v>
      </c>
      <c r="M807" s="5" t="s">
        <v>10936</v>
      </c>
      <c r="N807" s="5" t="s">
        <v>2798</v>
      </c>
      <c r="O807" s="5"/>
      <c r="P807" s="5"/>
      <c r="Q807" s="5"/>
      <c r="R807" s="5"/>
      <c r="S807" s="5"/>
      <c r="T807" s="5"/>
      <c r="U807" s="5"/>
      <c r="V807" s="5"/>
      <c r="W807" s="5"/>
      <c r="X807" s="5"/>
      <c r="Y807" s="5"/>
      <c r="Z807" s="5"/>
    </row>
    <row r="808" spans="1:26" ht="204" x14ac:dyDescent="0.2">
      <c r="A808" s="3" t="s">
        <v>2799</v>
      </c>
      <c r="B808" s="138"/>
      <c r="C808" s="5">
        <f t="shared" si="4"/>
        <v>805</v>
      </c>
      <c r="D808" s="5" t="s">
        <v>10938</v>
      </c>
      <c r="E808" s="5" t="s">
        <v>10939</v>
      </c>
      <c r="F808" s="5" t="s">
        <v>10940</v>
      </c>
      <c r="G808" s="5" t="s">
        <v>305</v>
      </c>
      <c r="H808" s="5"/>
      <c r="I808" s="5" t="s">
        <v>58</v>
      </c>
      <c r="J808" s="5">
        <v>2024</v>
      </c>
      <c r="K808" s="5"/>
      <c r="L808" s="5" t="s">
        <v>10942</v>
      </c>
      <c r="M808" s="5" t="s">
        <v>10941</v>
      </c>
      <c r="N808" s="5" t="s">
        <v>2798</v>
      </c>
      <c r="O808" s="5"/>
      <c r="P808" s="5"/>
      <c r="Q808" s="5"/>
      <c r="R808" s="5"/>
      <c r="S808" s="5"/>
      <c r="T808" s="5"/>
      <c r="U808" s="5"/>
      <c r="V808" s="5"/>
      <c r="W808" s="5"/>
      <c r="X808" s="5"/>
      <c r="Y808" s="5"/>
      <c r="Z808" s="5"/>
    </row>
    <row r="809" spans="1:26" ht="340" x14ac:dyDescent="0.2">
      <c r="A809" s="3" t="s">
        <v>2799</v>
      </c>
      <c r="B809" s="138"/>
      <c r="C809" s="5">
        <f t="shared" si="4"/>
        <v>806</v>
      </c>
      <c r="D809" s="5" t="s">
        <v>10943</v>
      </c>
      <c r="E809" s="5" t="s">
        <v>10944</v>
      </c>
      <c r="F809" s="5" t="s">
        <v>8531</v>
      </c>
      <c r="G809" s="5" t="s">
        <v>3158</v>
      </c>
      <c r="H809" s="5"/>
      <c r="I809" s="5" t="s">
        <v>58</v>
      </c>
      <c r="J809" s="5">
        <v>2023</v>
      </c>
      <c r="K809" s="5"/>
      <c r="L809" s="5" t="s">
        <v>10946</v>
      </c>
      <c r="M809" s="5" t="s">
        <v>10945</v>
      </c>
      <c r="N809" s="5" t="s">
        <v>2798</v>
      </c>
      <c r="O809" s="5"/>
      <c r="P809" s="5"/>
      <c r="Q809" s="5"/>
      <c r="R809" s="5"/>
      <c r="S809" s="5"/>
      <c r="T809" s="5"/>
      <c r="U809" s="5"/>
      <c r="V809" s="5"/>
      <c r="W809" s="5"/>
      <c r="X809" s="5"/>
      <c r="Y809" s="5"/>
      <c r="Z809" s="5"/>
    </row>
    <row r="810" spans="1:26" ht="221" x14ac:dyDescent="0.2">
      <c r="A810" s="3" t="s">
        <v>2799</v>
      </c>
      <c r="B810" s="138"/>
      <c r="C810" s="5">
        <f t="shared" si="4"/>
        <v>807</v>
      </c>
      <c r="D810" s="5" t="s">
        <v>10947</v>
      </c>
      <c r="E810" s="5" t="s">
        <v>10948</v>
      </c>
      <c r="F810" s="5" t="s">
        <v>4901</v>
      </c>
      <c r="G810" s="5" t="s">
        <v>3158</v>
      </c>
      <c r="H810" s="5"/>
      <c r="I810" s="5" t="s">
        <v>58</v>
      </c>
      <c r="J810" s="5"/>
      <c r="K810" s="5"/>
      <c r="L810" s="5" t="s">
        <v>10950</v>
      </c>
      <c r="M810" s="5" t="s">
        <v>10949</v>
      </c>
      <c r="N810" s="5" t="s">
        <v>2798</v>
      </c>
      <c r="O810" s="5"/>
      <c r="P810" s="5"/>
      <c r="Q810" s="5"/>
      <c r="R810" s="5"/>
      <c r="S810" s="5"/>
      <c r="T810" s="5"/>
      <c r="U810" s="5"/>
      <c r="V810" s="5"/>
      <c r="W810" s="5"/>
      <c r="X810" s="5"/>
      <c r="Y810" s="5"/>
      <c r="Z810" s="5"/>
    </row>
    <row r="811" spans="1:26" ht="221" x14ac:dyDescent="0.2">
      <c r="A811" s="31" t="s">
        <v>2799</v>
      </c>
      <c r="B811" s="138"/>
      <c r="C811" s="5">
        <f t="shared" si="4"/>
        <v>808</v>
      </c>
      <c r="D811" s="5" t="s">
        <v>10951</v>
      </c>
      <c r="E811" s="5" t="s">
        <v>6926</v>
      </c>
      <c r="F811" s="5" t="s">
        <v>6925</v>
      </c>
      <c r="G811" s="5" t="s">
        <v>21</v>
      </c>
      <c r="H811" s="5"/>
      <c r="I811" s="5" t="s">
        <v>59</v>
      </c>
      <c r="J811" s="5">
        <v>2023</v>
      </c>
      <c r="K811" s="5"/>
      <c r="L811" s="5" t="s">
        <v>10952</v>
      </c>
      <c r="M811" s="5" t="s">
        <v>6924</v>
      </c>
      <c r="N811" s="5" t="s">
        <v>2799</v>
      </c>
      <c r="O811" s="5" t="s">
        <v>2799</v>
      </c>
      <c r="P811" s="5" t="s">
        <v>2799</v>
      </c>
      <c r="Q811" s="5" t="s">
        <v>2799</v>
      </c>
      <c r="R811" s="5" t="s">
        <v>2799</v>
      </c>
      <c r="S811" s="5"/>
      <c r="T811" s="5"/>
      <c r="U811" s="5"/>
      <c r="V811" s="5"/>
      <c r="W811" s="5"/>
      <c r="X811" s="5"/>
      <c r="Y811" s="5"/>
      <c r="Z811" s="5"/>
    </row>
    <row r="812" spans="1:26" ht="153" x14ac:dyDescent="0.2">
      <c r="A812" s="3" t="s">
        <v>2799</v>
      </c>
      <c r="B812" s="138"/>
      <c r="C812" s="5">
        <f t="shared" si="4"/>
        <v>809</v>
      </c>
      <c r="D812" s="5" t="s">
        <v>10953</v>
      </c>
      <c r="E812" s="5" t="s">
        <v>10954</v>
      </c>
      <c r="F812" s="5" t="s">
        <v>3281</v>
      </c>
      <c r="G812" s="5" t="s">
        <v>3281</v>
      </c>
      <c r="H812" s="5"/>
      <c r="I812" s="5" t="s">
        <v>3281</v>
      </c>
      <c r="J812" s="5">
        <v>2019</v>
      </c>
      <c r="K812" s="5"/>
      <c r="L812" s="5" t="s">
        <v>5886</v>
      </c>
      <c r="M812" s="5" t="s">
        <v>10955</v>
      </c>
      <c r="N812" s="5" t="s">
        <v>2798</v>
      </c>
      <c r="O812" s="5"/>
      <c r="P812" s="5"/>
      <c r="Q812" s="5"/>
      <c r="R812" s="5"/>
      <c r="S812" s="5"/>
      <c r="T812" s="5"/>
      <c r="U812" s="5"/>
      <c r="V812" s="5"/>
      <c r="W812" s="5"/>
      <c r="X812" s="5"/>
      <c r="Y812" s="5"/>
      <c r="Z812" s="5"/>
    </row>
    <row r="813" spans="1:26" ht="221" x14ac:dyDescent="0.2">
      <c r="A813" s="3" t="s">
        <v>2799</v>
      </c>
      <c r="B813" s="138"/>
      <c r="C813" s="5">
        <f t="shared" si="4"/>
        <v>810</v>
      </c>
      <c r="D813" s="5" t="s">
        <v>10956</v>
      </c>
      <c r="E813" s="5" t="s">
        <v>10957</v>
      </c>
      <c r="F813" s="5" t="s">
        <v>3281</v>
      </c>
      <c r="G813" s="5" t="s">
        <v>3281</v>
      </c>
      <c r="H813" s="5"/>
      <c r="I813" s="5" t="s">
        <v>10382</v>
      </c>
      <c r="J813" s="5">
        <v>2022</v>
      </c>
      <c r="K813" s="5"/>
      <c r="L813" s="5" t="s">
        <v>10959</v>
      </c>
      <c r="M813" s="5" t="s">
        <v>10958</v>
      </c>
      <c r="N813" s="5" t="s">
        <v>2798</v>
      </c>
      <c r="O813" s="5"/>
      <c r="P813" s="5"/>
      <c r="Q813" s="5"/>
      <c r="R813" s="5"/>
      <c r="S813" s="5"/>
      <c r="T813" s="5"/>
      <c r="U813" s="5"/>
      <c r="V813" s="5"/>
      <c r="W813" s="5"/>
      <c r="X813" s="5"/>
      <c r="Y813" s="5"/>
      <c r="Z813" s="5"/>
    </row>
    <row r="814" spans="1:26" ht="238" x14ac:dyDescent="0.2">
      <c r="A814" s="3" t="s">
        <v>2799</v>
      </c>
      <c r="B814" s="138"/>
      <c r="C814" s="5">
        <f t="shared" si="4"/>
        <v>811</v>
      </c>
      <c r="D814" s="5" t="s">
        <v>10960</v>
      </c>
      <c r="E814" s="5" t="s">
        <v>10961</v>
      </c>
      <c r="F814" s="5" t="s">
        <v>10963</v>
      </c>
      <c r="G814" s="5" t="s">
        <v>2227</v>
      </c>
      <c r="H814" s="5"/>
      <c r="I814" s="5" t="s">
        <v>58</v>
      </c>
      <c r="J814" s="5">
        <v>2021</v>
      </c>
      <c r="K814" s="5"/>
      <c r="L814" s="5" t="s">
        <v>10964</v>
      </c>
      <c r="M814" s="5" t="s">
        <v>10962</v>
      </c>
      <c r="N814" s="5" t="s">
        <v>2798</v>
      </c>
      <c r="O814" s="5"/>
      <c r="P814" s="5"/>
      <c r="Q814" s="5"/>
      <c r="R814" s="5"/>
      <c r="S814" s="5"/>
      <c r="T814" s="5"/>
      <c r="U814" s="5"/>
      <c r="V814" s="5"/>
      <c r="W814" s="5"/>
      <c r="X814" s="5"/>
      <c r="Y814" s="5"/>
      <c r="Z814" s="5"/>
    </row>
    <row r="815" spans="1:26" ht="255" x14ac:dyDescent="0.2">
      <c r="A815" s="3" t="s">
        <v>2799</v>
      </c>
      <c r="B815" s="138"/>
      <c r="C815" s="5">
        <f t="shared" si="4"/>
        <v>812</v>
      </c>
      <c r="D815" s="5" t="s">
        <v>10965</v>
      </c>
      <c r="E815" s="5" t="s">
        <v>10966</v>
      </c>
      <c r="F815" s="5" t="s">
        <v>390</v>
      </c>
      <c r="G815" s="5" t="s">
        <v>21</v>
      </c>
      <c r="H815" s="5"/>
      <c r="I815" s="5" t="s">
        <v>58</v>
      </c>
      <c r="J815" s="5">
        <v>2023</v>
      </c>
      <c r="K815" s="5"/>
      <c r="L815" s="5" t="s">
        <v>10968</v>
      </c>
      <c r="M815" s="5" t="s">
        <v>10967</v>
      </c>
      <c r="N815" s="5" t="s">
        <v>2798</v>
      </c>
      <c r="O815" s="5"/>
      <c r="P815" s="5"/>
      <c r="Q815" s="5"/>
      <c r="R815" s="5"/>
      <c r="S815" s="5"/>
      <c r="T815" s="5"/>
      <c r="U815" s="5"/>
      <c r="V815" s="5"/>
      <c r="W815" s="5"/>
      <c r="X815" s="5"/>
      <c r="Y815" s="5"/>
      <c r="Z815" s="5"/>
    </row>
    <row r="816" spans="1:26" ht="255" x14ac:dyDescent="0.2">
      <c r="A816" s="3" t="s">
        <v>2799</v>
      </c>
      <c r="B816" s="138"/>
      <c r="C816" s="5">
        <f t="shared" si="4"/>
        <v>813</v>
      </c>
      <c r="D816" s="5" t="s">
        <v>10969</v>
      </c>
      <c r="E816" s="5" t="s">
        <v>10970</v>
      </c>
      <c r="F816" s="5" t="s">
        <v>390</v>
      </c>
      <c r="G816" s="5" t="s">
        <v>21</v>
      </c>
      <c r="H816" s="5"/>
      <c r="I816" s="5" t="s">
        <v>58</v>
      </c>
      <c r="J816" s="5">
        <v>2023</v>
      </c>
      <c r="K816" s="5"/>
      <c r="L816" s="5" t="s">
        <v>10972</v>
      </c>
      <c r="M816" s="5" t="s">
        <v>10971</v>
      </c>
      <c r="N816" s="5" t="s">
        <v>2798</v>
      </c>
      <c r="O816" s="5"/>
      <c r="P816" s="5"/>
      <c r="Q816" s="5"/>
      <c r="R816" s="5"/>
      <c r="S816" s="5"/>
      <c r="T816" s="5"/>
      <c r="U816" s="5"/>
      <c r="V816" s="5"/>
      <c r="W816" s="5"/>
      <c r="X816" s="5"/>
      <c r="Y816" s="5"/>
      <c r="Z816" s="5"/>
    </row>
    <row r="817" spans="1:26" ht="289" x14ac:dyDescent="0.2">
      <c r="A817" s="3" t="s">
        <v>2799</v>
      </c>
      <c r="B817" s="138"/>
      <c r="C817" s="5">
        <f t="shared" si="4"/>
        <v>814</v>
      </c>
      <c r="D817" s="5" t="s">
        <v>10973</v>
      </c>
      <c r="E817" s="5" t="s">
        <v>10974</v>
      </c>
      <c r="F817" s="5" t="s">
        <v>111</v>
      </c>
      <c r="G817" s="5" t="s">
        <v>3158</v>
      </c>
      <c r="H817" s="5"/>
      <c r="I817" s="5" t="s">
        <v>58</v>
      </c>
      <c r="J817" s="5">
        <v>2023</v>
      </c>
      <c r="K817" s="5"/>
      <c r="L817" s="5" t="s">
        <v>10976</v>
      </c>
      <c r="M817" s="5" t="s">
        <v>10975</v>
      </c>
      <c r="N817" s="5" t="s">
        <v>2798</v>
      </c>
      <c r="O817" s="5"/>
      <c r="P817" s="5"/>
      <c r="Q817" s="5"/>
      <c r="R817" s="5"/>
      <c r="S817" s="5"/>
      <c r="T817" s="5"/>
      <c r="U817" s="5"/>
      <c r="V817" s="5"/>
      <c r="W817" s="5"/>
      <c r="X817" s="5"/>
      <c r="Y817" s="5"/>
      <c r="Z817" s="5"/>
    </row>
    <row r="818" spans="1:26" ht="153" x14ac:dyDescent="0.2">
      <c r="A818" s="3" t="s">
        <v>2799</v>
      </c>
      <c r="B818" s="139"/>
      <c r="C818" s="5">
        <f t="shared" si="4"/>
        <v>815</v>
      </c>
      <c r="D818" s="5" t="s">
        <v>10977</v>
      </c>
      <c r="E818" s="5" t="s">
        <v>10978</v>
      </c>
      <c r="F818" s="5" t="s">
        <v>10979</v>
      </c>
      <c r="G818" s="5" t="s">
        <v>21</v>
      </c>
      <c r="H818" s="5"/>
      <c r="I818" s="5" t="s">
        <v>59</v>
      </c>
      <c r="J818" s="5">
        <v>2022</v>
      </c>
      <c r="K818" s="5"/>
      <c r="L818" s="5" t="s">
        <v>10981</v>
      </c>
      <c r="M818" s="5" t="s">
        <v>10980</v>
      </c>
      <c r="N818" s="5" t="s">
        <v>2798</v>
      </c>
      <c r="O818" s="5"/>
      <c r="P818" s="5"/>
      <c r="Q818" s="5"/>
      <c r="R818" s="5"/>
      <c r="S818" s="5"/>
      <c r="T818" s="5"/>
      <c r="U818" s="5"/>
      <c r="V818" s="5"/>
      <c r="W818" s="5"/>
      <c r="X818" s="5"/>
      <c r="Y818" s="5"/>
      <c r="Z818" s="5"/>
    </row>
    <row r="819" spans="1:26" ht="170" x14ac:dyDescent="0.2">
      <c r="A819" s="3" t="s">
        <v>2799</v>
      </c>
      <c r="B819" s="137" t="s">
        <v>6647</v>
      </c>
      <c r="C819" s="5">
        <f t="shared" si="4"/>
        <v>816</v>
      </c>
      <c r="D819" s="5" t="s">
        <v>10982</v>
      </c>
      <c r="E819" s="5" t="s">
        <v>10983</v>
      </c>
      <c r="F819" s="5" t="s">
        <v>10984</v>
      </c>
      <c r="G819" s="5" t="s">
        <v>10790</v>
      </c>
      <c r="H819" s="5"/>
      <c r="I819" s="5" t="s">
        <v>59</v>
      </c>
      <c r="J819" s="5">
        <v>2019</v>
      </c>
      <c r="K819" s="5"/>
      <c r="L819" s="5" t="s">
        <v>10986</v>
      </c>
      <c r="M819" s="5" t="s">
        <v>10985</v>
      </c>
      <c r="N819" s="5" t="s">
        <v>2798</v>
      </c>
      <c r="O819" s="5"/>
      <c r="P819" s="5"/>
      <c r="Q819" s="5"/>
      <c r="R819" s="5"/>
      <c r="S819" s="5"/>
      <c r="T819" s="5"/>
      <c r="U819" s="5"/>
      <c r="V819" s="5"/>
      <c r="W819" s="5"/>
      <c r="X819" s="5"/>
      <c r="Y819" s="5"/>
      <c r="Z819" s="5"/>
    </row>
    <row r="820" spans="1:26" ht="323" x14ac:dyDescent="0.2">
      <c r="A820" s="3" t="s">
        <v>2799</v>
      </c>
      <c r="B820" s="138"/>
      <c r="C820" s="5">
        <f t="shared" si="4"/>
        <v>817</v>
      </c>
      <c r="D820" s="5" t="s">
        <v>10987</v>
      </c>
      <c r="E820" s="5" t="s">
        <v>10988</v>
      </c>
      <c r="F820" s="5" t="s">
        <v>3281</v>
      </c>
      <c r="G820" s="5" t="s">
        <v>3281</v>
      </c>
      <c r="H820" s="5"/>
      <c r="I820" s="5" t="s">
        <v>10382</v>
      </c>
      <c r="J820" s="5">
        <v>2018</v>
      </c>
      <c r="K820" s="5"/>
      <c r="L820" s="5" t="s">
        <v>10990</v>
      </c>
      <c r="M820" s="5" t="s">
        <v>10989</v>
      </c>
      <c r="N820" s="5" t="s">
        <v>2798</v>
      </c>
      <c r="O820" s="5"/>
      <c r="P820" s="5"/>
      <c r="Q820" s="5"/>
      <c r="R820" s="5"/>
      <c r="S820" s="5"/>
      <c r="T820" s="5"/>
      <c r="U820" s="5"/>
      <c r="V820" s="5"/>
      <c r="W820" s="5"/>
      <c r="X820" s="5"/>
      <c r="Y820" s="5"/>
      <c r="Z820" s="5"/>
    </row>
    <row r="821" spans="1:26" ht="136" x14ac:dyDescent="0.2">
      <c r="A821" s="3" t="s">
        <v>2799</v>
      </c>
      <c r="B821" s="138"/>
      <c r="C821" s="5">
        <f t="shared" si="4"/>
        <v>818</v>
      </c>
      <c r="D821" s="5" t="s">
        <v>10991</v>
      </c>
      <c r="E821" s="5" t="s">
        <v>10992</v>
      </c>
      <c r="F821" s="5" t="s">
        <v>8636</v>
      </c>
      <c r="G821" s="5" t="s">
        <v>10926</v>
      </c>
      <c r="H821" s="5"/>
      <c r="I821" s="5" t="s">
        <v>8667</v>
      </c>
      <c r="J821" s="5"/>
      <c r="K821" s="5"/>
      <c r="L821" s="5" t="s">
        <v>10994</v>
      </c>
      <c r="M821" s="5" t="s">
        <v>10993</v>
      </c>
      <c r="N821" s="5" t="s">
        <v>2798</v>
      </c>
      <c r="O821" s="5"/>
      <c r="P821" s="5"/>
      <c r="Q821" s="5"/>
      <c r="R821" s="5"/>
      <c r="S821" s="5"/>
      <c r="T821" s="5"/>
      <c r="U821" s="5"/>
      <c r="V821" s="5"/>
      <c r="W821" s="5"/>
      <c r="X821" s="5"/>
      <c r="Y821" s="5"/>
      <c r="Z821" s="5"/>
    </row>
    <row r="822" spans="1:26" ht="51" x14ac:dyDescent="0.2">
      <c r="A822" s="3" t="s">
        <v>2799</v>
      </c>
      <c r="B822" s="138"/>
      <c r="C822" s="5">
        <f t="shared" si="4"/>
        <v>819</v>
      </c>
      <c r="D822" s="5" t="s">
        <v>3284</v>
      </c>
      <c r="E822" s="5" t="s">
        <v>3281</v>
      </c>
      <c r="F822" s="5" t="s">
        <v>3281</v>
      </c>
      <c r="G822" s="5"/>
      <c r="H822" s="5"/>
      <c r="I822" s="5" t="s">
        <v>58</v>
      </c>
      <c r="J822" s="5">
        <v>2020</v>
      </c>
      <c r="K822" s="5">
        <v>13175</v>
      </c>
      <c r="L822" s="5"/>
      <c r="M822" s="5" t="s">
        <v>3179</v>
      </c>
      <c r="N822" s="5" t="s">
        <v>2798</v>
      </c>
      <c r="O822" s="5" t="s">
        <v>2799</v>
      </c>
      <c r="P822" s="5" t="s">
        <v>2799</v>
      </c>
      <c r="Q822" s="5" t="s">
        <v>2799</v>
      </c>
      <c r="R822" s="5" t="s">
        <v>2799</v>
      </c>
      <c r="S822" s="5" t="s">
        <v>2799</v>
      </c>
      <c r="T822" s="5" t="s">
        <v>2799</v>
      </c>
      <c r="U822" s="5" t="s">
        <v>2799</v>
      </c>
      <c r="V822" s="5"/>
      <c r="W822" s="5"/>
      <c r="X822" s="5"/>
      <c r="Y822" s="5"/>
      <c r="Z822" s="5"/>
    </row>
    <row r="823" spans="1:26" ht="289" x14ac:dyDescent="0.2">
      <c r="A823" s="3" t="s">
        <v>2799</v>
      </c>
      <c r="B823" s="138"/>
      <c r="C823" s="5">
        <f t="shared" si="4"/>
        <v>820</v>
      </c>
      <c r="D823" s="5" t="s">
        <v>10995</v>
      </c>
      <c r="E823" s="5" t="s">
        <v>10996</v>
      </c>
      <c r="F823" s="5" t="s">
        <v>3281</v>
      </c>
      <c r="G823" s="5" t="s">
        <v>3281</v>
      </c>
      <c r="H823" s="5"/>
      <c r="I823" s="5" t="s">
        <v>10382</v>
      </c>
      <c r="J823" s="5">
        <v>2021</v>
      </c>
      <c r="K823" s="5"/>
      <c r="L823" s="5" t="s">
        <v>10998</v>
      </c>
      <c r="M823" s="5" t="s">
        <v>10997</v>
      </c>
      <c r="N823" s="5" t="s">
        <v>2798</v>
      </c>
      <c r="O823" s="5"/>
      <c r="P823" s="5"/>
      <c r="Q823" s="5"/>
      <c r="R823" s="5"/>
      <c r="S823" s="5"/>
      <c r="T823" s="5"/>
      <c r="U823" s="5"/>
      <c r="V823" s="5"/>
      <c r="W823" s="5"/>
      <c r="X823" s="5"/>
      <c r="Y823" s="5"/>
      <c r="Z823" s="5"/>
    </row>
    <row r="824" spans="1:26" ht="272" x14ac:dyDescent="0.2">
      <c r="A824" s="3" t="s">
        <v>2799</v>
      </c>
      <c r="B824" s="138"/>
      <c r="C824" s="5">
        <f t="shared" si="4"/>
        <v>821</v>
      </c>
      <c r="D824" s="5" t="s">
        <v>10999</v>
      </c>
      <c r="E824" s="5" t="s">
        <v>11000</v>
      </c>
      <c r="F824" s="5" t="s">
        <v>10672</v>
      </c>
      <c r="G824" s="5" t="s">
        <v>4374</v>
      </c>
      <c r="H824" s="5"/>
      <c r="I824" s="5" t="s">
        <v>10432</v>
      </c>
      <c r="J824" s="5">
        <v>2021</v>
      </c>
      <c r="K824" s="5"/>
      <c r="L824" s="5" t="s">
        <v>11002</v>
      </c>
      <c r="M824" s="5" t="s">
        <v>11001</v>
      </c>
      <c r="N824" s="5" t="s">
        <v>2798</v>
      </c>
      <c r="O824" s="5"/>
      <c r="P824" s="5"/>
      <c r="Q824" s="5"/>
      <c r="R824" s="5"/>
      <c r="S824" s="5"/>
      <c r="T824" s="5"/>
      <c r="U824" s="5"/>
      <c r="V824" s="5"/>
      <c r="W824" s="5"/>
      <c r="X824" s="5"/>
      <c r="Y824" s="5"/>
      <c r="Z824" s="5"/>
    </row>
    <row r="825" spans="1:26" ht="238" x14ac:dyDescent="0.2">
      <c r="A825" s="3" t="s">
        <v>2799</v>
      </c>
      <c r="B825" s="138"/>
      <c r="C825" s="5">
        <f t="shared" si="4"/>
        <v>822</v>
      </c>
      <c r="D825" s="5" t="s">
        <v>10670</v>
      </c>
      <c r="E825" s="5" t="s">
        <v>10671</v>
      </c>
      <c r="F825" s="5" t="s">
        <v>10672</v>
      </c>
      <c r="G825" s="5" t="s">
        <v>4374</v>
      </c>
      <c r="H825" s="5"/>
      <c r="I825" s="5" t="s">
        <v>10432</v>
      </c>
      <c r="J825" s="5">
        <v>2021</v>
      </c>
      <c r="K825" s="5"/>
      <c r="L825" s="5" t="s">
        <v>10674</v>
      </c>
      <c r="M825" s="5" t="s">
        <v>10673</v>
      </c>
      <c r="N825" s="5" t="s">
        <v>2798</v>
      </c>
      <c r="O825" s="5"/>
      <c r="P825" s="5"/>
      <c r="Q825" s="5"/>
      <c r="R825" s="5"/>
      <c r="S825" s="5"/>
      <c r="T825" s="5"/>
      <c r="U825" s="5"/>
      <c r="V825" s="5"/>
      <c r="W825" s="5"/>
      <c r="X825" s="5"/>
      <c r="Y825" s="5"/>
      <c r="Z825" s="5"/>
    </row>
    <row r="826" spans="1:26" ht="102" x14ac:dyDescent="0.2">
      <c r="A826" s="3" t="s">
        <v>2799</v>
      </c>
      <c r="B826" s="138"/>
      <c r="C826" s="5">
        <f t="shared" si="4"/>
        <v>823</v>
      </c>
      <c r="D826" s="5" t="s">
        <v>11003</v>
      </c>
      <c r="E826" s="5" t="s">
        <v>11004</v>
      </c>
      <c r="F826" s="5" t="s">
        <v>3281</v>
      </c>
      <c r="G826" s="5" t="s">
        <v>3281</v>
      </c>
      <c r="H826" s="5"/>
      <c r="I826" s="5" t="s">
        <v>3281</v>
      </c>
      <c r="J826" s="5">
        <v>2022</v>
      </c>
      <c r="K826" s="5"/>
      <c r="L826" s="5" t="s">
        <v>11006</v>
      </c>
      <c r="M826" s="5" t="s">
        <v>11005</v>
      </c>
      <c r="N826" s="5" t="s">
        <v>2798</v>
      </c>
      <c r="O826" s="5"/>
      <c r="P826" s="5"/>
      <c r="Q826" s="5"/>
      <c r="R826" s="5"/>
      <c r="S826" s="5"/>
      <c r="T826" s="5"/>
      <c r="U826" s="5"/>
      <c r="V826" s="5"/>
      <c r="W826" s="5"/>
      <c r="X826" s="5"/>
      <c r="Y826" s="5"/>
      <c r="Z826" s="5"/>
    </row>
    <row r="827" spans="1:26" ht="170" x14ac:dyDescent="0.2">
      <c r="A827" s="3" t="s">
        <v>2799</v>
      </c>
      <c r="B827" s="138"/>
      <c r="C827" s="5">
        <f t="shared" si="4"/>
        <v>824</v>
      </c>
      <c r="D827" s="5" t="s">
        <v>11007</v>
      </c>
      <c r="E827" s="5" t="s">
        <v>11008</v>
      </c>
      <c r="F827" s="5" t="s">
        <v>11009</v>
      </c>
      <c r="G827" s="5" t="s">
        <v>305</v>
      </c>
      <c r="H827" s="5"/>
      <c r="I827" s="5" t="s">
        <v>58</v>
      </c>
      <c r="J827" s="5">
        <v>2019</v>
      </c>
      <c r="K827" s="5"/>
      <c r="L827" s="5" t="s">
        <v>11011</v>
      </c>
      <c r="M827" s="5" t="s">
        <v>11010</v>
      </c>
      <c r="N827" s="5" t="s">
        <v>2798</v>
      </c>
      <c r="O827" s="5"/>
      <c r="P827" s="5"/>
      <c r="Q827" s="5"/>
      <c r="R827" s="5"/>
      <c r="S827" s="5"/>
      <c r="T827" s="5"/>
      <c r="U827" s="5"/>
      <c r="V827" s="5"/>
      <c r="W827" s="5"/>
      <c r="X827" s="5"/>
      <c r="Y827" s="5"/>
      <c r="Z827" s="5"/>
    </row>
    <row r="828" spans="1:26" ht="204" x14ac:dyDescent="0.2">
      <c r="A828" s="3" t="s">
        <v>2799</v>
      </c>
      <c r="B828" s="138"/>
      <c r="C828" s="5">
        <f t="shared" si="4"/>
        <v>825</v>
      </c>
      <c r="D828" s="5" t="s">
        <v>11012</v>
      </c>
      <c r="E828" s="5" t="s">
        <v>11013</v>
      </c>
      <c r="F828" s="5" t="s">
        <v>11014</v>
      </c>
      <c r="G828" s="5" t="s">
        <v>4374</v>
      </c>
      <c r="H828" s="5"/>
      <c r="I828" s="5" t="s">
        <v>59</v>
      </c>
      <c r="J828" s="5">
        <v>2022</v>
      </c>
      <c r="K828" s="5"/>
      <c r="L828" s="5" t="s">
        <v>11016</v>
      </c>
      <c r="M828" s="5" t="s">
        <v>11015</v>
      </c>
      <c r="N828" s="5" t="s">
        <v>2799</v>
      </c>
      <c r="O828" s="5" t="s">
        <v>2799</v>
      </c>
      <c r="P828" s="5" t="s">
        <v>2799</v>
      </c>
      <c r="Q828" s="5" t="s">
        <v>2799</v>
      </c>
      <c r="R828" s="5" t="s">
        <v>2799</v>
      </c>
      <c r="S828" s="5"/>
      <c r="T828" s="5"/>
      <c r="U828" s="5"/>
      <c r="V828" s="5"/>
      <c r="W828" s="5"/>
      <c r="X828" s="5"/>
      <c r="Y828" s="5"/>
      <c r="Z828" s="5"/>
    </row>
    <row r="829" spans="1:26" ht="204" x14ac:dyDescent="0.2">
      <c r="A829" s="3" t="s">
        <v>2799</v>
      </c>
      <c r="B829" s="138"/>
      <c r="C829" s="5">
        <f t="shared" si="4"/>
        <v>826</v>
      </c>
      <c r="D829" s="5" t="s">
        <v>11017</v>
      </c>
      <c r="E829" s="5" t="s">
        <v>11018</v>
      </c>
      <c r="F829" s="5" t="s">
        <v>11019</v>
      </c>
      <c r="G829" s="5" t="s">
        <v>11019</v>
      </c>
      <c r="H829" s="5"/>
      <c r="I829" s="5" t="s">
        <v>11021</v>
      </c>
      <c r="J829" s="5">
        <v>2021</v>
      </c>
      <c r="K829" s="5"/>
      <c r="L829" s="5" t="s">
        <v>11022</v>
      </c>
      <c r="M829" s="5" t="s">
        <v>11020</v>
      </c>
      <c r="N829" s="5" t="s">
        <v>2798</v>
      </c>
      <c r="O829" s="5"/>
      <c r="P829" s="5"/>
      <c r="Q829" s="5"/>
      <c r="R829" s="5"/>
      <c r="S829" s="5"/>
      <c r="T829" s="5"/>
      <c r="U829" s="5"/>
      <c r="V829" s="5"/>
      <c r="W829" s="5"/>
      <c r="X829" s="5"/>
      <c r="Y829" s="5"/>
      <c r="Z829" s="5"/>
    </row>
    <row r="830" spans="1:26" ht="204" x14ac:dyDescent="0.2">
      <c r="A830" s="3" t="s">
        <v>2799</v>
      </c>
      <c r="B830" s="138"/>
      <c r="C830" s="5">
        <f t="shared" si="4"/>
        <v>827</v>
      </c>
      <c r="D830" s="5" t="s">
        <v>11023</v>
      </c>
      <c r="E830" s="5" t="s">
        <v>11024</v>
      </c>
      <c r="F830" s="5" t="s">
        <v>4461</v>
      </c>
      <c r="G830" s="5" t="s">
        <v>6696</v>
      </c>
      <c r="H830" s="5"/>
      <c r="I830" s="5" t="s">
        <v>58</v>
      </c>
      <c r="J830" s="5">
        <v>2020</v>
      </c>
      <c r="K830" s="5"/>
      <c r="L830" s="5" t="s">
        <v>11026</v>
      </c>
      <c r="M830" s="5" t="s">
        <v>11025</v>
      </c>
      <c r="N830" s="5" t="s">
        <v>2798</v>
      </c>
      <c r="O830" s="5"/>
      <c r="P830" s="5"/>
      <c r="Q830" s="5"/>
      <c r="R830" s="5"/>
      <c r="S830" s="5"/>
      <c r="T830" s="5"/>
      <c r="U830" s="5"/>
      <c r="V830" s="5"/>
      <c r="W830" s="5"/>
      <c r="X830" s="5"/>
      <c r="Y830" s="5"/>
      <c r="Z830" s="5"/>
    </row>
    <row r="831" spans="1:26" ht="136" x14ac:dyDescent="0.2">
      <c r="A831" s="3" t="s">
        <v>2799</v>
      </c>
      <c r="B831" s="138"/>
      <c r="C831" s="5">
        <f t="shared" si="4"/>
        <v>828</v>
      </c>
      <c r="D831" s="5" t="s">
        <v>11027</v>
      </c>
      <c r="E831" s="5" t="s">
        <v>11028</v>
      </c>
      <c r="F831" s="5" t="s">
        <v>11029</v>
      </c>
      <c r="G831" s="5" t="s">
        <v>21</v>
      </c>
      <c r="H831" s="5"/>
      <c r="I831" s="5" t="s">
        <v>58</v>
      </c>
      <c r="J831" s="5">
        <v>2023</v>
      </c>
      <c r="K831" s="5"/>
      <c r="L831" s="5" t="s">
        <v>11031</v>
      </c>
      <c r="M831" s="5" t="s">
        <v>11030</v>
      </c>
      <c r="N831" s="5" t="s">
        <v>2798</v>
      </c>
      <c r="O831" s="5"/>
      <c r="P831" s="5"/>
      <c r="Q831" s="5"/>
      <c r="R831" s="5"/>
      <c r="S831" s="5"/>
      <c r="T831" s="5"/>
      <c r="U831" s="5"/>
      <c r="V831" s="5"/>
      <c r="W831" s="5"/>
      <c r="X831" s="5"/>
      <c r="Y831" s="5"/>
      <c r="Z831" s="5"/>
    </row>
    <row r="832" spans="1:26" ht="289" x14ac:dyDescent="0.2">
      <c r="A832" s="3" t="s">
        <v>2799</v>
      </c>
      <c r="B832" s="138"/>
      <c r="C832" s="5">
        <f t="shared" si="4"/>
        <v>829</v>
      </c>
      <c r="D832" s="5" t="s">
        <v>11032</v>
      </c>
      <c r="E832" s="5" t="s">
        <v>11033</v>
      </c>
      <c r="F832" s="5" t="s">
        <v>3281</v>
      </c>
      <c r="G832" s="5" t="s">
        <v>3281</v>
      </c>
      <c r="H832" s="5"/>
      <c r="I832" s="5" t="s">
        <v>3281</v>
      </c>
      <c r="J832" s="5">
        <v>2023</v>
      </c>
      <c r="K832" s="5"/>
      <c r="L832" s="5" t="s">
        <v>11035</v>
      </c>
      <c r="M832" s="5" t="s">
        <v>11034</v>
      </c>
      <c r="N832" s="5" t="s">
        <v>2799</v>
      </c>
      <c r="O832" s="5" t="s">
        <v>2799</v>
      </c>
      <c r="P832" s="5" t="s">
        <v>2799</v>
      </c>
      <c r="Q832" s="5" t="s">
        <v>2799</v>
      </c>
      <c r="R832" s="5" t="s">
        <v>2799</v>
      </c>
      <c r="S832" s="5"/>
      <c r="T832" s="5"/>
      <c r="U832" s="5"/>
      <c r="V832" s="5"/>
      <c r="W832" s="5"/>
      <c r="X832" s="5"/>
      <c r="Y832" s="5"/>
      <c r="Z832" s="5"/>
    </row>
    <row r="833" spans="1:26" ht="323" x14ac:dyDescent="0.2">
      <c r="A833" s="3" t="s">
        <v>2799</v>
      </c>
      <c r="B833" s="138"/>
      <c r="C833" s="5">
        <f t="shared" si="4"/>
        <v>830</v>
      </c>
      <c r="D833" s="5" t="s">
        <v>11036</v>
      </c>
      <c r="E833" s="5" t="s">
        <v>11037</v>
      </c>
      <c r="F833" s="5" t="s">
        <v>10054</v>
      </c>
      <c r="G833" s="5" t="s">
        <v>2227</v>
      </c>
      <c r="H833" s="5"/>
      <c r="I833" s="5" t="s">
        <v>58</v>
      </c>
      <c r="J833" s="5">
        <v>2020</v>
      </c>
      <c r="K833" s="5"/>
      <c r="L833" s="5" t="s">
        <v>11039</v>
      </c>
      <c r="M833" s="5" t="s">
        <v>11038</v>
      </c>
      <c r="N833" s="5" t="s">
        <v>2798</v>
      </c>
      <c r="O833" s="5"/>
      <c r="P833" s="5"/>
      <c r="Q833" s="5"/>
      <c r="R833" s="5"/>
      <c r="S833" s="5"/>
      <c r="T833" s="5"/>
      <c r="U833" s="5"/>
      <c r="V833" s="5"/>
      <c r="W833" s="5"/>
      <c r="X833" s="5"/>
      <c r="Y833" s="5"/>
      <c r="Z833" s="5"/>
    </row>
    <row r="834" spans="1:26" ht="187" x14ac:dyDescent="0.2">
      <c r="A834" s="3" t="s">
        <v>2799</v>
      </c>
      <c r="B834" s="138"/>
      <c r="C834" s="5">
        <f t="shared" si="4"/>
        <v>831</v>
      </c>
      <c r="D834" s="5" t="s">
        <v>11040</v>
      </c>
      <c r="E834" s="5" t="s">
        <v>11041</v>
      </c>
      <c r="F834" s="5" t="s">
        <v>11042</v>
      </c>
      <c r="G834" s="5" t="s">
        <v>5579</v>
      </c>
      <c r="H834" s="5"/>
      <c r="I834" s="5" t="s">
        <v>58</v>
      </c>
      <c r="J834" s="5">
        <v>2022</v>
      </c>
      <c r="K834" s="5"/>
      <c r="L834" s="5" t="s">
        <v>11044</v>
      </c>
      <c r="M834" s="5" t="s">
        <v>11043</v>
      </c>
      <c r="N834" s="5" t="s">
        <v>2798</v>
      </c>
      <c r="O834" s="5"/>
      <c r="P834" s="5"/>
      <c r="Q834" s="5"/>
      <c r="R834" s="5"/>
      <c r="S834" s="5"/>
      <c r="T834" s="5"/>
      <c r="U834" s="5"/>
      <c r="V834" s="5"/>
      <c r="W834" s="5"/>
      <c r="X834" s="5"/>
      <c r="Y834" s="5"/>
      <c r="Z834" s="5"/>
    </row>
    <row r="835" spans="1:26" ht="187" x14ac:dyDescent="0.2">
      <c r="A835" s="3" t="s">
        <v>2799</v>
      </c>
      <c r="B835" s="138"/>
      <c r="C835" s="5">
        <f t="shared" si="4"/>
        <v>832</v>
      </c>
      <c r="D835" s="5" t="s">
        <v>11045</v>
      </c>
      <c r="E835" s="5" t="s">
        <v>11046</v>
      </c>
      <c r="F835" s="5" t="s">
        <v>11042</v>
      </c>
      <c r="G835" s="5" t="s">
        <v>5579</v>
      </c>
      <c r="H835" s="5"/>
      <c r="I835" s="5" t="s">
        <v>58</v>
      </c>
      <c r="J835" s="5">
        <v>2022</v>
      </c>
      <c r="K835" s="5"/>
      <c r="L835" s="5" t="s">
        <v>11048</v>
      </c>
      <c r="M835" s="5" t="s">
        <v>11047</v>
      </c>
      <c r="N835" s="5" t="s">
        <v>2798</v>
      </c>
      <c r="O835" s="5"/>
      <c r="P835" s="5"/>
      <c r="Q835" s="5"/>
      <c r="R835" s="5"/>
      <c r="S835" s="5"/>
      <c r="T835" s="5"/>
      <c r="U835" s="5"/>
      <c r="V835" s="5"/>
      <c r="W835" s="5"/>
      <c r="X835" s="5"/>
      <c r="Y835" s="5"/>
      <c r="Z835" s="5"/>
    </row>
    <row r="836" spans="1:26" ht="187" x14ac:dyDescent="0.2">
      <c r="A836" s="3" t="s">
        <v>2799</v>
      </c>
      <c r="B836" s="138"/>
      <c r="C836" s="5">
        <f t="shared" si="4"/>
        <v>833</v>
      </c>
      <c r="D836" s="5" t="s">
        <v>11049</v>
      </c>
      <c r="E836" s="5" t="s">
        <v>11050</v>
      </c>
      <c r="F836" s="5" t="s">
        <v>11051</v>
      </c>
      <c r="G836" s="5" t="s">
        <v>5176</v>
      </c>
      <c r="H836" s="5"/>
      <c r="I836" s="5" t="s">
        <v>59</v>
      </c>
      <c r="J836" s="5"/>
      <c r="K836" s="5"/>
      <c r="L836" s="5" t="s">
        <v>11053</v>
      </c>
      <c r="M836" s="5" t="s">
        <v>11052</v>
      </c>
      <c r="N836" s="5" t="s">
        <v>2798</v>
      </c>
      <c r="O836" s="5"/>
      <c r="P836" s="5"/>
      <c r="Q836" s="5"/>
      <c r="R836" s="5"/>
      <c r="S836" s="5"/>
      <c r="T836" s="5"/>
      <c r="U836" s="5"/>
      <c r="V836" s="5"/>
      <c r="W836" s="5"/>
      <c r="X836" s="5"/>
      <c r="Y836" s="5"/>
      <c r="Z836" s="5"/>
    </row>
    <row r="837" spans="1:26" ht="255" x14ac:dyDescent="0.2">
      <c r="A837" s="3" t="s">
        <v>2799</v>
      </c>
      <c r="B837" s="138"/>
      <c r="C837" s="5">
        <f t="shared" si="4"/>
        <v>834</v>
      </c>
      <c r="D837" s="5" t="s">
        <v>11054</v>
      </c>
      <c r="E837" s="5" t="s">
        <v>11055</v>
      </c>
      <c r="F837" s="5" t="s">
        <v>3281</v>
      </c>
      <c r="G837" s="5" t="s">
        <v>3281</v>
      </c>
      <c r="H837" s="5"/>
      <c r="I837" s="5" t="s">
        <v>3281</v>
      </c>
      <c r="J837" s="5">
        <v>2021</v>
      </c>
      <c r="K837" s="5"/>
      <c r="L837" s="5" t="s">
        <v>11057</v>
      </c>
      <c r="M837" s="5" t="s">
        <v>11056</v>
      </c>
      <c r="N837" s="5" t="s">
        <v>2798</v>
      </c>
      <c r="O837" s="5"/>
      <c r="P837" s="5"/>
      <c r="Q837" s="5"/>
      <c r="R837" s="5"/>
      <c r="S837" s="5"/>
      <c r="T837" s="5"/>
      <c r="U837" s="5"/>
      <c r="V837" s="5"/>
      <c r="W837" s="5"/>
      <c r="X837" s="5"/>
      <c r="Y837" s="5"/>
      <c r="Z837" s="5"/>
    </row>
    <row r="838" spans="1:26" ht="255" x14ac:dyDescent="0.2">
      <c r="A838" s="3" t="s">
        <v>2799</v>
      </c>
      <c r="B838" s="138"/>
      <c r="C838" s="5">
        <f t="shared" si="4"/>
        <v>835</v>
      </c>
      <c r="D838" s="5" t="s">
        <v>11058</v>
      </c>
      <c r="E838" s="5" t="s">
        <v>11059</v>
      </c>
      <c r="F838" s="5" t="s">
        <v>3448</v>
      </c>
      <c r="G838" s="5" t="s">
        <v>10386</v>
      </c>
      <c r="H838" s="5"/>
      <c r="I838" s="5" t="s">
        <v>59</v>
      </c>
      <c r="J838" s="5">
        <v>2020</v>
      </c>
      <c r="K838" s="5"/>
      <c r="L838" s="5" t="s">
        <v>11061</v>
      </c>
      <c r="M838" s="5" t="s">
        <v>11060</v>
      </c>
      <c r="N838" s="5" t="s">
        <v>2798</v>
      </c>
      <c r="O838" s="5"/>
      <c r="P838" s="5"/>
      <c r="Q838" s="5"/>
      <c r="R838" s="5"/>
      <c r="S838" s="5"/>
      <c r="T838" s="5"/>
      <c r="U838" s="5"/>
      <c r="V838" s="5"/>
      <c r="W838" s="5"/>
      <c r="X838" s="5"/>
      <c r="Y838" s="5"/>
      <c r="Z838" s="5"/>
    </row>
    <row r="839" spans="1:26" ht="289" x14ac:dyDescent="0.2">
      <c r="A839" s="3" t="s">
        <v>2799</v>
      </c>
      <c r="B839" s="138"/>
      <c r="C839" s="5">
        <f t="shared" si="4"/>
        <v>836</v>
      </c>
      <c r="D839" s="5" t="s">
        <v>11062</v>
      </c>
      <c r="E839" s="5" t="s">
        <v>11063</v>
      </c>
      <c r="F839" s="5" t="s">
        <v>11064</v>
      </c>
      <c r="G839" s="5" t="s">
        <v>5176</v>
      </c>
      <c r="H839" s="5"/>
      <c r="I839" s="5" t="s">
        <v>59</v>
      </c>
      <c r="J839" s="5">
        <v>2021</v>
      </c>
      <c r="K839" s="5"/>
      <c r="L839" s="5" t="s">
        <v>11066</v>
      </c>
      <c r="M839" s="5" t="s">
        <v>11065</v>
      </c>
      <c r="N839" s="5" t="s">
        <v>2798</v>
      </c>
      <c r="O839" s="5"/>
      <c r="P839" s="5"/>
      <c r="Q839" s="5"/>
      <c r="R839" s="5"/>
      <c r="S839" s="5"/>
      <c r="T839" s="5"/>
      <c r="U839" s="5"/>
      <c r="V839" s="5"/>
      <c r="W839" s="5"/>
      <c r="X839" s="5"/>
      <c r="Y839" s="5"/>
      <c r="Z839" s="5"/>
    </row>
    <row r="840" spans="1:26" ht="187" x14ac:dyDescent="0.2">
      <c r="A840" s="3" t="s">
        <v>2799</v>
      </c>
      <c r="B840" s="138"/>
      <c r="C840" s="5">
        <f t="shared" si="4"/>
        <v>837</v>
      </c>
      <c r="D840" s="5" t="s">
        <v>11067</v>
      </c>
      <c r="E840" s="5" t="s">
        <v>11068</v>
      </c>
      <c r="F840" s="5" t="s">
        <v>11069</v>
      </c>
      <c r="G840" s="5" t="s">
        <v>10926</v>
      </c>
      <c r="H840" s="5"/>
      <c r="I840" s="5" t="s">
        <v>58</v>
      </c>
      <c r="J840" s="5">
        <v>2020</v>
      </c>
      <c r="K840" s="5"/>
      <c r="L840" s="5" t="s">
        <v>11071</v>
      </c>
      <c r="M840" s="5" t="s">
        <v>11070</v>
      </c>
      <c r="N840" s="5" t="s">
        <v>2798</v>
      </c>
      <c r="O840" s="5"/>
      <c r="P840" s="5"/>
      <c r="Q840" s="5"/>
      <c r="R840" s="5"/>
      <c r="S840" s="5"/>
      <c r="T840" s="5"/>
      <c r="U840" s="5"/>
      <c r="V840" s="5"/>
      <c r="W840" s="5"/>
      <c r="X840" s="5"/>
      <c r="Y840" s="5"/>
      <c r="Z840" s="5"/>
    </row>
    <row r="841" spans="1:26" ht="221" x14ac:dyDescent="0.2">
      <c r="A841" s="3" t="s">
        <v>2799</v>
      </c>
      <c r="B841" s="139"/>
      <c r="C841" s="5">
        <f t="shared" si="4"/>
        <v>838</v>
      </c>
      <c r="D841" s="5" t="s">
        <v>11072</v>
      </c>
      <c r="E841" s="5" t="s">
        <v>11073</v>
      </c>
      <c r="F841" s="5" t="s">
        <v>20</v>
      </c>
      <c r="G841" s="5" t="s">
        <v>21</v>
      </c>
      <c r="H841" s="5"/>
      <c r="I841" s="5" t="s">
        <v>58</v>
      </c>
      <c r="J841" s="5">
        <v>2020</v>
      </c>
      <c r="K841" s="5"/>
      <c r="L841" s="5" t="s">
        <v>11075</v>
      </c>
      <c r="M841" s="5" t="s">
        <v>11074</v>
      </c>
      <c r="N841" s="5" t="s">
        <v>2798</v>
      </c>
      <c r="O841" s="5"/>
      <c r="P841" s="5"/>
      <c r="Q841" s="5"/>
      <c r="R841" s="5"/>
      <c r="S841" s="5"/>
      <c r="T841" s="5"/>
      <c r="U841" s="5"/>
      <c r="V841" s="5"/>
      <c r="W841" s="5"/>
      <c r="X841" s="5"/>
      <c r="Y841" s="5"/>
      <c r="Z841" s="5"/>
    </row>
    <row r="842" spans="1:26" ht="272" x14ac:dyDescent="0.2">
      <c r="A842" s="3" t="s">
        <v>2799</v>
      </c>
      <c r="B842" s="137" t="s">
        <v>6649</v>
      </c>
      <c r="C842" s="5">
        <f t="shared" si="4"/>
        <v>839</v>
      </c>
      <c r="D842" s="5" t="s">
        <v>11076</v>
      </c>
      <c r="E842" s="5" t="s">
        <v>11077</v>
      </c>
      <c r="F842" s="5" t="s">
        <v>20</v>
      </c>
      <c r="G842" s="5" t="s">
        <v>21</v>
      </c>
      <c r="H842" s="5"/>
      <c r="I842" s="5" t="s">
        <v>58</v>
      </c>
      <c r="J842" s="5">
        <v>2020</v>
      </c>
      <c r="K842" s="5"/>
      <c r="L842" s="5" t="s">
        <v>11079</v>
      </c>
      <c r="M842" s="5" t="s">
        <v>11078</v>
      </c>
      <c r="N842" s="5" t="s">
        <v>2798</v>
      </c>
      <c r="O842" s="5"/>
      <c r="P842" s="5"/>
      <c r="Q842" s="5"/>
      <c r="R842" s="5"/>
      <c r="S842" s="5"/>
      <c r="T842" s="5"/>
      <c r="U842" s="5"/>
      <c r="V842" s="5"/>
      <c r="W842" s="5"/>
      <c r="X842" s="5"/>
      <c r="Y842" s="5"/>
      <c r="Z842" s="5"/>
    </row>
    <row r="843" spans="1:26" ht="170" x14ac:dyDescent="0.2">
      <c r="A843" s="3" t="s">
        <v>2799</v>
      </c>
      <c r="B843" s="138"/>
      <c r="C843" s="5">
        <f t="shared" si="4"/>
        <v>840</v>
      </c>
      <c r="D843" s="5" t="s">
        <v>11080</v>
      </c>
      <c r="E843" s="5" t="s">
        <v>11082</v>
      </c>
      <c r="F843" s="5" t="s">
        <v>11081</v>
      </c>
      <c r="G843" s="5" t="s">
        <v>3158</v>
      </c>
      <c r="H843" s="5"/>
      <c r="I843" s="5" t="s">
        <v>58</v>
      </c>
      <c r="J843" s="5">
        <v>2021</v>
      </c>
      <c r="K843" s="5"/>
      <c r="L843" s="5" t="s">
        <v>11084</v>
      </c>
      <c r="M843" s="5" t="s">
        <v>11083</v>
      </c>
      <c r="N843" s="5" t="s">
        <v>2798</v>
      </c>
      <c r="O843" s="5"/>
      <c r="P843" s="5"/>
      <c r="Q843" s="5"/>
      <c r="R843" s="5"/>
      <c r="S843" s="5"/>
      <c r="T843" s="5"/>
      <c r="U843" s="5"/>
      <c r="V843" s="5"/>
      <c r="W843" s="5"/>
      <c r="X843" s="5"/>
      <c r="Y843" s="5"/>
      <c r="Z843" s="5"/>
    </row>
    <row r="844" spans="1:26" ht="187" x14ac:dyDescent="0.2">
      <c r="A844" s="3" t="s">
        <v>2799</v>
      </c>
      <c r="B844" s="138"/>
      <c r="C844" s="5">
        <f t="shared" si="4"/>
        <v>841</v>
      </c>
      <c r="D844" s="5" t="s">
        <v>11085</v>
      </c>
      <c r="E844" s="5" t="s">
        <v>11086</v>
      </c>
      <c r="F844" s="5" t="s">
        <v>11087</v>
      </c>
      <c r="G844" s="5" t="s">
        <v>21</v>
      </c>
      <c r="H844" s="5"/>
      <c r="I844" s="5" t="s">
        <v>58</v>
      </c>
      <c r="J844" s="5">
        <v>2018</v>
      </c>
      <c r="K844" s="5"/>
      <c r="L844" s="5" t="s">
        <v>11089</v>
      </c>
      <c r="M844" s="5" t="s">
        <v>11088</v>
      </c>
      <c r="N844" s="5" t="s">
        <v>2798</v>
      </c>
      <c r="O844" s="5"/>
      <c r="P844" s="5"/>
      <c r="Q844" s="5"/>
      <c r="R844" s="5"/>
      <c r="S844" s="5"/>
      <c r="T844" s="5"/>
      <c r="U844" s="5"/>
      <c r="V844" s="5"/>
      <c r="W844" s="5"/>
      <c r="X844" s="5"/>
      <c r="Y844" s="5"/>
      <c r="Z844" s="5"/>
    </row>
    <row r="845" spans="1:26" ht="187" x14ac:dyDescent="0.2">
      <c r="A845" s="3" t="s">
        <v>2799</v>
      </c>
      <c r="B845" s="138"/>
      <c r="C845" s="5">
        <f t="shared" si="4"/>
        <v>842</v>
      </c>
      <c r="D845" s="5" t="s">
        <v>11090</v>
      </c>
      <c r="E845" s="5" t="s">
        <v>11091</v>
      </c>
      <c r="F845" s="5" t="s">
        <v>11092</v>
      </c>
      <c r="G845" s="5" t="s">
        <v>11094</v>
      </c>
      <c r="H845" s="5"/>
      <c r="I845" s="5" t="s">
        <v>58</v>
      </c>
      <c r="J845" s="5">
        <v>2021</v>
      </c>
      <c r="K845" s="5"/>
      <c r="L845" s="5" t="s">
        <v>11095</v>
      </c>
      <c r="M845" s="5" t="s">
        <v>11093</v>
      </c>
      <c r="N845" s="5" t="s">
        <v>2798</v>
      </c>
      <c r="O845" s="5"/>
      <c r="P845" s="5"/>
      <c r="Q845" s="5"/>
      <c r="R845" s="5"/>
      <c r="S845" s="5"/>
      <c r="T845" s="5"/>
      <c r="U845" s="5"/>
      <c r="V845" s="5"/>
      <c r="W845" s="5"/>
      <c r="X845" s="5"/>
      <c r="Y845" s="5"/>
      <c r="Z845" s="5"/>
    </row>
    <row r="846" spans="1:26" ht="323" x14ac:dyDescent="0.2">
      <c r="A846" s="3" t="s">
        <v>2799</v>
      </c>
      <c r="B846" s="138"/>
      <c r="C846" s="5">
        <f t="shared" si="4"/>
        <v>843</v>
      </c>
      <c r="D846" s="5" t="s">
        <v>6438</v>
      </c>
      <c r="E846" s="5" t="s">
        <v>6439</v>
      </c>
      <c r="F846" s="5" t="s">
        <v>3281</v>
      </c>
      <c r="G846" s="5" t="s">
        <v>3281</v>
      </c>
      <c r="H846" s="5"/>
      <c r="I846" s="5" t="s">
        <v>59</v>
      </c>
      <c r="J846" s="5">
        <v>2023</v>
      </c>
      <c r="K846" s="5">
        <v>102</v>
      </c>
      <c r="L846" s="5" t="s">
        <v>6440</v>
      </c>
      <c r="M846" s="5" t="s">
        <v>6395</v>
      </c>
      <c r="N846" s="5" t="s">
        <v>2798</v>
      </c>
      <c r="O846" s="5" t="s">
        <v>2799</v>
      </c>
      <c r="P846" s="5" t="s">
        <v>2799</v>
      </c>
      <c r="Q846" s="5" t="s">
        <v>2799</v>
      </c>
      <c r="R846" s="5" t="s">
        <v>2799</v>
      </c>
      <c r="S846" s="5" t="s">
        <v>2799</v>
      </c>
      <c r="T846" s="5" t="s">
        <v>2799</v>
      </c>
      <c r="U846" s="5" t="s">
        <v>2799</v>
      </c>
      <c r="V846" s="5"/>
      <c r="W846" s="5"/>
      <c r="X846" s="5"/>
      <c r="Y846" s="5"/>
      <c r="Z846" s="5"/>
    </row>
    <row r="847" spans="1:26" ht="238" x14ac:dyDescent="0.2">
      <c r="A847" s="3" t="s">
        <v>2799</v>
      </c>
      <c r="B847" s="138"/>
      <c r="C847" s="5">
        <f t="shared" si="4"/>
        <v>844</v>
      </c>
      <c r="D847" s="5" t="s">
        <v>11096</v>
      </c>
      <c r="E847" s="5" t="s">
        <v>11097</v>
      </c>
      <c r="F847" s="5" t="s">
        <v>3281</v>
      </c>
      <c r="G847" s="5" t="s">
        <v>3281</v>
      </c>
      <c r="H847" s="5"/>
      <c r="I847" s="5" t="s">
        <v>3281</v>
      </c>
      <c r="J847" s="5">
        <v>2022</v>
      </c>
      <c r="K847" s="5"/>
      <c r="L847" s="5" t="s">
        <v>11099</v>
      </c>
      <c r="M847" s="5" t="s">
        <v>11098</v>
      </c>
      <c r="N847" s="5" t="s">
        <v>2798</v>
      </c>
      <c r="O847" s="5"/>
      <c r="P847" s="5"/>
      <c r="Q847" s="5"/>
      <c r="R847" s="5"/>
      <c r="S847" s="5"/>
      <c r="T847" s="5"/>
      <c r="U847" s="5"/>
      <c r="V847" s="5"/>
      <c r="W847" s="5"/>
      <c r="X847" s="5"/>
      <c r="Y847" s="5"/>
      <c r="Z847" s="5"/>
    </row>
    <row r="848" spans="1:26" ht="238" x14ac:dyDescent="0.2">
      <c r="A848" s="3" t="s">
        <v>2799</v>
      </c>
      <c r="B848" s="138"/>
      <c r="C848" s="5">
        <f t="shared" si="4"/>
        <v>845</v>
      </c>
      <c r="D848" s="5" t="s">
        <v>11100</v>
      </c>
      <c r="E848" s="5" t="s">
        <v>11101</v>
      </c>
      <c r="F848" s="5" t="s">
        <v>11102</v>
      </c>
      <c r="G848" s="5" t="s">
        <v>2227</v>
      </c>
      <c r="H848" s="5"/>
      <c r="I848" s="5" t="s">
        <v>58</v>
      </c>
      <c r="J848" s="5">
        <v>2022</v>
      </c>
      <c r="K848" s="5"/>
      <c r="L848" s="5" t="s">
        <v>11104</v>
      </c>
      <c r="M848" s="5" t="s">
        <v>11103</v>
      </c>
      <c r="N848" s="5" t="s">
        <v>2798</v>
      </c>
      <c r="O848" s="5"/>
      <c r="P848" s="5"/>
      <c r="Q848" s="5"/>
      <c r="R848" s="5"/>
      <c r="S848" s="5"/>
      <c r="T848" s="5"/>
      <c r="U848" s="5"/>
      <c r="V848" s="5"/>
      <c r="W848" s="5"/>
      <c r="X848" s="5"/>
      <c r="Y848" s="5"/>
      <c r="Z848" s="5"/>
    </row>
    <row r="849" spans="1:26" ht="153" x14ac:dyDescent="0.2">
      <c r="A849" s="3" t="s">
        <v>2799</v>
      </c>
      <c r="B849" s="138"/>
      <c r="C849" s="5">
        <f t="shared" si="4"/>
        <v>846</v>
      </c>
      <c r="D849" s="5" t="s">
        <v>11105</v>
      </c>
      <c r="E849" s="5" t="s">
        <v>11106</v>
      </c>
      <c r="F849" s="5" t="s">
        <v>8383</v>
      </c>
      <c r="G849" s="5" t="s">
        <v>3158</v>
      </c>
      <c r="H849" s="5"/>
      <c r="I849" s="5" t="s">
        <v>58</v>
      </c>
      <c r="J849" s="5">
        <v>2020</v>
      </c>
      <c r="K849" s="5"/>
      <c r="L849" s="5" t="s">
        <v>11108</v>
      </c>
      <c r="M849" s="5" t="s">
        <v>11107</v>
      </c>
      <c r="N849" s="5" t="s">
        <v>2798</v>
      </c>
      <c r="O849" s="5"/>
      <c r="P849" s="5"/>
      <c r="Q849" s="5"/>
      <c r="R849" s="5"/>
      <c r="S849" s="5"/>
      <c r="T849" s="5"/>
      <c r="U849" s="5"/>
      <c r="V849" s="5"/>
      <c r="W849" s="5"/>
      <c r="X849" s="5"/>
      <c r="Y849" s="5"/>
      <c r="Z849" s="5"/>
    </row>
    <row r="850" spans="1:26" ht="187" x14ac:dyDescent="0.2">
      <c r="A850" s="3" t="s">
        <v>2799</v>
      </c>
      <c r="B850" s="138"/>
      <c r="C850" s="5">
        <f t="shared" si="4"/>
        <v>847</v>
      </c>
      <c r="D850" s="5" t="s">
        <v>3444</v>
      </c>
      <c r="E850" s="5" t="s">
        <v>3445</v>
      </c>
      <c r="F850" s="5" t="s">
        <v>3446</v>
      </c>
      <c r="G850" s="5" t="s">
        <v>3281</v>
      </c>
      <c r="H850" s="5"/>
      <c r="I850" s="5" t="s">
        <v>58</v>
      </c>
      <c r="J850" s="5">
        <v>2019</v>
      </c>
      <c r="K850" s="5">
        <v>74990</v>
      </c>
      <c r="L850" s="5" t="s">
        <v>3270</v>
      </c>
      <c r="M850" s="5" t="s">
        <v>3387</v>
      </c>
      <c r="N850" s="5" t="s">
        <v>2798</v>
      </c>
      <c r="O850" s="5" t="s">
        <v>2799</v>
      </c>
      <c r="P850" s="5" t="s">
        <v>2799</v>
      </c>
      <c r="Q850" s="5" t="s">
        <v>2799</v>
      </c>
      <c r="R850" s="5" t="s">
        <v>2799</v>
      </c>
      <c r="S850" s="5" t="s">
        <v>2799</v>
      </c>
      <c r="T850" s="5" t="s">
        <v>2799</v>
      </c>
      <c r="U850" s="5" t="s">
        <v>2799</v>
      </c>
      <c r="V850" s="5"/>
      <c r="W850" s="5"/>
      <c r="X850" s="5"/>
      <c r="Y850" s="5"/>
      <c r="Z850" s="5"/>
    </row>
    <row r="851" spans="1:26" ht="170" x14ac:dyDescent="0.2">
      <c r="A851" s="3" t="s">
        <v>2799</v>
      </c>
      <c r="B851" s="138"/>
      <c r="C851" s="5">
        <f t="shared" si="4"/>
        <v>848</v>
      </c>
      <c r="D851" s="5" t="s">
        <v>11109</v>
      </c>
      <c r="E851" s="5" t="s">
        <v>11110</v>
      </c>
      <c r="F851" s="5" t="s">
        <v>11111</v>
      </c>
      <c r="G851" s="5" t="s">
        <v>10790</v>
      </c>
      <c r="H851" s="5"/>
      <c r="I851" s="5" t="s">
        <v>59</v>
      </c>
      <c r="J851" s="5">
        <v>2019</v>
      </c>
      <c r="K851" s="5"/>
      <c r="L851" s="5" t="s">
        <v>11113</v>
      </c>
      <c r="M851" s="5" t="s">
        <v>11112</v>
      </c>
      <c r="N851" s="5" t="s">
        <v>2798</v>
      </c>
      <c r="O851" s="5"/>
      <c r="P851" s="5"/>
      <c r="Q851" s="5"/>
      <c r="R851" s="5"/>
      <c r="S851" s="5"/>
      <c r="T851" s="5"/>
      <c r="U851" s="5"/>
      <c r="V851" s="5"/>
      <c r="W851" s="5"/>
      <c r="X851" s="5"/>
      <c r="Y851" s="5"/>
      <c r="Z851" s="5"/>
    </row>
    <row r="852" spans="1:26" ht="102" x14ac:dyDescent="0.2">
      <c r="A852" s="3" t="s">
        <v>2799</v>
      </c>
      <c r="B852" s="138"/>
      <c r="C852" s="5">
        <f t="shared" si="4"/>
        <v>849</v>
      </c>
      <c r="D852" s="5" t="s">
        <v>6361</v>
      </c>
      <c r="E852" s="5" t="s">
        <v>11114</v>
      </c>
      <c r="F852" s="5" t="s">
        <v>11115</v>
      </c>
      <c r="G852" s="5" t="s">
        <v>2227</v>
      </c>
      <c r="H852" s="5"/>
      <c r="I852" s="5" t="s">
        <v>59</v>
      </c>
      <c r="J852" s="5">
        <v>2019</v>
      </c>
      <c r="K852" s="5"/>
      <c r="L852" s="5" t="s">
        <v>6364</v>
      </c>
      <c r="M852" s="5" t="s">
        <v>11116</v>
      </c>
      <c r="N852" s="5" t="s">
        <v>2798</v>
      </c>
      <c r="O852" s="5"/>
      <c r="P852" s="5"/>
      <c r="Q852" s="5"/>
      <c r="R852" s="5"/>
      <c r="S852" s="5"/>
      <c r="T852" s="5"/>
      <c r="U852" s="5"/>
      <c r="V852" s="5"/>
      <c r="W852" s="5"/>
      <c r="X852" s="5"/>
      <c r="Y852" s="5"/>
      <c r="Z852" s="5"/>
    </row>
    <row r="853" spans="1:26" ht="187" x14ac:dyDescent="0.2">
      <c r="A853" s="3" t="s">
        <v>2799</v>
      </c>
      <c r="B853" s="138"/>
      <c r="C853" s="5">
        <f t="shared" si="4"/>
        <v>850</v>
      </c>
      <c r="D853" s="5" t="s">
        <v>11117</v>
      </c>
      <c r="E853" s="5" t="s">
        <v>11118</v>
      </c>
      <c r="F853" s="5" t="s">
        <v>3281</v>
      </c>
      <c r="G853" s="5" t="s">
        <v>3281</v>
      </c>
      <c r="H853" s="5"/>
      <c r="I853" s="5" t="s">
        <v>3281</v>
      </c>
      <c r="J853" s="5">
        <v>2020</v>
      </c>
      <c r="K853" s="5"/>
      <c r="L853" s="5" t="s">
        <v>11120</v>
      </c>
      <c r="M853" s="5" t="s">
        <v>11119</v>
      </c>
      <c r="N853" s="5" t="s">
        <v>2798</v>
      </c>
      <c r="O853" s="5"/>
      <c r="P853" s="5"/>
      <c r="Q853" s="5"/>
      <c r="R853" s="5"/>
      <c r="S853" s="5"/>
      <c r="T853" s="5"/>
      <c r="U853" s="5"/>
      <c r="V853" s="5"/>
      <c r="W853" s="5"/>
      <c r="X853" s="5"/>
      <c r="Y853" s="5"/>
      <c r="Z853" s="5"/>
    </row>
    <row r="854" spans="1:26" ht="187" x14ac:dyDescent="0.2">
      <c r="A854" s="3" t="s">
        <v>2799</v>
      </c>
      <c r="B854" s="138"/>
      <c r="C854" s="5">
        <f t="shared" si="4"/>
        <v>851</v>
      </c>
      <c r="D854" s="5" t="s">
        <v>11121</v>
      </c>
      <c r="E854" s="5" t="s">
        <v>11122</v>
      </c>
      <c r="F854" s="5" t="s">
        <v>11124</v>
      </c>
      <c r="G854" s="5" t="s">
        <v>305</v>
      </c>
      <c r="H854" s="5"/>
      <c r="I854" s="5" t="s">
        <v>59</v>
      </c>
      <c r="J854" s="5">
        <v>2019</v>
      </c>
      <c r="K854" s="5"/>
      <c r="L854" s="5" t="s">
        <v>11125</v>
      </c>
      <c r="M854" s="5" t="s">
        <v>11123</v>
      </c>
      <c r="N854" s="5" t="s">
        <v>2798</v>
      </c>
      <c r="O854" s="5"/>
      <c r="P854" s="5"/>
      <c r="Q854" s="5"/>
      <c r="R854" s="5"/>
      <c r="S854" s="5"/>
      <c r="T854" s="5"/>
      <c r="U854" s="5"/>
      <c r="V854" s="5"/>
      <c r="W854" s="5"/>
      <c r="X854" s="5"/>
      <c r="Y854" s="5"/>
      <c r="Z854" s="5"/>
    </row>
    <row r="855" spans="1:26" ht="187" x14ac:dyDescent="0.2">
      <c r="A855" s="3" t="s">
        <v>2799</v>
      </c>
      <c r="B855" s="138"/>
      <c r="C855" s="5">
        <f t="shared" si="4"/>
        <v>852</v>
      </c>
      <c r="D855" s="5" t="s">
        <v>11126</v>
      </c>
      <c r="E855" s="5" t="s">
        <v>11127</v>
      </c>
      <c r="F855" s="5" t="s">
        <v>3281</v>
      </c>
      <c r="G855" s="5" t="s">
        <v>3281</v>
      </c>
      <c r="H855" s="5"/>
      <c r="I855" s="5" t="s">
        <v>3281</v>
      </c>
      <c r="J855" s="5">
        <v>2023</v>
      </c>
      <c r="K855" s="5"/>
      <c r="L855" s="5" t="s">
        <v>11129</v>
      </c>
      <c r="M855" s="5" t="s">
        <v>11128</v>
      </c>
      <c r="N855" s="5" t="s">
        <v>2798</v>
      </c>
      <c r="O855" s="5"/>
      <c r="P855" s="5"/>
      <c r="Q855" s="5"/>
      <c r="R855" s="5"/>
      <c r="S855" s="5"/>
      <c r="T855" s="5"/>
      <c r="U855" s="5"/>
      <c r="V855" s="5"/>
      <c r="W855" s="5"/>
      <c r="X855" s="5"/>
      <c r="Y855" s="5"/>
      <c r="Z855" s="5"/>
    </row>
    <row r="856" spans="1:26" ht="51" x14ac:dyDescent="0.2">
      <c r="A856" s="3" t="s">
        <v>2799</v>
      </c>
      <c r="B856" s="138"/>
      <c r="C856" s="5">
        <f t="shared" si="4"/>
        <v>853</v>
      </c>
      <c r="D856" s="5" t="s">
        <v>3284</v>
      </c>
      <c r="E856" s="5" t="s">
        <v>3281</v>
      </c>
      <c r="F856" s="5" t="s">
        <v>3281</v>
      </c>
      <c r="G856" s="5" t="s">
        <v>3281</v>
      </c>
      <c r="H856" s="5"/>
      <c r="I856" s="5" t="s">
        <v>58</v>
      </c>
      <c r="J856" s="5">
        <v>2020</v>
      </c>
      <c r="K856" s="5">
        <v>13175</v>
      </c>
      <c r="L856" s="5"/>
      <c r="M856" s="5" t="s">
        <v>3179</v>
      </c>
      <c r="N856" s="5" t="s">
        <v>2798</v>
      </c>
      <c r="O856" s="5" t="s">
        <v>2799</v>
      </c>
      <c r="P856" s="5" t="s">
        <v>2799</v>
      </c>
      <c r="Q856" s="5" t="s">
        <v>2799</v>
      </c>
      <c r="R856" s="5" t="s">
        <v>2799</v>
      </c>
      <c r="S856" s="5" t="s">
        <v>2799</v>
      </c>
      <c r="T856" s="5" t="s">
        <v>2799</v>
      </c>
      <c r="U856" s="5" t="s">
        <v>2799</v>
      </c>
      <c r="V856" s="5"/>
      <c r="W856" s="5"/>
      <c r="X856" s="5"/>
      <c r="Y856" s="5"/>
      <c r="Z856" s="5"/>
    </row>
    <row r="857" spans="1:26" ht="238" x14ac:dyDescent="0.2">
      <c r="A857" s="3" t="s">
        <v>2799</v>
      </c>
      <c r="B857" s="138"/>
      <c r="C857" s="5">
        <f t="shared" si="4"/>
        <v>854</v>
      </c>
      <c r="D857" s="5" t="s">
        <v>11130</v>
      </c>
      <c r="E857" s="5" t="s">
        <v>11131</v>
      </c>
      <c r="F857" s="5" t="s">
        <v>3281</v>
      </c>
      <c r="G857" s="5" t="s">
        <v>3281</v>
      </c>
      <c r="H857" s="5"/>
      <c r="I857" s="5" t="s">
        <v>3281</v>
      </c>
      <c r="J857" s="5">
        <v>2022</v>
      </c>
      <c r="K857" s="5"/>
      <c r="L857" s="5" t="s">
        <v>11133</v>
      </c>
      <c r="M857" s="5" t="s">
        <v>11132</v>
      </c>
      <c r="N857" s="5" t="s">
        <v>2798</v>
      </c>
      <c r="O857" s="5"/>
      <c r="P857" s="5"/>
      <c r="Q857" s="5"/>
      <c r="R857" s="5"/>
      <c r="S857" s="5"/>
      <c r="T857" s="5"/>
      <c r="U857" s="5"/>
      <c r="V857" s="5"/>
      <c r="W857" s="5"/>
      <c r="X857" s="5"/>
      <c r="Y857" s="5"/>
      <c r="Z857" s="5"/>
    </row>
    <row r="858" spans="1:26" ht="170" x14ac:dyDescent="0.2">
      <c r="A858" s="3" t="s">
        <v>2799</v>
      </c>
      <c r="B858" s="138"/>
      <c r="C858" s="5">
        <f t="shared" si="4"/>
        <v>855</v>
      </c>
      <c r="D858" s="5" t="s">
        <v>10460</v>
      </c>
      <c r="E858" s="5" t="s">
        <v>10461</v>
      </c>
      <c r="F858" s="5" t="s">
        <v>3281</v>
      </c>
      <c r="G858" s="5" t="s">
        <v>3281</v>
      </c>
      <c r="H858" s="5"/>
      <c r="I858" s="5" t="s">
        <v>3281</v>
      </c>
      <c r="J858" s="5">
        <v>2022</v>
      </c>
      <c r="K858" s="5"/>
      <c r="L858" s="5" t="s">
        <v>10463</v>
      </c>
      <c r="M858" s="5" t="s">
        <v>10462</v>
      </c>
      <c r="N858" s="5" t="s">
        <v>2798</v>
      </c>
      <c r="O858" s="5"/>
      <c r="P858" s="5"/>
      <c r="Q858" s="5"/>
      <c r="R858" s="5"/>
      <c r="S858" s="5"/>
      <c r="T858" s="5"/>
      <c r="U858" s="5"/>
      <c r="V858" s="5"/>
      <c r="W858" s="5"/>
      <c r="X858" s="5"/>
      <c r="Y858" s="5"/>
      <c r="Z858" s="5"/>
    </row>
    <row r="859" spans="1:26" ht="119" x14ac:dyDescent="0.2">
      <c r="A859" s="3" t="s">
        <v>2799</v>
      </c>
      <c r="B859" s="138"/>
      <c r="C859" s="5">
        <f t="shared" si="4"/>
        <v>856</v>
      </c>
      <c r="D859" s="5" t="s">
        <v>11134</v>
      </c>
      <c r="E859" s="5" t="s">
        <v>11135</v>
      </c>
      <c r="F859" s="5" t="s">
        <v>3281</v>
      </c>
      <c r="G859" s="5" t="s">
        <v>3281</v>
      </c>
      <c r="H859" s="5"/>
      <c r="I859" s="5" t="s">
        <v>3281</v>
      </c>
      <c r="J859" s="5">
        <v>2023</v>
      </c>
      <c r="K859" s="5"/>
      <c r="L859" s="5" t="s">
        <v>11137</v>
      </c>
      <c r="M859" s="5" t="s">
        <v>11136</v>
      </c>
      <c r="N859" s="5" t="s">
        <v>2798</v>
      </c>
      <c r="O859" s="5"/>
      <c r="P859" s="5"/>
      <c r="Q859" s="5"/>
      <c r="R859" s="5"/>
      <c r="S859" s="5"/>
      <c r="T859" s="5"/>
      <c r="U859" s="5"/>
      <c r="V859" s="5"/>
      <c r="W859" s="5"/>
      <c r="X859" s="5"/>
      <c r="Y859" s="5"/>
      <c r="Z859" s="5"/>
    </row>
    <row r="860" spans="1:26" ht="204" x14ac:dyDescent="0.2">
      <c r="A860" s="3" t="s">
        <v>2799</v>
      </c>
      <c r="B860" s="138"/>
      <c r="C860" s="5">
        <f t="shared" si="4"/>
        <v>857</v>
      </c>
      <c r="D860" s="5" t="s">
        <v>11138</v>
      </c>
      <c r="E860" s="5" t="s">
        <v>11139</v>
      </c>
      <c r="F860" s="5" t="s">
        <v>11140</v>
      </c>
      <c r="G860" s="5" t="s">
        <v>21</v>
      </c>
      <c r="H860" s="5"/>
      <c r="I860" s="5" t="s">
        <v>58</v>
      </c>
      <c r="J860" s="5">
        <v>2022</v>
      </c>
      <c r="K860" s="5"/>
      <c r="L860" s="5" t="s">
        <v>11142</v>
      </c>
      <c r="M860" s="5" t="s">
        <v>11141</v>
      </c>
      <c r="N860" s="5" t="s">
        <v>2798</v>
      </c>
      <c r="O860" s="5"/>
      <c r="P860" s="5"/>
      <c r="Q860" s="5"/>
      <c r="R860" s="5"/>
      <c r="S860" s="5"/>
      <c r="T860" s="5"/>
      <c r="U860" s="5"/>
      <c r="V860" s="5"/>
      <c r="W860" s="5"/>
      <c r="X860" s="5"/>
      <c r="Y860" s="5"/>
      <c r="Z860" s="5"/>
    </row>
    <row r="861" spans="1:26" ht="255" x14ac:dyDescent="0.2">
      <c r="A861" s="3" t="s">
        <v>2799</v>
      </c>
      <c r="B861" s="138"/>
      <c r="C861" s="5">
        <f t="shared" si="4"/>
        <v>858</v>
      </c>
      <c r="D861" s="5" t="s">
        <v>11143</v>
      </c>
      <c r="E861" s="5" t="s">
        <v>11144</v>
      </c>
      <c r="F861" s="5" t="s">
        <v>11145</v>
      </c>
      <c r="G861" s="5" t="s">
        <v>305</v>
      </c>
      <c r="H861" s="5"/>
      <c r="I861" s="5" t="s">
        <v>59</v>
      </c>
      <c r="J861" s="5"/>
      <c r="K861" s="5"/>
      <c r="L861" s="5" t="s">
        <v>11147</v>
      </c>
      <c r="M861" s="5" t="s">
        <v>11146</v>
      </c>
      <c r="N861" s="5" t="s">
        <v>2798</v>
      </c>
      <c r="O861" s="5"/>
      <c r="P861" s="5"/>
      <c r="Q861" s="5"/>
      <c r="R861" s="5"/>
      <c r="S861" s="5"/>
      <c r="T861" s="5"/>
      <c r="U861" s="5"/>
      <c r="V861" s="5"/>
      <c r="W861" s="5"/>
      <c r="X861" s="5"/>
      <c r="Y861" s="5"/>
      <c r="Z861" s="5"/>
    </row>
    <row r="862" spans="1:26" ht="323" x14ac:dyDescent="0.2">
      <c r="A862" s="3" t="s">
        <v>2799</v>
      </c>
      <c r="B862" s="138"/>
      <c r="C862" s="5">
        <f t="shared" si="4"/>
        <v>859</v>
      </c>
      <c r="D862" s="5" t="s">
        <v>11148</v>
      </c>
      <c r="E862" s="5" t="s">
        <v>11149</v>
      </c>
      <c r="F862" s="5" t="s">
        <v>11150</v>
      </c>
      <c r="G862" s="5" t="s">
        <v>21</v>
      </c>
      <c r="H862" s="5"/>
      <c r="I862" s="5" t="s">
        <v>59</v>
      </c>
      <c r="J862" s="5">
        <v>2021</v>
      </c>
      <c r="K862" s="5"/>
      <c r="L862" s="5" t="s">
        <v>11152</v>
      </c>
      <c r="M862" s="5" t="s">
        <v>11151</v>
      </c>
      <c r="N862" s="5" t="s">
        <v>2799</v>
      </c>
      <c r="O862" s="5" t="s">
        <v>2799</v>
      </c>
      <c r="P862" s="5" t="s">
        <v>2799</v>
      </c>
      <c r="Q862" s="5" t="s">
        <v>2799</v>
      </c>
      <c r="R862" s="5" t="s">
        <v>2799</v>
      </c>
      <c r="S862" s="5"/>
      <c r="T862" s="5"/>
      <c r="U862" s="5"/>
      <c r="V862" s="5"/>
      <c r="W862" s="5"/>
      <c r="X862" s="5"/>
      <c r="Y862" s="5"/>
      <c r="Z862" s="5"/>
    </row>
    <row r="863" spans="1:26" ht="170" x14ac:dyDescent="0.2">
      <c r="A863" s="3" t="s">
        <v>2799</v>
      </c>
      <c r="B863" s="138"/>
      <c r="C863" s="5">
        <f t="shared" si="4"/>
        <v>860</v>
      </c>
      <c r="D863" s="5" t="s">
        <v>11153</v>
      </c>
      <c r="E863" s="5" t="s">
        <v>11154</v>
      </c>
      <c r="F863" s="5" t="s">
        <v>11155</v>
      </c>
      <c r="G863" s="5" t="s">
        <v>11156</v>
      </c>
      <c r="H863" s="5"/>
      <c r="I863" s="5" t="s">
        <v>59</v>
      </c>
      <c r="J863" s="5">
        <v>2018</v>
      </c>
      <c r="K863" s="5"/>
      <c r="L863" s="5" t="s">
        <v>11158</v>
      </c>
      <c r="M863" s="5" t="s">
        <v>11157</v>
      </c>
      <c r="N863" s="5" t="s">
        <v>2798</v>
      </c>
      <c r="O863" s="5"/>
      <c r="P863" s="5"/>
      <c r="Q863" s="5"/>
      <c r="R863" s="5"/>
      <c r="S863" s="5"/>
      <c r="T863" s="5"/>
      <c r="U863" s="5"/>
      <c r="V863" s="5"/>
      <c r="W863" s="5"/>
      <c r="X863" s="5"/>
      <c r="Y863" s="5"/>
      <c r="Z863" s="5"/>
    </row>
    <row r="864" spans="1:26" ht="272" x14ac:dyDescent="0.2">
      <c r="A864" s="3" t="s">
        <v>2799</v>
      </c>
      <c r="B864" s="138"/>
      <c r="C864" s="5">
        <f t="shared" si="4"/>
        <v>861</v>
      </c>
      <c r="D864" s="5" t="s">
        <v>11159</v>
      </c>
      <c r="E864" s="5" t="s">
        <v>11160</v>
      </c>
      <c r="F864" s="5" t="s">
        <v>11161</v>
      </c>
      <c r="G864" s="5" t="s">
        <v>11163</v>
      </c>
      <c r="H864" s="5"/>
      <c r="I864" s="5" t="s">
        <v>58</v>
      </c>
      <c r="J864" s="5">
        <v>2018</v>
      </c>
      <c r="K864" s="5"/>
      <c r="L864" s="5" t="s">
        <v>11164</v>
      </c>
      <c r="M864" s="5" t="s">
        <v>11162</v>
      </c>
      <c r="N864" s="5" t="s">
        <v>2798</v>
      </c>
      <c r="O864" s="5"/>
      <c r="P864" s="5"/>
      <c r="Q864" s="5"/>
      <c r="R864" s="5"/>
      <c r="S864" s="5"/>
      <c r="T864" s="5"/>
      <c r="U864" s="5"/>
      <c r="V864" s="5"/>
      <c r="W864" s="5"/>
      <c r="X864" s="5"/>
      <c r="Y864" s="5"/>
      <c r="Z864" s="5"/>
    </row>
    <row r="865" spans="1:26" ht="272" x14ac:dyDescent="0.2">
      <c r="A865" s="3" t="s">
        <v>2799</v>
      </c>
      <c r="B865" s="138"/>
      <c r="C865" s="5">
        <f t="shared" si="4"/>
        <v>862</v>
      </c>
      <c r="D865" s="5" t="s">
        <v>11165</v>
      </c>
      <c r="E865" s="5" t="s">
        <v>11166</v>
      </c>
      <c r="F865" s="5" t="s">
        <v>11</v>
      </c>
      <c r="G865" s="5" t="s">
        <v>13</v>
      </c>
      <c r="H865" s="5" t="s">
        <v>11169</v>
      </c>
      <c r="I865" s="5" t="s">
        <v>58</v>
      </c>
      <c r="J865" s="5">
        <v>2023</v>
      </c>
      <c r="K865" s="5"/>
      <c r="L865" s="5" t="s">
        <v>11168</v>
      </c>
      <c r="M865" s="5" t="s">
        <v>11167</v>
      </c>
      <c r="N865" s="5" t="s">
        <v>2799</v>
      </c>
      <c r="O865" s="5" t="s">
        <v>2799</v>
      </c>
      <c r="P865" s="5" t="s">
        <v>2799</v>
      </c>
      <c r="Q865" s="5" t="s">
        <v>2799</v>
      </c>
      <c r="R865" s="5" t="s">
        <v>2799</v>
      </c>
      <c r="S865" s="5"/>
      <c r="T865" s="5"/>
      <c r="U865" s="5"/>
      <c r="V865" s="5"/>
      <c r="W865" s="5"/>
      <c r="X865" s="5"/>
      <c r="Y865" s="5"/>
      <c r="Z865" s="5"/>
    </row>
    <row r="866" spans="1:26" ht="238" x14ac:dyDescent="0.2">
      <c r="A866" s="3" t="s">
        <v>2799</v>
      </c>
      <c r="B866" s="138"/>
      <c r="C866" s="5">
        <f t="shared" si="4"/>
        <v>863</v>
      </c>
      <c r="D866" s="5" t="s">
        <v>11171</v>
      </c>
      <c r="E866" s="5" t="s">
        <v>11172</v>
      </c>
      <c r="F866" s="5" t="s">
        <v>11173</v>
      </c>
      <c r="G866" s="5" t="s">
        <v>21</v>
      </c>
      <c r="H866" s="5"/>
      <c r="I866" s="5" t="s">
        <v>59</v>
      </c>
      <c r="J866" s="5">
        <v>2023</v>
      </c>
      <c r="K866" s="5"/>
      <c r="L866" s="5" t="s">
        <v>11174</v>
      </c>
      <c r="M866" s="5" t="s">
        <v>11170</v>
      </c>
      <c r="N866" s="5" t="s">
        <v>2798</v>
      </c>
      <c r="O866" s="5"/>
      <c r="P866" s="5"/>
      <c r="Q866" s="5"/>
      <c r="R866" s="5"/>
      <c r="S866" s="5"/>
      <c r="T866" s="5"/>
      <c r="U866" s="5"/>
      <c r="V866" s="5"/>
      <c r="W866" s="5"/>
      <c r="X866" s="5"/>
      <c r="Y866" s="5"/>
      <c r="Z866" s="5"/>
    </row>
    <row r="867" spans="1:26" ht="170" x14ac:dyDescent="0.2">
      <c r="A867" s="3" t="s">
        <v>2799</v>
      </c>
      <c r="B867" s="138"/>
      <c r="C867" s="5">
        <f t="shared" si="4"/>
        <v>864</v>
      </c>
      <c r="D867" s="5" t="s">
        <v>11175</v>
      </c>
      <c r="E867" s="5" t="s">
        <v>11176</v>
      </c>
      <c r="F867" s="5" t="s">
        <v>3281</v>
      </c>
      <c r="G867" s="5" t="s">
        <v>3281</v>
      </c>
      <c r="H867" s="5"/>
      <c r="I867" s="5" t="s">
        <v>10382</v>
      </c>
      <c r="J867" s="5">
        <v>2023</v>
      </c>
      <c r="K867" s="5"/>
      <c r="L867" s="5" t="s">
        <v>11178</v>
      </c>
      <c r="M867" s="5" t="s">
        <v>11177</v>
      </c>
      <c r="N867" s="5" t="s">
        <v>2798</v>
      </c>
      <c r="O867" s="5"/>
      <c r="P867" s="5"/>
      <c r="Q867" s="5"/>
      <c r="R867" s="5"/>
      <c r="S867" s="5"/>
      <c r="T867" s="5"/>
      <c r="U867" s="5"/>
      <c r="V867" s="5"/>
      <c r="W867" s="5"/>
      <c r="X867" s="5"/>
      <c r="Y867" s="5"/>
      <c r="Z867" s="5"/>
    </row>
    <row r="868" spans="1:26" ht="102" x14ac:dyDescent="0.2">
      <c r="A868" s="3" t="s">
        <v>2799</v>
      </c>
      <c r="B868" s="138"/>
      <c r="C868" s="5">
        <f t="shared" si="4"/>
        <v>865</v>
      </c>
      <c r="D868" s="5" t="s">
        <v>11179</v>
      </c>
      <c r="E868" s="5" t="s">
        <v>11180</v>
      </c>
      <c r="F868" s="5" t="s">
        <v>3281</v>
      </c>
      <c r="G868" s="5" t="s">
        <v>3281</v>
      </c>
      <c r="H868" s="5"/>
      <c r="I868" s="5" t="s">
        <v>10382</v>
      </c>
      <c r="J868" s="5">
        <v>2023</v>
      </c>
      <c r="K868" s="5"/>
      <c r="L868" s="5" t="s">
        <v>11182</v>
      </c>
      <c r="M868" s="5" t="s">
        <v>11181</v>
      </c>
      <c r="N868" s="5" t="s">
        <v>2798</v>
      </c>
      <c r="O868" s="5"/>
      <c r="P868" s="5"/>
      <c r="Q868" s="5"/>
      <c r="R868" s="5"/>
      <c r="S868" s="5"/>
      <c r="T868" s="5"/>
      <c r="U868" s="5"/>
      <c r="V868" s="5"/>
      <c r="W868" s="5"/>
      <c r="X868" s="5"/>
      <c r="Y868" s="5"/>
      <c r="Z868" s="5"/>
    </row>
    <row r="869" spans="1:26" ht="187" x14ac:dyDescent="0.2">
      <c r="A869" s="3" t="s">
        <v>2799</v>
      </c>
      <c r="B869" s="139"/>
      <c r="C869" s="5">
        <f t="shared" si="4"/>
        <v>866</v>
      </c>
      <c r="D869" s="5" t="s">
        <v>11183</v>
      </c>
      <c r="E869" s="5" t="s">
        <v>11184</v>
      </c>
      <c r="F869" s="5" t="s">
        <v>3281</v>
      </c>
      <c r="G869" s="5" t="s">
        <v>3281</v>
      </c>
      <c r="H869" s="5"/>
      <c r="I869" s="5" t="s">
        <v>10382</v>
      </c>
      <c r="J869" s="5">
        <v>2023</v>
      </c>
      <c r="K869" s="5"/>
      <c r="L869" s="5" t="s">
        <v>11186</v>
      </c>
      <c r="M869" s="5" t="s">
        <v>11185</v>
      </c>
      <c r="N869" s="5" t="s">
        <v>2798</v>
      </c>
      <c r="O869" s="5"/>
      <c r="P869" s="5"/>
      <c r="Q869" s="5"/>
      <c r="R869" s="5"/>
      <c r="S869" s="5"/>
      <c r="T869" s="5"/>
      <c r="U869" s="5"/>
      <c r="V869" s="5"/>
      <c r="W869" s="5"/>
      <c r="X869" s="5"/>
      <c r="Y869" s="5"/>
      <c r="Z869" s="5"/>
    </row>
    <row r="870" spans="1:26" ht="221" x14ac:dyDescent="0.2">
      <c r="A870" s="3" t="s">
        <v>2799</v>
      </c>
      <c r="B870" s="137" t="s">
        <v>6656</v>
      </c>
      <c r="C870" s="5">
        <f t="shared" si="4"/>
        <v>867</v>
      </c>
      <c r="D870" s="5" t="s">
        <v>11187</v>
      </c>
      <c r="E870" s="5" t="s">
        <v>11188</v>
      </c>
      <c r="F870" s="5" t="s">
        <v>11189</v>
      </c>
      <c r="G870" s="5" t="s">
        <v>3158</v>
      </c>
      <c r="H870" s="5"/>
      <c r="I870" s="5" t="s">
        <v>58</v>
      </c>
      <c r="J870" s="5">
        <v>2022</v>
      </c>
      <c r="K870" s="5"/>
      <c r="L870" s="5" t="s">
        <v>11191</v>
      </c>
      <c r="M870" s="5" t="s">
        <v>11190</v>
      </c>
      <c r="N870" s="5" t="s">
        <v>2798</v>
      </c>
      <c r="O870" s="5"/>
      <c r="P870" s="5"/>
      <c r="Q870" s="5"/>
      <c r="R870" s="5"/>
      <c r="S870" s="5"/>
      <c r="T870" s="5"/>
      <c r="U870" s="5"/>
      <c r="V870" s="5"/>
      <c r="W870" s="5"/>
      <c r="X870" s="5"/>
      <c r="Y870" s="5"/>
      <c r="Z870" s="5"/>
    </row>
    <row r="871" spans="1:26" ht="255" x14ac:dyDescent="0.2">
      <c r="A871" s="3" t="s">
        <v>2799</v>
      </c>
      <c r="B871" s="138"/>
      <c r="C871" s="5">
        <f t="shared" si="4"/>
        <v>868</v>
      </c>
      <c r="D871" s="5" t="s">
        <v>11192</v>
      </c>
      <c r="E871" s="5" t="s">
        <v>11193</v>
      </c>
      <c r="F871" s="5" t="s">
        <v>6721</v>
      </c>
      <c r="G871" s="5" t="s">
        <v>3158</v>
      </c>
      <c r="H871" s="5"/>
      <c r="I871" s="5" t="s">
        <v>8667</v>
      </c>
      <c r="J871" s="5">
        <v>2021</v>
      </c>
      <c r="K871" s="5"/>
      <c r="L871" s="5" t="s">
        <v>11195</v>
      </c>
      <c r="M871" s="5" t="s">
        <v>11194</v>
      </c>
      <c r="N871" s="5" t="s">
        <v>2798</v>
      </c>
      <c r="O871" s="5"/>
      <c r="P871" s="5"/>
      <c r="Q871" s="5"/>
      <c r="R871" s="5"/>
      <c r="S871" s="5"/>
      <c r="T871" s="5"/>
      <c r="U871" s="5"/>
      <c r="V871" s="5"/>
      <c r="W871" s="5"/>
      <c r="X871" s="5"/>
      <c r="Y871" s="5"/>
      <c r="Z871" s="5"/>
    </row>
    <row r="872" spans="1:26" ht="153" x14ac:dyDescent="0.2">
      <c r="A872" s="3" t="s">
        <v>2799</v>
      </c>
      <c r="B872" s="138"/>
      <c r="C872" s="5">
        <f t="shared" si="4"/>
        <v>869</v>
      </c>
      <c r="D872" s="5" t="s">
        <v>11196</v>
      </c>
      <c r="E872" s="5" t="s">
        <v>11197</v>
      </c>
      <c r="F872" s="5" t="s">
        <v>11199</v>
      </c>
      <c r="G872" s="5" t="s">
        <v>3158</v>
      </c>
      <c r="H872" s="5"/>
      <c r="I872" s="5" t="s">
        <v>59</v>
      </c>
      <c r="J872" s="5">
        <v>2021</v>
      </c>
      <c r="K872" s="5"/>
      <c r="L872" s="5" t="s">
        <v>11200</v>
      </c>
      <c r="M872" s="5" t="s">
        <v>11198</v>
      </c>
      <c r="N872" s="5" t="s">
        <v>2798</v>
      </c>
      <c r="O872" s="5"/>
      <c r="P872" s="5"/>
      <c r="Q872" s="5"/>
      <c r="R872" s="5"/>
      <c r="S872" s="5"/>
      <c r="T872" s="5"/>
      <c r="U872" s="5"/>
      <c r="V872" s="5"/>
      <c r="W872" s="5"/>
      <c r="X872" s="5"/>
      <c r="Y872" s="5"/>
      <c r="Z872" s="5"/>
    </row>
    <row r="873" spans="1:26" ht="289" x14ac:dyDescent="0.2">
      <c r="A873" s="3" t="s">
        <v>2799</v>
      </c>
      <c r="B873" s="138"/>
      <c r="C873" s="5">
        <f t="shared" si="4"/>
        <v>870</v>
      </c>
      <c r="D873" s="5" t="s">
        <v>11201</v>
      </c>
      <c r="E873" s="5" t="s">
        <v>11202</v>
      </c>
      <c r="F873" s="5" t="s">
        <v>11203</v>
      </c>
      <c r="G873" s="5" t="s">
        <v>3158</v>
      </c>
      <c r="H873" s="5"/>
      <c r="I873" s="5" t="s">
        <v>58</v>
      </c>
      <c r="J873" s="5">
        <v>2020</v>
      </c>
      <c r="K873" s="5"/>
      <c r="L873" s="5" t="s">
        <v>11205</v>
      </c>
      <c r="M873" s="5" t="s">
        <v>11204</v>
      </c>
      <c r="N873" s="5" t="s">
        <v>2799</v>
      </c>
      <c r="O873" s="5" t="s">
        <v>2799</v>
      </c>
      <c r="P873" s="5" t="s">
        <v>2799</v>
      </c>
      <c r="Q873" s="5" t="s">
        <v>2799</v>
      </c>
      <c r="R873" s="5" t="s">
        <v>2799</v>
      </c>
      <c r="S873" s="5"/>
      <c r="T873" s="5"/>
      <c r="U873" s="5"/>
      <c r="V873" s="5"/>
      <c r="W873" s="5"/>
      <c r="X873" s="5"/>
      <c r="Y873" s="5"/>
      <c r="Z873" s="5"/>
    </row>
    <row r="874" spans="1:26" ht="221" x14ac:dyDescent="0.2">
      <c r="A874" s="3" t="s">
        <v>2799</v>
      </c>
      <c r="B874" s="138"/>
      <c r="C874" s="5">
        <f t="shared" si="4"/>
        <v>871</v>
      </c>
      <c r="D874" s="5" t="s">
        <v>11206</v>
      </c>
      <c r="E874" s="5" t="s">
        <v>11207</v>
      </c>
      <c r="F874" s="5" t="s">
        <v>4901</v>
      </c>
      <c r="G874" s="5" t="s">
        <v>3158</v>
      </c>
      <c r="H874" s="5"/>
      <c r="I874" s="5" t="s">
        <v>58</v>
      </c>
      <c r="J874" s="5">
        <v>2021</v>
      </c>
      <c r="K874" s="5"/>
      <c r="L874" s="5" t="s">
        <v>11209</v>
      </c>
      <c r="M874" s="5" t="s">
        <v>11208</v>
      </c>
      <c r="N874" s="5" t="s">
        <v>2798</v>
      </c>
      <c r="O874" s="5"/>
      <c r="P874" s="5"/>
      <c r="Q874" s="5"/>
      <c r="R874" s="5"/>
      <c r="S874" s="5"/>
      <c r="T874" s="5"/>
      <c r="U874" s="5"/>
      <c r="V874" s="5"/>
      <c r="W874" s="5"/>
      <c r="X874" s="5"/>
      <c r="Y874" s="5"/>
      <c r="Z874" s="5"/>
    </row>
    <row r="875" spans="1:26" ht="221" x14ac:dyDescent="0.2">
      <c r="A875" s="3" t="s">
        <v>2799</v>
      </c>
      <c r="B875" s="138"/>
      <c r="C875" s="5">
        <f t="shared" si="4"/>
        <v>872</v>
      </c>
      <c r="D875" s="5" t="s">
        <v>11210</v>
      </c>
      <c r="E875" s="5" t="s">
        <v>11211</v>
      </c>
      <c r="F875" s="5" t="s">
        <v>11212</v>
      </c>
      <c r="G875" s="5" t="s">
        <v>2227</v>
      </c>
      <c r="H875" s="5"/>
      <c r="I875" s="5" t="s">
        <v>58</v>
      </c>
      <c r="J875" s="5">
        <v>2021</v>
      </c>
      <c r="K875" s="5"/>
      <c r="L875" s="5" t="s">
        <v>11214</v>
      </c>
      <c r="M875" s="5" t="s">
        <v>11213</v>
      </c>
      <c r="N875" s="5" t="s">
        <v>2798</v>
      </c>
      <c r="O875" s="5"/>
      <c r="P875" s="5"/>
      <c r="Q875" s="5"/>
      <c r="R875" s="5"/>
      <c r="S875" s="5"/>
      <c r="T875" s="5"/>
      <c r="U875" s="5"/>
      <c r="V875" s="5"/>
      <c r="W875" s="5"/>
      <c r="X875" s="5"/>
      <c r="Y875" s="5"/>
      <c r="Z875" s="5"/>
    </row>
    <row r="876" spans="1:26" ht="323" x14ac:dyDescent="0.2">
      <c r="A876" s="3" t="s">
        <v>2799</v>
      </c>
      <c r="B876" s="138"/>
      <c r="C876" s="5">
        <f t="shared" si="4"/>
        <v>873</v>
      </c>
      <c r="D876" s="5" t="s">
        <v>11215</v>
      </c>
      <c r="E876" s="5" t="s">
        <v>11216</v>
      </c>
      <c r="F876" s="5" t="s">
        <v>4140</v>
      </c>
      <c r="G876" s="5" t="s">
        <v>3158</v>
      </c>
      <c r="H876" s="5"/>
      <c r="I876" s="5" t="s">
        <v>58</v>
      </c>
      <c r="J876" s="5">
        <v>2023</v>
      </c>
      <c r="K876" s="5"/>
      <c r="L876" s="5" t="s">
        <v>11218</v>
      </c>
      <c r="M876" s="5" t="s">
        <v>11217</v>
      </c>
      <c r="N876" s="5" t="s">
        <v>2798</v>
      </c>
      <c r="O876" s="5"/>
      <c r="P876" s="5"/>
      <c r="Q876" s="5"/>
      <c r="R876" s="5"/>
      <c r="S876" s="5"/>
      <c r="T876" s="5"/>
      <c r="U876" s="5"/>
      <c r="V876" s="5"/>
      <c r="W876" s="5"/>
      <c r="X876" s="5"/>
      <c r="Y876" s="5"/>
      <c r="Z876" s="5"/>
    </row>
    <row r="877" spans="1:26" ht="187" x14ac:dyDescent="0.2">
      <c r="A877" s="3" t="s">
        <v>2799</v>
      </c>
      <c r="B877" s="138"/>
      <c r="C877" s="5">
        <f t="shared" si="4"/>
        <v>874</v>
      </c>
      <c r="D877" s="5" t="s">
        <v>11219</v>
      </c>
      <c r="E877" s="5" t="s">
        <v>11220</v>
      </c>
      <c r="F877" s="5" t="s">
        <v>8685</v>
      </c>
      <c r="G877" s="5" t="s">
        <v>3158</v>
      </c>
      <c r="H877" s="5"/>
      <c r="I877" s="5" t="s">
        <v>8667</v>
      </c>
      <c r="J877" s="5">
        <v>2022</v>
      </c>
      <c r="K877" s="5"/>
      <c r="L877" s="5" t="s">
        <v>11222</v>
      </c>
      <c r="M877" s="5" t="s">
        <v>11221</v>
      </c>
      <c r="N877" s="5" t="s">
        <v>2798</v>
      </c>
      <c r="O877" s="5"/>
      <c r="P877" s="5"/>
      <c r="Q877" s="5"/>
      <c r="R877" s="5"/>
      <c r="S877" s="5"/>
      <c r="T877" s="5"/>
      <c r="U877" s="5"/>
      <c r="V877" s="5"/>
      <c r="W877" s="5"/>
      <c r="X877" s="5"/>
      <c r="Y877" s="5"/>
      <c r="Z877" s="5"/>
    </row>
    <row r="878" spans="1:26" ht="388" x14ac:dyDescent="0.2">
      <c r="A878" s="3" t="s">
        <v>2799</v>
      </c>
      <c r="B878" s="138"/>
      <c r="C878" s="5">
        <f t="shared" si="4"/>
        <v>875</v>
      </c>
      <c r="D878" s="5" t="s">
        <v>11223</v>
      </c>
      <c r="E878" s="5" t="s">
        <v>11224</v>
      </c>
      <c r="F878" s="5" t="s">
        <v>4140</v>
      </c>
      <c r="G878" s="5" t="s">
        <v>3158</v>
      </c>
      <c r="H878" s="5"/>
      <c r="I878" s="5" t="s">
        <v>58</v>
      </c>
      <c r="J878" s="5">
        <v>2022</v>
      </c>
      <c r="K878" s="5"/>
      <c r="L878" s="5" t="s">
        <v>11226</v>
      </c>
      <c r="M878" s="5" t="s">
        <v>11225</v>
      </c>
      <c r="N878" s="5" t="s">
        <v>2798</v>
      </c>
      <c r="O878" s="5"/>
      <c r="P878" s="5"/>
      <c r="Q878" s="5"/>
      <c r="R878" s="5"/>
      <c r="S878" s="5"/>
      <c r="T878" s="5"/>
      <c r="U878" s="5"/>
      <c r="V878" s="5"/>
      <c r="W878" s="5"/>
      <c r="X878" s="5"/>
      <c r="Y878" s="5"/>
      <c r="Z878" s="5"/>
    </row>
    <row r="879" spans="1:26" ht="238" x14ac:dyDescent="0.2">
      <c r="A879" s="3" t="s">
        <v>2799</v>
      </c>
      <c r="B879" s="138"/>
      <c r="C879" s="5">
        <f t="shared" si="4"/>
        <v>876</v>
      </c>
      <c r="D879" s="5" t="s">
        <v>11227</v>
      </c>
      <c r="E879" s="5" t="s">
        <v>11228</v>
      </c>
      <c r="F879" s="5" t="s">
        <v>111</v>
      </c>
      <c r="G879" s="5" t="s">
        <v>3158</v>
      </c>
      <c r="H879" s="5"/>
      <c r="I879" s="5" t="s">
        <v>58</v>
      </c>
      <c r="J879" s="5">
        <v>2023</v>
      </c>
      <c r="K879" s="5"/>
      <c r="L879" s="5" t="s">
        <v>11230</v>
      </c>
      <c r="M879" s="5" t="s">
        <v>11229</v>
      </c>
      <c r="N879" s="5" t="s">
        <v>2798</v>
      </c>
      <c r="O879" s="5"/>
      <c r="P879" s="5"/>
      <c r="Q879" s="5"/>
      <c r="R879" s="5"/>
      <c r="S879" s="5"/>
      <c r="T879" s="5"/>
      <c r="U879" s="5"/>
      <c r="V879" s="5"/>
      <c r="W879" s="5"/>
      <c r="X879" s="5"/>
      <c r="Y879" s="5"/>
      <c r="Z879" s="5"/>
    </row>
    <row r="880" spans="1:26" ht="187" x14ac:dyDescent="0.2">
      <c r="A880" s="3" t="s">
        <v>2799</v>
      </c>
      <c r="B880" s="138"/>
      <c r="C880" s="5">
        <f t="shared" si="4"/>
        <v>877</v>
      </c>
      <c r="D880" s="5" t="s">
        <v>3444</v>
      </c>
      <c r="E880" s="5" t="s">
        <v>3445</v>
      </c>
      <c r="F880" s="5" t="s">
        <v>3446</v>
      </c>
      <c r="G880" s="5" t="s">
        <v>3281</v>
      </c>
      <c r="H880" s="5"/>
      <c r="I880" s="5" t="s">
        <v>58</v>
      </c>
      <c r="J880" s="5">
        <v>2019</v>
      </c>
      <c r="K880" s="5">
        <v>74990</v>
      </c>
      <c r="L880" s="5" t="s">
        <v>3270</v>
      </c>
      <c r="M880" s="5" t="s">
        <v>3387</v>
      </c>
      <c r="N880" s="5" t="s">
        <v>2798</v>
      </c>
      <c r="O880" s="5" t="s">
        <v>2799</v>
      </c>
      <c r="P880" s="5" t="s">
        <v>2799</v>
      </c>
      <c r="Q880" s="5" t="s">
        <v>2799</v>
      </c>
      <c r="R880" s="5" t="s">
        <v>2799</v>
      </c>
      <c r="S880" s="5" t="s">
        <v>2799</v>
      </c>
      <c r="T880" s="5" t="s">
        <v>2799</v>
      </c>
      <c r="U880" s="5" t="s">
        <v>2799</v>
      </c>
      <c r="V880" s="5"/>
      <c r="W880" s="5"/>
      <c r="X880" s="5"/>
      <c r="Y880" s="5"/>
      <c r="Z880" s="5"/>
    </row>
    <row r="881" spans="1:26" ht="187" x14ac:dyDescent="0.2">
      <c r="A881" s="3" t="s">
        <v>2799</v>
      </c>
      <c r="B881" s="138"/>
      <c r="C881" s="5">
        <f t="shared" si="4"/>
        <v>878</v>
      </c>
      <c r="D881" s="5" t="s">
        <v>11231</v>
      </c>
      <c r="E881" s="5" t="s">
        <v>11232</v>
      </c>
      <c r="F881" s="5" t="s">
        <v>11233</v>
      </c>
      <c r="G881" s="5" t="s">
        <v>11235</v>
      </c>
      <c r="H881" s="5"/>
      <c r="I881" s="5" t="s">
        <v>58</v>
      </c>
      <c r="J881" s="5">
        <v>2022</v>
      </c>
      <c r="K881" s="5"/>
      <c r="L881" s="5" t="s">
        <v>11236</v>
      </c>
      <c r="M881" s="5" t="s">
        <v>11234</v>
      </c>
      <c r="N881" s="5" t="s">
        <v>2798</v>
      </c>
      <c r="O881" s="5"/>
      <c r="P881" s="5"/>
      <c r="Q881" s="5"/>
      <c r="R881" s="5"/>
      <c r="S881" s="5"/>
      <c r="T881" s="5"/>
      <c r="U881" s="5"/>
      <c r="V881" s="5"/>
      <c r="W881" s="5"/>
      <c r="X881" s="5"/>
      <c r="Y881" s="5"/>
      <c r="Z881" s="5"/>
    </row>
    <row r="882" spans="1:26" ht="238" x14ac:dyDescent="0.2">
      <c r="A882" s="3" t="s">
        <v>2799</v>
      </c>
      <c r="B882" s="138"/>
      <c r="C882" s="5">
        <f t="shared" si="4"/>
        <v>879</v>
      </c>
      <c r="D882" s="5" t="s">
        <v>11237</v>
      </c>
      <c r="E882" s="5" t="s">
        <v>11238</v>
      </c>
      <c r="F882" s="5" t="s">
        <v>40</v>
      </c>
      <c r="G882" s="5" t="s">
        <v>21</v>
      </c>
      <c r="H882" s="5"/>
      <c r="I882" s="5" t="s">
        <v>58</v>
      </c>
      <c r="J882" s="5">
        <v>2022</v>
      </c>
      <c r="K882" s="5"/>
      <c r="L882" s="5" t="s">
        <v>11240</v>
      </c>
      <c r="M882" s="5" t="s">
        <v>11239</v>
      </c>
      <c r="N882" s="5" t="s">
        <v>2798</v>
      </c>
      <c r="O882" s="5"/>
      <c r="P882" s="5"/>
      <c r="Q882" s="5"/>
      <c r="R882" s="5"/>
      <c r="S882" s="5"/>
      <c r="T882" s="5"/>
      <c r="U882" s="5"/>
      <c r="V882" s="5"/>
      <c r="W882" s="5"/>
      <c r="X882" s="5"/>
      <c r="Y882" s="5"/>
      <c r="Z882" s="5"/>
    </row>
    <row r="883" spans="1:26" ht="289" x14ac:dyDescent="0.2">
      <c r="A883" s="3" t="s">
        <v>2799</v>
      </c>
      <c r="B883" s="138"/>
      <c r="C883" s="5">
        <f t="shared" si="4"/>
        <v>880</v>
      </c>
      <c r="D883" s="5" t="s">
        <v>11241</v>
      </c>
      <c r="E883" s="5" t="s">
        <v>11242</v>
      </c>
      <c r="F883" s="5" t="s">
        <v>11243</v>
      </c>
      <c r="G883" s="5" t="s">
        <v>11245</v>
      </c>
      <c r="H883" s="5"/>
      <c r="I883" s="5" t="s">
        <v>58</v>
      </c>
      <c r="J883" s="5">
        <v>2022</v>
      </c>
      <c r="K883" s="5"/>
      <c r="L883" s="5" t="s">
        <v>11246</v>
      </c>
      <c r="M883" s="5" t="s">
        <v>11244</v>
      </c>
      <c r="N883" s="5" t="s">
        <v>2798</v>
      </c>
      <c r="O883" s="5"/>
      <c r="P883" s="5"/>
      <c r="Q883" s="5"/>
      <c r="R883" s="5"/>
      <c r="S883" s="5"/>
      <c r="T883" s="5"/>
      <c r="U883" s="5"/>
      <c r="V883" s="5"/>
      <c r="W883" s="5"/>
      <c r="X883" s="5"/>
      <c r="Y883" s="5"/>
      <c r="Z883" s="5"/>
    </row>
    <row r="884" spans="1:26" ht="221" x14ac:dyDescent="0.2">
      <c r="A884" s="3" t="s">
        <v>2799</v>
      </c>
      <c r="B884" s="138"/>
      <c r="C884" s="5">
        <f t="shared" si="4"/>
        <v>881</v>
      </c>
      <c r="D884" s="5" t="s">
        <v>11247</v>
      </c>
      <c r="E884" s="5" t="s">
        <v>11248</v>
      </c>
      <c r="F884" s="5" t="s">
        <v>11249</v>
      </c>
      <c r="G884" s="5" t="s">
        <v>21</v>
      </c>
      <c r="H884" s="5"/>
      <c r="I884" s="5" t="s">
        <v>58</v>
      </c>
      <c r="J884" s="5">
        <v>2020</v>
      </c>
      <c r="K884" s="5"/>
      <c r="L884" s="5" t="s">
        <v>11251</v>
      </c>
      <c r="M884" s="5" t="s">
        <v>11250</v>
      </c>
      <c r="N884" s="5" t="s">
        <v>2798</v>
      </c>
      <c r="O884" s="5"/>
      <c r="P884" s="5"/>
      <c r="Q884" s="5"/>
      <c r="R884" s="5"/>
      <c r="S884" s="5"/>
      <c r="T884" s="5"/>
      <c r="U884" s="5"/>
      <c r="V884" s="5"/>
      <c r="W884" s="5"/>
      <c r="X884" s="5"/>
      <c r="Y884" s="5"/>
      <c r="Z884" s="5"/>
    </row>
    <row r="885" spans="1:26" ht="221" x14ac:dyDescent="0.2">
      <c r="A885" s="3" t="s">
        <v>2799</v>
      </c>
      <c r="B885" s="138"/>
      <c r="C885" s="5">
        <f t="shared" si="4"/>
        <v>882</v>
      </c>
      <c r="D885" s="5" t="s">
        <v>11252</v>
      </c>
      <c r="E885" s="5" t="s">
        <v>11253</v>
      </c>
      <c r="F885" s="5" t="s">
        <v>11254</v>
      </c>
      <c r="G885" s="5" t="s">
        <v>21</v>
      </c>
      <c r="H885" s="5"/>
      <c r="I885" s="5" t="s">
        <v>59</v>
      </c>
      <c r="J885" s="5">
        <v>2020</v>
      </c>
      <c r="K885" s="5"/>
      <c r="L885" s="5" t="s">
        <v>11256</v>
      </c>
      <c r="M885" s="5" t="s">
        <v>11255</v>
      </c>
      <c r="N885" s="5" t="s">
        <v>2798</v>
      </c>
      <c r="O885" s="5"/>
      <c r="P885" s="5"/>
      <c r="Q885" s="5"/>
      <c r="R885" s="5"/>
      <c r="S885" s="5"/>
      <c r="T885" s="5"/>
      <c r="U885" s="5"/>
      <c r="V885" s="5"/>
      <c r="W885" s="5"/>
      <c r="X885" s="5"/>
      <c r="Y885" s="5"/>
      <c r="Z885" s="5"/>
    </row>
    <row r="886" spans="1:26" ht="272" x14ac:dyDescent="0.2">
      <c r="A886" s="3" t="s">
        <v>2799</v>
      </c>
      <c r="B886" s="138"/>
      <c r="C886" s="5">
        <f t="shared" si="4"/>
        <v>883</v>
      </c>
      <c r="D886" s="5" t="s">
        <v>11257</v>
      </c>
      <c r="E886" s="5" t="s">
        <v>11258</v>
      </c>
      <c r="F886" s="5" t="s">
        <v>40</v>
      </c>
      <c r="G886" s="5" t="s">
        <v>21</v>
      </c>
      <c r="H886" s="5"/>
      <c r="I886" s="5" t="s">
        <v>58</v>
      </c>
      <c r="J886" s="5">
        <v>2022</v>
      </c>
      <c r="K886" s="5"/>
      <c r="L886" s="5" t="s">
        <v>11260</v>
      </c>
      <c r="M886" s="5" t="s">
        <v>11259</v>
      </c>
      <c r="N886" s="5" t="s">
        <v>2798</v>
      </c>
      <c r="O886" s="5"/>
      <c r="P886" s="5"/>
      <c r="Q886" s="5"/>
      <c r="R886" s="5"/>
      <c r="S886" s="5"/>
      <c r="T886" s="5"/>
      <c r="U886" s="5"/>
      <c r="V886" s="5"/>
      <c r="W886" s="5"/>
      <c r="X886" s="5"/>
      <c r="Y886" s="5"/>
      <c r="Z886" s="5"/>
    </row>
    <row r="887" spans="1:26" ht="388" x14ac:dyDescent="0.2">
      <c r="A887" s="3" t="s">
        <v>2799</v>
      </c>
      <c r="B887" s="138"/>
      <c r="C887" s="5">
        <f t="shared" si="4"/>
        <v>884</v>
      </c>
      <c r="D887" s="5" t="s">
        <v>11261</v>
      </c>
      <c r="E887" s="5" t="s">
        <v>11262</v>
      </c>
      <c r="F887" s="5" t="s">
        <v>11263</v>
      </c>
      <c r="G887" s="5" t="s">
        <v>13</v>
      </c>
      <c r="H887" s="5"/>
      <c r="I887" s="5" t="s">
        <v>58</v>
      </c>
      <c r="J887" s="5">
        <v>2022</v>
      </c>
      <c r="K887" s="5"/>
      <c r="L887" s="5" t="s">
        <v>11265</v>
      </c>
      <c r="M887" s="5" t="s">
        <v>11264</v>
      </c>
      <c r="N887" s="5" t="s">
        <v>2799</v>
      </c>
      <c r="O887" s="5" t="s">
        <v>2799</v>
      </c>
      <c r="P887" s="5" t="s">
        <v>2799</v>
      </c>
      <c r="Q887" s="5" t="s">
        <v>2799</v>
      </c>
      <c r="R887" s="5" t="s">
        <v>2799</v>
      </c>
      <c r="S887" s="5"/>
      <c r="T887" s="5"/>
      <c r="U887" s="5"/>
      <c r="V887" s="5"/>
      <c r="W887" s="5"/>
      <c r="X887" s="5"/>
      <c r="Y887" s="5"/>
      <c r="Z887" s="5"/>
    </row>
    <row r="888" spans="1:26" ht="153" x14ac:dyDescent="0.2">
      <c r="A888" s="3" t="s">
        <v>2799</v>
      </c>
      <c r="B888" s="138"/>
      <c r="C888" s="5">
        <f t="shared" si="4"/>
        <v>885</v>
      </c>
      <c r="D888" s="5" t="s">
        <v>11266</v>
      </c>
      <c r="E888" s="5" t="s">
        <v>11267</v>
      </c>
      <c r="F888" s="5" t="s">
        <v>472</v>
      </c>
      <c r="G888" s="5" t="s">
        <v>3158</v>
      </c>
      <c r="H888" s="5"/>
      <c r="I888" s="5" t="s">
        <v>58</v>
      </c>
      <c r="J888" s="5">
        <v>2022</v>
      </c>
      <c r="K888" s="5"/>
      <c r="L888" s="5" t="s">
        <v>11269</v>
      </c>
      <c r="M888" s="5" t="s">
        <v>11268</v>
      </c>
      <c r="N888" s="5" t="s">
        <v>2798</v>
      </c>
      <c r="O888" s="5"/>
      <c r="P888" s="5"/>
      <c r="Q888" s="5"/>
      <c r="R888" s="5"/>
      <c r="S888" s="5"/>
      <c r="T888" s="5"/>
      <c r="U888" s="5"/>
      <c r="V888" s="5"/>
      <c r="W888" s="5"/>
      <c r="X888" s="5"/>
      <c r="Y888" s="5"/>
      <c r="Z888" s="5"/>
    </row>
    <row r="889" spans="1:26" ht="238" x14ac:dyDescent="0.2">
      <c r="A889" s="3" t="s">
        <v>2799</v>
      </c>
      <c r="B889" s="138"/>
      <c r="C889" s="5">
        <f t="shared" si="4"/>
        <v>886</v>
      </c>
      <c r="D889" s="5" t="s">
        <v>11270</v>
      </c>
      <c r="E889" s="5" t="s">
        <v>11271</v>
      </c>
      <c r="F889" s="5" t="s">
        <v>5937</v>
      </c>
      <c r="G889" s="5" t="s">
        <v>3158</v>
      </c>
      <c r="H889" s="5"/>
      <c r="I889" s="5" t="s">
        <v>58</v>
      </c>
      <c r="J889" s="5">
        <v>2022</v>
      </c>
      <c r="K889" s="5"/>
      <c r="L889" s="5" t="s">
        <v>11273</v>
      </c>
      <c r="M889" s="5" t="s">
        <v>11272</v>
      </c>
      <c r="N889" s="5" t="s">
        <v>2798</v>
      </c>
      <c r="O889" s="5"/>
      <c r="P889" s="5"/>
      <c r="Q889" s="5"/>
      <c r="R889" s="5"/>
      <c r="S889" s="5"/>
      <c r="T889" s="5"/>
      <c r="U889" s="5"/>
      <c r="V889" s="5"/>
      <c r="W889" s="5"/>
      <c r="X889" s="5"/>
      <c r="Y889" s="5"/>
      <c r="Z889" s="5"/>
    </row>
    <row r="890" spans="1:26" ht="323" x14ac:dyDescent="0.2">
      <c r="A890" s="3" t="s">
        <v>2799</v>
      </c>
      <c r="B890" s="138"/>
      <c r="C890" s="5">
        <f t="shared" si="4"/>
        <v>887</v>
      </c>
      <c r="D890" s="5" t="s">
        <v>11274</v>
      </c>
      <c r="E890" s="5" t="s">
        <v>11275</v>
      </c>
      <c r="F890" s="5" t="s">
        <v>11276</v>
      </c>
      <c r="G890" s="5" t="s">
        <v>21</v>
      </c>
      <c r="H890" s="5"/>
      <c r="I890" s="5" t="s">
        <v>59</v>
      </c>
      <c r="J890" s="5">
        <v>2021</v>
      </c>
      <c r="K890" s="5"/>
      <c r="L890" s="5" t="s">
        <v>11278</v>
      </c>
      <c r="M890" s="5" t="s">
        <v>11277</v>
      </c>
      <c r="N890" s="5" t="s">
        <v>2798</v>
      </c>
      <c r="O890" s="5"/>
      <c r="P890" s="5"/>
      <c r="Q890" s="5"/>
      <c r="R890" s="5"/>
      <c r="S890" s="5"/>
      <c r="T890" s="5"/>
      <c r="U890" s="5"/>
      <c r="V890" s="5"/>
      <c r="W890" s="5"/>
      <c r="X890" s="5"/>
      <c r="Y890" s="5"/>
      <c r="Z890" s="5"/>
    </row>
    <row r="891" spans="1:26" ht="255" x14ac:dyDescent="0.2">
      <c r="A891" s="3" t="s">
        <v>2799</v>
      </c>
      <c r="B891" s="138"/>
      <c r="C891" s="5">
        <f t="shared" si="4"/>
        <v>888</v>
      </c>
      <c r="D891" s="5" t="s">
        <v>11279</v>
      </c>
      <c r="E891" s="5" t="s">
        <v>11280</v>
      </c>
      <c r="F891" s="5" t="s">
        <v>11</v>
      </c>
      <c r="G891" s="5" t="s">
        <v>13</v>
      </c>
      <c r="H891" s="5"/>
      <c r="I891" s="5" t="s">
        <v>58</v>
      </c>
      <c r="J891" s="5">
        <v>2022</v>
      </c>
      <c r="K891" s="5"/>
      <c r="L891" s="5" t="s">
        <v>11282</v>
      </c>
      <c r="M891" s="5" t="s">
        <v>11281</v>
      </c>
      <c r="N891" s="5" t="s">
        <v>2799</v>
      </c>
      <c r="O891" s="5" t="s">
        <v>2799</v>
      </c>
      <c r="P891" s="5" t="s">
        <v>2799</v>
      </c>
      <c r="Q891" s="5" t="s">
        <v>2799</v>
      </c>
      <c r="R891" s="5" t="s">
        <v>2799</v>
      </c>
      <c r="S891" s="5"/>
      <c r="T891" s="5"/>
      <c r="U891" s="5"/>
      <c r="V891" s="5"/>
      <c r="W891" s="5"/>
      <c r="X891" s="5"/>
      <c r="Y891" s="5"/>
      <c r="Z891" s="5"/>
    </row>
    <row r="892" spans="1:26" ht="255" x14ac:dyDescent="0.2">
      <c r="A892" s="3" t="s">
        <v>2799</v>
      </c>
      <c r="B892" s="138"/>
      <c r="C892" s="5">
        <f t="shared" si="4"/>
        <v>889</v>
      </c>
      <c r="D892" s="5" t="s">
        <v>11283</v>
      </c>
      <c r="E892" s="5" t="s">
        <v>11284</v>
      </c>
      <c r="F892" s="5" t="s">
        <v>11285</v>
      </c>
      <c r="G892" s="5" t="s">
        <v>305</v>
      </c>
      <c r="H892" s="5"/>
      <c r="I892" s="5" t="s">
        <v>59</v>
      </c>
      <c r="J892" s="5">
        <v>2022</v>
      </c>
      <c r="K892" s="5"/>
      <c r="L892" s="5" t="s">
        <v>11287</v>
      </c>
      <c r="M892" s="5" t="s">
        <v>11286</v>
      </c>
      <c r="N892" s="5" t="s">
        <v>2799</v>
      </c>
      <c r="O892" s="5" t="s">
        <v>2799</v>
      </c>
      <c r="P892" s="5" t="s">
        <v>2799</v>
      </c>
      <c r="Q892" s="5" t="s">
        <v>2799</v>
      </c>
      <c r="R892" s="5" t="s">
        <v>2799</v>
      </c>
      <c r="S892" s="5"/>
      <c r="T892" s="5"/>
      <c r="U892" s="5"/>
      <c r="V892" s="5"/>
      <c r="W892" s="5"/>
      <c r="X892" s="5"/>
      <c r="Y892" s="5"/>
      <c r="Z892" s="5"/>
    </row>
    <row r="893" spans="1:26" ht="238" x14ac:dyDescent="0.2">
      <c r="A893" s="3" t="s">
        <v>2799</v>
      </c>
      <c r="B893" s="139"/>
      <c r="C893" s="5">
        <f t="shared" si="4"/>
        <v>890</v>
      </c>
      <c r="D893" s="5" t="s">
        <v>11288</v>
      </c>
      <c r="E893" s="5" t="s">
        <v>11289</v>
      </c>
      <c r="F893" s="5" t="s">
        <v>11290</v>
      </c>
      <c r="G893" s="5" t="s">
        <v>13</v>
      </c>
      <c r="H893" s="5"/>
      <c r="I893" s="5" t="s">
        <v>58</v>
      </c>
      <c r="J893" s="5">
        <v>2023</v>
      </c>
      <c r="K893" s="5"/>
      <c r="L893" s="5" t="s">
        <v>11292</v>
      </c>
      <c r="M893" s="5" t="s">
        <v>11291</v>
      </c>
      <c r="N893" s="5" t="s">
        <v>2799</v>
      </c>
      <c r="O893" s="5" t="s">
        <v>2799</v>
      </c>
      <c r="P893" s="5" t="s">
        <v>2799</v>
      </c>
      <c r="Q893" s="5" t="s">
        <v>2799</v>
      </c>
      <c r="R893" s="22" t="s">
        <v>2799</v>
      </c>
      <c r="S893" s="5"/>
      <c r="T893" s="5"/>
      <c r="U893" s="5"/>
      <c r="V893" s="5"/>
      <c r="W893" s="5"/>
      <c r="X893" s="5"/>
      <c r="Y893" s="5"/>
      <c r="Z893" s="5"/>
    </row>
    <row r="894" spans="1:26" ht="187" x14ac:dyDescent="0.2">
      <c r="A894" s="3" t="s">
        <v>2799</v>
      </c>
      <c r="B894" s="137" t="s">
        <v>6661</v>
      </c>
      <c r="C894" s="5">
        <f t="shared" si="4"/>
        <v>891</v>
      </c>
      <c r="D894" s="5" t="s">
        <v>11293</v>
      </c>
      <c r="E894" s="5" t="s">
        <v>11294</v>
      </c>
      <c r="F894" s="5" t="s">
        <v>10672</v>
      </c>
      <c r="G894" s="5" t="s">
        <v>4374</v>
      </c>
      <c r="H894" s="5"/>
      <c r="I894" s="5" t="s">
        <v>59</v>
      </c>
      <c r="J894" s="5">
        <v>2022</v>
      </c>
      <c r="K894" s="5"/>
      <c r="L894" s="5" t="s">
        <v>6477</v>
      </c>
      <c r="M894" s="5" t="s">
        <v>11295</v>
      </c>
      <c r="N894" s="5" t="s">
        <v>2798</v>
      </c>
      <c r="O894" s="5"/>
      <c r="P894" s="5"/>
      <c r="Q894" s="5"/>
      <c r="R894" s="5"/>
      <c r="S894" s="5"/>
      <c r="T894" s="5"/>
      <c r="U894" s="5"/>
      <c r="V894" s="5"/>
      <c r="W894" s="5"/>
      <c r="X894" s="5"/>
      <c r="Y894" s="5"/>
      <c r="Z894" s="5"/>
    </row>
    <row r="895" spans="1:26" ht="255" x14ac:dyDescent="0.2">
      <c r="A895" s="3" t="s">
        <v>2799</v>
      </c>
      <c r="B895" s="139"/>
      <c r="C895" s="5">
        <f t="shared" si="4"/>
        <v>892</v>
      </c>
      <c r="D895" s="5" t="s">
        <v>11296</v>
      </c>
      <c r="E895" s="5" t="s">
        <v>11297</v>
      </c>
      <c r="F895" s="5" t="s">
        <v>11298</v>
      </c>
      <c r="G895" s="5" t="s">
        <v>305</v>
      </c>
      <c r="H895" s="5"/>
      <c r="I895" s="5" t="s">
        <v>59</v>
      </c>
      <c r="J895" s="5">
        <v>2022</v>
      </c>
      <c r="K895" s="5"/>
      <c r="L895" s="5" t="s">
        <v>11300</v>
      </c>
      <c r="M895" s="5" t="s">
        <v>11299</v>
      </c>
      <c r="N895" s="5" t="s">
        <v>2799</v>
      </c>
      <c r="O895" s="5" t="s">
        <v>2799</v>
      </c>
      <c r="P895" s="5" t="s">
        <v>2799</v>
      </c>
      <c r="Q895" s="5" t="s">
        <v>2799</v>
      </c>
      <c r="R895" s="5" t="s">
        <v>2799</v>
      </c>
      <c r="S895" s="5"/>
      <c r="T895" s="5"/>
      <c r="U895" s="5"/>
      <c r="V895" s="5"/>
      <c r="W895" s="5"/>
      <c r="X895" s="5"/>
      <c r="Y895" s="5"/>
      <c r="Z895" s="5"/>
    </row>
    <row r="896" spans="1:26" ht="289" x14ac:dyDescent="0.2">
      <c r="A896" s="3" t="s">
        <v>2799</v>
      </c>
      <c r="B896" s="137" t="s">
        <v>6662</v>
      </c>
      <c r="C896" s="5">
        <f t="shared" si="4"/>
        <v>893</v>
      </c>
      <c r="D896" s="5" t="s">
        <v>11301</v>
      </c>
      <c r="E896" s="5" t="s">
        <v>11302</v>
      </c>
      <c r="F896" s="5" t="s">
        <v>11303</v>
      </c>
      <c r="G896" s="5" t="s">
        <v>305</v>
      </c>
      <c r="H896" s="5"/>
      <c r="I896" s="5" t="s">
        <v>59</v>
      </c>
      <c r="J896" s="5">
        <v>2022</v>
      </c>
      <c r="K896" s="5"/>
      <c r="L896" s="5" t="s">
        <v>11305</v>
      </c>
      <c r="M896" s="5" t="s">
        <v>11304</v>
      </c>
      <c r="N896" s="5" t="s">
        <v>2798</v>
      </c>
      <c r="O896" s="5"/>
      <c r="P896" s="5"/>
      <c r="Q896" s="5"/>
      <c r="R896" s="5"/>
      <c r="S896" s="5"/>
      <c r="T896" s="5"/>
      <c r="U896" s="5"/>
      <c r="V896" s="5"/>
      <c r="W896" s="5"/>
      <c r="X896" s="5"/>
      <c r="Y896" s="5"/>
      <c r="Z896" s="5"/>
    </row>
    <row r="897" spans="1:26" ht="204" x14ac:dyDescent="0.2">
      <c r="A897" s="3" t="s">
        <v>2799</v>
      </c>
      <c r="B897" s="138"/>
      <c r="C897" s="5">
        <f t="shared" si="4"/>
        <v>894</v>
      </c>
      <c r="D897" s="5" t="s">
        <v>11306</v>
      </c>
      <c r="E897" s="5" t="s">
        <v>11307</v>
      </c>
      <c r="F897" s="5" t="s">
        <v>2366</v>
      </c>
      <c r="G897" s="5" t="s">
        <v>305</v>
      </c>
      <c r="H897" s="5"/>
      <c r="I897" s="5" t="s">
        <v>58</v>
      </c>
      <c r="J897" s="5">
        <v>2023</v>
      </c>
      <c r="K897" s="5"/>
      <c r="L897" s="5" t="s">
        <v>11309</v>
      </c>
      <c r="M897" s="5" t="s">
        <v>11308</v>
      </c>
      <c r="N897" s="5" t="s">
        <v>2798</v>
      </c>
      <c r="O897" s="5"/>
      <c r="P897" s="5"/>
      <c r="Q897" s="5"/>
      <c r="R897" s="5"/>
      <c r="S897" s="5"/>
      <c r="T897" s="5"/>
      <c r="U897" s="5"/>
      <c r="V897" s="5"/>
      <c r="W897" s="5"/>
      <c r="X897" s="5"/>
      <c r="Y897" s="5"/>
      <c r="Z897" s="5"/>
    </row>
    <row r="898" spans="1:26" ht="289" x14ac:dyDescent="0.2">
      <c r="A898" s="3" t="s">
        <v>2799</v>
      </c>
      <c r="B898" s="138"/>
      <c r="C898" s="5">
        <f t="shared" si="4"/>
        <v>895</v>
      </c>
      <c r="D898" s="5" t="s">
        <v>11310</v>
      </c>
      <c r="E898" s="5" t="s">
        <v>11311</v>
      </c>
      <c r="F898" s="5" t="s">
        <v>3281</v>
      </c>
      <c r="G898" s="5" t="s">
        <v>3281</v>
      </c>
      <c r="H898" s="5"/>
      <c r="I898" s="5" t="s">
        <v>3281</v>
      </c>
      <c r="J898" s="5">
        <v>2023</v>
      </c>
      <c r="K898" s="5"/>
      <c r="L898" s="5" t="s">
        <v>11313</v>
      </c>
      <c r="M898" s="5" t="s">
        <v>11312</v>
      </c>
      <c r="N898" s="5" t="s">
        <v>2798</v>
      </c>
      <c r="O898" s="5"/>
      <c r="P898" s="5"/>
      <c r="Q898" s="5"/>
      <c r="R898" s="5"/>
      <c r="S898" s="5"/>
      <c r="T898" s="5"/>
      <c r="U898" s="5"/>
      <c r="V898" s="5"/>
      <c r="W898" s="5"/>
      <c r="X898" s="5"/>
      <c r="Y898" s="5"/>
      <c r="Z898" s="5"/>
    </row>
    <row r="899" spans="1:26" ht="289" x14ac:dyDescent="0.2">
      <c r="A899" s="3" t="s">
        <v>2799</v>
      </c>
      <c r="B899" s="139"/>
      <c r="C899" s="5">
        <f t="shared" si="4"/>
        <v>896</v>
      </c>
      <c r="D899" s="5" t="s">
        <v>11314</v>
      </c>
      <c r="E899" s="5" t="s">
        <v>11315</v>
      </c>
      <c r="F899" s="5" t="s">
        <v>11316</v>
      </c>
      <c r="G899" s="5" t="s">
        <v>305</v>
      </c>
      <c r="H899" s="5"/>
      <c r="I899" s="5" t="s">
        <v>59</v>
      </c>
      <c r="J899" s="5">
        <v>2022</v>
      </c>
      <c r="K899" s="5"/>
      <c r="L899" s="5" t="s">
        <v>11318</v>
      </c>
      <c r="M899" s="5" t="s">
        <v>11317</v>
      </c>
      <c r="N899" s="5" t="s">
        <v>2798</v>
      </c>
      <c r="O899" s="5"/>
      <c r="P899" s="5"/>
      <c r="Q899" s="5"/>
      <c r="R899" s="5"/>
      <c r="S899" s="5"/>
      <c r="T899" s="5"/>
      <c r="U899" s="5"/>
      <c r="V899" s="5"/>
      <c r="W899" s="5"/>
      <c r="X899" s="5"/>
      <c r="Y899" s="5"/>
      <c r="Z899" s="5"/>
    </row>
    <row r="900" spans="1:26" ht="204" x14ac:dyDescent="0.2">
      <c r="A900" s="3" t="s">
        <v>2799</v>
      </c>
      <c r="B900" s="137" t="s">
        <v>6665</v>
      </c>
      <c r="C900" s="5">
        <f t="shared" si="4"/>
        <v>897</v>
      </c>
      <c r="D900" s="5" t="s">
        <v>3809</v>
      </c>
      <c r="E900" s="5" t="s">
        <v>3810</v>
      </c>
      <c r="F900" s="5" t="s">
        <v>3281</v>
      </c>
      <c r="G900" s="5" t="s">
        <v>3281</v>
      </c>
      <c r="H900" s="5"/>
      <c r="I900" s="5" t="s">
        <v>58</v>
      </c>
      <c r="J900" s="5">
        <v>2019</v>
      </c>
      <c r="K900" s="5">
        <v>4095</v>
      </c>
      <c r="L900" s="5" t="s">
        <v>3811</v>
      </c>
      <c r="M900" s="5" t="s">
        <v>3641</v>
      </c>
      <c r="N900" s="5" t="s">
        <v>2798</v>
      </c>
      <c r="O900" s="5" t="s">
        <v>2799</v>
      </c>
      <c r="P900" s="5" t="s">
        <v>2799</v>
      </c>
      <c r="Q900" s="5" t="s">
        <v>2799</v>
      </c>
      <c r="R900" s="5" t="s">
        <v>2799</v>
      </c>
      <c r="S900" s="5" t="s">
        <v>2799</v>
      </c>
      <c r="T900" s="5" t="s">
        <v>2799</v>
      </c>
      <c r="U900" s="5" t="s">
        <v>2799</v>
      </c>
      <c r="V900" s="5"/>
      <c r="W900" s="5"/>
      <c r="X900" s="5"/>
      <c r="Y900" s="5"/>
      <c r="Z900" s="5"/>
    </row>
    <row r="901" spans="1:26" ht="153" x14ac:dyDescent="0.2">
      <c r="A901" s="3" t="s">
        <v>2799</v>
      </c>
      <c r="B901" s="138"/>
      <c r="C901" s="5">
        <f t="shared" si="4"/>
        <v>898</v>
      </c>
      <c r="D901" s="5" t="s">
        <v>10953</v>
      </c>
      <c r="E901" s="5" t="s">
        <v>10954</v>
      </c>
      <c r="F901" s="5" t="s">
        <v>3281</v>
      </c>
      <c r="G901" s="5" t="s">
        <v>3281</v>
      </c>
      <c r="H901" s="5"/>
      <c r="I901" s="5" t="s">
        <v>3281</v>
      </c>
      <c r="J901" s="5">
        <v>2019</v>
      </c>
      <c r="K901" s="5"/>
      <c r="L901" s="5" t="s">
        <v>5886</v>
      </c>
      <c r="M901" s="5" t="s">
        <v>10955</v>
      </c>
      <c r="N901" s="5" t="s">
        <v>2798</v>
      </c>
      <c r="O901" s="5"/>
      <c r="P901" s="5"/>
      <c r="Q901" s="5"/>
      <c r="R901" s="5"/>
      <c r="S901" s="5"/>
      <c r="T901" s="5"/>
      <c r="U901" s="5"/>
      <c r="V901" s="5"/>
      <c r="W901" s="5"/>
      <c r="X901" s="5"/>
      <c r="Y901" s="5"/>
      <c r="Z901" s="5"/>
    </row>
    <row r="902" spans="1:26" ht="187" x14ac:dyDescent="0.2">
      <c r="A902" s="3" t="s">
        <v>2799</v>
      </c>
      <c r="B902" s="138"/>
      <c r="C902" s="5">
        <f t="shared" si="4"/>
        <v>899</v>
      </c>
      <c r="D902" s="5" t="s">
        <v>3444</v>
      </c>
      <c r="E902" s="5" t="s">
        <v>3445</v>
      </c>
      <c r="F902" s="5" t="s">
        <v>3446</v>
      </c>
      <c r="G902" s="5" t="s">
        <v>3281</v>
      </c>
      <c r="H902" s="5"/>
      <c r="I902" s="5" t="s">
        <v>58</v>
      </c>
      <c r="J902" s="5">
        <v>2019</v>
      </c>
      <c r="K902" s="5">
        <v>74990</v>
      </c>
      <c r="L902" s="5" t="s">
        <v>3270</v>
      </c>
      <c r="M902" s="5" t="s">
        <v>3387</v>
      </c>
      <c r="N902" s="5" t="s">
        <v>2798</v>
      </c>
      <c r="O902" s="5" t="s">
        <v>2799</v>
      </c>
      <c r="P902" s="5" t="s">
        <v>2799</v>
      </c>
      <c r="Q902" s="5" t="s">
        <v>2799</v>
      </c>
      <c r="R902" s="5" t="s">
        <v>2799</v>
      </c>
      <c r="S902" s="5" t="s">
        <v>2799</v>
      </c>
      <c r="T902" s="5" t="s">
        <v>2799</v>
      </c>
      <c r="U902" s="5" t="s">
        <v>2799</v>
      </c>
      <c r="V902" s="5"/>
      <c r="W902" s="5"/>
      <c r="X902" s="5"/>
      <c r="Y902" s="5"/>
      <c r="Z902" s="5"/>
    </row>
    <row r="903" spans="1:26" ht="255" x14ac:dyDescent="0.2">
      <c r="A903" s="3" t="s">
        <v>2799</v>
      </c>
      <c r="B903" s="138"/>
      <c r="C903" s="5">
        <f t="shared" si="4"/>
        <v>900</v>
      </c>
      <c r="D903" s="5" t="s">
        <v>11319</v>
      </c>
      <c r="E903" s="5" t="s">
        <v>11320</v>
      </c>
      <c r="F903" s="5" t="s">
        <v>11321</v>
      </c>
      <c r="G903" s="5" t="s">
        <v>21</v>
      </c>
      <c r="H903" s="5"/>
      <c r="I903" s="5" t="s">
        <v>59</v>
      </c>
      <c r="J903" s="5">
        <v>2022</v>
      </c>
      <c r="K903" s="5"/>
      <c r="L903" s="5" t="s">
        <v>11323</v>
      </c>
      <c r="M903" s="5" t="s">
        <v>11322</v>
      </c>
      <c r="N903" s="5" t="s">
        <v>2798</v>
      </c>
      <c r="O903" s="5"/>
      <c r="P903" s="5"/>
      <c r="Q903" s="5"/>
      <c r="R903" s="5"/>
      <c r="S903" s="5"/>
      <c r="T903" s="5"/>
      <c r="U903" s="5"/>
      <c r="V903" s="5"/>
      <c r="W903" s="5"/>
      <c r="X903" s="5"/>
      <c r="Y903" s="5"/>
      <c r="Z903" s="5"/>
    </row>
    <row r="904" spans="1:26" ht="323" x14ac:dyDescent="0.2">
      <c r="A904" s="3" t="s">
        <v>2799</v>
      </c>
      <c r="B904" s="138"/>
      <c r="C904" s="5">
        <f t="shared" si="4"/>
        <v>901</v>
      </c>
      <c r="D904" s="5" t="s">
        <v>11324</v>
      </c>
      <c r="E904" s="5" t="s">
        <v>11325</v>
      </c>
      <c r="F904" s="5" t="s">
        <v>11326</v>
      </c>
      <c r="G904" s="5" t="s">
        <v>21</v>
      </c>
      <c r="H904" s="5"/>
      <c r="I904" s="5" t="s">
        <v>59</v>
      </c>
      <c r="J904" s="5">
        <v>2022</v>
      </c>
      <c r="K904" s="5"/>
      <c r="L904" s="5" t="s">
        <v>11328</v>
      </c>
      <c r="M904" s="5" t="s">
        <v>11327</v>
      </c>
      <c r="N904" s="5" t="s">
        <v>2798</v>
      </c>
      <c r="O904" s="5"/>
      <c r="P904" s="5"/>
      <c r="Q904" s="5"/>
      <c r="R904" s="5"/>
      <c r="S904" s="5"/>
      <c r="T904" s="5"/>
      <c r="U904" s="5"/>
      <c r="V904" s="5"/>
      <c r="W904" s="5"/>
      <c r="X904" s="5"/>
      <c r="Y904" s="5"/>
      <c r="Z904" s="5"/>
    </row>
    <row r="905" spans="1:26" ht="306" x14ac:dyDescent="0.2">
      <c r="A905" s="3" t="s">
        <v>2799</v>
      </c>
      <c r="B905" s="138"/>
      <c r="C905" s="5">
        <f t="shared" si="4"/>
        <v>902</v>
      </c>
      <c r="D905" s="5" t="s">
        <v>11329</v>
      </c>
      <c r="E905" s="5" t="s">
        <v>11330</v>
      </c>
      <c r="F905" s="5" t="s">
        <v>11331</v>
      </c>
      <c r="G905" s="5" t="s">
        <v>11333</v>
      </c>
      <c r="H905" s="5"/>
      <c r="I905" s="5" t="s">
        <v>59</v>
      </c>
      <c r="J905" s="5">
        <v>2022</v>
      </c>
      <c r="K905" s="5"/>
      <c r="L905" s="5" t="s">
        <v>11334</v>
      </c>
      <c r="M905" s="5" t="s">
        <v>11332</v>
      </c>
      <c r="N905" s="5" t="s">
        <v>2798</v>
      </c>
      <c r="O905" s="5"/>
      <c r="P905" s="5"/>
      <c r="Q905" s="5"/>
      <c r="R905" s="5"/>
      <c r="S905" s="5"/>
      <c r="T905" s="5"/>
      <c r="U905" s="5"/>
      <c r="V905" s="5"/>
      <c r="W905" s="5"/>
      <c r="X905" s="5"/>
      <c r="Y905" s="5"/>
      <c r="Z905" s="5"/>
    </row>
    <row r="906" spans="1:26" ht="204" x14ac:dyDescent="0.2">
      <c r="A906" s="3" t="s">
        <v>2799</v>
      </c>
      <c r="B906" s="138"/>
      <c r="C906" s="5">
        <f t="shared" si="4"/>
        <v>903</v>
      </c>
      <c r="D906" s="5" t="s">
        <v>11335</v>
      </c>
      <c r="E906" s="5" t="s">
        <v>11336</v>
      </c>
      <c r="F906" s="5" t="s">
        <v>111</v>
      </c>
      <c r="G906" s="5" t="s">
        <v>3158</v>
      </c>
      <c r="H906" s="5"/>
      <c r="I906" s="5" t="s">
        <v>58</v>
      </c>
      <c r="J906" s="5">
        <v>2022</v>
      </c>
      <c r="K906" s="5"/>
      <c r="L906" s="5" t="s">
        <v>11338</v>
      </c>
      <c r="M906" s="5" t="s">
        <v>11337</v>
      </c>
      <c r="N906" s="5" t="s">
        <v>2798</v>
      </c>
      <c r="O906" s="5"/>
      <c r="P906" s="5"/>
      <c r="Q906" s="5"/>
      <c r="R906" s="5"/>
      <c r="S906" s="5"/>
      <c r="T906" s="5"/>
      <c r="U906" s="5"/>
      <c r="V906" s="5"/>
      <c r="W906" s="5"/>
      <c r="X906" s="5"/>
      <c r="Y906" s="5"/>
      <c r="Z906" s="5"/>
    </row>
    <row r="907" spans="1:26" ht="187" x14ac:dyDescent="0.2">
      <c r="A907" s="3" t="s">
        <v>2799</v>
      </c>
      <c r="B907" s="138"/>
      <c r="C907" s="5">
        <f t="shared" si="4"/>
        <v>904</v>
      </c>
      <c r="D907" s="5" t="s">
        <v>11339</v>
      </c>
      <c r="E907" s="5" t="s">
        <v>11340</v>
      </c>
      <c r="F907" s="5" t="s">
        <v>11341</v>
      </c>
      <c r="G907" s="5" t="s">
        <v>5579</v>
      </c>
      <c r="H907" s="5"/>
      <c r="I907" s="5" t="s">
        <v>58</v>
      </c>
      <c r="J907" s="5">
        <v>2021</v>
      </c>
      <c r="K907" s="5"/>
      <c r="L907" s="5" t="s">
        <v>11343</v>
      </c>
      <c r="M907" s="5" t="s">
        <v>11342</v>
      </c>
      <c r="N907" s="5" t="s">
        <v>2798</v>
      </c>
      <c r="O907" s="5"/>
      <c r="P907" s="5"/>
      <c r="Q907" s="5"/>
      <c r="R907" s="5"/>
      <c r="S907" s="5"/>
      <c r="T907" s="5"/>
      <c r="U907" s="5"/>
      <c r="V907" s="5"/>
      <c r="W907" s="5"/>
      <c r="X907" s="5"/>
      <c r="Y907" s="5"/>
      <c r="Z907" s="5"/>
    </row>
    <row r="908" spans="1:26" ht="272" x14ac:dyDescent="0.2">
      <c r="A908" s="3" t="s">
        <v>2799</v>
      </c>
      <c r="B908" s="138"/>
      <c r="C908" s="5">
        <f t="shared" si="4"/>
        <v>905</v>
      </c>
      <c r="D908" s="5" t="s">
        <v>11344</v>
      </c>
      <c r="E908" s="5" t="s">
        <v>11345</v>
      </c>
      <c r="F908" s="5" t="s">
        <v>11</v>
      </c>
      <c r="G908" s="5" t="s">
        <v>13</v>
      </c>
      <c r="H908" s="5"/>
      <c r="I908" s="5" t="s">
        <v>58</v>
      </c>
      <c r="J908" s="5">
        <v>2021</v>
      </c>
      <c r="K908" s="5"/>
      <c r="L908" s="5" t="s">
        <v>11347</v>
      </c>
      <c r="M908" s="5" t="s">
        <v>11346</v>
      </c>
      <c r="N908" s="5" t="s">
        <v>2798</v>
      </c>
      <c r="O908" s="5"/>
      <c r="P908" s="5"/>
      <c r="Q908" s="5"/>
      <c r="R908" s="5"/>
      <c r="S908" s="5"/>
      <c r="T908" s="5"/>
      <c r="U908" s="5"/>
      <c r="V908" s="5"/>
      <c r="W908" s="5"/>
      <c r="X908" s="5"/>
      <c r="Y908" s="5"/>
      <c r="Z908" s="5"/>
    </row>
    <row r="909" spans="1:26" ht="170" x14ac:dyDescent="0.2">
      <c r="A909" s="3" t="s">
        <v>2799</v>
      </c>
      <c r="B909" s="138"/>
      <c r="C909" s="5">
        <f t="shared" si="4"/>
        <v>906</v>
      </c>
      <c r="D909" s="5" t="s">
        <v>11348</v>
      </c>
      <c r="E909" s="5" t="s">
        <v>11349</v>
      </c>
      <c r="F909" s="5" t="s">
        <v>8301</v>
      </c>
      <c r="G909" s="5" t="s">
        <v>3158</v>
      </c>
      <c r="H909" s="5"/>
      <c r="I909" s="5" t="s">
        <v>58</v>
      </c>
      <c r="J909" s="5">
        <v>2020</v>
      </c>
      <c r="K909" s="5"/>
      <c r="L909" s="5" t="s">
        <v>11351</v>
      </c>
      <c r="M909" s="5" t="s">
        <v>11350</v>
      </c>
      <c r="N909" s="5" t="s">
        <v>2798</v>
      </c>
      <c r="O909" s="5"/>
      <c r="P909" s="5"/>
      <c r="Q909" s="5"/>
      <c r="R909" s="5"/>
      <c r="S909" s="5"/>
      <c r="T909" s="5"/>
      <c r="U909" s="5"/>
      <c r="V909" s="5"/>
      <c r="W909" s="5"/>
      <c r="X909" s="5"/>
      <c r="Y909" s="5"/>
      <c r="Z909" s="5"/>
    </row>
    <row r="910" spans="1:26" ht="204" x14ac:dyDescent="0.2">
      <c r="A910" s="3" t="s">
        <v>2799</v>
      </c>
      <c r="B910" s="138"/>
      <c r="C910" s="5">
        <f t="shared" si="4"/>
        <v>907</v>
      </c>
      <c r="D910" s="5" t="s">
        <v>11352</v>
      </c>
      <c r="E910" s="5" t="s">
        <v>11353</v>
      </c>
      <c r="F910" s="5" t="s">
        <v>472</v>
      </c>
      <c r="G910" s="5" t="s">
        <v>3158</v>
      </c>
      <c r="H910" s="5"/>
      <c r="I910" s="5" t="s">
        <v>58</v>
      </c>
      <c r="J910" s="5">
        <v>2020</v>
      </c>
      <c r="K910" s="5"/>
      <c r="L910" s="5" t="s">
        <v>11355</v>
      </c>
      <c r="M910" s="5" t="s">
        <v>11354</v>
      </c>
      <c r="N910" s="5" t="s">
        <v>2798</v>
      </c>
      <c r="O910" s="5"/>
      <c r="P910" s="5"/>
      <c r="Q910" s="5"/>
      <c r="R910" s="5"/>
      <c r="S910" s="5"/>
      <c r="T910" s="5"/>
      <c r="U910" s="5"/>
      <c r="V910" s="5"/>
      <c r="W910" s="5"/>
      <c r="X910" s="5"/>
      <c r="Y910" s="5"/>
      <c r="Z910" s="5"/>
    </row>
    <row r="911" spans="1:26" ht="289" x14ac:dyDescent="0.2">
      <c r="A911" s="3" t="s">
        <v>2799</v>
      </c>
      <c r="B911" s="138"/>
      <c r="C911" s="5">
        <f t="shared" si="4"/>
        <v>908</v>
      </c>
      <c r="D911" s="5" t="s">
        <v>11356</v>
      </c>
      <c r="E911" s="5" t="s">
        <v>11357</v>
      </c>
      <c r="F911" s="5" t="s">
        <v>11358</v>
      </c>
      <c r="G911" s="5" t="s">
        <v>305</v>
      </c>
      <c r="H911" s="5"/>
      <c r="I911" s="5" t="s">
        <v>59</v>
      </c>
      <c r="J911" s="5">
        <v>2019</v>
      </c>
      <c r="K911" s="5"/>
      <c r="L911" s="5" t="s">
        <v>11360</v>
      </c>
      <c r="M911" s="5" t="s">
        <v>11359</v>
      </c>
      <c r="N911" s="5" t="s">
        <v>2798</v>
      </c>
      <c r="O911" s="5"/>
      <c r="P911" s="5"/>
      <c r="Q911" s="5"/>
      <c r="R911" s="5"/>
      <c r="S911" s="5"/>
      <c r="T911" s="5"/>
      <c r="U911" s="5"/>
      <c r="V911" s="5"/>
      <c r="W911" s="5"/>
      <c r="X911" s="5"/>
      <c r="Y911" s="5"/>
      <c r="Z911" s="5"/>
    </row>
    <row r="912" spans="1:26" ht="221" x14ac:dyDescent="0.2">
      <c r="A912" s="3" t="s">
        <v>2799</v>
      </c>
      <c r="B912" s="138"/>
      <c r="C912" s="5">
        <f t="shared" si="4"/>
        <v>909</v>
      </c>
      <c r="D912" s="5" t="s">
        <v>11361</v>
      </c>
      <c r="E912" s="5" t="s">
        <v>11362</v>
      </c>
      <c r="F912" s="5" t="s">
        <v>11363</v>
      </c>
      <c r="G912" s="5" t="s">
        <v>4426</v>
      </c>
      <c r="H912" s="5"/>
      <c r="I912" s="5" t="s">
        <v>58</v>
      </c>
      <c r="J912" s="5">
        <v>2019</v>
      </c>
      <c r="K912" s="5"/>
      <c r="L912" s="5" t="s">
        <v>11365</v>
      </c>
      <c r="M912" s="5" t="s">
        <v>11364</v>
      </c>
      <c r="N912" s="5" t="s">
        <v>2798</v>
      </c>
      <c r="O912" s="5"/>
      <c r="P912" s="5"/>
      <c r="Q912" s="5"/>
      <c r="R912" s="5"/>
      <c r="S912" s="5"/>
      <c r="T912" s="5"/>
      <c r="U912" s="5"/>
      <c r="V912" s="5"/>
      <c r="W912" s="5"/>
      <c r="X912" s="5"/>
      <c r="Y912" s="5"/>
      <c r="Z912" s="5"/>
    </row>
    <row r="913" spans="1:26" ht="170" x14ac:dyDescent="0.2">
      <c r="A913" s="3" t="s">
        <v>2799</v>
      </c>
      <c r="B913" s="138"/>
      <c r="C913" s="5">
        <f t="shared" si="4"/>
        <v>910</v>
      </c>
      <c r="D913" s="5" t="s">
        <v>11366</v>
      </c>
      <c r="E913" s="5" t="s">
        <v>11367</v>
      </c>
      <c r="F913" s="5" t="s">
        <v>11368</v>
      </c>
      <c r="G913" s="5" t="s">
        <v>11370</v>
      </c>
      <c r="H913" s="5"/>
      <c r="I913" s="5" t="s">
        <v>58</v>
      </c>
      <c r="J913" s="5">
        <v>2019</v>
      </c>
      <c r="K913" s="5"/>
      <c r="L913" s="5" t="s">
        <v>11371</v>
      </c>
      <c r="M913" s="5" t="s">
        <v>11369</v>
      </c>
      <c r="N913" s="5" t="s">
        <v>2798</v>
      </c>
      <c r="O913" s="5"/>
      <c r="P913" s="5"/>
      <c r="Q913" s="5"/>
      <c r="R913" s="5"/>
      <c r="S913" s="5"/>
      <c r="T913" s="5"/>
      <c r="U913" s="5"/>
      <c r="V913" s="5"/>
      <c r="W913" s="5"/>
      <c r="X913" s="5"/>
      <c r="Y913" s="5"/>
      <c r="Z913" s="5"/>
    </row>
    <row r="914" spans="1:26" ht="323" x14ac:dyDescent="0.2">
      <c r="A914" s="3" t="s">
        <v>2799</v>
      </c>
      <c r="B914" s="138"/>
      <c r="C914" s="5">
        <f t="shared" si="4"/>
        <v>911</v>
      </c>
      <c r="D914" s="5" t="s">
        <v>11372</v>
      </c>
      <c r="E914" s="5" t="s">
        <v>11373</v>
      </c>
      <c r="F914" s="5" t="s">
        <v>40</v>
      </c>
      <c r="G914" s="5" t="s">
        <v>21</v>
      </c>
      <c r="H914" s="5"/>
      <c r="I914" s="5" t="s">
        <v>58</v>
      </c>
      <c r="J914" s="5">
        <v>2019</v>
      </c>
      <c r="K914" s="5"/>
      <c r="L914" s="5" t="s">
        <v>11375</v>
      </c>
      <c r="M914" s="5" t="s">
        <v>11374</v>
      </c>
      <c r="N914" s="5" t="s">
        <v>2798</v>
      </c>
      <c r="O914" s="5"/>
      <c r="P914" s="5"/>
      <c r="Q914" s="5"/>
      <c r="R914" s="5"/>
      <c r="S914" s="5"/>
      <c r="T914" s="5"/>
      <c r="U914" s="5"/>
      <c r="V914" s="5"/>
      <c r="W914" s="5"/>
      <c r="X914" s="5"/>
      <c r="Y914" s="5"/>
      <c r="Z914" s="5"/>
    </row>
    <row r="915" spans="1:26" ht="289" x14ac:dyDescent="0.2">
      <c r="A915" s="3" t="s">
        <v>2799</v>
      </c>
      <c r="B915" s="139"/>
      <c r="C915" s="5">
        <f t="shared" si="4"/>
        <v>912</v>
      </c>
      <c r="D915" s="5" t="s">
        <v>11376</v>
      </c>
      <c r="E915" s="5" t="s">
        <v>11377</v>
      </c>
      <c r="F915" s="5" t="s">
        <v>11378</v>
      </c>
      <c r="G915" s="5" t="s">
        <v>21</v>
      </c>
      <c r="H915" s="5"/>
      <c r="I915" s="5" t="s">
        <v>59</v>
      </c>
      <c r="J915" s="5">
        <v>2018</v>
      </c>
      <c r="K915" s="5"/>
      <c r="L915" s="5" t="s">
        <v>11380</v>
      </c>
      <c r="M915" s="5" t="s">
        <v>11379</v>
      </c>
      <c r="N915" s="5" t="s">
        <v>2798</v>
      </c>
      <c r="O915" s="5"/>
      <c r="P915" s="5"/>
      <c r="Q915" s="5"/>
      <c r="R915" s="5"/>
      <c r="S915" s="5"/>
      <c r="T915" s="5"/>
      <c r="U915" s="5"/>
      <c r="V915" s="5"/>
      <c r="W915" s="5"/>
      <c r="X915" s="5"/>
      <c r="Y915" s="5"/>
      <c r="Z915" s="5"/>
    </row>
    <row r="916" spans="1:26" ht="187" x14ac:dyDescent="0.2">
      <c r="A916" s="3" t="s">
        <v>2799</v>
      </c>
      <c r="B916" s="137" t="s">
        <v>6667</v>
      </c>
      <c r="C916" s="5">
        <f t="shared" si="4"/>
        <v>913</v>
      </c>
      <c r="D916" s="5" t="s">
        <v>11381</v>
      </c>
      <c r="E916" s="5" t="s">
        <v>11382</v>
      </c>
      <c r="F916" s="5" t="s">
        <v>11383</v>
      </c>
      <c r="G916" s="5" t="s">
        <v>2227</v>
      </c>
      <c r="H916" s="5"/>
      <c r="I916" s="5" t="s">
        <v>58</v>
      </c>
      <c r="J916" s="5">
        <v>2023</v>
      </c>
      <c r="K916" s="5"/>
      <c r="L916" s="5" t="s">
        <v>11385</v>
      </c>
      <c r="M916" s="5" t="s">
        <v>11384</v>
      </c>
      <c r="N916" s="5" t="s">
        <v>2798</v>
      </c>
      <c r="O916" s="5"/>
      <c r="P916" s="5"/>
      <c r="Q916" s="5"/>
      <c r="R916" s="5"/>
      <c r="S916" s="5"/>
      <c r="T916" s="5"/>
      <c r="U916" s="5"/>
      <c r="V916" s="5"/>
      <c r="W916" s="5"/>
      <c r="X916" s="5"/>
      <c r="Y916" s="5"/>
      <c r="Z916" s="5"/>
    </row>
    <row r="917" spans="1:26" ht="170" x14ac:dyDescent="0.2">
      <c r="A917" s="3" t="s">
        <v>2799</v>
      </c>
      <c r="B917" s="138"/>
      <c r="C917" s="5">
        <f t="shared" si="4"/>
        <v>914</v>
      </c>
      <c r="D917" s="5" t="s">
        <v>10714</v>
      </c>
      <c r="E917" s="5" t="s">
        <v>10715</v>
      </c>
      <c r="F917" s="5" t="s">
        <v>3448</v>
      </c>
      <c r="G917" s="5" t="s">
        <v>10386</v>
      </c>
      <c r="H917" s="5"/>
      <c r="I917" s="5" t="s">
        <v>59</v>
      </c>
      <c r="J917" s="5">
        <v>2022</v>
      </c>
      <c r="K917" s="5"/>
      <c r="L917" s="5" t="s">
        <v>10717</v>
      </c>
      <c r="M917" s="5" t="s">
        <v>10716</v>
      </c>
      <c r="N917" s="5" t="s">
        <v>2798</v>
      </c>
      <c r="O917" s="5"/>
      <c r="P917" s="5"/>
      <c r="Q917" s="5"/>
      <c r="R917" s="5"/>
      <c r="S917" s="5"/>
      <c r="T917" s="5"/>
      <c r="U917" s="5"/>
      <c r="V917" s="5"/>
      <c r="W917" s="5"/>
      <c r="X917" s="5"/>
      <c r="Y917" s="5"/>
      <c r="Z917" s="5"/>
    </row>
    <row r="918" spans="1:26" ht="238" x14ac:dyDescent="0.2">
      <c r="A918" s="3" t="s">
        <v>2799</v>
      </c>
      <c r="B918" s="138"/>
      <c r="C918" s="5">
        <f t="shared" si="4"/>
        <v>915</v>
      </c>
      <c r="D918" s="5" t="s">
        <v>11171</v>
      </c>
      <c r="E918" s="5" t="s">
        <v>11172</v>
      </c>
      <c r="F918" s="5" t="s">
        <v>11386</v>
      </c>
      <c r="G918" s="5" t="s">
        <v>21</v>
      </c>
      <c r="H918" s="5"/>
      <c r="I918" s="5" t="s">
        <v>59</v>
      </c>
      <c r="J918" s="5">
        <v>2023</v>
      </c>
      <c r="K918" s="5"/>
      <c r="L918" s="5" t="s">
        <v>11174</v>
      </c>
      <c r="M918" s="5" t="s">
        <v>11170</v>
      </c>
      <c r="N918" s="5" t="s">
        <v>2798</v>
      </c>
      <c r="O918" s="5"/>
      <c r="P918" s="5"/>
      <c r="Q918" s="5"/>
      <c r="R918" s="5"/>
      <c r="S918" s="5"/>
      <c r="T918" s="5"/>
      <c r="U918" s="5"/>
      <c r="V918" s="5"/>
      <c r="W918" s="5"/>
      <c r="X918" s="5"/>
      <c r="Y918" s="5"/>
      <c r="Z918" s="5"/>
    </row>
    <row r="919" spans="1:26" ht="204" x14ac:dyDescent="0.2">
      <c r="A919" s="3" t="s">
        <v>2799</v>
      </c>
      <c r="B919" s="138"/>
      <c r="C919" s="5">
        <f t="shared" si="4"/>
        <v>916</v>
      </c>
      <c r="D919" s="5" t="s">
        <v>11387</v>
      </c>
      <c r="E919" s="5" t="s">
        <v>11388</v>
      </c>
      <c r="F919" s="5" t="s">
        <v>3281</v>
      </c>
      <c r="G919" s="5" t="s">
        <v>3281</v>
      </c>
      <c r="H919" s="5"/>
      <c r="I919" s="5" t="s">
        <v>10382</v>
      </c>
      <c r="J919" s="5">
        <v>2023</v>
      </c>
      <c r="K919" s="5"/>
      <c r="L919" s="5" t="s">
        <v>11390</v>
      </c>
      <c r="M919" s="5" t="s">
        <v>11389</v>
      </c>
      <c r="N919" s="5" t="s">
        <v>2798</v>
      </c>
      <c r="O919" s="5"/>
      <c r="P919" s="5"/>
      <c r="Q919" s="5"/>
      <c r="R919" s="5"/>
      <c r="S919" s="5"/>
      <c r="T919" s="5"/>
      <c r="U919" s="5"/>
      <c r="V919" s="5"/>
      <c r="W919" s="5"/>
      <c r="X919" s="5"/>
      <c r="Y919" s="5"/>
      <c r="Z919" s="5"/>
    </row>
    <row r="920" spans="1:26" ht="153" x14ac:dyDescent="0.2">
      <c r="A920" s="3" t="s">
        <v>2799</v>
      </c>
      <c r="B920" s="138"/>
      <c r="C920" s="5">
        <f t="shared" si="4"/>
        <v>917</v>
      </c>
      <c r="D920" s="5" t="s">
        <v>11391</v>
      </c>
      <c r="E920" s="5" t="s">
        <v>11392</v>
      </c>
      <c r="F920" s="5" t="s">
        <v>3281</v>
      </c>
      <c r="G920" s="5" t="s">
        <v>3281</v>
      </c>
      <c r="H920" s="5"/>
      <c r="I920" s="5" t="s">
        <v>10382</v>
      </c>
      <c r="J920" s="5">
        <v>2022</v>
      </c>
      <c r="K920" s="5"/>
      <c r="L920" s="5" t="s">
        <v>10600</v>
      </c>
      <c r="M920" s="5" t="s">
        <v>10599</v>
      </c>
      <c r="N920" s="5" t="s">
        <v>2798</v>
      </c>
      <c r="O920" s="5"/>
      <c r="P920" s="5"/>
      <c r="Q920" s="5"/>
      <c r="R920" s="5"/>
      <c r="S920" s="5"/>
      <c r="T920" s="5"/>
      <c r="U920" s="5"/>
      <c r="V920" s="5"/>
      <c r="W920" s="5"/>
      <c r="X920" s="5"/>
      <c r="Y920" s="5"/>
      <c r="Z920" s="5"/>
    </row>
    <row r="921" spans="1:26" ht="272" x14ac:dyDescent="0.2">
      <c r="A921" s="3" t="s">
        <v>2799</v>
      </c>
      <c r="B921" s="138"/>
      <c r="C921" s="5">
        <f t="shared" si="4"/>
        <v>918</v>
      </c>
      <c r="D921" s="5" t="s">
        <v>11393</v>
      </c>
      <c r="E921" s="5" t="s">
        <v>11394</v>
      </c>
      <c r="F921" s="5" t="s">
        <v>3281</v>
      </c>
      <c r="G921" s="5" t="s">
        <v>3281</v>
      </c>
      <c r="H921" s="5"/>
      <c r="I921" s="5" t="s">
        <v>10382</v>
      </c>
      <c r="J921" s="5">
        <v>2022</v>
      </c>
      <c r="K921" s="5"/>
      <c r="L921" s="5" t="s">
        <v>11396</v>
      </c>
      <c r="M921" s="5" t="s">
        <v>11395</v>
      </c>
      <c r="N921" s="5" t="s">
        <v>2798</v>
      </c>
      <c r="O921" s="5"/>
      <c r="P921" s="5"/>
      <c r="Q921" s="5"/>
      <c r="R921" s="5"/>
      <c r="S921" s="5"/>
      <c r="T921" s="5"/>
      <c r="U921" s="5"/>
      <c r="V921" s="5"/>
      <c r="W921" s="5"/>
      <c r="X921" s="5"/>
      <c r="Y921" s="5"/>
      <c r="Z921" s="5"/>
    </row>
    <row r="922" spans="1:26" ht="204" x14ac:dyDescent="0.2">
      <c r="A922" s="3" t="s">
        <v>2799</v>
      </c>
      <c r="B922" s="138"/>
      <c r="C922" s="5">
        <f t="shared" si="4"/>
        <v>919</v>
      </c>
      <c r="D922" s="5" t="s">
        <v>11397</v>
      </c>
      <c r="E922" s="5" t="s">
        <v>11398</v>
      </c>
      <c r="F922" s="5" t="s">
        <v>5853</v>
      </c>
      <c r="G922" s="5" t="s">
        <v>4374</v>
      </c>
      <c r="H922" s="5"/>
      <c r="I922" s="5" t="s">
        <v>59</v>
      </c>
      <c r="J922" s="5">
        <v>2023</v>
      </c>
      <c r="K922" s="5"/>
      <c r="L922" s="5" t="s">
        <v>11400</v>
      </c>
      <c r="M922" s="5" t="s">
        <v>11399</v>
      </c>
      <c r="N922" s="5" t="s">
        <v>2798</v>
      </c>
      <c r="O922" s="5"/>
      <c r="P922" s="5"/>
      <c r="Q922" s="5"/>
      <c r="R922" s="5"/>
      <c r="S922" s="5"/>
      <c r="T922" s="5"/>
      <c r="U922" s="5"/>
      <c r="V922" s="5"/>
      <c r="W922" s="5"/>
      <c r="X922" s="5"/>
      <c r="Y922" s="5"/>
      <c r="Z922" s="5"/>
    </row>
    <row r="923" spans="1:26" ht="170" x14ac:dyDescent="0.2">
      <c r="A923" s="3" t="s">
        <v>2799</v>
      </c>
      <c r="B923" s="138"/>
      <c r="C923" s="5">
        <f t="shared" si="4"/>
        <v>920</v>
      </c>
      <c r="D923" s="5" t="s">
        <v>11401</v>
      </c>
      <c r="E923" s="5" t="s">
        <v>11402</v>
      </c>
      <c r="F923" s="5" t="s">
        <v>3281</v>
      </c>
      <c r="G923" s="5" t="s">
        <v>3281</v>
      </c>
      <c r="H923" s="5"/>
      <c r="I923" s="5" t="s">
        <v>10382</v>
      </c>
      <c r="J923" s="5">
        <v>2023</v>
      </c>
      <c r="K923" s="5"/>
      <c r="L923" s="5" t="s">
        <v>11404</v>
      </c>
      <c r="M923" s="5" t="s">
        <v>11403</v>
      </c>
      <c r="N923" s="5" t="s">
        <v>2798</v>
      </c>
      <c r="O923" s="5"/>
      <c r="P923" s="5"/>
      <c r="Q923" s="5"/>
      <c r="R923" s="5"/>
      <c r="S923" s="5"/>
      <c r="T923" s="5"/>
      <c r="U923" s="5"/>
      <c r="V923" s="5"/>
      <c r="W923" s="5"/>
      <c r="X923" s="5"/>
      <c r="Y923" s="5"/>
      <c r="Z923" s="5"/>
    </row>
    <row r="924" spans="1:26" ht="136" x14ac:dyDescent="0.2">
      <c r="A924" s="3" t="s">
        <v>2799</v>
      </c>
      <c r="B924" s="138"/>
      <c r="C924" s="5">
        <f t="shared" si="4"/>
        <v>921</v>
      </c>
      <c r="D924" s="5" t="s">
        <v>11405</v>
      </c>
      <c r="E924" s="5" t="s">
        <v>11406</v>
      </c>
      <c r="F924" s="5" t="s">
        <v>3281</v>
      </c>
      <c r="G924" s="5" t="s">
        <v>3281</v>
      </c>
      <c r="H924" s="5"/>
      <c r="I924" s="5" t="s">
        <v>10382</v>
      </c>
      <c r="J924" s="5">
        <v>2023</v>
      </c>
      <c r="K924" s="5"/>
      <c r="L924" s="5" t="s">
        <v>11408</v>
      </c>
      <c r="M924" s="5" t="s">
        <v>11407</v>
      </c>
      <c r="N924" s="5" t="s">
        <v>2798</v>
      </c>
      <c r="O924" s="5"/>
      <c r="P924" s="5"/>
      <c r="Q924" s="5"/>
      <c r="R924" s="5"/>
      <c r="S924" s="5"/>
      <c r="T924" s="5"/>
      <c r="U924" s="5"/>
      <c r="V924" s="5"/>
      <c r="W924" s="5"/>
      <c r="X924" s="5"/>
      <c r="Y924" s="5"/>
      <c r="Z924" s="5"/>
    </row>
    <row r="925" spans="1:26" ht="255" x14ac:dyDescent="0.2">
      <c r="A925" s="3" t="s">
        <v>2799</v>
      </c>
      <c r="B925" s="138"/>
      <c r="C925" s="5">
        <f t="shared" si="4"/>
        <v>922</v>
      </c>
      <c r="D925" s="5" t="s">
        <v>11409</v>
      </c>
      <c r="E925" s="5" t="s">
        <v>11410</v>
      </c>
      <c r="F925" s="5" t="s">
        <v>3281</v>
      </c>
      <c r="G925" s="5" t="s">
        <v>3281</v>
      </c>
      <c r="H925" s="5"/>
      <c r="I925" s="5" t="s">
        <v>3281</v>
      </c>
      <c r="J925" s="5">
        <v>2023</v>
      </c>
      <c r="K925" s="5"/>
      <c r="L925" s="5" t="s">
        <v>11412</v>
      </c>
      <c r="M925" s="5" t="s">
        <v>11411</v>
      </c>
      <c r="N925" s="5" t="s">
        <v>2798</v>
      </c>
      <c r="O925" s="5"/>
      <c r="P925" s="5"/>
      <c r="Q925" s="5"/>
      <c r="R925" s="5"/>
      <c r="S925" s="5"/>
      <c r="T925" s="5"/>
      <c r="U925" s="5"/>
      <c r="V925" s="5"/>
      <c r="W925" s="5"/>
      <c r="X925" s="5"/>
      <c r="Y925" s="5"/>
      <c r="Z925" s="5"/>
    </row>
    <row r="926" spans="1:26" ht="187" x14ac:dyDescent="0.2">
      <c r="A926" s="3" t="s">
        <v>2799</v>
      </c>
      <c r="B926" s="138"/>
      <c r="C926" s="5">
        <f t="shared" si="4"/>
        <v>923</v>
      </c>
      <c r="D926" s="5" t="s">
        <v>11413</v>
      </c>
      <c r="E926" s="5" t="s">
        <v>11414</v>
      </c>
      <c r="F926" s="5" t="s">
        <v>11415</v>
      </c>
      <c r="G926" s="5" t="s">
        <v>5773</v>
      </c>
      <c r="H926" s="5"/>
      <c r="I926" s="5" t="s">
        <v>58</v>
      </c>
      <c r="J926" s="5">
        <v>2022</v>
      </c>
      <c r="K926" s="5"/>
      <c r="L926" s="5" t="s">
        <v>11417</v>
      </c>
      <c r="M926" s="5" t="s">
        <v>11416</v>
      </c>
      <c r="N926" s="5" t="s">
        <v>2798</v>
      </c>
      <c r="O926" s="5"/>
      <c r="P926" s="5"/>
      <c r="Q926" s="5"/>
      <c r="R926" s="5"/>
      <c r="S926" s="5"/>
      <c r="T926" s="5"/>
      <c r="U926" s="5"/>
      <c r="V926" s="5"/>
      <c r="W926" s="5"/>
      <c r="X926" s="5"/>
      <c r="Y926" s="5"/>
      <c r="Z926" s="5"/>
    </row>
    <row r="927" spans="1:26" ht="204" x14ac:dyDescent="0.2">
      <c r="A927" s="3" t="s">
        <v>2799</v>
      </c>
      <c r="B927" s="138"/>
      <c r="C927" s="5">
        <f t="shared" si="4"/>
        <v>924</v>
      </c>
      <c r="D927" s="5" t="s">
        <v>11418</v>
      </c>
      <c r="E927" s="5" t="s">
        <v>11419</v>
      </c>
      <c r="F927" s="5" t="s">
        <v>11420</v>
      </c>
      <c r="G927" s="5" t="s">
        <v>305</v>
      </c>
      <c r="H927" s="5"/>
      <c r="I927" s="5" t="s">
        <v>59</v>
      </c>
      <c r="J927" s="5">
        <v>2023</v>
      </c>
      <c r="K927" s="5"/>
      <c r="L927" s="5" t="s">
        <v>11422</v>
      </c>
      <c r="M927" s="5" t="s">
        <v>11421</v>
      </c>
      <c r="N927" s="5" t="s">
        <v>2798</v>
      </c>
      <c r="O927" s="5"/>
      <c r="P927" s="5"/>
      <c r="Q927" s="5"/>
      <c r="R927" s="5"/>
      <c r="S927" s="5"/>
      <c r="T927" s="5"/>
      <c r="U927" s="5"/>
      <c r="V927" s="5"/>
      <c r="W927" s="5"/>
      <c r="X927" s="5"/>
      <c r="Y927" s="5"/>
      <c r="Z927" s="5"/>
    </row>
    <row r="928" spans="1:26" ht="85" x14ac:dyDescent="0.2">
      <c r="A928" s="3" t="s">
        <v>2799</v>
      </c>
      <c r="B928" s="138"/>
      <c r="C928" s="5">
        <f t="shared" si="4"/>
        <v>925</v>
      </c>
      <c r="D928" s="5" t="s">
        <v>11423</v>
      </c>
      <c r="E928" s="5" t="s">
        <v>11424</v>
      </c>
      <c r="F928" s="5" t="s">
        <v>11425</v>
      </c>
      <c r="G928" s="5" t="s">
        <v>305</v>
      </c>
      <c r="H928" s="5"/>
      <c r="I928" s="5" t="s">
        <v>59</v>
      </c>
      <c r="J928" s="5">
        <v>2019</v>
      </c>
      <c r="K928" s="5"/>
      <c r="L928" s="5" t="s">
        <v>11427</v>
      </c>
      <c r="M928" s="5" t="s">
        <v>11426</v>
      </c>
      <c r="N928" s="5" t="s">
        <v>2798</v>
      </c>
      <c r="O928" s="5"/>
      <c r="P928" s="5"/>
      <c r="Q928" s="5"/>
      <c r="R928" s="5"/>
      <c r="S928" s="5"/>
      <c r="T928" s="5"/>
      <c r="U928" s="5"/>
      <c r="V928" s="5"/>
      <c r="W928" s="5"/>
      <c r="X928" s="5"/>
      <c r="Y928" s="5"/>
      <c r="Z928" s="5"/>
    </row>
    <row r="929" spans="1:26" ht="255" x14ac:dyDescent="0.2">
      <c r="A929" s="3" t="s">
        <v>2799</v>
      </c>
      <c r="B929" s="138"/>
      <c r="C929" s="5">
        <f t="shared" si="4"/>
        <v>926</v>
      </c>
      <c r="D929" s="5" t="s">
        <v>11428</v>
      </c>
      <c r="E929" s="5" t="s">
        <v>11429</v>
      </c>
      <c r="F929" s="5" t="s">
        <v>2492</v>
      </c>
      <c r="G929" s="5" t="s">
        <v>305</v>
      </c>
      <c r="H929" s="5"/>
      <c r="I929" s="5" t="s">
        <v>58</v>
      </c>
      <c r="J929" s="5">
        <v>2023</v>
      </c>
      <c r="K929" s="5"/>
      <c r="L929" s="5" t="s">
        <v>11431</v>
      </c>
      <c r="M929" s="5" t="s">
        <v>11430</v>
      </c>
      <c r="N929" s="5" t="s">
        <v>2798</v>
      </c>
      <c r="O929" s="5"/>
      <c r="P929" s="5"/>
      <c r="Q929" s="5"/>
      <c r="R929" s="5"/>
      <c r="S929" s="5"/>
      <c r="T929" s="5"/>
      <c r="U929" s="5"/>
      <c r="V929" s="5"/>
      <c r="W929" s="5"/>
      <c r="X929" s="5"/>
      <c r="Y929" s="5"/>
      <c r="Z929" s="5"/>
    </row>
    <row r="930" spans="1:26" ht="255" x14ac:dyDescent="0.2">
      <c r="A930" s="3" t="s">
        <v>2799</v>
      </c>
      <c r="B930" s="138"/>
      <c r="C930" s="5">
        <f t="shared" si="4"/>
        <v>927</v>
      </c>
      <c r="D930" s="5" t="s">
        <v>11432</v>
      </c>
      <c r="E930" s="5" t="s">
        <v>11433</v>
      </c>
      <c r="F930" s="5" t="s">
        <v>1050</v>
      </c>
      <c r="G930" s="5" t="s">
        <v>2227</v>
      </c>
      <c r="H930" s="5"/>
      <c r="I930" s="5" t="s">
        <v>58</v>
      </c>
      <c r="J930" s="5">
        <v>2023</v>
      </c>
      <c r="K930" s="5"/>
      <c r="L930" s="5" t="s">
        <v>11435</v>
      </c>
      <c r="M930" s="5" t="s">
        <v>11434</v>
      </c>
      <c r="N930" s="5" t="s">
        <v>2798</v>
      </c>
      <c r="O930" s="5"/>
      <c r="P930" s="5"/>
      <c r="Q930" s="5"/>
      <c r="R930" s="5"/>
      <c r="S930" s="5"/>
      <c r="T930" s="5"/>
      <c r="U930" s="5"/>
      <c r="V930" s="5"/>
      <c r="W930" s="5"/>
      <c r="X930" s="5"/>
      <c r="Y930" s="5"/>
      <c r="Z930" s="5"/>
    </row>
    <row r="931" spans="1:26" ht="136" x14ac:dyDescent="0.2">
      <c r="A931" s="3" t="s">
        <v>2799</v>
      </c>
      <c r="B931" s="138"/>
      <c r="C931" s="5">
        <f t="shared" si="4"/>
        <v>928</v>
      </c>
      <c r="D931" s="5" t="s">
        <v>11437</v>
      </c>
      <c r="E931" s="5" t="s">
        <v>11438</v>
      </c>
      <c r="F931" s="5" t="s">
        <v>11150</v>
      </c>
      <c r="G931" s="5" t="s">
        <v>21</v>
      </c>
      <c r="H931" s="5"/>
      <c r="I931" s="5" t="s">
        <v>59</v>
      </c>
      <c r="J931" s="5">
        <v>2018</v>
      </c>
      <c r="K931" s="5"/>
      <c r="L931" s="5" t="s">
        <v>11439</v>
      </c>
      <c r="M931" s="5" t="s">
        <v>11436</v>
      </c>
      <c r="N931" s="5" t="s">
        <v>2798</v>
      </c>
      <c r="O931" s="5"/>
      <c r="P931" s="5"/>
      <c r="Q931" s="5"/>
      <c r="R931" s="5"/>
      <c r="S931" s="5"/>
      <c r="T931" s="5"/>
      <c r="U931" s="5"/>
      <c r="V931" s="5"/>
      <c r="W931" s="5"/>
      <c r="X931" s="5"/>
      <c r="Y931" s="5"/>
      <c r="Z931" s="5"/>
    </row>
    <row r="932" spans="1:26" ht="51" x14ac:dyDescent="0.2">
      <c r="A932" s="3" t="s">
        <v>2799</v>
      </c>
      <c r="B932" s="138"/>
      <c r="C932" s="5">
        <f t="shared" si="4"/>
        <v>929</v>
      </c>
      <c r="D932" s="5" t="s">
        <v>3284</v>
      </c>
      <c r="E932" s="5" t="s">
        <v>3281</v>
      </c>
      <c r="F932" s="5" t="s">
        <v>3281</v>
      </c>
      <c r="G932" s="5"/>
      <c r="H932" s="5"/>
      <c r="I932" s="5" t="s">
        <v>58</v>
      </c>
      <c r="J932" s="5">
        <v>2020</v>
      </c>
      <c r="K932" s="5">
        <v>13175</v>
      </c>
      <c r="L932" s="5"/>
      <c r="M932" s="5" t="s">
        <v>3179</v>
      </c>
      <c r="N932" s="5" t="s">
        <v>2798</v>
      </c>
      <c r="O932" s="5" t="s">
        <v>2799</v>
      </c>
      <c r="P932" s="5" t="s">
        <v>2799</v>
      </c>
      <c r="Q932" s="5" t="s">
        <v>2799</v>
      </c>
      <c r="R932" s="5" t="s">
        <v>2799</v>
      </c>
      <c r="S932" s="5" t="s">
        <v>2799</v>
      </c>
      <c r="T932" s="5" t="s">
        <v>2799</v>
      </c>
      <c r="U932" s="5" t="s">
        <v>2799</v>
      </c>
      <c r="V932" s="5"/>
      <c r="W932" s="5"/>
      <c r="X932" s="5"/>
      <c r="Y932" s="5"/>
      <c r="Z932" s="5"/>
    </row>
    <row r="933" spans="1:26" ht="238" x14ac:dyDescent="0.2">
      <c r="A933" s="3" t="s">
        <v>2799</v>
      </c>
      <c r="B933" s="138"/>
      <c r="C933" s="5">
        <f t="shared" si="4"/>
        <v>930</v>
      </c>
      <c r="D933" s="5" t="s">
        <v>11440</v>
      </c>
      <c r="E933" s="5" t="s">
        <v>11441</v>
      </c>
      <c r="F933" s="5" t="s">
        <v>11415</v>
      </c>
      <c r="G933" s="5" t="s">
        <v>5773</v>
      </c>
      <c r="H933" s="5"/>
      <c r="I933" s="5" t="s">
        <v>58</v>
      </c>
      <c r="J933" s="5">
        <v>2021</v>
      </c>
      <c r="K933" s="5"/>
      <c r="L933" s="5" t="s">
        <v>11443</v>
      </c>
      <c r="M933" s="5" t="s">
        <v>11442</v>
      </c>
      <c r="N933" s="5" t="s">
        <v>2798</v>
      </c>
      <c r="O933" s="5"/>
      <c r="P933" s="5"/>
      <c r="Q933" s="5"/>
      <c r="R933" s="5"/>
      <c r="S933" s="5"/>
      <c r="T933" s="5"/>
      <c r="U933" s="5"/>
      <c r="V933" s="5"/>
      <c r="W933" s="5"/>
      <c r="X933" s="5"/>
      <c r="Y933" s="5"/>
      <c r="Z933" s="5"/>
    </row>
    <row r="934" spans="1:26" ht="255" x14ac:dyDescent="0.2">
      <c r="A934" s="3" t="s">
        <v>2799</v>
      </c>
      <c r="B934" s="139"/>
      <c r="C934" s="5">
        <f t="shared" si="4"/>
        <v>931</v>
      </c>
      <c r="D934" s="5" t="s">
        <v>11444</v>
      </c>
      <c r="E934" s="5" t="s">
        <v>11445</v>
      </c>
      <c r="F934" s="5" t="s">
        <v>2492</v>
      </c>
      <c r="G934" s="5" t="s">
        <v>305</v>
      </c>
      <c r="H934" s="5"/>
      <c r="I934" s="5" t="s">
        <v>58</v>
      </c>
      <c r="J934" s="5">
        <v>2023</v>
      </c>
      <c r="K934" s="5"/>
      <c r="L934" s="5" t="s">
        <v>11447</v>
      </c>
      <c r="M934" s="5" t="s">
        <v>11446</v>
      </c>
      <c r="N934" s="5" t="s">
        <v>2798</v>
      </c>
      <c r="O934" s="5"/>
      <c r="P934" s="5"/>
      <c r="Q934" s="5"/>
      <c r="R934" s="5"/>
      <c r="S934" s="5"/>
      <c r="T934" s="5"/>
      <c r="U934" s="5"/>
      <c r="V934" s="5"/>
      <c r="W934" s="5"/>
      <c r="X934" s="5"/>
      <c r="Y934" s="5"/>
      <c r="Z934" s="5"/>
    </row>
    <row r="935" spans="1:26" ht="119" x14ac:dyDescent="0.2">
      <c r="A935" s="3" t="s">
        <v>2799</v>
      </c>
      <c r="B935" s="137" t="s">
        <v>6668</v>
      </c>
      <c r="C935" s="5">
        <f t="shared" si="4"/>
        <v>932</v>
      </c>
      <c r="D935" s="5" t="s">
        <v>11448</v>
      </c>
      <c r="E935" s="5" t="s">
        <v>11449</v>
      </c>
      <c r="F935" s="5" t="s">
        <v>11450</v>
      </c>
      <c r="G935" s="5"/>
      <c r="H935" s="5"/>
      <c r="I935" s="5" t="s">
        <v>58</v>
      </c>
      <c r="J935" s="5">
        <v>2023</v>
      </c>
      <c r="K935" s="5"/>
      <c r="L935" s="5" t="s">
        <v>11452</v>
      </c>
      <c r="M935" s="5" t="s">
        <v>11451</v>
      </c>
      <c r="N935" s="5" t="s">
        <v>2798</v>
      </c>
      <c r="O935" s="5"/>
      <c r="P935" s="5"/>
      <c r="Q935" s="5"/>
      <c r="R935" s="5"/>
      <c r="S935" s="5"/>
      <c r="T935" s="5"/>
      <c r="U935" s="5"/>
      <c r="V935" s="5"/>
      <c r="W935" s="5"/>
      <c r="X935" s="5"/>
      <c r="Y935" s="5"/>
      <c r="Z935" s="5"/>
    </row>
    <row r="936" spans="1:26" ht="102" x14ac:dyDescent="0.2">
      <c r="A936" s="3" t="s">
        <v>2799</v>
      </c>
      <c r="B936" s="138"/>
      <c r="C936" s="5">
        <f t="shared" si="4"/>
        <v>933</v>
      </c>
      <c r="D936" s="5" t="s">
        <v>11453</v>
      </c>
      <c r="E936" s="5" t="s">
        <v>11454</v>
      </c>
      <c r="F936" s="5" t="s">
        <v>11455</v>
      </c>
      <c r="G936" s="5" t="s">
        <v>21</v>
      </c>
      <c r="H936" s="5"/>
      <c r="I936" s="5" t="s">
        <v>59</v>
      </c>
      <c r="J936" s="5">
        <v>2021</v>
      </c>
      <c r="K936" s="5"/>
      <c r="L936" s="5" t="s">
        <v>11457</v>
      </c>
      <c r="M936" s="5" t="s">
        <v>11456</v>
      </c>
      <c r="N936" s="5" t="s">
        <v>2798</v>
      </c>
      <c r="O936" s="5"/>
      <c r="P936" s="5"/>
      <c r="Q936" s="5"/>
      <c r="R936" s="5"/>
      <c r="S936" s="5"/>
      <c r="T936" s="5"/>
      <c r="U936" s="5"/>
      <c r="V936" s="5"/>
      <c r="W936" s="5"/>
      <c r="X936" s="5"/>
      <c r="Y936" s="5"/>
      <c r="Z936" s="5"/>
    </row>
    <row r="937" spans="1:26" ht="170" x14ac:dyDescent="0.2">
      <c r="A937" s="3" t="s">
        <v>2799</v>
      </c>
      <c r="B937" s="138"/>
      <c r="C937" s="5">
        <f t="shared" si="4"/>
        <v>934</v>
      </c>
      <c r="D937" s="5" t="s">
        <v>11458</v>
      </c>
      <c r="E937" s="5" t="s">
        <v>11459</v>
      </c>
      <c r="F937" s="5" t="s">
        <v>11460</v>
      </c>
      <c r="G937" s="5" t="s">
        <v>2227</v>
      </c>
      <c r="H937" s="5"/>
      <c r="I937" s="5" t="s">
        <v>59</v>
      </c>
      <c r="J937" s="5">
        <v>2023</v>
      </c>
      <c r="K937" s="5"/>
      <c r="L937" s="5" t="s">
        <v>11462</v>
      </c>
      <c r="M937" s="5" t="s">
        <v>11461</v>
      </c>
      <c r="N937" s="5" t="s">
        <v>2798</v>
      </c>
      <c r="O937" s="5"/>
      <c r="P937" s="5" t="s">
        <v>2798</v>
      </c>
      <c r="Q937" s="5"/>
      <c r="R937" s="5"/>
      <c r="S937" s="5"/>
      <c r="T937" s="5"/>
      <c r="U937" s="5"/>
      <c r="V937" s="5"/>
      <c r="W937" s="5"/>
      <c r="X937" s="5"/>
      <c r="Y937" s="5"/>
      <c r="Z937" s="5"/>
    </row>
    <row r="938" spans="1:26" ht="204" x14ac:dyDescent="0.2">
      <c r="A938" s="3" t="s">
        <v>2799</v>
      </c>
      <c r="B938" s="138"/>
      <c r="C938" s="5">
        <f t="shared" si="4"/>
        <v>935</v>
      </c>
      <c r="D938" s="5" t="s">
        <v>11463</v>
      </c>
      <c r="E938" s="5" t="s">
        <v>11464</v>
      </c>
      <c r="F938" s="5" t="s">
        <v>11465</v>
      </c>
      <c r="G938" s="5" t="s">
        <v>21</v>
      </c>
      <c r="H938" s="5"/>
      <c r="I938" s="5" t="s">
        <v>59</v>
      </c>
      <c r="J938" s="5">
        <v>2023</v>
      </c>
      <c r="K938" s="5"/>
      <c r="L938" s="5" t="s">
        <v>11467</v>
      </c>
      <c r="M938" s="5" t="s">
        <v>11466</v>
      </c>
      <c r="N938" s="5" t="s">
        <v>2798</v>
      </c>
      <c r="O938" s="5"/>
      <c r="P938" s="5"/>
      <c r="Q938" s="5"/>
      <c r="R938" s="5"/>
      <c r="S938" s="5"/>
      <c r="T938" s="5"/>
      <c r="U938" s="5"/>
      <c r="V938" s="5"/>
      <c r="W938" s="5"/>
      <c r="X938" s="5"/>
      <c r="Y938" s="5"/>
      <c r="Z938" s="5"/>
    </row>
    <row r="939" spans="1:26" ht="187" x14ac:dyDescent="0.2">
      <c r="A939" s="3" t="s">
        <v>2799</v>
      </c>
      <c r="B939" s="139"/>
      <c r="C939" s="5">
        <f t="shared" si="4"/>
        <v>936</v>
      </c>
      <c r="D939" s="5" t="s">
        <v>11468</v>
      </c>
      <c r="E939" s="5" t="s">
        <v>11469</v>
      </c>
      <c r="F939" s="5" t="s">
        <v>11470</v>
      </c>
      <c r="G939" s="5"/>
      <c r="H939" s="5"/>
      <c r="I939" s="5" t="s">
        <v>59</v>
      </c>
      <c r="J939" s="5">
        <v>2023</v>
      </c>
      <c r="K939" s="5"/>
      <c r="L939" s="5" t="s">
        <v>11472</v>
      </c>
      <c r="M939" s="5" t="s">
        <v>11471</v>
      </c>
      <c r="N939" s="5" t="s">
        <v>2798</v>
      </c>
      <c r="O939" s="5"/>
      <c r="P939" s="5"/>
      <c r="Q939" s="5"/>
      <c r="R939" s="5"/>
      <c r="S939" s="5"/>
      <c r="T939" s="5"/>
      <c r="U939" s="5"/>
      <c r="V939" s="5"/>
      <c r="W939" s="5"/>
      <c r="X939" s="5"/>
      <c r="Y939" s="5"/>
      <c r="Z939" s="5"/>
    </row>
    <row r="940" spans="1:26" ht="255" x14ac:dyDescent="0.2">
      <c r="A940" s="3" t="s">
        <v>2799</v>
      </c>
      <c r="B940" s="137" t="s">
        <v>6670</v>
      </c>
      <c r="C940" s="5">
        <f t="shared" si="4"/>
        <v>937</v>
      </c>
      <c r="D940" s="5" t="s">
        <v>11473</v>
      </c>
      <c r="E940" s="5" t="s">
        <v>11474</v>
      </c>
      <c r="F940" s="5" t="s">
        <v>11475</v>
      </c>
      <c r="G940" s="5" t="s">
        <v>11477</v>
      </c>
      <c r="H940" s="5"/>
      <c r="I940" s="5" t="s">
        <v>59</v>
      </c>
      <c r="J940" s="5">
        <v>2022</v>
      </c>
      <c r="K940" s="5"/>
      <c r="L940" s="5" t="s">
        <v>11478</v>
      </c>
      <c r="M940" s="5" t="s">
        <v>11476</v>
      </c>
      <c r="N940" s="5" t="s">
        <v>2798</v>
      </c>
      <c r="O940" s="5"/>
      <c r="P940" s="5"/>
      <c r="Q940" s="5"/>
      <c r="R940" s="5"/>
      <c r="S940" s="5"/>
      <c r="T940" s="5"/>
      <c r="U940" s="5"/>
      <c r="V940" s="5"/>
      <c r="W940" s="5"/>
      <c r="X940" s="5"/>
      <c r="Y940" s="5"/>
      <c r="Z940" s="5"/>
    </row>
    <row r="941" spans="1:26" ht="238" x14ac:dyDescent="0.2">
      <c r="A941" s="3" t="s">
        <v>2799</v>
      </c>
      <c r="B941" s="138"/>
      <c r="C941" s="5">
        <f t="shared" si="4"/>
        <v>938</v>
      </c>
      <c r="D941" s="5" t="s">
        <v>11479</v>
      </c>
      <c r="E941" s="5" t="s">
        <v>11480</v>
      </c>
      <c r="F941" s="5" t="s">
        <v>3448</v>
      </c>
      <c r="G941" s="5" t="s">
        <v>10386</v>
      </c>
      <c r="H941" s="5"/>
      <c r="I941" s="5" t="s">
        <v>59</v>
      </c>
      <c r="J941" s="5">
        <v>2022</v>
      </c>
      <c r="K941" s="5"/>
      <c r="L941" s="5" t="s">
        <v>11482</v>
      </c>
      <c r="M941" s="5" t="s">
        <v>11481</v>
      </c>
      <c r="N941" s="5" t="s">
        <v>2798</v>
      </c>
      <c r="O941" s="5"/>
      <c r="P941" s="5"/>
      <c r="Q941" s="5"/>
      <c r="R941" s="5"/>
      <c r="S941" s="5"/>
      <c r="T941" s="5"/>
      <c r="U941" s="5"/>
      <c r="V941" s="5"/>
      <c r="W941" s="5"/>
      <c r="X941" s="5"/>
      <c r="Y941" s="5"/>
      <c r="Z941" s="5"/>
    </row>
    <row r="942" spans="1:26" ht="272" x14ac:dyDescent="0.2">
      <c r="A942" s="3" t="s">
        <v>2799</v>
      </c>
      <c r="B942" s="138"/>
      <c r="C942" s="5">
        <f t="shared" si="4"/>
        <v>939</v>
      </c>
      <c r="D942" s="5" t="s">
        <v>11483</v>
      </c>
      <c r="E942" s="5" t="s">
        <v>11484</v>
      </c>
      <c r="F942" s="5" t="s">
        <v>11064</v>
      </c>
      <c r="G942" s="5" t="s">
        <v>21</v>
      </c>
      <c r="H942" s="5"/>
      <c r="I942" s="5" t="s">
        <v>59</v>
      </c>
      <c r="J942" s="5">
        <v>2021</v>
      </c>
      <c r="K942" s="5"/>
      <c r="L942" s="5" t="s">
        <v>11486</v>
      </c>
      <c r="M942" s="5" t="s">
        <v>11485</v>
      </c>
      <c r="N942" s="5" t="s">
        <v>2798</v>
      </c>
      <c r="O942" s="5"/>
      <c r="P942" s="5"/>
      <c r="Q942" s="5"/>
      <c r="R942" s="5"/>
      <c r="S942" s="5"/>
      <c r="T942" s="5"/>
      <c r="U942" s="5"/>
      <c r="V942" s="5"/>
      <c r="W942" s="5"/>
      <c r="X942" s="5"/>
      <c r="Y942" s="5"/>
      <c r="Z942" s="5"/>
    </row>
    <row r="943" spans="1:26" ht="323" x14ac:dyDescent="0.2">
      <c r="A943" s="3" t="s">
        <v>2799</v>
      </c>
      <c r="B943" s="138"/>
      <c r="C943" s="5">
        <f t="shared" si="4"/>
        <v>940</v>
      </c>
      <c r="D943" s="5" t="s">
        <v>11487</v>
      </c>
      <c r="E943" s="5" t="s">
        <v>11488</v>
      </c>
      <c r="F943" s="5" t="s">
        <v>3281</v>
      </c>
      <c r="G943" s="5" t="s">
        <v>3281</v>
      </c>
      <c r="H943" s="5"/>
      <c r="I943" s="5" t="s">
        <v>3281</v>
      </c>
      <c r="J943" s="5">
        <v>2022</v>
      </c>
      <c r="K943" s="5"/>
      <c r="L943" s="5" t="s">
        <v>11490</v>
      </c>
      <c r="M943" s="5" t="s">
        <v>11489</v>
      </c>
      <c r="N943" s="5" t="s">
        <v>2798</v>
      </c>
      <c r="O943" s="5"/>
      <c r="P943" s="5"/>
      <c r="Q943" s="5"/>
      <c r="R943" s="5"/>
      <c r="S943" s="5"/>
      <c r="T943" s="5"/>
      <c r="U943" s="5"/>
      <c r="V943" s="5"/>
      <c r="W943" s="5"/>
      <c r="X943" s="5"/>
      <c r="Y943" s="5"/>
      <c r="Z943" s="5"/>
    </row>
    <row r="944" spans="1:26" ht="153" x14ac:dyDescent="0.2">
      <c r="A944" s="3" t="s">
        <v>2799</v>
      </c>
      <c r="B944" s="138"/>
      <c r="C944" s="5">
        <f t="shared" si="4"/>
        <v>941</v>
      </c>
      <c r="D944" s="5" t="s">
        <v>11491</v>
      </c>
      <c r="E944" s="5" t="s">
        <v>11492</v>
      </c>
      <c r="F944" s="5" t="s">
        <v>3281</v>
      </c>
      <c r="G944" s="5" t="s">
        <v>3281</v>
      </c>
      <c r="H944" s="5"/>
      <c r="I944" s="5" t="s">
        <v>3281</v>
      </c>
      <c r="J944" s="5">
        <v>2023</v>
      </c>
      <c r="K944" s="5"/>
      <c r="L944" s="5" t="s">
        <v>11494</v>
      </c>
      <c r="M944" s="5" t="s">
        <v>11493</v>
      </c>
      <c r="N944" s="5" t="s">
        <v>2798</v>
      </c>
      <c r="O944" s="5"/>
      <c r="P944" s="5"/>
      <c r="Q944" s="5"/>
      <c r="R944" s="5"/>
      <c r="S944" s="5"/>
      <c r="T944" s="5"/>
      <c r="U944" s="5"/>
      <c r="V944" s="5"/>
      <c r="W944" s="5"/>
      <c r="X944" s="5"/>
      <c r="Y944" s="5"/>
      <c r="Z944" s="5"/>
    </row>
    <row r="945" spans="1:26" ht="187" x14ac:dyDescent="0.2">
      <c r="A945" s="3" t="s">
        <v>2799</v>
      </c>
      <c r="B945" s="138"/>
      <c r="C945" s="5">
        <f t="shared" si="4"/>
        <v>942</v>
      </c>
      <c r="D945" s="5" t="s">
        <v>11495</v>
      </c>
      <c r="E945" s="5" t="s">
        <v>11496</v>
      </c>
      <c r="F945" s="5" t="s">
        <v>10411</v>
      </c>
      <c r="G945" s="5" t="s">
        <v>5176</v>
      </c>
      <c r="H945" s="5"/>
      <c r="I945" s="5" t="s">
        <v>59</v>
      </c>
      <c r="J945" s="5">
        <v>2022</v>
      </c>
      <c r="K945" s="5"/>
      <c r="L945" s="5" t="s">
        <v>11498</v>
      </c>
      <c r="M945" s="5" t="s">
        <v>11497</v>
      </c>
      <c r="N945" s="5" t="s">
        <v>2798</v>
      </c>
      <c r="O945" s="5"/>
      <c r="P945" s="5"/>
      <c r="Q945" s="5"/>
      <c r="R945" s="5"/>
      <c r="S945" s="5"/>
      <c r="T945" s="5"/>
      <c r="U945" s="5"/>
      <c r="V945" s="5"/>
      <c r="W945" s="5"/>
      <c r="X945" s="5"/>
      <c r="Y945" s="5"/>
      <c r="Z945" s="5"/>
    </row>
    <row r="946" spans="1:26" ht="170" x14ac:dyDescent="0.2">
      <c r="A946" s="3" t="s">
        <v>2799</v>
      </c>
      <c r="B946" s="138"/>
      <c r="C946" s="5">
        <f t="shared" si="4"/>
        <v>943</v>
      </c>
      <c r="D946" s="5" t="s">
        <v>11499</v>
      </c>
      <c r="E946" s="5" t="s">
        <v>11500</v>
      </c>
      <c r="F946" s="5" t="s">
        <v>3281</v>
      </c>
      <c r="G946" s="5" t="s">
        <v>3281</v>
      </c>
      <c r="H946" s="5"/>
      <c r="I946" s="5" t="s">
        <v>3281</v>
      </c>
      <c r="J946" s="5">
        <v>2021</v>
      </c>
      <c r="K946" s="5"/>
      <c r="L946" s="5" t="s">
        <v>11502</v>
      </c>
      <c r="M946" s="5" t="s">
        <v>11501</v>
      </c>
      <c r="N946" s="5" t="s">
        <v>2798</v>
      </c>
      <c r="O946" s="5"/>
      <c r="P946" s="5"/>
      <c r="Q946" s="5"/>
      <c r="R946" s="5"/>
      <c r="S946" s="5"/>
      <c r="T946" s="5"/>
      <c r="U946" s="5"/>
      <c r="V946" s="5"/>
      <c r="W946" s="5"/>
      <c r="X946" s="5"/>
      <c r="Y946" s="5"/>
      <c r="Z946" s="5"/>
    </row>
    <row r="947" spans="1:26" ht="306" x14ac:dyDescent="0.2">
      <c r="A947" s="3" t="s">
        <v>2799</v>
      </c>
      <c r="B947" s="138"/>
      <c r="C947" s="5">
        <f t="shared" si="4"/>
        <v>944</v>
      </c>
      <c r="D947" s="5" t="s">
        <v>11503</v>
      </c>
      <c r="E947" s="5" t="s">
        <v>11504</v>
      </c>
      <c r="F947" s="5" t="s">
        <v>11505</v>
      </c>
      <c r="G947" s="5" t="s">
        <v>2227</v>
      </c>
      <c r="H947" s="5"/>
      <c r="I947" s="5" t="s">
        <v>59</v>
      </c>
      <c r="J947" s="5">
        <v>2020</v>
      </c>
      <c r="K947" s="5"/>
      <c r="L947" s="5" t="s">
        <v>11507</v>
      </c>
      <c r="M947" s="5" t="s">
        <v>11506</v>
      </c>
      <c r="N947" s="5" t="s">
        <v>2798</v>
      </c>
      <c r="O947" s="5"/>
      <c r="P947" s="5"/>
      <c r="Q947" s="5"/>
      <c r="R947" s="5"/>
      <c r="S947" s="5"/>
      <c r="T947" s="5"/>
      <c r="U947" s="5"/>
      <c r="V947" s="5"/>
      <c r="W947" s="5"/>
      <c r="X947" s="5"/>
      <c r="Y947" s="5"/>
      <c r="Z947" s="5"/>
    </row>
    <row r="948" spans="1:26" ht="204" x14ac:dyDescent="0.2">
      <c r="A948" s="3" t="s">
        <v>2799</v>
      </c>
      <c r="B948" s="138"/>
      <c r="C948" s="5">
        <f t="shared" si="4"/>
        <v>945</v>
      </c>
      <c r="D948" s="5" t="s">
        <v>11508</v>
      </c>
      <c r="E948" s="5" t="s">
        <v>11509</v>
      </c>
      <c r="F948" s="5" t="s">
        <v>11510</v>
      </c>
      <c r="G948" s="5" t="s">
        <v>10819</v>
      </c>
      <c r="H948" s="5"/>
      <c r="I948" s="5" t="s">
        <v>58</v>
      </c>
      <c r="J948" s="5">
        <v>2024</v>
      </c>
      <c r="K948" s="5"/>
      <c r="L948" s="5" t="s">
        <v>11512</v>
      </c>
      <c r="M948" s="5" t="s">
        <v>11511</v>
      </c>
      <c r="N948" s="5" t="s">
        <v>2798</v>
      </c>
      <c r="O948" s="5"/>
      <c r="P948" s="5"/>
      <c r="Q948" s="5"/>
      <c r="R948" s="5"/>
      <c r="S948" s="5"/>
      <c r="T948" s="5"/>
      <c r="U948" s="5"/>
      <c r="V948" s="5"/>
      <c r="W948" s="5"/>
      <c r="X948" s="5"/>
      <c r="Y948" s="5"/>
      <c r="Z948" s="5"/>
    </row>
    <row r="949" spans="1:26" ht="238" x14ac:dyDescent="0.2">
      <c r="A949" s="3" t="s">
        <v>2799</v>
      </c>
      <c r="B949" s="138"/>
      <c r="C949" s="5">
        <f t="shared" si="4"/>
        <v>946</v>
      </c>
      <c r="D949" s="5" t="s">
        <v>11513</v>
      </c>
      <c r="E949" s="5" t="s">
        <v>11514</v>
      </c>
      <c r="F949" s="5" t="s">
        <v>3817</v>
      </c>
      <c r="G949" s="5" t="s">
        <v>10386</v>
      </c>
      <c r="H949" s="5"/>
      <c r="I949" s="5" t="s">
        <v>59</v>
      </c>
      <c r="J949" s="5">
        <v>2024</v>
      </c>
      <c r="K949" s="5"/>
      <c r="L949" s="5" t="s">
        <v>11516</v>
      </c>
      <c r="M949" s="5" t="s">
        <v>11515</v>
      </c>
      <c r="N949" s="5" t="s">
        <v>2798</v>
      </c>
      <c r="O949" s="5"/>
      <c r="P949" s="5"/>
      <c r="Q949" s="5"/>
      <c r="R949" s="5"/>
      <c r="S949" s="5"/>
      <c r="T949" s="5"/>
      <c r="U949" s="5"/>
      <c r="V949" s="5"/>
      <c r="W949" s="5"/>
      <c r="X949" s="5"/>
      <c r="Y949" s="5"/>
      <c r="Z949" s="5"/>
    </row>
    <row r="950" spans="1:26" ht="204" x14ac:dyDescent="0.2">
      <c r="A950" s="3" t="s">
        <v>2799</v>
      </c>
      <c r="B950" s="138"/>
      <c r="C950" s="5">
        <f t="shared" si="4"/>
        <v>947</v>
      </c>
      <c r="D950" s="5" t="s">
        <v>11517</v>
      </c>
      <c r="E950" s="5" t="s">
        <v>11518</v>
      </c>
      <c r="F950" s="5" t="s">
        <v>11519</v>
      </c>
      <c r="G950" s="5" t="s">
        <v>5176</v>
      </c>
      <c r="H950" s="5"/>
      <c r="I950" s="5" t="s">
        <v>59</v>
      </c>
      <c r="J950" s="5">
        <v>2019</v>
      </c>
      <c r="K950" s="5"/>
      <c r="L950" s="5" t="s">
        <v>11521</v>
      </c>
      <c r="M950" s="5" t="s">
        <v>11520</v>
      </c>
      <c r="N950" s="5" t="s">
        <v>2798</v>
      </c>
      <c r="O950" s="5"/>
      <c r="P950" s="5"/>
      <c r="Q950" s="5"/>
      <c r="R950" s="5"/>
      <c r="S950" s="5"/>
      <c r="T950" s="5"/>
      <c r="U950" s="5"/>
      <c r="V950" s="5"/>
      <c r="W950" s="5"/>
      <c r="X950" s="5"/>
      <c r="Y950" s="5"/>
      <c r="Z950" s="5"/>
    </row>
    <row r="951" spans="1:26" ht="289" x14ac:dyDescent="0.2">
      <c r="A951" s="3" t="s">
        <v>2799</v>
      </c>
      <c r="B951" s="138"/>
      <c r="C951" s="5">
        <f t="shared" si="4"/>
        <v>948</v>
      </c>
      <c r="D951" s="5" t="s">
        <v>11522</v>
      </c>
      <c r="E951" s="5" t="s">
        <v>11523</v>
      </c>
      <c r="F951" s="5" t="s">
        <v>11524</v>
      </c>
      <c r="G951" s="5" t="s">
        <v>305</v>
      </c>
      <c r="H951" s="5"/>
      <c r="I951" s="5" t="s">
        <v>59</v>
      </c>
      <c r="J951" s="5">
        <v>2022</v>
      </c>
      <c r="K951" s="5"/>
      <c r="L951" s="5" t="s">
        <v>11526</v>
      </c>
      <c r="M951" s="5" t="s">
        <v>11525</v>
      </c>
      <c r="N951" s="5" t="s">
        <v>2798</v>
      </c>
      <c r="O951" s="5"/>
      <c r="P951" s="5"/>
      <c r="Q951" s="5"/>
      <c r="R951" s="5"/>
      <c r="S951" s="5"/>
      <c r="T951" s="5"/>
      <c r="U951" s="5"/>
      <c r="V951" s="5"/>
      <c r="W951" s="5"/>
      <c r="X951" s="5"/>
      <c r="Y951" s="5"/>
      <c r="Z951" s="5"/>
    </row>
    <row r="952" spans="1:26" ht="238" x14ac:dyDescent="0.2">
      <c r="A952" s="3" t="s">
        <v>2799</v>
      </c>
      <c r="B952" s="138"/>
      <c r="C952" s="5">
        <f t="shared" si="4"/>
        <v>949</v>
      </c>
      <c r="D952" s="5" t="s">
        <v>11527</v>
      </c>
      <c r="E952" s="5" t="s">
        <v>11528</v>
      </c>
      <c r="F952" s="5" t="s">
        <v>3281</v>
      </c>
      <c r="G952" s="5" t="s">
        <v>3281</v>
      </c>
      <c r="H952" s="5"/>
      <c r="I952" s="5" t="s">
        <v>3281</v>
      </c>
      <c r="J952" s="5">
        <v>2022</v>
      </c>
      <c r="K952" s="5"/>
      <c r="L952" s="5" t="s">
        <v>11530</v>
      </c>
      <c r="M952" s="5" t="s">
        <v>11529</v>
      </c>
      <c r="N952" s="5" t="s">
        <v>2798</v>
      </c>
      <c r="O952" s="5"/>
      <c r="P952" s="5"/>
      <c r="Q952" s="5"/>
      <c r="R952" s="5"/>
      <c r="S952" s="5"/>
      <c r="T952" s="5"/>
      <c r="U952" s="5"/>
      <c r="V952" s="5"/>
      <c r="W952" s="5"/>
      <c r="X952" s="5"/>
      <c r="Y952" s="5"/>
      <c r="Z952" s="5"/>
    </row>
    <row r="953" spans="1:26" ht="221" x14ac:dyDescent="0.2">
      <c r="A953" s="3" t="s">
        <v>2799</v>
      </c>
      <c r="B953" s="138"/>
      <c r="C953" s="5">
        <f t="shared" si="4"/>
        <v>950</v>
      </c>
      <c r="D953" s="5" t="s">
        <v>11531</v>
      </c>
      <c r="E953" s="5" t="s">
        <v>11532</v>
      </c>
      <c r="F953" s="5" t="s">
        <v>3281</v>
      </c>
      <c r="G953" s="5" t="s">
        <v>3281</v>
      </c>
      <c r="H953" s="5"/>
      <c r="I953" s="5" t="s">
        <v>3281</v>
      </c>
      <c r="J953" s="5">
        <v>2022</v>
      </c>
      <c r="K953" s="5"/>
      <c r="L953" s="5" t="s">
        <v>11534</v>
      </c>
      <c r="M953" s="5" t="s">
        <v>11533</v>
      </c>
      <c r="N953" s="5" t="s">
        <v>2798</v>
      </c>
      <c r="O953" s="5"/>
      <c r="P953" s="5"/>
      <c r="Q953" s="5"/>
      <c r="R953" s="5"/>
      <c r="S953" s="5"/>
      <c r="T953" s="5"/>
      <c r="U953" s="5"/>
      <c r="V953" s="5"/>
      <c r="W953" s="5"/>
      <c r="X953" s="5"/>
      <c r="Y953" s="5"/>
      <c r="Z953" s="5"/>
    </row>
    <row r="954" spans="1:26" ht="187" x14ac:dyDescent="0.2">
      <c r="A954" s="3" t="s">
        <v>2799</v>
      </c>
      <c r="B954" s="138"/>
      <c r="C954" s="5">
        <f t="shared" si="4"/>
        <v>951</v>
      </c>
      <c r="D954" s="5" t="s">
        <v>11535</v>
      </c>
      <c r="E954" s="5" t="s">
        <v>11536</v>
      </c>
      <c r="F954" s="5" t="s">
        <v>5174</v>
      </c>
      <c r="G954" s="5" t="s">
        <v>4374</v>
      </c>
      <c r="H954" s="5"/>
      <c r="I954" s="5" t="s">
        <v>59</v>
      </c>
      <c r="J954" s="5">
        <v>2022</v>
      </c>
      <c r="K954" s="5"/>
      <c r="L954" s="5" t="s">
        <v>11538</v>
      </c>
      <c r="M954" s="5" t="s">
        <v>11537</v>
      </c>
      <c r="N954" s="5" t="s">
        <v>2799</v>
      </c>
      <c r="O954" s="5" t="s">
        <v>2799</v>
      </c>
      <c r="P954" s="5" t="s">
        <v>2799</v>
      </c>
      <c r="Q954" s="5" t="s">
        <v>2799</v>
      </c>
      <c r="R954" s="5" t="s">
        <v>2799</v>
      </c>
      <c r="S954" s="5"/>
      <c r="T954" s="5"/>
      <c r="U954" s="5"/>
      <c r="V954" s="5"/>
      <c r="W954" s="5"/>
      <c r="X954" s="5"/>
      <c r="Y954" s="5"/>
      <c r="Z954" s="5"/>
    </row>
    <row r="955" spans="1:26" ht="238" x14ac:dyDescent="0.2">
      <c r="A955" s="3" t="s">
        <v>2799</v>
      </c>
      <c r="B955" s="138"/>
      <c r="C955" s="5">
        <f t="shared" si="4"/>
        <v>952</v>
      </c>
      <c r="D955" s="5" t="s">
        <v>11539</v>
      </c>
      <c r="E955" s="5" t="s">
        <v>11540</v>
      </c>
      <c r="F955" s="5" t="s">
        <v>3281</v>
      </c>
      <c r="G955" s="5" t="s">
        <v>3281</v>
      </c>
      <c r="H955" s="5"/>
      <c r="I955" s="5" t="s">
        <v>3281</v>
      </c>
      <c r="J955" s="5">
        <v>2022</v>
      </c>
      <c r="K955" s="5"/>
      <c r="L955" s="5" t="s">
        <v>11542</v>
      </c>
      <c r="M955" s="5" t="s">
        <v>11541</v>
      </c>
      <c r="N955" s="5" t="s">
        <v>2798</v>
      </c>
      <c r="O955" s="5"/>
      <c r="P955" s="5"/>
      <c r="Q955" s="5"/>
      <c r="R955" s="5"/>
      <c r="S955" s="5"/>
      <c r="T955" s="5"/>
      <c r="U955" s="5"/>
      <c r="V955" s="5"/>
      <c r="W955" s="5"/>
      <c r="X955" s="5"/>
      <c r="Y955" s="5"/>
      <c r="Z955" s="5"/>
    </row>
    <row r="956" spans="1:26" ht="170" x14ac:dyDescent="0.2">
      <c r="A956" s="3" t="s">
        <v>2799</v>
      </c>
      <c r="B956" s="138"/>
      <c r="C956" s="5">
        <f t="shared" si="4"/>
        <v>953</v>
      </c>
      <c r="D956" s="5" t="s">
        <v>11543</v>
      </c>
      <c r="E956" s="5" t="s">
        <v>11544</v>
      </c>
      <c r="F956" s="5" t="s">
        <v>11545</v>
      </c>
      <c r="G956" s="5" t="s">
        <v>10386</v>
      </c>
      <c r="H956" s="5"/>
      <c r="I956" s="5" t="s">
        <v>59</v>
      </c>
      <c r="J956" s="5">
        <v>2022</v>
      </c>
      <c r="K956" s="5"/>
      <c r="L956" s="5" t="s">
        <v>11547</v>
      </c>
      <c r="M956" s="5" t="s">
        <v>11546</v>
      </c>
      <c r="N956" s="5" t="s">
        <v>2798</v>
      </c>
      <c r="O956" s="5"/>
      <c r="P956" s="5"/>
      <c r="Q956" s="5"/>
      <c r="R956" s="5"/>
      <c r="S956" s="5"/>
      <c r="T956" s="5"/>
      <c r="U956" s="5"/>
      <c r="V956" s="5"/>
      <c r="W956" s="5"/>
      <c r="X956" s="5"/>
      <c r="Y956" s="5"/>
      <c r="Z956" s="5"/>
    </row>
    <row r="957" spans="1:26" ht="272" x14ac:dyDescent="0.2">
      <c r="A957" s="3" t="s">
        <v>2799</v>
      </c>
      <c r="B957" s="138"/>
      <c r="C957" s="5">
        <f t="shared" si="4"/>
        <v>954</v>
      </c>
      <c r="D957" s="5" t="s">
        <v>10718</v>
      </c>
      <c r="E957" s="5" t="s">
        <v>10719</v>
      </c>
      <c r="F957" s="5" t="s">
        <v>10720</v>
      </c>
      <c r="G957" s="5" t="s">
        <v>21</v>
      </c>
      <c r="H957" s="5"/>
      <c r="I957" s="5" t="s">
        <v>59</v>
      </c>
      <c r="J957" s="5">
        <v>2023</v>
      </c>
      <c r="K957" s="5"/>
      <c r="L957" s="5" t="s">
        <v>10722</v>
      </c>
      <c r="M957" s="5" t="s">
        <v>10721</v>
      </c>
      <c r="N957" s="5" t="s">
        <v>2798</v>
      </c>
      <c r="O957" s="5"/>
      <c r="P957" s="5"/>
      <c r="Q957" s="5"/>
      <c r="R957" s="5"/>
      <c r="S957" s="5"/>
      <c r="T957" s="5"/>
      <c r="U957" s="5"/>
      <c r="V957" s="5"/>
      <c r="W957" s="5"/>
      <c r="X957" s="5"/>
      <c r="Y957" s="5"/>
      <c r="Z957" s="5"/>
    </row>
    <row r="958" spans="1:26" ht="272" x14ac:dyDescent="0.2">
      <c r="A958" s="3" t="s">
        <v>2799</v>
      </c>
      <c r="B958" s="138"/>
      <c r="C958" s="5">
        <f t="shared" si="4"/>
        <v>955</v>
      </c>
      <c r="D958" s="5" t="s">
        <v>10999</v>
      </c>
      <c r="E958" s="5" t="s">
        <v>11000</v>
      </c>
      <c r="F958" s="5" t="s">
        <v>10672</v>
      </c>
      <c r="G958" s="5" t="s">
        <v>4374</v>
      </c>
      <c r="H958" s="5"/>
      <c r="I958" s="5" t="s">
        <v>10432</v>
      </c>
      <c r="J958" s="5">
        <v>2021</v>
      </c>
      <c r="K958" s="5"/>
      <c r="L958" s="5" t="s">
        <v>11002</v>
      </c>
      <c r="M958" s="5" t="s">
        <v>11001</v>
      </c>
      <c r="N958" s="5" t="s">
        <v>2798</v>
      </c>
      <c r="O958" s="5"/>
      <c r="P958" s="5"/>
      <c r="Q958" s="5"/>
      <c r="R958" s="5"/>
      <c r="S958" s="5"/>
      <c r="T958" s="5"/>
      <c r="U958" s="5"/>
      <c r="V958" s="5"/>
      <c r="W958" s="5"/>
      <c r="X958" s="5"/>
      <c r="Y958" s="5"/>
      <c r="Z958" s="5"/>
    </row>
    <row r="959" spans="1:26" ht="136" x14ac:dyDescent="0.2">
      <c r="A959" s="3" t="s">
        <v>2799</v>
      </c>
      <c r="B959" s="138"/>
      <c r="C959" s="5">
        <f t="shared" si="4"/>
        <v>956</v>
      </c>
      <c r="D959" s="5" t="s">
        <v>11548</v>
      </c>
      <c r="E959" s="5" t="s">
        <v>11549</v>
      </c>
      <c r="F959" s="5" t="s">
        <v>3281</v>
      </c>
      <c r="G959" s="5" t="s">
        <v>3281</v>
      </c>
      <c r="H959" s="5"/>
      <c r="I959" s="5" t="s">
        <v>3281</v>
      </c>
      <c r="J959" s="5">
        <v>2020</v>
      </c>
      <c r="K959" s="5"/>
      <c r="L959" s="5" t="s">
        <v>11551</v>
      </c>
      <c r="M959" s="5" t="s">
        <v>11550</v>
      </c>
      <c r="N959" s="5" t="s">
        <v>2798</v>
      </c>
      <c r="O959" s="5"/>
      <c r="P959" s="5"/>
      <c r="Q959" s="5"/>
      <c r="R959" s="5"/>
      <c r="S959" s="5"/>
      <c r="T959" s="5"/>
      <c r="U959" s="5"/>
      <c r="V959" s="5"/>
      <c r="W959" s="5"/>
      <c r="X959" s="5"/>
      <c r="Y959" s="5"/>
      <c r="Z959" s="5"/>
    </row>
    <row r="960" spans="1:26" ht="340" x14ac:dyDescent="0.2">
      <c r="A960" s="3" t="s">
        <v>2799</v>
      </c>
      <c r="B960" s="138"/>
      <c r="C960" s="5">
        <f t="shared" si="4"/>
        <v>957</v>
      </c>
      <c r="D960" s="5" t="s">
        <v>11552</v>
      </c>
      <c r="E960" s="5" t="s">
        <v>11553</v>
      </c>
      <c r="F960" s="5" t="s">
        <v>3448</v>
      </c>
      <c r="G960" s="5" t="s">
        <v>10386</v>
      </c>
      <c r="H960" s="5"/>
      <c r="I960" s="5" t="s">
        <v>59</v>
      </c>
      <c r="J960" s="5">
        <v>2022</v>
      </c>
      <c r="K960" s="5"/>
      <c r="L960" s="5" t="s">
        <v>11555</v>
      </c>
      <c r="M960" s="5" t="s">
        <v>11554</v>
      </c>
      <c r="N960" s="5" t="s">
        <v>2798</v>
      </c>
      <c r="O960" s="5"/>
      <c r="P960" s="5"/>
      <c r="Q960" s="5"/>
      <c r="R960" s="5"/>
      <c r="S960" s="5"/>
      <c r="T960" s="5"/>
      <c r="U960" s="5"/>
      <c r="V960" s="5"/>
      <c r="W960" s="5"/>
      <c r="X960" s="5"/>
      <c r="Y960" s="5"/>
      <c r="Z960" s="5"/>
    </row>
    <row r="961" spans="1:26" ht="187" x14ac:dyDescent="0.2">
      <c r="A961" s="3" t="s">
        <v>2799</v>
      </c>
      <c r="B961" s="138"/>
      <c r="C961" s="5">
        <f t="shared" si="4"/>
        <v>958</v>
      </c>
      <c r="D961" s="5" t="s">
        <v>11556</v>
      </c>
      <c r="E961" s="5" t="s">
        <v>11557</v>
      </c>
      <c r="F961" s="5" t="s">
        <v>3281</v>
      </c>
      <c r="G961" s="5" t="s">
        <v>3281</v>
      </c>
      <c r="H961" s="5"/>
      <c r="I961" s="5" t="s">
        <v>3281</v>
      </c>
      <c r="J961" s="5">
        <v>2019</v>
      </c>
      <c r="K961" s="5"/>
      <c r="L961" s="5" t="s">
        <v>11559</v>
      </c>
      <c r="M961" s="5" t="s">
        <v>11558</v>
      </c>
      <c r="N961" s="5" t="s">
        <v>2798</v>
      </c>
      <c r="O961" s="5"/>
      <c r="P961" s="5"/>
      <c r="Q961" s="5"/>
      <c r="R961" s="5"/>
      <c r="S961" s="5"/>
      <c r="T961" s="5"/>
      <c r="U961" s="5"/>
      <c r="V961" s="5"/>
      <c r="W961" s="5"/>
      <c r="X961" s="5"/>
      <c r="Y961" s="5"/>
      <c r="Z961" s="5"/>
    </row>
    <row r="962" spans="1:26" ht="204" x14ac:dyDescent="0.2">
      <c r="A962" s="3" t="s">
        <v>2799</v>
      </c>
      <c r="B962" s="138"/>
      <c r="C962" s="5">
        <f t="shared" si="4"/>
        <v>959</v>
      </c>
      <c r="D962" s="5" t="s">
        <v>11560</v>
      </c>
      <c r="E962" s="5" t="s">
        <v>11561</v>
      </c>
      <c r="F962" s="5" t="s">
        <v>3281</v>
      </c>
      <c r="G962" s="5" t="s">
        <v>3281</v>
      </c>
      <c r="H962" s="5"/>
      <c r="I962" s="5" t="s">
        <v>3281</v>
      </c>
      <c r="J962" s="5">
        <v>2022</v>
      </c>
      <c r="K962" s="5"/>
      <c r="L962" s="5" t="s">
        <v>11563</v>
      </c>
      <c r="M962" s="5" t="s">
        <v>11562</v>
      </c>
      <c r="N962" s="5" t="s">
        <v>2798</v>
      </c>
      <c r="O962" s="5"/>
      <c r="P962" s="5"/>
      <c r="Q962" s="5"/>
      <c r="R962" s="5"/>
      <c r="S962" s="5"/>
      <c r="T962" s="5"/>
      <c r="U962" s="5"/>
      <c r="V962" s="5"/>
      <c r="W962" s="5"/>
      <c r="X962" s="5"/>
      <c r="Y962" s="5"/>
      <c r="Z962" s="5"/>
    </row>
    <row r="963" spans="1:26" ht="187" x14ac:dyDescent="0.2">
      <c r="A963" s="3" t="s">
        <v>2799</v>
      </c>
      <c r="B963" s="138"/>
      <c r="C963" s="5">
        <f t="shared" si="4"/>
        <v>960</v>
      </c>
      <c r="D963" s="5" t="s">
        <v>11564</v>
      </c>
      <c r="E963" s="5" t="s">
        <v>11565</v>
      </c>
      <c r="F963" s="5" t="s">
        <v>10672</v>
      </c>
      <c r="G963" s="5" t="s">
        <v>4374</v>
      </c>
      <c r="H963" s="5"/>
      <c r="I963" s="5" t="s">
        <v>59</v>
      </c>
      <c r="J963" s="5">
        <v>2023</v>
      </c>
      <c r="K963" s="5"/>
      <c r="L963" s="5" t="s">
        <v>11567</v>
      </c>
      <c r="M963" s="5" t="s">
        <v>11566</v>
      </c>
      <c r="N963" s="5" t="s">
        <v>2798</v>
      </c>
      <c r="O963" s="5"/>
      <c r="P963" s="5"/>
      <c r="Q963" s="5"/>
      <c r="R963" s="5"/>
      <c r="S963" s="5"/>
      <c r="T963" s="5"/>
      <c r="U963" s="5"/>
      <c r="V963" s="5"/>
      <c r="W963" s="5"/>
      <c r="X963" s="5"/>
      <c r="Y963" s="5"/>
      <c r="Z963" s="5"/>
    </row>
    <row r="964" spans="1:26" ht="170" x14ac:dyDescent="0.2">
      <c r="A964" s="3" t="s">
        <v>2799</v>
      </c>
      <c r="B964" s="138"/>
      <c r="C964" s="5">
        <f t="shared" si="4"/>
        <v>961</v>
      </c>
      <c r="D964" s="5" t="s">
        <v>11568</v>
      </c>
      <c r="E964" s="5" t="s">
        <v>11569</v>
      </c>
      <c r="F964" s="5" t="s">
        <v>11570</v>
      </c>
      <c r="G964" s="5" t="s">
        <v>2227</v>
      </c>
      <c r="H964" s="5"/>
      <c r="I964" s="5" t="s">
        <v>59</v>
      </c>
      <c r="J964" s="5">
        <v>2020</v>
      </c>
      <c r="K964" s="5"/>
      <c r="L964" s="5" t="s">
        <v>11572</v>
      </c>
      <c r="M964" s="5" t="s">
        <v>11571</v>
      </c>
      <c r="N964" s="5" t="s">
        <v>2798</v>
      </c>
      <c r="O964" s="5"/>
      <c r="P964" s="5"/>
      <c r="Q964" s="5"/>
      <c r="R964" s="5"/>
      <c r="S964" s="5"/>
      <c r="T964" s="5"/>
      <c r="U964" s="5"/>
      <c r="V964" s="5"/>
      <c r="W964" s="5"/>
      <c r="X964" s="5"/>
      <c r="Y964" s="5"/>
      <c r="Z964" s="5"/>
    </row>
    <row r="965" spans="1:26" ht="255" x14ac:dyDescent="0.2">
      <c r="A965" s="3" t="s">
        <v>2799</v>
      </c>
      <c r="B965" s="138"/>
      <c r="C965" s="5">
        <f t="shared" si="4"/>
        <v>962</v>
      </c>
      <c r="D965" s="5" t="s">
        <v>11573</v>
      </c>
      <c r="E965" s="5" t="s">
        <v>11574</v>
      </c>
      <c r="F965" s="5" t="s">
        <v>11575</v>
      </c>
      <c r="G965" s="5" t="s">
        <v>21</v>
      </c>
      <c r="H965" s="5"/>
      <c r="I965" s="5" t="s">
        <v>59</v>
      </c>
      <c r="J965" s="5">
        <v>2023</v>
      </c>
      <c r="K965" s="5"/>
      <c r="L965" s="5" t="s">
        <v>11577</v>
      </c>
      <c r="M965" s="5" t="s">
        <v>11576</v>
      </c>
      <c r="N965" s="5" t="s">
        <v>2798</v>
      </c>
      <c r="O965" s="5"/>
      <c r="P965" s="5"/>
      <c r="Q965" s="5"/>
      <c r="R965" s="5"/>
      <c r="S965" s="5"/>
      <c r="T965" s="5"/>
      <c r="U965" s="5"/>
      <c r="V965" s="5"/>
      <c r="W965" s="5"/>
      <c r="X965" s="5"/>
      <c r="Y965" s="5"/>
      <c r="Z965" s="5"/>
    </row>
    <row r="966" spans="1:26" ht="187" x14ac:dyDescent="0.2">
      <c r="A966" s="3" t="s">
        <v>2799</v>
      </c>
      <c r="B966" s="138"/>
      <c r="C966" s="5">
        <f t="shared" si="4"/>
        <v>963</v>
      </c>
      <c r="D966" s="5" t="s">
        <v>11578</v>
      </c>
      <c r="E966" s="5" t="s">
        <v>11579</v>
      </c>
      <c r="F966" s="5" t="s">
        <v>3281</v>
      </c>
      <c r="G966" s="5" t="s">
        <v>3281</v>
      </c>
      <c r="H966" s="5"/>
      <c r="I966" s="5" t="s">
        <v>3281</v>
      </c>
      <c r="J966" s="5">
        <v>2022</v>
      </c>
      <c r="K966" s="5"/>
      <c r="L966" s="5" t="s">
        <v>11581</v>
      </c>
      <c r="M966" s="5" t="s">
        <v>11580</v>
      </c>
      <c r="N966" s="5" t="s">
        <v>2798</v>
      </c>
      <c r="O966" s="5"/>
      <c r="P966" s="5"/>
      <c r="Q966" s="5"/>
      <c r="R966" s="5"/>
      <c r="S966" s="5"/>
      <c r="T966" s="5"/>
      <c r="U966" s="5"/>
      <c r="V966" s="5"/>
      <c r="W966" s="5"/>
      <c r="X966" s="5"/>
      <c r="Y966" s="5"/>
      <c r="Z966" s="5"/>
    </row>
    <row r="967" spans="1:26" ht="68" x14ac:dyDescent="0.2">
      <c r="A967" s="3" t="s">
        <v>2799</v>
      </c>
      <c r="B967" s="138"/>
      <c r="C967" s="5">
        <f t="shared" si="4"/>
        <v>964</v>
      </c>
      <c r="D967" s="5" t="s">
        <v>11582</v>
      </c>
      <c r="E967" s="5" t="s">
        <v>11583</v>
      </c>
      <c r="F967" s="5" t="s">
        <v>3281</v>
      </c>
      <c r="G967" s="5" t="s">
        <v>3281</v>
      </c>
      <c r="H967" s="5"/>
      <c r="I967" s="5" t="s">
        <v>10382</v>
      </c>
      <c r="J967" s="5">
        <v>2020</v>
      </c>
      <c r="K967" s="5"/>
      <c r="L967" s="5" t="s">
        <v>11585</v>
      </c>
      <c r="M967" s="5" t="s">
        <v>11584</v>
      </c>
      <c r="N967" s="5" t="s">
        <v>2798</v>
      </c>
      <c r="O967" s="5"/>
      <c r="P967" s="5"/>
      <c r="Q967" s="5"/>
      <c r="R967" s="5"/>
      <c r="S967" s="5"/>
      <c r="T967" s="5"/>
      <c r="U967" s="5"/>
      <c r="V967" s="5"/>
      <c r="W967" s="5"/>
      <c r="X967" s="5"/>
      <c r="Y967" s="5"/>
      <c r="Z967" s="5"/>
    </row>
    <row r="968" spans="1:26" ht="187" x14ac:dyDescent="0.2">
      <c r="A968" s="3" t="s">
        <v>2799</v>
      </c>
      <c r="B968" s="138"/>
      <c r="C968" s="5">
        <f t="shared" si="4"/>
        <v>965</v>
      </c>
      <c r="D968" s="5" t="s">
        <v>11586</v>
      </c>
      <c r="E968" s="5" t="s">
        <v>11587</v>
      </c>
      <c r="F968" s="5" t="s">
        <v>3281</v>
      </c>
      <c r="G968" s="5" t="s">
        <v>3281</v>
      </c>
      <c r="H968" s="5"/>
      <c r="I968" s="5" t="s">
        <v>3281</v>
      </c>
      <c r="J968" s="5">
        <v>2022</v>
      </c>
      <c r="K968" s="5"/>
      <c r="L968" s="5" t="s">
        <v>11589</v>
      </c>
      <c r="M968" s="5" t="s">
        <v>11588</v>
      </c>
      <c r="N968" s="5" t="s">
        <v>2798</v>
      </c>
      <c r="O968" s="5"/>
      <c r="P968" s="5"/>
      <c r="Q968" s="5"/>
      <c r="R968" s="5"/>
      <c r="S968" s="5"/>
      <c r="T968" s="5"/>
      <c r="U968" s="5"/>
      <c r="V968" s="5"/>
      <c r="W968" s="5"/>
      <c r="X968" s="5"/>
      <c r="Y968" s="5"/>
      <c r="Z968" s="5"/>
    </row>
    <row r="969" spans="1:26" ht="238" x14ac:dyDescent="0.2">
      <c r="A969" s="3" t="s">
        <v>2799</v>
      </c>
      <c r="B969" s="138"/>
      <c r="C969" s="5">
        <f t="shared" si="4"/>
        <v>966</v>
      </c>
      <c r="D969" s="5" t="s">
        <v>11590</v>
      </c>
      <c r="E969" s="5" t="s">
        <v>11591</v>
      </c>
      <c r="F969" s="5" t="s">
        <v>3281</v>
      </c>
      <c r="G969" s="5" t="s">
        <v>3281</v>
      </c>
      <c r="H969" s="5"/>
      <c r="I969" s="5" t="s">
        <v>3281</v>
      </c>
      <c r="J969" s="5">
        <v>2022</v>
      </c>
      <c r="K969" s="5"/>
      <c r="L969" s="5" t="s">
        <v>11593</v>
      </c>
      <c r="M969" s="5" t="s">
        <v>11592</v>
      </c>
      <c r="N969" s="5" t="s">
        <v>2798</v>
      </c>
      <c r="O969" s="5"/>
      <c r="P969" s="5"/>
      <c r="Q969" s="5"/>
      <c r="R969" s="5"/>
      <c r="S969" s="5"/>
      <c r="T969" s="5"/>
      <c r="U969" s="5"/>
      <c r="V969" s="5"/>
      <c r="W969" s="5"/>
      <c r="X969" s="5"/>
      <c r="Y969" s="5"/>
      <c r="Z969" s="5"/>
    </row>
    <row r="970" spans="1:26" ht="238" x14ac:dyDescent="0.2">
      <c r="A970" s="3" t="s">
        <v>2799</v>
      </c>
      <c r="B970" s="138"/>
      <c r="C970" s="5">
        <f t="shared" si="4"/>
        <v>967</v>
      </c>
      <c r="D970" s="5" t="s">
        <v>11594</v>
      </c>
      <c r="E970" s="5" t="s">
        <v>11595</v>
      </c>
      <c r="F970" s="5" t="s">
        <v>3448</v>
      </c>
      <c r="G970" s="5" t="s">
        <v>10386</v>
      </c>
      <c r="H970" s="5"/>
      <c r="I970" s="5" t="s">
        <v>59</v>
      </c>
      <c r="J970" s="5">
        <v>2022</v>
      </c>
      <c r="K970" s="5"/>
      <c r="L970" s="5" t="s">
        <v>11597</v>
      </c>
      <c r="M970" s="5" t="s">
        <v>11596</v>
      </c>
      <c r="N970" s="5" t="s">
        <v>2798</v>
      </c>
      <c r="O970" s="5"/>
      <c r="P970" s="5"/>
      <c r="Q970" s="5"/>
      <c r="R970" s="5"/>
      <c r="S970" s="5"/>
      <c r="T970" s="5"/>
      <c r="U970" s="5"/>
      <c r="V970" s="5"/>
      <c r="W970" s="5"/>
      <c r="X970" s="5"/>
      <c r="Y970" s="5"/>
      <c r="Z970" s="5"/>
    </row>
    <row r="971" spans="1:26" ht="238" x14ac:dyDescent="0.2">
      <c r="A971" s="3" t="s">
        <v>2799</v>
      </c>
      <c r="B971" s="138"/>
      <c r="C971" s="5">
        <f t="shared" si="4"/>
        <v>968</v>
      </c>
      <c r="D971" s="5" t="s">
        <v>10670</v>
      </c>
      <c r="E971" s="5" t="s">
        <v>10671</v>
      </c>
      <c r="F971" s="5" t="s">
        <v>10672</v>
      </c>
      <c r="G971" s="5" t="s">
        <v>4374</v>
      </c>
      <c r="H971" s="5"/>
      <c r="I971" s="5" t="s">
        <v>10432</v>
      </c>
      <c r="J971" s="5">
        <v>2021</v>
      </c>
      <c r="K971" s="5"/>
      <c r="L971" s="5" t="s">
        <v>10674</v>
      </c>
      <c r="M971" s="5" t="s">
        <v>10673</v>
      </c>
      <c r="N971" s="5" t="s">
        <v>2798</v>
      </c>
      <c r="O971" s="5"/>
      <c r="P971" s="5"/>
      <c r="Q971" s="5"/>
      <c r="R971" s="5"/>
      <c r="S971" s="5"/>
      <c r="T971" s="5"/>
      <c r="U971" s="5"/>
      <c r="V971" s="5"/>
      <c r="W971" s="5"/>
      <c r="X971" s="5"/>
      <c r="Y971" s="5"/>
      <c r="Z971" s="5"/>
    </row>
    <row r="972" spans="1:26" ht="255" x14ac:dyDescent="0.2">
      <c r="A972" s="3" t="s">
        <v>2799</v>
      </c>
      <c r="B972" s="138"/>
      <c r="C972" s="5">
        <f t="shared" ref="C972:C1010" si="5">ROW(D972)-3</f>
        <v>969</v>
      </c>
      <c r="D972" s="5" t="s">
        <v>11598</v>
      </c>
      <c r="E972" s="5" t="s">
        <v>11599</v>
      </c>
      <c r="F972" s="5" t="s">
        <v>11600</v>
      </c>
      <c r="G972" s="5" t="s">
        <v>5176</v>
      </c>
      <c r="H972" s="5"/>
      <c r="I972" s="5" t="s">
        <v>59</v>
      </c>
      <c r="J972" s="5">
        <v>2022</v>
      </c>
      <c r="K972" s="5"/>
      <c r="L972" s="5" t="s">
        <v>5175</v>
      </c>
      <c r="M972" s="5" t="s">
        <v>11601</v>
      </c>
      <c r="N972" s="5" t="s">
        <v>2798</v>
      </c>
      <c r="O972" s="5"/>
      <c r="P972" s="5"/>
      <c r="Q972" s="5"/>
      <c r="R972" s="5"/>
      <c r="S972" s="5"/>
      <c r="T972" s="5"/>
      <c r="U972" s="5"/>
      <c r="V972" s="5"/>
      <c r="W972" s="5"/>
      <c r="X972" s="5"/>
      <c r="Y972" s="5"/>
      <c r="Z972" s="5"/>
    </row>
    <row r="973" spans="1:26" ht="102" x14ac:dyDescent="0.2">
      <c r="A973" s="3" t="s">
        <v>2799</v>
      </c>
      <c r="B973" s="138"/>
      <c r="C973" s="5">
        <f t="shared" si="5"/>
        <v>970</v>
      </c>
      <c r="D973" s="5" t="s">
        <v>11602</v>
      </c>
      <c r="E973" s="5" t="s">
        <v>11603</v>
      </c>
      <c r="F973" s="5" t="s">
        <v>3281</v>
      </c>
      <c r="G973" s="5" t="s">
        <v>3281</v>
      </c>
      <c r="H973" s="5"/>
      <c r="I973" s="5" t="s">
        <v>3281</v>
      </c>
      <c r="J973" s="5">
        <v>2018</v>
      </c>
      <c r="K973" s="5"/>
      <c r="L973" s="5" t="s">
        <v>11605</v>
      </c>
      <c r="M973" s="5" t="s">
        <v>11604</v>
      </c>
      <c r="N973" s="5" t="s">
        <v>2798</v>
      </c>
      <c r="O973" s="5"/>
      <c r="P973" s="5"/>
      <c r="Q973" s="5"/>
      <c r="R973" s="5"/>
      <c r="S973" s="5"/>
      <c r="T973" s="5"/>
      <c r="U973" s="5"/>
      <c r="V973" s="5"/>
      <c r="W973" s="5"/>
      <c r="X973" s="5"/>
      <c r="Y973" s="5"/>
      <c r="Z973" s="5"/>
    </row>
    <row r="974" spans="1:26" ht="238" x14ac:dyDescent="0.2">
      <c r="A974" s="3" t="s">
        <v>2799</v>
      </c>
      <c r="B974" s="138"/>
      <c r="C974" s="5">
        <f t="shared" si="5"/>
        <v>971</v>
      </c>
      <c r="D974" s="5" t="s">
        <v>11606</v>
      </c>
      <c r="E974" s="5" t="s">
        <v>11607</v>
      </c>
      <c r="F974" s="5" t="s">
        <v>3281</v>
      </c>
      <c r="G974" s="5" t="s">
        <v>3281</v>
      </c>
      <c r="H974" s="5"/>
      <c r="I974" s="5" t="s">
        <v>3281</v>
      </c>
      <c r="J974" s="5">
        <v>2023</v>
      </c>
      <c r="K974" s="5"/>
      <c r="L974" s="5" t="s">
        <v>11609</v>
      </c>
      <c r="M974" s="5" t="s">
        <v>11608</v>
      </c>
      <c r="N974" s="5" t="s">
        <v>2798</v>
      </c>
      <c r="O974" s="5"/>
      <c r="P974" s="5"/>
      <c r="Q974" s="5"/>
      <c r="R974" s="5"/>
      <c r="S974" s="5"/>
      <c r="T974" s="5"/>
      <c r="U974" s="5"/>
      <c r="V974" s="5"/>
      <c r="W974" s="5"/>
      <c r="X974" s="5"/>
      <c r="Y974" s="5"/>
      <c r="Z974" s="5"/>
    </row>
    <row r="975" spans="1:26" ht="204" x14ac:dyDescent="0.2">
      <c r="A975" s="3" t="s">
        <v>2799</v>
      </c>
      <c r="B975" s="138"/>
      <c r="C975" s="5">
        <f t="shared" si="5"/>
        <v>972</v>
      </c>
      <c r="D975" s="5" t="s">
        <v>11610</v>
      </c>
      <c r="E975" s="5" t="s">
        <v>11611</v>
      </c>
      <c r="F975" s="5" t="s">
        <v>11064</v>
      </c>
      <c r="G975" s="5" t="s">
        <v>5176</v>
      </c>
      <c r="H975" s="5"/>
      <c r="I975" s="5" t="s">
        <v>59</v>
      </c>
      <c r="J975" s="5">
        <v>2023</v>
      </c>
      <c r="K975" s="5"/>
      <c r="L975" s="5" t="s">
        <v>11613</v>
      </c>
      <c r="M975" s="5" t="s">
        <v>11612</v>
      </c>
      <c r="N975" s="5" t="s">
        <v>2798</v>
      </c>
      <c r="O975" s="5"/>
      <c r="P975" s="5"/>
      <c r="Q975" s="5"/>
      <c r="R975" s="5"/>
      <c r="S975" s="5"/>
      <c r="T975" s="5"/>
      <c r="U975" s="5"/>
      <c r="V975" s="5"/>
      <c r="W975" s="5"/>
      <c r="X975" s="5"/>
      <c r="Y975" s="5"/>
      <c r="Z975" s="5"/>
    </row>
    <row r="976" spans="1:26" ht="323" x14ac:dyDescent="0.2">
      <c r="A976" s="3" t="s">
        <v>2799</v>
      </c>
      <c r="B976" s="138"/>
      <c r="C976" s="5">
        <f t="shared" si="5"/>
        <v>973</v>
      </c>
      <c r="D976" s="5" t="s">
        <v>11614</v>
      </c>
      <c r="E976" s="5" t="s">
        <v>11615</v>
      </c>
      <c r="F976" s="5" t="s">
        <v>3281</v>
      </c>
      <c r="G976" s="5" t="s">
        <v>3281</v>
      </c>
      <c r="H976" s="5"/>
      <c r="I976" s="5" t="s">
        <v>3281</v>
      </c>
      <c r="J976" s="5">
        <v>2022</v>
      </c>
      <c r="K976" s="5"/>
      <c r="L976" s="5" t="s">
        <v>11617</v>
      </c>
      <c r="M976" s="5" t="s">
        <v>11616</v>
      </c>
      <c r="N976" s="5" t="s">
        <v>2798</v>
      </c>
      <c r="O976" s="5"/>
      <c r="P976" s="5"/>
      <c r="Q976" s="5"/>
      <c r="R976" s="5"/>
      <c r="S976" s="5"/>
      <c r="T976" s="5"/>
      <c r="U976" s="5"/>
      <c r="V976" s="5"/>
      <c r="W976" s="5"/>
      <c r="X976" s="5"/>
      <c r="Y976" s="5"/>
      <c r="Z976" s="5"/>
    </row>
    <row r="977" spans="1:26" ht="170" x14ac:dyDescent="0.2">
      <c r="A977" s="3" t="s">
        <v>2799</v>
      </c>
      <c r="B977" s="138"/>
      <c r="C977" s="5">
        <f t="shared" si="5"/>
        <v>974</v>
      </c>
      <c r="D977" s="5" t="s">
        <v>11618</v>
      </c>
      <c r="E977" s="5" t="s">
        <v>11619</v>
      </c>
      <c r="F977" s="5" t="s">
        <v>3281</v>
      </c>
      <c r="G977" s="5" t="s">
        <v>3281</v>
      </c>
      <c r="H977" s="5"/>
      <c r="I977" s="5" t="s">
        <v>3281</v>
      </c>
      <c r="J977" s="5">
        <v>2022</v>
      </c>
      <c r="K977" s="5"/>
      <c r="L977" s="5" t="s">
        <v>11621</v>
      </c>
      <c r="M977" s="5" t="s">
        <v>11620</v>
      </c>
      <c r="N977" s="5" t="s">
        <v>2798</v>
      </c>
      <c r="O977" s="5"/>
      <c r="P977" s="5"/>
      <c r="Q977" s="5"/>
      <c r="R977" s="5"/>
      <c r="S977" s="5"/>
      <c r="T977" s="5"/>
      <c r="U977" s="5"/>
      <c r="V977" s="5"/>
      <c r="W977" s="5"/>
      <c r="X977" s="5"/>
      <c r="Y977" s="5"/>
      <c r="Z977" s="5"/>
    </row>
    <row r="978" spans="1:26" ht="102" x14ac:dyDescent="0.2">
      <c r="A978" s="3" t="s">
        <v>2799</v>
      </c>
      <c r="B978" s="138"/>
      <c r="C978" s="5">
        <f t="shared" si="5"/>
        <v>975</v>
      </c>
      <c r="D978" s="5" t="s">
        <v>11623</v>
      </c>
      <c r="E978" s="5" t="s">
        <v>11624</v>
      </c>
      <c r="F978" s="5" t="s">
        <v>3281</v>
      </c>
      <c r="G978" s="5" t="s">
        <v>3281</v>
      </c>
      <c r="H978" s="5"/>
      <c r="I978" s="5" t="s">
        <v>3281</v>
      </c>
      <c r="J978" s="5">
        <v>2023</v>
      </c>
      <c r="K978" s="5"/>
      <c r="L978" s="5" t="s">
        <v>11625</v>
      </c>
      <c r="M978" s="5" t="s">
        <v>11622</v>
      </c>
      <c r="N978" s="5" t="s">
        <v>2798</v>
      </c>
      <c r="O978" s="5"/>
      <c r="P978" s="5"/>
      <c r="Q978" s="5"/>
      <c r="R978" s="5"/>
      <c r="S978" s="5"/>
      <c r="T978" s="5"/>
      <c r="U978" s="5"/>
      <c r="V978" s="5"/>
      <c r="W978" s="5"/>
      <c r="X978" s="5"/>
      <c r="Y978" s="5"/>
      <c r="Z978" s="5"/>
    </row>
    <row r="979" spans="1:26" ht="204" x14ac:dyDescent="0.2">
      <c r="A979" s="3" t="s">
        <v>2799</v>
      </c>
      <c r="B979" s="138"/>
      <c r="C979" s="5">
        <f t="shared" si="5"/>
        <v>976</v>
      </c>
      <c r="D979" s="5" t="s">
        <v>11626</v>
      </c>
      <c r="E979" s="5" t="s">
        <v>11627</v>
      </c>
      <c r="F979" s="5" t="s">
        <v>3281</v>
      </c>
      <c r="G979" s="5" t="s">
        <v>3281</v>
      </c>
      <c r="H979" s="5"/>
      <c r="I979" s="5" t="s">
        <v>3281</v>
      </c>
      <c r="J979" s="5">
        <v>2022</v>
      </c>
      <c r="K979" s="5"/>
      <c r="L979" s="5" t="s">
        <v>11629</v>
      </c>
      <c r="M979" s="5" t="s">
        <v>11628</v>
      </c>
      <c r="N979" s="5" t="s">
        <v>2798</v>
      </c>
      <c r="O979" s="5"/>
      <c r="P979" s="5"/>
      <c r="Q979" s="5"/>
      <c r="R979" s="5"/>
      <c r="S979" s="5"/>
      <c r="T979" s="5"/>
      <c r="U979" s="5"/>
      <c r="V979" s="5"/>
      <c r="W979" s="5"/>
      <c r="X979" s="5"/>
      <c r="Y979" s="5"/>
      <c r="Z979" s="5"/>
    </row>
    <row r="980" spans="1:26" ht="187" x14ac:dyDescent="0.2">
      <c r="A980" s="3" t="s">
        <v>2799</v>
      </c>
      <c r="B980" s="138"/>
      <c r="C980" s="5">
        <f t="shared" si="5"/>
        <v>977</v>
      </c>
      <c r="D980" s="5" t="s">
        <v>11630</v>
      </c>
      <c r="E980" s="5" t="s">
        <v>11631</v>
      </c>
      <c r="F980" s="5" t="s">
        <v>3817</v>
      </c>
      <c r="G980" s="5" t="s">
        <v>10386</v>
      </c>
      <c r="H980" s="5"/>
      <c r="I980" s="5" t="s">
        <v>59</v>
      </c>
      <c r="J980" s="5">
        <v>2024</v>
      </c>
      <c r="K980" s="5"/>
      <c r="L980" s="5" t="s">
        <v>11633</v>
      </c>
      <c r="M980" s="5" t="s">
        <v>11632</v>
      </c>
      <c r="N980" s="5" t="s">
        <v>2798</v>
      </c>
      <c r="O980" s="5"/>
      <c r="P980" s="5"/>
      <c r="Q980" s="5"/>
      <c r="R980" s="5"/>
      <c r="S980" s="5"/>
      <c r="T980" s="5"/>
      <c r="U980" s="5"/>
      <c r="V980" s="5"/>
      <c r="W980" s="5"/>
      <c r="X980" s="5"/>
      <c r="Y980" s="5"/>
      <c r="Z980" s="5"/>
    </row>
    <row r="981" spans="1:26" ht="323" x14ac:dyDescent="0.2">
      <c r="A981" s="3" t="s">
        <v>2799</v>
      </c>
      <c r="B981" s="138"/>
      <c r="C981" s="5">
        <f t="shared" si="5"/>
        <v>978</v>
      </c>
      <c r="D981" s="5" t="s">
        <v>11634</v>
      </c>
      <c r="E981" s="5" t="s">
        <v>11635</v>
      </c>
      <c r="F981" s="5" t="s">
        <v>11637</v>
      </c>
      <c r="G981" s="5" t="s">
        <v>11636</v>
      </c>
      <c r="H981" s="5"/>
      <c r="I981" s="5" t="s">
        <v>59</v>
      </c>
      <c r="J981" s="5">
        <v>2022</v>
      </c>
      <c r="K981" s="5"/>
      <c r="L981" s="5" t="s">
        <v>11639</v>
      </c>
      <c r="M981" s="5" t="s">
        <v>11638</v>
      </c>
      <c r="N981" s="5" t="s">
        <v>2798</v>
      </c>
      <c r="O981" s="5"/>
      <c r="P981" s="5"/>
      <c r="Q981" s="5"/>
      <c r="R981" s="5"/>
      <c r="S981" s="5"/>
      <c r="T981" s="5"/>
      <c r="U981" s="5"/>
      <c r="V981" s="5"/>
      <c r="W981" s="5"/>
      <c r="X981" s="5"/>
      <c r="Y981" s="5"/>
      <c r="Z981" s="5"/>
    </row>
    <row r="982" spans="1:26" ht="255" x14ac:dyDescent="0.2">
      <c r="A982" s="3" t="s">
        <v>2799</v>
      </c>
      <c r="B982" s="138"/>
      <c r="C982" s="5">
        <f t="shared" si="5"/>
        <v>979</v>
      </c>
      <c r="D982" s="5" t="s">
        <v>11640</v>
      </c>
      <c r="E982" s="5" t="s">
        <v>11641</v>
      </c>
      <c r="F982" s="5" t="s">
        <v>3281</v>
      </c>
      <c r="G982" s="5" t="s">
        <v>3281</v>
      </c>
      <c r="H982" s="5"/>
      <c r="I982" s="5" t="s">
        <v>3281</v>
      </c>
      <c r="J982" s="5">
        <v>2021</v>
      </c>
      <c r="K982" s="5"/>
      <c r="L982" s="5" t="s">
        <v>11643</v>
      </c>
      <c r="M982" s="5" t="s">
        <v>11642</v>
      </c>
      <c r="N982" s="5" t="s">
        <v>2798</v>
      </c>
      <c r="O982" s="5"/>
      <c r="P982" s="5"/>
      <c r="Q982" s="5"/>
      <c r="R982" s="5"/>
      <c r="S982" s="5"/>
      <c r="T982" s="5"/>
      <c r="U982" s="5"/>
      <c r="V982" s="5"/>
      <c r="W982" s="5"/>
      <c r="X982" s="5"/>
      <c r="Y982" s="5"/>
      <c r="Z982" s="5"/>
    </row>
    <row r="983" spans="1:26" ht="102" x14ac:dyDescent="0.2">
      <c r="A983" s="3" t="s">
        <v>2799</v>
      </c>
      <c r="B983" s="138"/>
      <c r="C983" s="5">
        <f t="shared" si="5"/>
        <v>980</v>
      </c>
      <c r="D983" s="22" t="s">
        <v>11003</v>
      </c>
      <c r="E983" s="30" t="s">
        <v>11004</v>
      </c>
      <c r="F983" s="30" t="s">
        <v>3281</v>
      </c>
      <c r="G983" s="30" t="s">
        <v>3281</v>
      </c>
      <c r="H983" s="30"/>
      <c r="I983" s="30" t="s">
        <v>3281</v>
      </c>
      <c r="J983" s="30">
        <v>2022</v>
      </c>
      <c r="K983" s="30"/>
      <c r="L983" s="30" t="s">
        <v>11006</v>
      </c>
      <c r="M983" s="30" t="s">
        <v>11005</v>
      </c>
      <c r="N983" s="30" t="s">
        <v>2798</v>
      </c>
      <c r="O983" s="30"/>
      <c r="P983" s="30"/>
      <c r="Q983" s="30"/>
      <c r="R983" s="30"/>
      <c r="S983" s="30"/>
      <c r="T983" s="30"/>
      <c r="U983" s="30"/>
      <c r="V983" s="30"/>
      <c r="W983" s="30"/>
      <c r="X983" s="30"/>
      <c r="Y983" s="30"/>
      <c r="Z983" s="30"/>
    </row>
    <row r="984" spans="1:26" ht="238" x14ac:dyDescent="0.2">
      <c r="A984" s="3" t="s">
        <v>2799</v>
      </c>
      <c r="B984" s="138"/>
      <c r="C984" s="5">
        <f t="shared" si="5"/>
        <v>981</v>
      </c>
      <c r="D984" s="5" t="s">
        <v>11644</v>
      </c>
      <c r="E984" s="5" t="s">
        <v>11645</v>
      </c>
      <c r="F984" s="5" t="s">
        <v>3281</v>
      </c>
      <c r="G984" s="5" t="s">
        <v>3281</v>
      </c>
      <c r="H984" s="5"/>
      <c r="I984" s="5" t="s">
        <v>3281</v>
      </c>
      <c r="J984" s="5">
        <v>2022</v>
      </c>
      <c r="K984" s="5"/>
      <c r="L984" s="5" t="s">
        <v>11647</v>
      </c>
      <c r="M984" s="5" t="s">
        <v>11646</v>
      </c>
      <c r="N984" s="5" t="s">
        <v>2798</v>
      </c>
      <c r="O984" s="5"/>
      <c r="P984" s="5"/>
      <c r="Q984" s="5"/>
      <c r="R984" s="5"/>
      <c r="S984" s="5"/>
      <c r="T984" s="5"/>
      <c r="U984" s="5"/>
      <c r="V984" s="5"/>
      <c r="W984" s="5"/>
      <c r="X984" s="5"/>
      <c r="Y984" s="5"/>
      <c r="Z984" s="5"/>
    </row>
    <row r="985" spans="1:26" ht="153" x14ac:dyDescent="0.2">
      <c r="A985" s="3" t="s">
        <v>2799</v>
      </c>
      <c r="B985" s="139"/>
      <c r="C985" s="5">
        <f t="shared" si="5"/>
        <v>982</v>
      </c>
      <c r="D985" s="5" t="s">
        <v>11648</v>
      </c>
      <c r="E985" s="5" t="s">
        <v>11649</v>
      </c>
      <c r="F985" s="5" t="s">
        <v>3281</v>
      </c>
      <c r="G985" s="5" t="s">
        <v>3281</v>
      </c>
      <c r="H985" s="5"/>
      <c r="I985" s="5" t="s">
        <v>3281</v>
      </c>
      <c r="J985" s="5">
        <v>2022</v>
      </c>
      <c r="K985" s="5"/>
      <c r="L985" s="5" t="s">
        <v>11651</v>
      </c>
      <c r="M985" s="5" t="s">
        <v>11650</v>
      </c>
      <c r="N985" s="5" t="s">
        <v>2798</v>
      </c>
      <c r="O985" s="5"/>
      <c r="P985" s="5"/>
      <c r="Q985" s="5"/>
      <c r="R985" s="5"/>
      <c r="S985" s="5"/>
      <c r="T985" s="5"/>
      <c r="U985" s="5"/>
      <c r="V985" s="5"/>
      <c r="W985" s="5"/>
      <c r="X985" s="5"/>
      <c r="Y985" s="5"/>
      <c r="Z985" s="5"/>
    </row>
    <row r="986" spans="1:26" ht="187" x14ac:dyDescent="0.2">
      <c r="A986" s="3" t="s">
        <v>2799</v>
      </c>
      <c r="B986" s="137" t="s">
        <v>6673</v>
      </c>
      <c r="C986" s="5">
        <f t="shared" si="5"/>
        <v>983</v>
      </c>
      <c r="D986" s="5" t="s">
        <v>11652</v>
      </c>
      <c r="E986" s="5" t="s">
        <v>11653</v>
      </c>
      <c r="F986" s="5" t="s">
        <v>3281</v>
      </c>
      <c r="G986" s="5" t="s">
        <v>3281</v>
      </c>
      <c r="H986" s="5"/>
      <c r="I986" s="5" t="s">
        <v>3281</v>
      </c>
      <c r="J986" s="5">
        <v>2023</v>
      </c>
      <c r="K986" s="5"/>
      <c r="L986" s="5" t="s">
        <v>11655</v>
      </c>
      <c r="M986" s="5" t="s">
        <v>11654</v>
      </c>
      <c r="N986" s="5" t="s">
        <v>2798</v>
      </c>
      <c r="O986" s="5"/>
      <c r="P986" s="5"/>
      <c r="Q986" s="5"/>
      <c r="R986" s="5"/>
      <c r="S986" s="5"/>
      <c r="T986" s="5"/>
      <c r="U986" s="5"/>
      <c r="V986" s="5"/>
      <c r="W986" s="5"/>
      <c r="X986" s="5"/>
      <c r="Y986" s="5"/>
      <c r="Z986" s="5"/>
    </row>
    <row r="987" spans="1:26" ht="356" x14ac:dyDescent="0.2">
      <c r="A987" s="3" t="s">
        <v>2799</v>
      </c>
      <c r="B987" s="138"/>
      <c r="C987" s="5">
        <f t="shared" si="5"/>
        <v>984</v>
      </c>
      <c r="D987" s="5" t="s">
        <v>11656</v>
      </c>
      <c r="E987" s="5" t="s">
        <v>6889</v>
      </c>
      <c r="F987" s="5" t="s">
        <v>11657</v>
      </c>
      <c r="G987" s="5" t="s">
        <v>11658</v>
      </c>
      <c r="H987" s="5"/>
      <c r="I987" s="5" t="s">
        <v>58</v>
      </c>
      <c r="J987" s="5">
        <v>2020</v>
      </c>
      <c r="K987" s="5"/>
      <c r="L987" s="5" t="s">
        <v>11660</v>
      </c>
      <c r="M987" s="5" t="s">
        <v>11659</v>
      </c>
      <c r="N987" s="5" t="s">
        <v>2798</v>
      </c>
      <c r="O987" s="5"/>
      <c r="P987" s="5"/>
      <c r="Q987" s="5"/>
      <c r="R987" s="5"/>
      <c r="S987" s="5"/>
      <c r="T987" s="5"/>
      <c r="U987" s="5"/>
      <c r="V987" s="5"/>
      <c r="W987" s="5"/>
      <c r="X987" s="5"/>
      <c r="Y987" s="5"/>
      <c r="Z987" s="5"/>
    </row>
    <row r="988" spans="1:26" ht="221" x14ac:dyDescent="0.2">
      <c r="A988" s="3" t="s">
        <v>2799</v>
      </c>
      <c r="B988" s="138"/>
      <c r="C988" s="5">
        <f t="shared" si="5"/>
        <v>985</v>
      </c>
      <c r="D988" s="5" t="s">
        <v>11661</v>
      </c>
      <c r="E988" s="5" t="s">
        <v>11662</v>
      </c>
      <c r="F988" s="5" t="s">
        <v>11663</v>
      </c>
      <c r="G988" s="5" t="s">
        <v>11333</v>
      </c>
      <c r="H988" s="5"/>
      <c r="I988" s="5" t="s">
        <v>58</v>
      </c>
      <c r="J988" s="5">
        <v>2022</v>
      </c>
      <c r="K988" s="5"/>
      <c r="L988" s="5" t="s">
        <v>11665</v>
      </c>
      <c r="M988" s="5" t="s">
        <v>11664</v>
      </c>
      <c r="N988" s="5" t="s">
        <v>2798</v>
      </c>
      <c r="O988" s="5"/>
      <c r="P988" s="5"/>
      <c r="Q988" s="5"/>
      <c r="R988" s="5"/>
      <c r="S988" s="5"/>
      <c r="T988" s="5"/>
      <c r="U988" s="5"/>
      <c r="V988" s="5"/>
      <c r="W988" s="5"/>
      <c r="X988" s="5"/>
      <c r="Y988" s="5"/>
      <c r="Z988" s="5"/>
    </row>
    <row r="989" spans="1:26" ht="238" x14ac:dyDescent="0.2">
      <c r="A989" s="3" t="s">
        <v>2799</v>
      </c>
      <c r="B989" s="138"/>
      <c r="C989" s="5">
        <f t="shared" si="5"/>
        <v>986</v>
      </c>
      <c r="D989" s="5" t="s">
        <v>11666</v>
      </c>
      <c r="E989" s="5" t="s">
        <v>11667</v>
      </c>
      <c r="F989" s="5" t="s">
        <v>11668</v>
      </c>
      <c r="G989" s="5" t="s">
        <v>13</v>
      </c>
      <c r="H989" s="5"/>
      <c r="I989" s="5" t="s">
        <v>58</v>
      </c>
      <c r="J989" s="5">
        <v>2021</v>
      </c>
      <c r="K989" s="5"/>
      <c r="L989" s="5" t="s">
        <v>11670</v>
      </c>
      <c r="M989" s="5" t="s">
        <v>11669</v>
      </c>
      <c r="N989" s="5" t="s">
        <v>2798</v>
      </c>
      <c r="O989" s="5"/>
      <c r="P989" s="5"/>
      <c r="Q989" s="5"/>
      <c r="R989" s="5"/>
      <c r="S989" s="5"/>
      <c r="T989" s="5"/>
      <c r="U989" s="5"/>
      <c r="V989" s="5"/>
      <c r="W989" s="5"/>
      <c r="X989" s="5"/>
      <c r="Y989" s="5"/>
      <c r="Z989" s="5"/>
    </row>
    <row r="990" spans="1:26" ht="187" x14ac:dyDescent="0.2">
      <c r="A990" s="3" t="s">
        <v>2799</v>
      </c>
      <c r="B990" s="138"/>
      <c r="C990" s="5">
        <f t="shared" si="5"/>
        <v>987</v>
      </c>
      <c r="D990" s="5" t="s">
        <v>11671</v>
      </c>
      <c r="E990" s="5" t="s">
        <v>11653</v>
      </c>
      <c r="F990" s="5" t="s">
        <v>3281</v>
      </c>
      <c r="G990" s="5" t="s">
        <v>3281</v>
      </c>
      <c r="H990" s="5"/>
      <c r="I990" s="5" t="s">
        <v>3281</v>
      </c>
      <c r="J990" s="5">
        <v>2023</v>
      </c>
      <c r="K990" s="5"/>
      <c r="L990" s="5" t="s">
        <v>11655</v>
      </c>
      <c r="M990" s="5" t="s">
        <v>11654</v>
      </c>
      <c r="N990" s="5" t="s">
        <v>2798</v>
      </c>
      <c r="O990" s="5"/>
      <c r="P990" s="5"/>
      <c r="Q990" s="5"/>
      <c r="R990" s="5"/>
      <c r="S990" s="5"/>
      <c r="T990" s="5"/>
      <c r="U990" s="5"/>
      <c r="V990" s="5"/>
      <c r="W990" s="5"/>
      <c r="X990" s="5"/>
      <c r="Y990" s="5"/>
      <c r="Z990" s="5"/>
    </row>
    <row r="991" spans="1:26" ht="102" x14ac:dyDescent="0.2">
      <c r="A991" s="3" t="s">
        <v>2799</v>
      </c>
      <c r="B991" s="139"/>
      <c r="C991" s="5">
        <f t="shared" si="5"/>
        <v>988</v>
      </c>
      <c r="D991" s="5" t="s">
        <v>11673</v>
      </c>
      <c r="E991" s="5" t="s">
        <v>11674</v>
      </c>
      <c r="F991" s="5" t="s">
        <v>11675</v>
      </c>
      <c r="G991" s="5" t="s">
        <v>21</v>
      </c>
      <c r="H991" s="5"/>
      <c r="I991" s="5" t="s">
        <v>59</v>
      </c>
      <c r="J991" s="5">
        <v>2021</v>
      </c>
      <c r="K991" s="5"/>
      <c r="L991" s="5" t="s">
        <v>11676</v>
      </c>
      <c r="M991" s="5" t="s">
        <v>11672</v>
      </c>
      <c r="N991" s="5" t="s">
        <v>2798</v>
      </c>
      <c r="O991" s="5"/>
      <c r="P991" s="5"/>
      <c r="Q991" s="5"/>
      <c r="R991" s="5"/>
      <c r="S991" s="5"/>
      <c r="T991" s="5"/>
      <c r="U991" s="5"/>
      <c r="V991" s="5"/>
      <c r="W991" s="5"/>
      <c r="X991" s="5"/>
      <c r="Y991" s="5"/>
      <c r="Z991" s="5"/>
    </row>
    <row r="992" spans="1:26" ht="85" x14ac:dyDescent="0.2">
      <c r="A992" s="3" t="s">
        <v>2799</v>
      </c>
      <c r="B992" s="137" t="s">
        <v>6682</v>
      </c>
      <c r="C992" s="5">
        <f t="shared" si="5"/>
        <v>989</v>
      </c>
      <c r="D992" s="5" t="s">
        <v>11677</v>
      </c>
      <c r="E992" s="5" t="s">
        <v>11678</v>
      </c>
      <c r="F992" s="5" t="s">
        <v>70</v>
      </c>
      <c r="G992" s="5" t="s">
        <v>3158</v>
      </c>
      <c r="H992" s="5"/>
      <c r="I992" s="5" t="s">
        <v>58</v>
      </c>
      <c r="J992" s="5">
        <v>2023</v>
      </c>
      <c r="K992" s="5"/>
      <c r="L992" s="5" t="s">
        <v>11680</v>
      </c>
      <c r="M992" s="5" t="s">
        <v>11679</v>
      </c>
      <c r="N992" s="5" t="s">
        <v>2798</v>
      </c>
      <c r="O992" s="5"/>
      <c r="P992" s="5"/>
      <c r="Q992" s="5"/>
      <c r="R992" s="5"/>
      <c r="S992" s="5"/>
      <c r="T992" s="5"/>
      <c r="U992" s="5"/>
      <c r="V992" s="5"/>
      <c r="W992" s="5"/>
      <c r="X992" s="5"/>
      <c r="Y992" s="5"/>
      <c r="Z992" s="5"/>
    </row>
    <row r="993" spans="1:26" ht="170" x14ac:dyDescent="0.2">
      <c r="A993" s="3" t="s">
        <v>2799</v>
      </c>
      <c r="B993" s="138"/>
      <c r="C993" s="5">
        <f t="shared" si="5"/>
        <v>990</v>
      </c>
      <c r="D993" s="5" t="s">
        <v>11681</v>
      </c>
      <c r="E993" s="5" t="s">
        <v>11682</v>
      </c>
      <c r="F993" s="5" t="s">
        <v>11</v>
      </c>
      <c r="G993" s="5" t="s">
        <v>13</v>
      </c>
      <c r="H993" s="5"/>
      <c r="I993" s="5" t="s">
        <v>58</v>
      </c>
      <c r="J993" s="5">
        <v>2021</v>
      </c>
      <c r="K993" s="5"/>
      <c r="L993" s="5" t="s">
        <v>11684</v>
      </c>
      <c r="M993" s="5" t="s">
        <v>11683</v>
      </c>
      <c r="N993" s="5" t="s">
        <v>2798</v>
      </c>
      <c r="O993" s="5"/>
      <c r="P993" s="5"/>
      <c r="Q993" s="5"/>
      <c r="R993" s="5"/>
      <c r="S993" s="5"/>
      <c r="T993" s="5"/>
      <c r="U993" s="5"/>
      <c r="V993" s="5"/>
      <c r="W993" s="5"/>
      <c r="X993" s="5"/>
      <c r="Y993" s="5"/>
      <c r="Z993" s="5"/>
    </row>
    <row r="994" spans="1:26" ht="102" x14ac:dyDescent="0.2">
      <c r="A994" s="3" t="s">
        <v>2799</v>
      </c>
      <c r="B994" s="138"/>
      <c r="C994" s="5">
        <f t="shared" si="5"/>
        <v>991</v>
      </c>
      <c r="D994" s="5" t="s">
        <v>11685</v>
      </c>
      <c r="E994" s="5" t="s">
        <v>11686</v>
      </c>
      <c r="F994" s="5" t="s">
        <v>3281</v>
      </c>
      <c r="G994" s="5" t="s">
        <v>3281</v>
      </c>
      <c r="H994" s="5"/>
      <c r="I994" s="5" t="s">
        <v>3281</v>
      </c>
      <c r="J994" s="5">
        <v>2020</v>
      </c>
      <c r="K994" s="5"/>
      <c r="L994" s="5" t="s">
        <v>11688</v>
      </c>
      <c r="M994" s="5" t="s">
        <v>11687</v>
      </c>
      <c r="N994" s="5" t="s">
        <v>2798</v>
      </c>
      <c r="O994" s="5"/>
      <c r="P994" s="5"/>
      <c r="Q994" s="5"/>
      <c r="R994" s="5"/>
      <c r="S994" s="5"/>
      <c r="T994" s="5"/>
      <c r="U994" s="5"/>
      <c r="V994" s="5"/>
      <c r="W994" s="5"/>
      <c r="X994" s="5"/>
      <c r="Y994" s="5"/>
      <c r="Z994" s="5"/>
    </row>
    <row r="995" spans="1:26" ht="272" x14ac:dyDescent="0.2">
      <c r="A995" s="3" t="s">
        <v>2799</v>
      </c>
      <c r="B995" s="138"/>
      <c r="C995" s="5">
        <f t="shared" si="5"/>
        <v>992</v>
      </c>
      <c r="D995" s="5" t="s">
        <v>11689</v>
      </c>
      <c r="E995" s="5" t="s">
        <v>11690</v>
      </c>
      <c r="F995" s="5" t="s">
        <v>20</v>
      </c>
      <c r="G995" s="5" t="s">
        <v>21</v>
      </c>
      <c r="H995" s="5"/>
      <c r="I995" s="5" t="s">
        <v>58</v>
      </c>
      <c r="J995" s="5">
        <v>2020</v>
      </c>
      <c r="K995" s="5"/>
      <c r="L995" s="5" t="s">
        <v>11692</v>
      </c>
      <c r="M995" s="5" t="s">
        <v>11691</v>
      </c>
      <c r="N995" s="5" t="s">
        <v>2798</v>
      </c>
      <c r="O995" s="5"/>
      <c r="P995" s="5"/>
      <c r="Q995" s="5"/>
      <c r="R995" s="5"/>
      <c r="S995" s="5"/>
      <c r="T995" s="5"/>
      <c r="U995" s="5"/>
      <c r="V995" s="5"/>
      <c r="W995" s="5"/>
      <c r="X995" s="5"/>
      <c r="Y995" s="5"/>
      <c r="Z995" s="5"/>
    </row>
    <row r="996" spans="1:26" ht="204" x14ac:dyDescent="0.2">
      <c r="A996" s="3" t="s">
        <v>2799</v>
      </c>
      <c r="B996" s="138"/>
      <c r="C996" s="5">
        <f t="shared" si="5"/>
        <v>993</v>
      </c>
      <c r="D996" s="5" t="s">
        <v>11693</v>
      </c>
      <c r="E996" s="5" t="s">
        <v>11694</v>
      </c>
      <c r="F996" s="5" t="s">
        <v>10885</v>
      </c>
      <c r="G996" s="5" t="s">
        <v>21</v>
      </c>
      <c r="H996" s="5"/>
      <c r="I996" s="5" t="s">
        <v>59</v>
      </c>
      <c r="J996" s="5">
        <v>2021</v>
      </c>
      <c r="K996" s="5"/>
      <c r="L996" s="5" t="s">
        <v>10887</v>
      </c>
      <c r="M996" s="5" t="s">
        <v>10886</v>
      </c>
      <c r="N996" s="5" t="s">
        <v>2799</v>
      </c>
      <c r="O996" s="5" t="s">
        <v>2799</v>
      </c>
      <c r="P996" s="5" t="s">
        <v>2799</v>
      </c>
      <c r="Q996" s="5" t="s">
        <v>2799</v>
      </c>
      <c r="R996" s="5" t="s">
        <v>2799</v>
      </c>
      <c r="S996" s="5"/>
      <c r="T996" s="5"/>
      <c r="U996" s="5"/>
      <c r="V996" s="5"/>
      <c r="W996" s="5"/>
      <c r="X996" s="5"/>
      <c r="Y996" s="5"/>
      <c r="Z996" s="5"/>
    </row>
    <row r="997" spans="1:26" ht="272" x14ac:dyDescent="0.2">
      <c r="A997" s="3" t="s">
        <v>2799</v>
      </c>
      <c r="B997" s="138"/>
      <c r="C997" s="5">
        <f t="shared" si="5"/>
        <v>994</v>
      </c>
      <c r="D997" s="5" t="s">
        <v>11695</v>
      </c>
      <c r="E997" s="5" t="s">
        <v>11696</v>
      </c>
      <c r="F997" s="5" t="s">
        <v>20</v>
      </c>
      <c r="G997" s="5" t="s">
        <v>21</v>
      </c>
      <c r="H997" s="5"/>
      <c r="I997" s="5" t="s">
        <v>58</v>
      </c>
      <c r="J997" s="5">
        <v>2021</v>
      </c>
      <c r="K997" s="5"/>
      <c r="L997" s="5" t="s">
        <v>11698</v>
      </c>
      <c r="M997" s="5" t="s">
        <v>11697</v>
      </c>
      <c r="N997" s="5" t="s">
        <v>2798</v>
      </c>
      <c r="O997" s="5"/>
      <c r="P997" s="5"/>
      <c r="Q997" s="5"/>
      <c r="R997" s="5"/>
      <c r="S997" s="5"/>
      <c r="T997" s="5"/>
      <c r="U997" s="5"/>
      <c r="V997" s="5"/>
      <c r="W997" s="5"/>
      <c r="X997" s="5"/>
      <c r="Y997" s="5"/>
      <c r="Z997" s="5"/>
    </row>
    <row r="998" spans="1:26" ht="238" x14ac:dyDescent="0.2">
      <c r="A998" s="3" t="s">
        <v>2799</v>
      </c>
      <c r="B998" s="138"/>
      <c r="C998" s="5">
        <f t="shared" si="5"/>
        <v>995</v>
      </c>
      <c r="D998" s="5" t="s">
        <v>11699</v>
      </c>
      <c r="E998" s="5" t="s">
        <v>11700</v>
      </c>
      <c r="F998" s="5" t="s">
        <v>134</v>
      </c>
      <c r="G998" s="5" t="s">
        <v>21</v>
      </c>
      <c r="H998" s="5"/>
      <c r="I998" s="5" t="s">
        <v>58</v>
      </c>
      <c r="J998" s="5">
        <v>2021</v>
      </c>
      <c r="K998" s="5"/>
      <c r="L998" s="5" t="s">
        <v>11702</v>
      </c>
      <c r="M998" s="5" t="s">
        <v>11701</v>
      </c>
      <c r="N998" s="5" t="s">
        <v>2798</v>
      </c>
      <c r="O998" s="5"/>
      <c r="P998" s="5"/>
      <c r="Q998" s="5"/>
      <c r="R998" s="5"/>
      <c r="S998" s="5"/>
      <c r="T998" s="5"/>
      <c r="U998" s="5"/>
      <c r="V998" s="5"/>
      <c r="W998" s="5"/>
      <c r="X998" s="5"/>
      <c r="Y998" s="5"/>
      <c r="Z998" s="5"/>
    </row>
    <row r="999" spans="1:26" ht="238" x14ac:dyDescent="0.2">
      <c r="A999" s="3" t="s">
        <v>2799</v>
      </c>
      <c r="B999" s="138"/>
      <c r="C999" s="5">
        <f t="shared" si="5"/>
        <v>996</v>
      </c>
      <c r="D999" s="5" t="s">
        <v>11703</v>
      </c>
      <c r="E999" s="5" t="s">
        <v>11704</v>
      </c>
      <c r="F999" s="5" t="s">
        <v>4896</v>
      </c>
      <c r="G999" s="5" t="s">
        <v>21</v>
      </c>
      <c r="H999" s="5"/>
      <c r="I999" s="5" t="s">
        <v>59</v>
      </c>
      <c r="J999" s="5">
        <v>2021</v>
      </c>
      <c r="K999" s="5"/>
      <c r="L999" s="5" t="s">
        <v>11706</v>
      </c>
      <c r="M999" s="5" t="s">
        <v>11705</v>
      </c>
      <c r="N999" s="5" t="s">
        <v>2798</v>
      </c>
      <c r="O999" s="5" t="s">
        <v>2799</v>
      </c>
      <c r="P999" s="5" t="s">
        <v>2799</v>
      </c>
      <c r="Q999" s="5"/>
      <c r="R999" s="5"/>
      <c r="S999" s="5"/>
      <c r="T999" s="5"/>
      <c r="U999" s="5"/>
      <c r="V999" s="5"/>
      <c r="W999" s="5"/>
      <c r="X999" s="5"/>
      <c r="Y999" s="5"/>
      <c r="Z999" s="5"/>
    </row>
    <row r="1000" spans="1:26" ht="187" x14ac:dyDescent="0.2">
      <c r="A1000" s="3" t="s">
        <v>2799</v>
      </c>
      <c r="B1000" s="138"/>
      <c r="C1000" s="5">
        <f t="shared" si="5"/>
        <v>997</v>
      </c>
      <c r="D1000" s="5" t="s">
        <v>11707</v>
      </c>
      <c r="E1000" s="5" t="s">
        <v>11708</v>
      </c>
      <c r="F1000" s="5" t="s">
        <v>3864</v>
      </c>
      <c r="G1000" s="5" t="s">
        <v>21</v>
      </c>
      <c r="H1000" s="5"/>
      <c r="I1000" s="5" t="s">
        <v>58</v>
      </c>
      <c r="J1000" s="5">
        <v>2022</v>
      </c>
      <c r="K1000" s="5"/>
      <c r="L1000" s="5" t="s">
        <v>11710</v>
      </c>
      <c r="M1000" s="5" t="s">
        <v>11709</v>
      </c>
      <c r="N1000" s="5" t="s">
        <v>2798</v>
      </c>
      <c r="O1000" s="5"/>
      <c r="P1000" s="5"/>
      <c r="Q1000" s="5"/>
      <c r="R1000" s="5"/>
      <c r="S1000" s="5"/>
      <c r="T1000" s="5"/>
      <c r="U1000" s="5"/>
      <c r="V1000" s="5"/>
      <c r="W1000" s="5"/>
      <c r="X1000" s="5"/>
      <c r="Y1000" s="5"/>
      <c r="Z1000" s="5"/>
    </row>
    <row r="1001" spans="1:26" ht="187" x14ac:dyDescent="0.2">
      <c r="A1001" s="3" t="s">
        <v>2799</v>
      </c>
      <c r="B1001" s="138"/>
      <c r="C1001" s="5">
        <f t="shared" si="5"/>
        <v>998</v>
      </c>
      <c r="D1001" s="5" t="s">
        <v>11711</v>
      </c>
      <c r="E1001" s="5" t="s">
        <v>11712</v>
      </c>
      <c r="F1001" s="5" t="s">
        <v>6721</v>
      </c>
      <c r="G1001" s="5" t="s">
        <v>3158</v>
      </c>
      <c r="H1001" s="5"/>
      <c r="I1001" s="5" t="s">
        <v>58</v>
      </c>
      <c r="J1001" s="5">
        <v>2022</v>
      </c>
      <c r="K1001" s="5"/>
      <c r="L1001" s="5" t="s">
        <v>11714</v>
      </c>
      <c r="M1001" s="5" t="s">
        <v>11713</v>
      </c>
      <c r="N1001" s="5" t="s">
        <v>2798</v>
      </c>
      <c r="O1001" s="5"/>
      <c r="P1001" s="5"/>
      <c r="Q1001" s="5"/>
      <c r="R1001" s="5"/>
      <c r="S1001" s="5"/>
      <c r="T1001" s="5"/>
      <c r="U1001" s="5"/>
      <c r="V1001" s="5"/>
      <c r="W1001" s="5"/>
      <c r="X1001" s="5"/>
      <c r="Y1001" s="5"/>
      <c r="Z1001" s="5"/>
    </row>
    <row r="1002" spans="1:26" ht="306" x14ac:dyDescent="0.2">
      <c r="A1002" s="3" t="s">
        <v>2799</v>
      </c>
      <c r="B1002" s="138"/>
      <c r="C1002" s="5">
        <f t="shared" si="5"/>
        <v>999</v>
      </c>
      <c r="D1002" s="5" t="s">
        <v>11715</v>
      </c>
      <c r="E1002" s="5" t="s">
        <v>11716</v>
      </c>
      <c r="F1002" s="5" t="s">
        <v>4140</v>
      </c>
      <c r="G1002" s="5" t="s">
        <v>3158</v>
      </c>
      <c r="H1002" s="5"/>
      <c r="I1002" s="5" t="s">
        <v>58</v>
      </c>
      <c r="J1002" s="5">
        <v>2022</v>
      </c>
      <c r="K1002" s="5"/>
      <c r="L1002" s="5" t="s">
        <v>11718</v>
      </c>
      <c r="M1002" s="5" t="s">
        <v>11717</v>
      </c>
      <c r="N1002" s="5" t="s">
        <v>2799</v>
      </c>
      <c r="O1002" s="5" t="s">
        <v>2799</v>
      </c>
      <c r="P1002" s="5" t="s">
        <v>2799</v>
      </c>
      <c r="Q1002" s="5" t="s">
        <v>2799</v>
      </c>
      <c r="R1002" s="5" t="s">
        <v>2799</v>
      </c>
      <c r="S1002" s="5"/>
      <c r="T1002" s="5"/>
      <c r="U1002" s="5"/>
      <c r="V1002" s="5"/>
      <c r="W1002" s="5"/>
      <c r="X1002" s="5"/>
      <c r="Y1002" s="5"/>
      <c r="Z1002" s="5"/>
    </row>
    <row r="1003" spans="1:26" ht="221" x14ac:dyDescent="0.2">
      <c r="A1003" s="3" t="s">
        <v>2799</v>
      </c>
      <c r="B1003" s="138"/>
      <c r="C1003" s="5">
        <f t="shared" si="5"/>
        <v>1000</v>
      </c>
      <c r="D1003" s="5" t="s">
        <v>11719</v>
      </c>
      <c r="E1003" s="5" t="s">
        <v>11720</v>
      </c>
      <c r="F1003" s="5" t="s">
        <v>5156</v>
      </c>
      <c r="G1003" s="5" t="s">
        <v>3158</v>
      </c>
      <c r="H1003" s="5"/>
      <c r="I1003" s="5" t="s">
        <v>58</v>
      </c>
      <c r="J1003" s="5">
        <v>2023</v>
      </c>
      <c r="K1003" s="5"/>
      <c r="L1003" s="5" t="s">
        <v>11722</v>
      </c>
      <c r="M1003" s="5" t="s">
        <v>11721</v>
      </c>
      <c r="N1003" s="5" t="s">
        <v>2798</v>
      </c>
      <c r="O1003" s="5"/>
      <c r="P1003" s="5"/>
      <c r="Q1003" s="5"/>
      <c r="R1003" s="5"/>
      <c r="S1003" s="5"/>
      <c r="T1003" s="5"/>
      <c r="U1003" s="5"/>
      <c r="V1003" s="5"/>
      <c r="W1003" s="5"/>
      <c r="X1003" s="5"/>
      <c r="Y1003" s="5"/>
      <c r="Z1003" s="5"/>
    </row>
    <row r="1004" spans="1:26" ht="204" x14ac:dyDescent="0.2">
      <c r="A1004" s="3" t="s">
        <v>2799</v>
      </c>
      <c r="B1004" s="138"/>
      <c r="C1004" s="5">
        <f t="shared" si="5"/>
        <v>1001</v>
      </c>
      <c r="D1004" s="5" t="s">
        <v>11723</v>
      </c>
      <c r="E1004" s="5" t="s">
        <v>11724</v>
      </c>
      <c r="F1004" s="5" t="s">
        <v>433</v>
      </c>
      <c r="G1004" s="5" t="s">
        <v>21</v>
      </c>
      <c r="H1004" s="5"/>
      <c r="I1004" s="5" t="s">
        <v>58</v>
      </c>
      <c r="J1004" s="5">
        <v>2021</v>
      </c>
      <c r="K1004" s="5"/>
      <c r="L1004" s="5" t="s">
        <v>11726</v>
      </c>
      <c r="M1004" s="5" t="s">
        <v>11725</v>
      </c>
      <c r="N1004" s="5" t="s">
        <v>2798</v>
      </c>
      <c r="O1004" s="5"/>
      <c r="P1004" s="5"/>
      <c r="Q1004" s="5"/>
      <c r="R1004" s="5"/>
      <c r="S1004" s="5"/>
      <c r="T1004" s="5"/>
      <c r="U1004" s="5"/>
      <c r="V1004" s="5"/>
      <c r="W1004" s="5"/>
      <c r="X1004" s="5"/>
      <c r="Y1004" s="5"/>
      <c r="Z1004" s="5"/>
    </row>
    <row r="1005" spans="1:26" ht="204" x14ac:dyDescent="0.2">
      <c r="A1005" s="3" t="s">
        <v>2799</v>
      </c>
      <c r="B1005" s="138"/>
      <c r="C1005" s="5">
        <f t="shared" si="5"/>
        <v>1002</v>
      </c>
      <c r="D1005" s="5" t="s">
        <v>11727</v>
      </c>
      <c r="E1005" s="5" t="s">
        <v>11728</v>
      </c>
      <c r="F1005" s="5" t="s">
        <v>134</v>
      </c>
      <c r="G1005" s="5" t="s">
        <v>21</v>
      </c>
      <c r="H1005" s="5"/>
      <c r="I1005" s="5" t="s">
        <v>58</v>
      </c>
      <c r="J1005" s="5">
        <v>2022</v>
      </c>
      <c r="K1005" s="5"/>
      <c r="L1005" s="5" t="s">
        <v>11730</v>
      </c>
      <c r="M1005" s="5" t="s">
        <v>11729</v>
      </c>
      <c r="N1005" s="5" t="s">
        <v>2798</v>
      </c>
      <c r="O1005" s="5"/>
      <c r="P1005" s="5"/>
      <c r="Q1005" s="5"/>
      <c r="R1005" s="5"/>
      <c r="S1005" s="5"/>
      <c r="T1005" s="5"/>
      <c r="U1005" s="5"/>
      <c r="V1005" s="5"/>
      <c r="W1005" s="5"/>
      <c r="X1005" s="5"/>
      <c r="Y1005" s="5"/>
      <c r="Z1005" s="5"/>
    </row>
    <row r="1006" spans="1:26" ht="153" x14ac:dyDescent="0.2">
      <c r="A1006" s="3" t="s">
        <v>2799</v>
      </c>
      <c r="B1006" s="138"/>
      <c r="C1006" s="5">
        <f t="shared" si="5"/>
        <v>1003</v>
      </c>
      <c r="D1006" s="5" t="s">
        <v>11732</v>
      </c>
      <c r="E1006" s="5" t="s">
        <v>11733</v>
      </c>
      <c r="F1006" s="5" t="s">
        <v>2366</v>
      </c>
      <c r="G1006" s="5" t="s">
        <v>305</v>
      </c>
      <c r="H1006" s="5"/>
      <c r="I1006" s="5" t="s">
        <v>58</v>
      </c>
      <c r="J1006" s="5">
        <v>2020</v>
      </c>
      <c r="K1006" s="5"/>
      <c r="L1006" s="5" t="s">
        <v>11734</v>
      </c>
      <c r="M1006" s="5" t="s">
        <v>11731</v>
      </c>
      <c r="N1006" s="5" t="s">
        <v>2798</v>
      </c>
      <c r="O1006" s="5"/>
      <c r="P1006" s="5"/>
      <c r="Q1006" s="5"/>
      <c r="R1006" s="5"/>
      <c r="S1006" s="5"/>
      <c r="T1006" s="5"/>
      <c r="U1006" s="5"/>
      <c r="V1006" s="5"/>
      <c r="W1006" s="5"/>
      <c r="X1006" s="5"/>
      <c r="Y1006" s="5"/>
      <c r="Z1006" s="5"/>
    </row>
    <row r="1007" spans="1:26" ht="255" x14ac:dyDescent="0.2">
      <c r="A1007" s="3" t="s">
        <v>2799</v>
      </c>
      <c r="B1007" s="139"/>
      <c r="C1007" s="5">
        <f t="shared" si="5"/>
        <v>1004</v>
      </c>
      <c r="D1007" s="5" t="s">
        <v>11735</v>
      </c>
      <c r="E1007" s="5" t="s">
        <v>10870</v>
      </c>
      <c r="F1007" s="5" t="s">
        <v>40</v>
      </c>
      <c r="G1007" s="5" t="s">
        <v>21</v>
      </c>
      <c r="H1007" s="5"/>
      <c r="I1007" s="5" t="s">
        <v>58</v>
      </c>
      <c r="J1007" s="5">
        <v>2022</v>
      </c>
      <c r="K1007" s="5"/>
      <c r="L1007" s="5" t="s">
        <v>10872</v>
      </c>
      <c r="M1007" s="5" t="s">
        <v>10871</v>
      </c>
      <c r="N1007" s="5" t="s">
        <v>2798</v>
      </c>
      <c r="O1007" s="5"/>
      <c r="P1007" s="5"/>
      <c r="Q1007" s="5"/>
      <c r="R1007" s="5"/>
      <c r="S1007" s="5"/>
      <c r="T1007" s="5"/>
      <c r="U1007" s="5"/>
      <c r="V1007" s="5"/>
      <c r="W1007" s="5"/>
      <c r="X1007" s="5"/>
      <c r="Y1007" s="5"/>
      <c r="Z1007" s="5"/>
    </row>
    <row r="1008" spans="1:26" ht="153" x14ac:dyDescent="0.2">
      <c r="A1008" s="3" t="s">
        <v>2799</v>
      </c>
      <c r="B1008" s="137" t="s">
        <v>6934</v>
      </c>
      <c r="C1008" s="5">
        <f t="shared" si="5"/>
        <v>1005</v>
      </c>
      <c r="D1008" s="5" t="s">
        <v>11736</v>
      </c>
      <c r="E1008" s="5" t="s">
        <v>11737</v>
      </c>
      <c r="F1008" s="5" t="s">
        <v>11738</v>
      </c>
      <c r="G1008" s="5" t="s">
        <v>305</v>
      </c>
      <c r="H1008" s="5"/>
      <c r="I1008" s="5" t="s">
        <v>59</v>
      </c>
      <c r="J1008" s="5">
        <v>2017</v>
      </c>
      <c r="K1008" s="5"/>
      <c r="L1008" s="5" t="s">
        <v>11740</v>
      </c>
      <c r="M1008" s="5" t="s">
        <v>11739</v>
      </c>
      <c r="N1008" s="5" t="s">
        <v>2798</v>
      </c>
      <c r="O1008" s="5"/>
      <c r="P1008" s="5"/>
      <c r="Q1008" s="5"/>
      <c r="R1008" s="5"/>
      <c r="S1008" s="5"/>
      <c r="T1008" s="5"/>
      <c r="U1008" s="5"/>
      <c r="V1008" s="5"/>
      <c r="W1008" s="5"/>
      <c r="X1008" s="5"/>
      <c r="Y1008" s="5"/>
      <c r="Z1008" s="5"/>
    </row>
    <row r="1009" spans="1:26" ht="170" x14ac:dyDescent="0.2">
      <c r="A1009" s="3" t="s">
        <v>2799</v>
      </c>
      <c r="B1009" s="138"/>
      <c r="C1009" s="5">
        <f t="shared" si="5"/>
        <v>1006</v>
      </c>
      <c r="D1009" s="5" t="s">
        <v>11741</v>
      </c>
      <c r="E1009" s="5" t="s">
        <v>11742</v>
      </c>
      <c r="F1009" s="5" t="s">
        <v>2606</v>
      </c>
      <c r="G1009" s="5" t="s">
        <v>305</v>
      </c>
      <c r="H1009" s="5"/>
      <c r="I1009" s="5" t="s">
        <v>59</v>
      </c>
      <c r="J1009" s="5">
        <v>2019</v>
      </c>
      <c r="K1009" s="5"/>
      <c r="L1009" s="5" t="s">
        <v>11744</v>
      </c>
      <c r="M1009" s="5" t="s">
        <v>11743</v>
      </c>
      <c r="N1009" s="5" t="s">
        <v>2798</v>
      </c>
      <c r="O1009" s="5"/>
      <c r="P1009" s="5"/>
      <c r="Q1009" s="5"/>
      <c r="R1009" s="5"/>
      <c r="S1009" s="5"/>
      <c r="T1009" s="5"/>
      <c r="U1009" s="5"/>
      <c r="V1009" s="5"/>
      <c r="W1009" s="5"/>
      <c r="X1009" s="5"/>
      <c r="Y1009" s="5"/>
      <c r="Z1009" s="5"/>
    </row>
    <row r="1010" spans="1:26" ht="255" x14ac:dyDescent="0.2">
      <c r="A1010" s="3" t="s">
        <v>2799</v>
      </c>
      <c r="B1010" s="138"/>
      <c r="C1010" s="5">
        <f t="shared" si="5"/>
        <v>1007</v>
      </c>
      <c r="D1010" s="5" t="s">
        <v>11745</v>
      </c>
      <c r="E1010" s="5" t="s">
        <v>11746</v>
      </c>
      <c r="F1010" s="5" t="s">
        <v>11747</v>
      </c>
      <c r="G1010" s="5" t="s">
        <v>305</v>
      </c>
      <c r="H1010" s="5"/>
      <c r="I1010" s="5" t="s">
        <v>59</v>
      </c>
      <c r="J1010" s="5">
        <v>2021</v>
      </c>
      <c r="K1010" s="5"/>
      <c r="L1010" s="5" t="s">
        <v>11749</v>
      </c>
      <c r="M1010" s="5" t="s">
        <v>11748</v>
      </c>
      <c r="N1010" s="5" t="s">
        <v>2798</v>
      </c>
      <c r="O1010" s="5"/>
      <c r="P1010" s="5"/>
      <c r="Q1010" s="5"/>
      <c r="R1010" s="5"/>
      <c r="S1010" s="5"/>
      <c r="T1010" s="5"/>
      <c r="U1010" s="5"/>
      <c r="V1010" s="5"/>
      <c r="W1010" s="5"/>
      <c r="X1010" s="5"/>
      <c r="Y1010" s="5"/>
      <c r="Z1010" s="5"/>
    </row>
    <row r="1011" spans="1:26" ht="255" x14ac:dyDescent="0.2">
      <c r="A1011" s="3" t="s">
        <v>2799</v>
      </c>
      <c r="B1011" s="138"/>
      <c r="C1011" s="5">
        <f t="shared" ref="C1011:C1042" si="6">ROW(D1011)-3</f>
        <v>1008</v>
      </c>
      <c r="D1011" s="5" t="s">
        <v>11750</v>
      </c>
      <c r="E1011" s="5" t="s">
        <v>11751</v>
      </c>
      <c r="F1011" s="5" t="s">
        <v>5967</v>
      </c>
      <c r="G1011" s="5" t="s">
        <v>3158</v>
      </c>
      <c r="H1011" s="5"/>
      <c r="I1011" s="5" t="s">
        <v>58</v>
      </c>
      <c r="J1011" s="5">
        <v>2023</v>
      </c>
      <c r="K1011" s="5"/>
      <c r="L1011" s="5" t="s">
        <v>11753</v>
      </c>
      <c r="M1011" s="5" t="s">
        <v>11752</v>
      </c>
      <c r="N1011" s="5" t="s">
        <v>2798</v>
      </c>
      <c r="O1011" s="5"/>
      <c r="P1011" s="5"/>
      <c r="Q1011" s="5"/>
      <c r="R1011" s="5"/>
      <c r="S1011" s="5"/>
      <c r="T1011" s="5"/>
      <c r="U1011" s="5"/>
      <c r="V1011" s="5"/>
      <c r="W1011" s="5"/>
      <c r="X1011" s="5"/>
      <c r="Y1011" s="5"/>
      <c r="Z1011" s="5"/>
    </row>
    <row r="1012" spans="1:26" ht="170" x14ac:dyDescent="0.2">
      <c r="A1012" s="3" t="s">
        <v>2799</v>
      </c>
      <c r="B1012" s="138"/>
      <c r="C1012" s="5">
        <f t="shared" si="6"/>
        <v>1009</v>
      </c>
      <c r="D1012" s="5" t="s">
        <v>11754</v>
      </c>
      <c r="E1012" s="5" t="s">
        <v>11755</v>
      </c>
      <c r="F1012" s="5" t="s">
        <v>2532</v>
      </c>
      <c r="G1012" s="5" t="s">
        <v>305</v>
      </c>
      <c r="H1012" s="5"/>
      <c r="I1012" s="5" t="s">
        <v>58</v>
      </c>
      <c r="J1012" s="5">
        <v>2021</v>
      </c>
      <c r="K1012" s="5"/>
      <c r="L1012" s="5" t="s">
        <v>11757</v>
      </c>
      <c r="M1012" s="5" t="s">
        <v>11756</v>
      </c>
      <c r="N1012" s="5" t="s">
        <v>2798</v>
      </c>
      <c r="O1012" s="5"/>
      <c r="P1012" s="5"/>
      <c r="Q1012" s="5"/>
      <c r="R1012" s="5"/>
      <c r="S1012" s="5"/>
      <c r="T1012" s="5"/>
      <c r="U1012" s="5"/>
      <c r="V1012" s="5"/>
      <c r="W1012" s="5"/>
      <c r="X1012" s="5"/>
      <c r="Y1012" s="5"/>
      <c r="Z1012" s="5"/>
    </row>
    <row r="1013" spans="1:26" ht="187" x14ac:dyDescent="0.2">
      <c r="A1013" s="3" t="s">
        <v>2799</v>
      </c>
      <c r="B1013" s="138"/>
      <c r="C1013" s="5">
        <f t="shared" si="6"/>
        <v>1010</v>
      </c>
      <c r="D1013" s="5" t="s">
        <v>11758</v>
      </c>
      <c r="E1013" s="5" t="s">
        <v>11759</v>
      </c>
      <c r="F1013" s="5" t="s">
        <v>2606</v>
      </c>
      <c r="G1013" s="5" t="s">
        <v>305</v>
      </c>
      <c r="H1013" s="5"/>
      <c r="I1013" s="5" t="s">
        <v>59</v>
      </c>
      <c r="J1013" s="5">
        <v>2020</v>
      </c>
      <c r="K1013" s="5"/>
      <c r="L1013" s="5" t="s">
        <v>11761</v>
      </c>
      <c r="M1013" s="5" t="s">
        <v>11760</v>
      </c>
      <c r="N1013" s="5" t="s">
        <v>2798</v>
      </c>
      <c r="O1013" s="5"/>
      <c r="P1013" s="5"/>
      <c r="Q1013" s="5"/>
      <c r="R1013" s="5"/>
      <c r="S1013" s="5"/>
      <c r="T1013" s="5"/>
      <c r="U1013" s="5"/>
      <c r="V1013" s="5"/>
      <c r="W1013" s="5"/>
      <c r="X1013" s="5"/>
      <c r="Y1013" s="5"/>
      <c r="Z1013" s="5"/>
    </row>
    <row r="1014" spans="1:26" ht="187" x14ac:dyDescent="0.2">
      <c r="A1014" s="3" t="s">
        <v>2799</v>
      </c>
      <c r="B1014" s="138"/>
      <c r="C1014" s="5">
        <f t="shared" si="6"/>
        <v>1011</v>
      </c>
      <c r="D1014" s="5" t="s">
        <v>3444</v>
      </c>
      <c r="E1014" s="5" t="s">
        <v>3445</v>
      </c>
      <c r="F1014" s="5" t="s">
        <v>3446</v>
      </c>
      <c r="G1014" s="5" t="s">
        <v>3281</v>
      </c>
      <c r="H1014" s="5"/>
      <c r="I1014" s="5" t="s">
        <v>58</v>
      </c>
      <c r="J1014" s="5">
        <v>2019</v>
      </c>
      <c r="K1014" s="5">
        <v>74990</v>
      </c>
      <c r="L1014" s="5" t="s">
        <v>3270</v>
      </c>
      <c r="M1014" s="5" t="s">
        <v>3387</v>
      </c>
      <c r="N1014" s="5" t="s">
        <v>2798</v>
      </c>
      <c r="O1014" s="5" t="s">
        <v>2799</v>
      </c>
      <c r="P1014" s="5" t="s">
        <v>2799</v>
      </c>
      <c r="Q1014" s="5" t="s">
        <v>2799</v>
      </c>
      <c r="R1014" s="5" t="s">
        <v>2799</v>
      </c>
      <c r="S1014" s="5" t="s">
        <v>2799</v>
      </c>
      <c r="T1014" s="5" t="s">
        <v>2799</v>
      </c>
      <c r="U1014" s="5" t="s">
        <v>2799</v>
      </c>
      <c r="V1014" s="5"/>
      <c r="W1014" s="5"/>
      <c r="X1014" s="5"/>
      <c r="Y1014" s="5"/>
      <c r="Z1014" s="5"/>
    </row>
    <row r="1015" spans="1:26" ht="51" x14ac:dyDescent="0.2">
      <c r="A1015" s="3" t="s">
        <v>2799</v>
      </c>
      <c r="B1015" s="138"/>
      <c r="C1015" s="5">
        <f t="shared" si="6"/>
        <v>1012</v>
      </c>
      <c r="D1015" s="5" t="s">
        <v>3284</v>
      </c>
      <c r="E1015" s="5" t="s">
        <v>3281</v>
      </c>
      <c r="F1015" s="5" t="s">
        <v>3281</v>
      </c>
      <c r="G1015" s="5"/>
      <c r="H1015" s="5"/>
      <c r="I1015" s="5" t="s">
        <v>58</v>
      </c>
      <c r="J1015" s="5">
        <v>2020</v>
      </c>
      <c r="K1015" s="5">
        <v>13175</v>
      </c>
      <c r="L1015" s="5"/>
      <c r="M1015" s="5" t="s">
        <v>3179</v>
      </c>
      <c r="N1015" s="5" t="s">
        <v>2798</v>
      </c>
      <c r="O1015" s="5" t="s">
        <v>2799</v>
      </c>
      <c r="P1015" s="5" t="s">
        <v>2799</v>
      </c>
      <c r="Q1015" s="5" t="s">
        <v>2799</v>
      </c>
      <c r="R1015" s="5" t="s">
        <v>2799</v>
      </c>
      <c r="S1015" s="5" t="s">
        <v>2799</v>
      </c>
      <c r="T1015" s="5" t="s">
        <v>2799</v>
      </c>
      <c r="U1015" s="5" t="s">
        <v>2799</v>
      </c>
      <c r="V1015" s="5"/>
      <c r="W1015" s="5"/>
      <c r="X1015" s="5"/>
      <c r="Y1015" s="5"/>
      <c r="Z1015" s="5"/>
    </row>
    <row r="1016" spans="1:26" ht="170" x14ac:dyDescent="0.2">
      <c r="A1016" s="3" t="s">
        <v>2799</v>
      </c>
      <c r="B1016" s="139"/>
      <c r="C1016" s="5">
        <f t="shared" si="6"/>
        <v>1013</v>
      </c>
      <c r="D1016" s="5" t="s">
        <v>10714</v>
      </c>
      <c r="E1016" s="5" t="s">
        <v>10715</v>
      </c>
      <c r="F1016" s="5" t="s">
        <v>3448</v>
      </c>
      <c r="G1016" s="5" t="s">
        <v>10386</v>
      </c>
      <c r="H1016" s="5"/>
      <c r="I1016" s="5" t="s">
        <v>59</v>
      </c>
      <c r="J1016" s="5">
        <v>2022</v>
      </c>
      <c r="K1016" s="5"/>
      <c r="L1016" s="5" t="s">
        <v>10717</v>
      </c>
      <c r="M1016" s="5" t="s">
        <v>10716</v>
      </c>
      <c r="N1016" s="5" t="s">
        <v>2798</v>
      </c>
      <c r="O1016" s="5"/>
      <c r="P1016" s="5"/>
      <c r="Q1016" s="5"/>
      <c r="R1016" s="5"/>
      <c r="S1016" s="5"/>
      <c r="T1016" s="5"/>
      <c r="U1016" s="5"/>
      <c r="V1016" s="5"/>
      <c r="W1016" s="5"/>
      <c r="X1016" s="5"/>
      <c r="Y1016" s="5"/>
      <c r="Z1016" s="5"/>
    </row>
    <row r="1017" spans="1:26" ht="119" x14ac:dyDescent="0.2">
      <c r="A1017" s="3" t="s">
        <v>2799</v>
      </c>
      <c r="B1017" s="137" t="s">
        <v>6935</v>
      </c>
      <c r="C1017" s="5">
        <f t="shared" si="6"/>
        <v>1014</v>
      </c>
      <c r="D1017" s="5" t="s">
        <v>11762</v>
      </c>
      <c r="E1017" s="5" t="s">
        <v>11763</v>
      </c>
      <c r="F1017" s="5" t="s">
        <v>11764</v>
      </c>
      <c r="G1017" s="5" t="s">
        <v>11765</v>
      </c>
      <c r="H1017" s="5"/>
      <c r="I1017" s="5" t="s">
        <v>59</v>
      </c>
      <c r="J1017" s="5">
        <v>2018</v>
      </c>
      <c r="K1017" s="5"/>
      <c r="L1017" s="5" t="s">
        <v>11767</v>
      </c>
      <c r="M1017" s="5" t="s">
        <v>11766</v>
      </c>
      <c r="N1017" s="5" t="s">
        <v>2798</v>
      </c>
      <c r="O1017" s="5"/>
      <c r="P1017" s="5"/>
      <c r="Q1017" s="5"/>
      <c r="R1017" s="5"/>
      <c r="S1017" s="5"/>
      <c r="T1017" s="5"/>
      <c r="U1017" s="5"/>
      <c r="V1017" s="5"/>
      <c r="W1017" s="5"/>
      <c r="X1017" s="5"/>
      <c r="Y1017" s="5"/>
      <c r="Z1017" s="5"/>
    </row>
    <row r="1018" spans="1:26" ht="102" x14ac:dyDescent="0.2">
      <c r="A1018" s="3" t="s">
        <v>2799</v>
      </c>
      <c r="B1018" s="138"/>
      <c r="C1018" s="5">
        <f t="shared" si="6"/>
        <v>1015</v>
      </c>
      <c r="D1018" s="5" t="s">
        <v>11768</v>
      </c>
      <c r="E1018" s="5" t="s">
        <v>11769</v>
      </c>
      <c r="F1018" s="5" t="s">
        <v>11770</v>
      </c>
      <c r="G1018" s="5" t="s">
        <v>11771</v>
      </c>
      <c r="H1018" s="5"/>
      <c r="I1018" s="5" t="s">
        <v>58</v>
      </c>
      <c r="J1018" s="5">
        <v>2022</v>
      </c>
      <c r="K1018" s="5"/>
      <c r="L1018" s="5" t="s">
        <v>11773</v>
      </c>
      <c r="M1018" s="5" t="s">
        <v>11772</v>
      </c>
      <c r="N1018" s="5" t="s">
        <v>2798</v>
      </c>
      <c r="O1018" s="5"/>
      <c r="P1018" s="5"/>
      <c r="Q1018" s="5"/>
      <c r="R1018" s="5"/>
      <c r="S1018" s="5"/>
      <c r="T1018" s="5"/>
      <c r="U1018" s="5"/>
      <c r="V1018" s="5"/>
      <c r="W1018" s="5"/>
      <c r="X1018" s="5"/>
      <c r="Y1018" s="5"/>
      <c r="Z1018" s="5"/>
    </row>
    <row r="1019" spans="1:26" ht="289" x14ac:dyDescent="0.2">
      <c r="A1019" s="3" t="s">
        <v>2799</v>
      </c>
      <c r="B1019" s="138"/>
      <c r="C1019" s="5">
        <f t="shared" si="6"/>
        <v>1016</v>
      </c>
      <c r="D1019" s="5" t="s">
        <v>11774</v>
      </c>
      <c r="E1019" s="5" t="s">
        <v>11775</v>
      </c>
      <c r="F1019" s="5" t="s">
        <v>11776</v>
      </c>
      <c r="G1019" s="5" t="s">
        <v>3158</v>
      </c>
      <c r="H1019" s="5"/>
      <c r="I1019" s="5" t="s">
        <v>58</v>
      </c>
      <c r="J1019" s="5">
        <v>2023</v>
      </c>
      <c r="K1019" s="5"/>
      <c r="L1019" s="5" t="s">
        <v>11778</v>
      </c>
      <c r="M1019" s="5" t="s">
        <v>11777</v>
      </c>
      <c r="N1019" s="5" t="s">
        <v>2798</v>
      </c>
      <c r="O1019" s="5"/>
      <c r="P1019" s="5"/>
      <c r="Q1019" s="5"/>
      <c r="R1019" s="5"/>
      <c r="S1019" s="5"/>
      <c r="T1019" s="5"/>
      <c r="U1019" s="5"/>
      <c r="V1019" s="5"/>
      <c r="W1019" s="5"/>
      <c r="X1019" s="5"/>
      <c r="Y1019" s="5"/>
      <c r="Z1019" s="5"/>
    </row>
    <row r="1020" spans="1:26" ht="388" x14ac:dyDescent="0.2">
      <c r="A1020" s="3" t="s">
        <v>2799</v>
      </c>
      <c r="B1020" s="138"/>
      <c r="C1020" s="5">
        <f t="shared" si="6"/>
        <v>1017</v>
      </c>
      <c r="D1020" s="5" t="s">
        <v>11779</v>
      </c>
      <c r="E1020" s="5" t="s">
        <v>11780</v>
      </c>
      <c r="F1020" s="5" t="s">
        <v>11781</v>
      </c>
      <c r="G1020" s="5" t="s">
        <v>11783</v>
      </c>
      <c r="H1020" s="5"/>
      <c r="I1020" s="5" t="s">
        <v>58</v>
      </c>
      <c r="J1020" s="5">
        <v>2023</v>
      </c>
      <c r="K1020" s="5"/>
      <c r="L1020" s="5" t="s">
        <v>11784</v>
      </c>
      <c r="M1020" s="5" t="s">
        <v>11782</v>
      </c>
      <c r="N1020" s="5" t="s">
        <v>2798</v>
      </c>
      <c r="O1020" s="5"/>
      <c r="P1020" s="5"/>
      <c r="Q1020" s="5"/>
      <c r="R1020" s="5"/>
      <c r="S1020" s="5"/>
      <c r="T1020" s="5"/>
      <c r="U1020" s="5"/>
      <c r="V1020" s="5"/>
      <c r="W1020" s="5"/>
      <c r="X1020" s="5"/>
      <c r="Y1020" s="5"/>
      <c r="Z1020" s="5"/>
    </row>
    <row r="1021" spans="1:26" ht="238" x14ac:dyDescent="0.2">
      <c r="A1021" s="3" t="s">
        <v>2799</v>
      </c>
      <c r="B1021" s="138"/>
      <c r="C1021" s="5">
        <f t="shared" si="6"/>
        <v>1018</v>
      </c>
      <c r="D1021" s="5" t="s">
        <v>11785</v>
      </c>
      <c r="E1021" s="5" t="s">
        <v>11786</v>
      </c>
      <c r="F1021" s="5" t="s">
        <v>11787</v>
      </c>
      <c r="G1021" s="5" t="s">
        <v>4684</v>
      </c>
      <c r="H1021" s="5"/>
      <c r="I1021" s="5" t="s">
        <v>58</v>
      </c>
      <c r="J1021" s="5">
        <v>2023</v>
      </c>
      <c r="K1021" s="5"/>
      <c r="L1021" s="5" t="s">
        <v>11789</v>
      </c>
      <c r="M1021" s="5" t="s">
        <v>11788</v>
      </c>
      <c r="N1021" s="5" t="s">
        <v>2798</v>
      </c>
      <c r="O1021" s="5"/>
      <c r="P1021" s="5"/>
      <c r="Q1021" s="5"/>
      <c r="R1021" s="5"/>
      <c r="S1021" s="5"/>
      <c r="T1021" s="5"/>
      <c r="U1021" s="5"/>
      <c r="V1021" s="5"/>
      <c r="W1021" s="5"/>
      <c r="X1021" s="5"/>
      <c r="Y1021" s="5"/>
      <c r="Z1021" s="5"/>
    </row>
    <row r="1022" spans="1:26" ht="187" x14ac:dyDescent="0.2">
      <c r="A1022" s="3" t="s">
        <v>2799</v>
      </c>
      <c r="B1022" s="138"/>
      <c r="C1022" s="5">
        <f t="shared" si="6"/>
        <v>1019</v>
      </c>
      <c r="D1022" s="5" t="s">
        <v>11790</v>
      </c>
      <c r="E1022" s="5" t="s">
        <v>11791</v>
      </c>
      <c r="F1022" s="5" t="s">
        <v>40</v>
      </c>
      <c r="G1022" s="5" t="s">
        <v>21</v>
      </c>
      <c r="H1022" s="5"/>
      <c r="I1022" s="5" t="s">
        <v>58</v>
      </c>
      <c r="J1022" s="5">
        <v>2023</v>
      </c>
      <c r="K1022" s="5"/>
      <c r="L1022" s="5" t="s">
        <v>11793</v>
      </c>
      <c r="M1022" s="5" t="s">
        <v>11792</v>
      </c>
      <c r="N1022" s="5" t="s">
        <v>2798</v>
      </c>
      <c r="O1022" s="5"/>
      <c r="P1022" s="5"/>
      <c r="Q1022" s="5"/>
      <c r="R1022" s="5"/>
      <c r="S1022" s="5"/>
      <c r="T1022" s="5"/>
      <c r="U1022" s="5"/>
      <c r="V1022" s="5"/>
      <c r="W1022" s="5"/>
      <c r="X1022" s="5"/>
      <c r="Y1022" s="5"/>
      <c r="Z1022" s="5"/>
    </row>
    <row r="1023" spans="1:26" ht="238" x14ac:dyDescent="0.2">
      <c r="A1023" s="3" t="s">
        <v>2799</v>
      </c>
      <c r="B1023" s="138"/>
      <c r="C1023" s="5">
        <f t="shared" si="6"/>
        <v>1020</v>
      </c>
      <c r="D1023" s="5" t="s">
        <v>11794</v>
      </c>
      <c r="E1023" s="5" t="s">
        <v>11795</v>
      </c>
      <c r="F1023" s="5" t="s">
        <v>11796</v>
      </c>
      <c r="G1023" s="5" t="s">
        <v>3158</v>
      </c>
      <c r="H1023" s="5"/>
      <c r="I1023" s="5" t="s">
        <v>58</v>
      </c>
      <c r="J1023" s="5">
        <v>2020</v>
      </c>
      <c r="K1023" s="5"/>
      <c r="L1023" s="5" t="s">
        <v>11798</v>
      </c>
      <c r="M1023" s="5" t="s">
        <v>11797</v>
      </c>
      <c r="N1023" s="5" t="s">
        <v>2798</v>
      </c>
      <c r="O1023" s="5"/>
      <c r="P1023" s="5"/>
      <c r="Q1023" s="5"/>
      <c r="R1023" s="5"/>
      <c r="S1023" s="5"/>
      <c r="T1023" s="5"/>
      <c r="U1023" s="5"/>
      <c r="V1023" s="5"/>
      <c r="W1023" s="5"/>
      <c r="X1023" s="5"/>
      <c r="Y1023" s="5"/>
      <c r="Z1023" s="5"/>
    </row>
    <row r="1024" spans="1:26" ht="272" x14ac:dyDescent="0.2">
      <c r="A1024" s="3" t="s">
        <v>2799</v>
      </c>
      <c r="B1024" s="138"/>
      <c r="C1024" s="5">
        <f t="shared" si="6"/>
        <v>1021</v>
      </c>
      <c r="D1024" s="5" t="s">
        <v>11799</v>
      </c>
      <c r="E1024" s="5" t="s">
        <v>11800</v>
      </c>
      <c r="F1024" s="5" t="s">
        <v>11600</v>
      </c>
      <c r="G1024" s="5" t="s">
        <v>5176</v>
      </c>
      <c r="H1024" s="5"/>
      <c r="I1024" s="5" t="s">
        <v>59</v>
      </c>
      <c r="J1024" s="5">
        <v>2020</v>
      </c>
      <c r="K1024" s="5"/>
      <c r="L1024" s="5" t="s">
        <v>11802</v>
      </c>
      <c r="M1024" s="5" t="s">
        <v>11801</v>
      </c>
      <c r="N1024" s="5" t="s">
        <v>2798</v>
      </c>
      <c r="O1024" s="5"/>
      <c r="P1024" s="5"/>
      <c r="Q1024" s="5"/>
      <c r="R1024" s="5"/>
      <c r="S1024" s="5"/>
      <c r="T1024" s="5"/>
      <c r="U1024" s="5"/>
      <c r="V1024" s="5"/>
      <c r="W1024" s="5"/>
      <c r="X1024" s="5"/>
      <c r="Y1024" s="5"/>
      <c r="Z1024" s="5"/>
    </row>
    <row r="1025" spans="1:26" ht="170" x14ac:dyDescent="0.2">
      <c r="A1025" s="3" t="s">
        <v>2799</v>
      </c>
      <c r="B1025" s="138"/>
      <c r="C1025" s="5">
        <f t="shared" si="6"/>
        <v>1022</v>
      </c>
      <c r="D1025" s="5" t="s">
        <v>11803</v>
      </c>
      <c r="E1025" s="5" t="s">
        <v>11804</v>
      </c>
      <c r="F1025" s="5" t="s">
        <v>3159</v>
      </c>
      <c r="G1025" s="5" t="s">
        <v>3158</v>
      </c>
      <c r="H1025" s="5"/>
      <c r="I1025" s="5" t="s">
        <v>58</v>
      </c>
      <c r="J1025" s="5">
        <v>2023</v>
      </c>
      <c r="K1025" s="5"/>
      <c r="L1025" s="5" t="s">
        <v>11806</v>
      </c>
      <c r="M1025" s="5" t="s">
        <v>11805</v>
      </c>
      <c r="N1025" s="5" t="s">
        <v>2798</v>
      </c>
      <c r="O1025" s="5"/>
      <c r="P1025" s="5"/>
      <c r="Q1025" s="5"/>
      <c r="R1025" s="5"/>
      <c r="S1025" s="5"/>
      <c r="T1025" s="5"/>
      <c r="U1025" s="5"/>
      <c r="V1025" s="5"/>
      <c r="W1025" s="5"/>
      <c r="X1025" s="5"/>
      <c r="Y1025" s="5"/>
      <c r="Z1025" s="5"/>
    </row>
    <row r="1026" spans="1:26" ht="289" x14ac:dyDescent="0.2">
      <c r="A1026" s="3" t="s">
        <v>2799</v>
      </c>
      <c r="B1026" s="138"/>
      <c r="C1026" s="5">
        <f t="shared" si="6"/>
        <v>1023</v>
      </c>
      <c r="D1026" s="5" t="s">
        <v>11807</v>
      </c>
      <c r="E1026" s="5" t="s">
        <v>11808</v>
      </c>
      <c r="F1026" s="5" t="s">
        <v>1138</v>
      </c>
      <c r="G1026" s="5" t="s">
        <v>2227</v>
      </c>
      <c r="H1026" s="5"/>
      <c r="I1026" s="5" t="s">
        <v>58</v>
      </c>
      <c r="J1026" s="5">
        <v>2019</v>
      </c>
      <c r="K1026" s="5"/>
      <c r="L1026" s="5" t="s">
        <v>11810</v>
      </c>
      <c r="M1026" s="5" t="s">
        <v>11809</v>
      </c>
      <c r="N1026" s="5" t="s">
        <v>2798</v>
      </c>
      <c r="O1026" s="5"/>
      <c r="P1026" s="5"/>
      <c r="Q1026" s="5"/>
      <c r="R1026" s="5"/>
      <c r="S1026" s="5"/>
      <c r="T1026" s="5"/>
      <c r="U1026" s="5"/>
      <c r="V1026" s="5"/>
      <c r="W1026" s="5"/>
      <c r="X1026" s="5"/>
      <c r="Y1026" s="5"/>
      <c r="Z1026" s="5"/>
    </row>
    <row r="1027" spans="1:26" ht="238" x14ac:dyDescent="0.2">
      <c r="A1027" s="3" t="s">
        <v>2799</v>
      </c>
      <c r="B1027" s="138"/>
      <c r="C1027" s="5">
        <f t="shared" si="6"/>
        <v>1024</v>
      </c>
      <c r="D1027" s="5" t="s">
        <v>11811</v>
      </c>
      <c r="E1027" s="5" t="s">
        <v>11812</v>
      </c>
      <c r="F1027" s="5" t="s">
        <v>11813</v>
      </c>
      <c r="G1027" s="5" t="s">
        <v>21</v>
      </c>
      <c r="H1027" s="5"/>
      <c r="I1027" s="5" t="s">
        <v>59</v>
      </c>
      <c r="J1027" s="5">
        <v>2018</v>
      </c>
      <c r="K1027" s="5"/>
      <c r="L1027" s="5" t="s">
        <v>11815</v>
      </c>
      <c r="M1027" s="5" t="s">
        <v>11814</v>
      </c>
      <c r="N1027" s="5" t="s">
        <v>2798</v>
      </c>
      <c r="O1027" s="5"/>
      <c r="P1027" s="5"/>
      <c r="Q1027" s="5"/>
      <c r="R1027" s="5"/>
      <c r="S1027" s="5"/>
      <c r="T1027" s="5"/>
      <c r="U1027" s="5"/>
      <c r="V1027" s="5"/>
      <c r="W1027" s="5"/>
      <c r="X1027" s="5"/>
      <c r="Y1027" s="5"/>
      <c r="Z1027" s="5"/>
    </row>
    <row r="1028" spans="1:26" ht="102" x14ac:dyDescent="0.2">
      <c r="A1028" s="3" t="s">
        <v>2799</v>
      </c>
      <c r="B1028" s="138"/>
      <c r="C1028" s="5">
        <f t="shared" si="6"/>
        <v>1025</v>
      </c>
      <c r="D1028" s="5" t="s">
        <v>11816</v>
      </c>
      <c r="E1028" s="5" t="s">
        <v>11817</v>
      </c>
      <c r="F1028" s="5" t="s">
        <v>11818</v>
      </c>
      <c r="G1028" s="5" t="s">
        <v>21</v>
      </c>
      <c r="H1028" s="5"/>
      <c r="I1028" s="5" t="s">
        <v>59</v>
      </c>
      <c r="J1028" s="5">
        <v>2018</v>
      </c>
      <c r="K1028" s="5"/>
      <c r="L1028" s="5" t="s">
        <v>11820</v>
      </c>
      <c r="M1028" s="5" t="s">
        <v>11819</v>
      </c>
      <c r="N1028" s="5" t="s">
        <v>2798</v>
      </c>
      <c r="O1028" s="5"/>
      <c r="P1028" s="5"/>
      <c r="Q1028" s="5"/>
      <c r="R1028" s="5"/>
      <c r="S1028" s="5"/>
      <c r="T1028" s="5"/>
      <c r="U1028" s="5"/>
      <c r="V1028" s="5"/>
      <c r="W1028" s="5"/>
      <c r="X1028" s="5"/>
      <c r="Y1028" s="5"/>
      <c r="Z1028" s="5"/>
    </row>
    <row r="1029" spans="1:26" ht="204" x14ac:dyDescent="0.2">
      <c r="A1029" s="3" t="s">
        <v>2799</v>
      </c>
      <c r="B1029" s="138"/>
      <c r="C1029" s="5">
        <f t="shared" si="6"/>
        <v>1026</v>
      </c>
      <c r="D1029" s="5" t="s">
        <v>11821</v>
      </c>
      <c r="E1029" s="5" t="s">
        <v>11822</v>
      </c>
      <c r="F1029" s="5" t="s">
        <v>11600</v>
      </c>
      <c r="G1029" s="5" t="s">
        <v>5176</v>
      </c>
      <c r="H1029" s="5"/>
      <c r="I1029" s="5" t="s">
        <v>59</v>
      </c>
      <c r="J1029" s="5">
        <v>2020</v>
      </c>
      <c r="K1029" s="5"/>
      <c r="L1029" s="5" t="s">
        <v>11824</v>
      </c>
      <c r="M1029" s="5" t="s">
        <v>11823</v>
      </c>
      <c r="N1029" s="5" t="s">
        <v>2799</v>
      </c>
      <c r="O1029" s="5" t="s">
        <v>2799</v>
      </c>
      <c r="P1029" s="5" t="s">
        <v>2799</v>
      </c>
      <c r="Q1029" s="5" t="s">
        <v>2799</v>
      </c>
      <c r="R1029" s="5" t="s">
        <v>2799</v>
      </c>
      <c r="S1029" s="5"/>
      <c r="T1029" s="5"/>
      <c r="U1029" s="5"/>
      <c r="V1029" s="5"/>
      <c r="W1029" s="5"/>
      <c r="X1029" s="5"/>
      <c r="Y1029" s="5"/>
      <c r="Z1029" s="5"/>
    </row>
    <row r="1030" spans="1:26" ht="221" x14ac:dyDescent="0.2">
      <c r="A1030" s="3" t="s">
        <v>2799</v>
      </c>
      <c r="B1030" s="138"/>
      <c r="C1030" s="5">
        <f t="shared" si="6"/>
        <v>1027</v>
      </c>
      <c r="D1030" s="5" t="s">
        <v>11825</v>
      </c>
      <c r="E1030" s="5" t="s">
        <v>11826</v>
      </c>
      <c r="F1030" s="5" t="s">
        <v>11827</v>
      </c>
      <c r="G1030" s="5" t="s">
        <v>5176</v>
      </c>
      <c r="H1030" s="5"/>
      <c r="I1030" s="5" t="s">
        <v>59</v>
      </c>
      <c r="J1030" s="5">
        <v>2019</v>
      </c>
      <c r="K1030" s="5"/>
      <c r="L1030" s="5" t="s">
        <v>11829</v>
      </c>
      <c r="M1030" s="5" t="s">
        <v>11828</v>
      </c>
      <c r="N1030" s="5" t="s">
        <v>2798</v>
      </c>
      <c r="O1030" s="5"/>
      <c r="P1030" s="5"/>
      <c r="Q1030" s="5"/>
      <c r="R1030" s="5"/>
      <c r="S1030" s="5"/>
      <c r="T1030" s="5"/>
      <c r="U1030" s="5"/>
      <c r="V1030" s="5"/>
      <c r="W1030" s="5"/>
      <c r="X1030" s="5"/>
      <c r="Y1030" s="5"/>
      <c r="Z1030" s="5"/>
    </row>
    <row r="1031" spans="1:26" ht="204" x14ac:dyDescent="0.2">
      <c r="A1031" s="3" t="s">
        <v>2799</v>
      </c>
      <c r="B1031" s="138"/>
      <c r="C1031" s="5">
        <f t="shared" si="6"/>
        <v>1028</v>
      </c>
      <c r="D1031" s="5" t="s">
        <v>11830</v>
      </c>
      <c r="E1031" s="5" t="s">
        <v>11831</v>
      </c>
      <c r="F1031" s="5" t="s">
        <v>11827</v>
      </c>
      <c r="G1031" s="5" t="s">
        <v>5176</v>
      </c>
      <c r="H1031" s="5"/>
      <c r="I1031" s="5" t="s">
        <v>59</v>
      </c>
      <c r="J1031" s="5">
        <v>2019</v>
      </c>
      <c r="K1031" s="5"/>
      <c r="L1031" s="5" t="s">
        <v>11833</v>
      </c>
      <c r="M1031" s="5" t="s">
        <v>11832</v>
      </c>
      <c r="N1031" s="5" t="s">
        <v>2798</v>
      </c>
      <c r="O1031" s="5"/>
      <c r="P1031" s="5"/>
      <c r="Q1031" s="5"/>
      <c r="R1031" s="5"/>
      <c r="S1031" s="5"/>
      <c r="T1031" s="5"/>
      <c r="U1031" s="5"/>
      <c r="V1031" s="5"/>
      <c r="W1031" s="5"/>
      <c r="X1031" s="5"/>
      <c r="Y1031" s="5"/>
      <c r="Z1031" s="5"/>
    </row>
    <row r="1032" spans="1:26" ht="170" x14ac:dyDescent="0.2">
      <c r="A1032" s="3" t="s">
        <v>2799</v>
      </c>
      <c r="B1032" s="138"/>
      <c r="C1032" s="5">
        <f t="shared" si="6"/>
        <v>1029</v>
      </c>
      <c r="D1032" s="5" t="s">
        <v>11568</v>
      </c>
      <c r="E1032" s="5" t="s">
        <v>11569</v>
      </c>
      <c r="F1032" s="5" t="s">
        <v>11570</v>
      </c>
      <c r="G1032" s="5" t="s">
        <v>2227</v>
      </c>
      <c r="H1032" s="5"/>
      <c r="I1032" s="5" t="s">
        <v>59</v>
      </c>
      <c r="J1032" s="5">
        <v>2020</v>
      </c>
      <c r="K1032" s="5"/>
      <c r="L1032" s="5" t="s">
        <v>11572</v>
      </c>
      <c r="M1032" s="5" t="s">
        <v>11571</v>
      </c>
      <c r="N1032" s="5" t="s">
        <v>2798</v>
      </c>
      <c r="O1032" s="5"/>
      <c r="P1032" s="5"/>
      <c r="Q1032" s="5"/>
      <c r="R1032" s="5"/>
      <c r="S1032" s="5"/>
      <c r="T1032" s="5"/>
      <c r="U1032" s="5"/>
      <c r="V1032" s="5"/>
      <c r="W1032" s="5"/>
      <c r="X1032" s="5"/>
      <c r="Y1032" s="5"/>
      <c r="Z1032" s="5"/>
    </row>
    <row r="1033" spans="1:26" ht="187" x14ac:dyDescent="0.2">
      <c r="A1033" s="3" t="s">
        <v>2799</v>
      </c>
      <c r="B1033" s="138"/>
      <c r="C1033" s="5">
        <f t="shared" si="6"/>
        <v>1030</v>
      </c>
      <c r="D1033" s="5" t="s">
        <v>11834</v>
      </c>
      <c r="E1033" s="5" t="s">
        <v>11835</v>
      </c>
      <c r="F1033" s="5" t="s">
        <v>3281</v>
      </c>
      <c r="G1033" s="5" t="s">
        <v>3281</v>
      </c>
      <c r="H1033" s="5"/>
      <c r="I1033" s="5" t="s">
        <v>3281</v>
      </c>
      <c r="J1033" s="5">
        <v>2019</v>
      </c>
      <c r="K1033" s="5"/>
      <c r="L1033" s="5" t="s">
        <v>11837</v>
      </c>
      <c r="M1033" s="5" t="s">
        <v>11836</v>
      </c>
      <c r="N1033" s="5" t="s">
        <v>2798</v>
      </c>
      <c r="O1033" s="5"/>
      <c r="P1033" s="5"/>
      <c r="Q1033" s="5"/>
      <c r="R1033" s="5"/>
      <c r="S1033" s="5"/>
      <c r="T1033" s="5"/>
      <c r="U1033" s="5"/>
      <c r="V1033" s="5"/>
      <c r="W1033" s="5"/>
      <c r="X1033" s="5"/>
      <c r="Y1033" s="5"/>
      <c r="Z1033" s="5"/>
    </row>
    <row r="1034" spans="1:26" ht="187" x14ac:dyDescent="0.2">
      <c r="A1034" s="3" t="s">
        <v>2799</v>
      </c>
      <c r="B1034" s="138"/>
      <c r="C1034" s="5">
        <f t="shared" si="6"/>
        <v>1031</v>
      </c>
      <c r="D1034" s="5" t="s">
        <v>11838</v>
      </c>
      <c r="E1034" s="5" t="s">
        <v>11839</v>
      </c>
      <c r="F1034" s="5" t="s">
        <v>11600</v>
      </c>
      <c r="G1034" s="5" t="s">
        <v>5176</v>
      </c>
      <c r="H1034" s="5"/>
      <c r="I1034" s="5" t="s">
        <v>59</v>
      </c>
      <c r="J1034" s="5">
        <v>2021</v>
      </c>
      <c r="K1034" s="5"/>
      <c r="L1034" s="5" t="s">
        <v>11841</v>
      </c>
      <c r="M1034" s="5" t="s">
        <v>11840</v>
      </c>
      <c r="N1034" s="5" t="s">
        <v>2798</v>
      </c>
      <c r="O1034" s="5"/>
      <c r="P1034" s="5"/>
      <c r="Q1034" s="5"/>
      <c r="R1034" s="5"/>
      <c r="S1034" s="5"/>
      <c r="T1034" s="5"/>
      <c r="U1034" s="5"/>
      <c r="V1034" s="5"/>
      <c r="W1034" s="5"/>
      <c r="X1034" s="5"/>
      <c r="Y1034" s="5"/>
      <c r="Z1034" s="5"/>
    </row>
    <row r="1035" spans="1:26" ht="170" x14ac:dyDescent="0.2">
      <c r="A1035" s="3" t="s">
        <v>2799</v>
      </c>
      <c r="B1035" s="138"/>
      <c r="C1035" s="5">
        <f t="shared" si="6"/>
        <v>1032</v>
      </c>
      <c r="D1035" s="5" t="s">
        <v>11842</v>
      </c>
      <c r="E1035" s="5" t="s">
        <v>11843</v>
      </c>
      <c r="F1035" s="5" t="s">
        <v>11844</v>
      </c>
      <c r="G1035" s="5" t="s">
        <v>5176</v>
      </c>
      <c r="H1035" s="5"/>
      <c r="I1035" s="5" t="s">
        <v>59</v>
      </c>
      <c r="J1035" s="5">
        <v>2018</v>
      </c>
      <c r="K1035" s="5"/>
      <c r="L1035" s="5" t="s">
        <v>11846</v>
      </c>
      <c r="M1035" s="5" t="s">
        <v>11845</v>
      </c>
      <c r="N1035" s="5" t="s">
        <v>2798</v>
      </c>
      <c r="O1035" s="5"/>
      <c r="P1035" s="5"/>
      <c r="Q1035" s="5"/>
      <c r="R1035" s="5"/>
      <c r="S1035" s="5"/>
      <c r="T1035" s="5"/>
      <c r="U1035" s="5"/>
      <c r="V1035" s="5"/>
      <c r="W1035" s="5"/>
      <c r="X1035" s="5"/>
      <c r="Y1035" s="5"/>
      <c r="Z1035" s="5"/>
    </row>
    <row r="1036" spans="1:26" ht="306" x14ac:dyDescent="0.2">
      <c r="A1036" s="3" t="s">
        <v>2799</v>
      </c>
      <c r="B1036" s="138"/>
      <c r="C1036" s="5">
        <f t="shared" si="6"/>
        <v>1033</v>
      </c>
      <c r="D1036" s="5" t="s">
        <v>11847</v>
      </c>
      <c r="E1036" s="5" t="s">
        <v>11848</v>
      </c>
      <c r="F1036" s="5" t="s">
        <v>3281</v>
      </c>
      <c r="G1036" s="5" t="s">
        <v>3281</v>
      </c>
      <c r="H1036" s="5"/>
      <c r="I1036" s="5" t="s">
        <v>3281</v>
      </c>
      <c r="J1036" s="5">
        <v>2023</v>
      </c>
      <c r="K1036" s="5"/>
      <c r="L1036" s="5" t="s">
        <v>11850</v>
      </c>
      <c r="M1036" s="5" t="s">
        <v>11849</v>
      </c>
      <c r="N1036" s="5" t="s">
        <v>2798</v>
      </c>
      <c r="O1036" s="5"/>
      <c r="P1036" s="5"/>
      <c r="Q1036" s="5"/>
      <c r="R1036" s="5"/>
      <c r="S1036" s="5"/>
      <c r="T1036" s="5"/>
      <c r="U1036" s="5"/>
      <c r="V1036" s="5"/>
      <c r="W1036" s="5"/>
      <c r="X1036" s="5"/>
      <c r="Y1036" s="5"/>
      <c r="Z1036" s="5"/>
    </row>
    <row r="1037" spans="1:26" ht="255" x14ac:dyDescent="0.2">
      <c r="A1037" s="3" t="s">
        <v>2799</v>
      </c>
      <c r="B1037" s="138"/>
      <c r="C1037" s="5">
        <f t="shared" si="6"/>
        <v>1034</v>
      </c>
      <c r="D1037" s="5" t="s">
        <v>11851</v>
      </c>
      <c r="E1037" s="5" t="s">
        <v>11852</v>
      </c>
      <c r="F1037" s="5" t="s">
        <v>11600</v>
      </c>
      <c r="G1037" s="5" t="s">
        <v>5176</v>
      </c>
      <c r="H1037" s="5"/>
      <c r="I1037" s="5" t="s">
        <v>59</v>
      </c>
      <c r="J1037" s="5">
        <v>2022</v>
      </c>
      <c r="K1037" s="5"/>
      <c r="L1037" s="5" t="s">
        <v>11854</v>
      </c>
      <c r="M1037" s="5" t="s">
        <v>11853</v>
      </c>
      <c r="N1037" s="5" t="s">
        <v>2798</v>
      </c>
      <c r="O1037" s="5"/>
      <c r="P1037" s="5"/>
      <c r="Q1037" s="5"/>
      <c r="R1037" s="5"/>
      <c r="S1037" s="5"/>
      <c r="T1037" s="5"/>
      <c r="U1037" s="5"/>
      <c r="V1037" s="5"/>
      <c r="W1037" s="5"/>
      <c r="X1037" s="5"/>
      <c r="Y1037" s="5"/>
      <c r="Z1037" s="5"/>
    </row>
    <row r="1038" spans="1:26" ht="238" x14ac:dyDescent="0.2">
      <c r="A1038" s="3" t="s">
        <v>2799</v>
      </c>
      <c r="B1038" s="138"/>
      <c r="C1038" s="5">
        <f t="shared" si="6"/>
        <v>1035</v>
      </c>
      <c r="D1038" s="5" t="s">
        <v>11855</v>
      </c>
      <c r="E1038" s="5" t="s">
        <v>11856</v>
      </c>
      <c r="F1038" s="5" t="s">
        <v>3281</v>
      </c>
      <c r="G1038" s="5" t="s">
        <v>3281</v>
      </c>
      <c r="H1038" s="5"/>
      <c r="I1038" s="5" t="s">
        <v>3281</v>
      </c>
      <c r="J1038" s="5">
        <v>2023</v>
      </c>
      <c r="K1038" s="5"/>
      <c r="L1038" s="5" t="s">
        <v>11858</v>
      </c>
      <c r="M1038" s="5" t="s">
        <v>11857</v>
      </c>
      <c r="N1038" s="5" t="s">
        <v>2798</v>
      </c>
      <c r="O1038" s="5"/>
      <c r="P1038" s="5"/>
      <c r="Q1038" s="5"/>
      <c r="R1038" s="5"/>
      <c r="S1038" s="5"/>
      <c r="T1038" s="5"/>
      <c r="U1038" s="5"/>
      <c r="V1038" s="5"/>
      <c r="W1038" s="5"/>
      <c r="X1038" s="5"/>
      <c r="Y1038" s="5"/>
      <c r="Z1038" s="5"/>
    </row>
    <row r="1039" spans="1:26" ht="153" x14ac:dyDescent="0.2">
      <c r="A1039" s="3" t="s">
        <v>2799</v>
      </c>
      <c r="B1039" s="138"/>
      <c r="C1039" s="5">
        <f t="shared" si="6"/>
        <v>1036</v>
      </c>
      <c r="D1039" s="5" t="s">
        <v>11859</v>
      </c>
      <c r="E1039" s="5" t="s">
        <v>11860</v>
      </c>
      <c r="F1039" s="5" t="s">
        <v>11064</v>
      </c>
      <c r="G1039" s="5" t="s">
        <v>5176</v>
      </c>
      <c r="H1039" s="5"/>
      <c r="I1039" s="5" t="s">
        <v>59</v>
      </c>
      <c r="J1039" s="5">
        <v>2023</v>
      </c>
      <c r="K1039" s="5"/>
      <c r="L1039" s="5" t="s">
        <v>11862</v>
      </c>
      <c r="M1039" s="5" t="s">
        <v>11861</v>
      </c>
      <c r="N1039" s="5" t="s">
        <v>2798</v>
      </c>
      <c r="O1039" s="5"/>
      <c r="P1039" s="5"/>
      <c r="Q1039" s="5"/>
      <c r="R1039" s="5"/>
      <c r="S1039" s="5"/>
      <c r="T1039" s="5"/>
      <c r="U1039" s="5"/>
      <c r="V1039" s="5"/>
      <c r="W1039" s="5"/>
      <c r="X1039" s="5"/>
      <c r="Y1039" s="5"/>
      <c r="Z1039" s="5"/>
    </row>
    <row r="1040" spans="1:26" ht="221" x14ac:dyDescent="0.2">
      <c r="A1040" s="3" t="s">
        <v>2799</v>
      </c>
      <c r="B1040" s="139"/>
      <c r="C1040" s="5">
        <f t="shared" si="6"/>
        <v>1037</v>
      </c>
      <c r="D1040" s="5" t="s">
        <v>6447</v>
      </c>
      <c r="E1040" s="5" t="s">
        <v>6448</v>
      </c>
      <c r="F1040" s="5" t="s">
        <v>3281</v>
      </c>
      <c r="G1040" s="5" t="s">
        <v>3281</v>
      </c>
      <c r="H1040" s="5"/>
      <c r="I1040" s="5" t="s">
        <v>59</v>
      </c>
      <c r="J1040" s="5">
        <v>2023</v>
      </c>
      <c r="K1040" s="5">
        <v>121</v>
      </c>
      <c r="L1040" s="5" t="s">
        <v>6449</v>
      </c>
      <c r="M1040" s="5" t="s">
        <v>6398</v>
      </c>
      <c r="N1040" s="5" t="s">
        <v>2798</v>
      </c>
      <c r="O1040" s="5" t="s">
        <v>2799</v>
      </c>
      <c r="P1040" s="5" t="s">
        <v>2799</v>
      </c>
      <c r="Q1040" s="5" t="s">
        <v>2799</v>
      </c>
      <c r="R1040" s="5" t="s">
        <v>2799</v>
      </c>
      <c r="S1040" s="5" t="s">
        <v>2799</v>
      </c>
      <c r="T1040" s="5" t="s">
        <v>2799</v>
      </c>
      <c r="U1040" s="5" t="s">
        <v>2799</v>
      </c>
      <c r="V1040" s="5"/>
      <c r="W1040" s="5"/>
      <c r="X1040" s="5"/>
      <c r="Y1040" s="5"/>
      <c r="Z1040" s="5"/>
    </row>
    <row r="1041" spans="1:26" ht="340" x14ac:dyDescent="0.2">
      <c r="A1041" s="3" t="s">
        <v>2799</v>
      </c>
      <c r="B1041" s="137" t="s">
        <v>6940</v>
      </c>
      <c r="C1041" s="5">
        <f t="shared" si="6"/>
        <v>1038</v>
      </c>
      <c r="D1041" s="5" t="s">
        <v>11863</v>
      </c>
      <c r="E1041" s="5" t="s">
        <v>11864</v>
      </c>
      <c r="F1041" s="5" t="s">
        <v>40</v>
      </c>
      <c r="G1041" s="5" t="s">
        <v>21</v>
      </c>
      <c r="H1041" s="5"/>
      <c r="I1041" s="5" t="s">
        <v>58</v>
      </c>
      <c r="J1041" s="5">
        <v>2020</v>
      </c>
      <c r="K1041" s="5"/>
      <c r="L1041" s="5" t="s">
        <v>11866</v>
      </c>
      <c r="M1041" s="5" t="s">
        <v>11865</v>
      </c>
      <c r="N1041" s="5" t="s">
        <v>2798</v>
      </c>
      <c r="O1041" s="5"/>
      <c r="P1041" s="5"/>
      <c r="Q1041" s="5"/>
      <c r="R1041" s="5"/>
      <c r="S1041" s="5"/>
      <c r="T1041" s="5"/>
      <c r="U1041" s="5"/>
      <c r="V1041" s="5"/>
      <c r="W1041" s="5"/>
      <c r="X1041" s="5"/>
      <c r="Y1041" s="5"/>
      <c r="Z1041" s="5"/>
    </row>
    <row r="1042" spans="1:26" ht="255" x14ac:dyDescent="0.2">
      <c r="A1042" s="3" t="s">
        <v>2799</v>
      </c>
      <c r="B1042" s="138"/>
      <c r="C1042" s="5">
        <f t="shared" si="6"/>
        <v>1039</v>
      </c>
      <c r="D1042" s="5" t="s">
        <v>11867</v>
      </c>
      <c r="E1042" s="5" t="s">
        <v>11868</v>
      </c>
      <c r="F1042" s="5" t="s">
        <v>4581</v>
      </c>
      <c r="G1042" s="5" t="s">
        <v>21</v>
      </c>
      <c r="H1042" s="5"/>
      <c r="I1042" s="5" t="s">
        <v>58</v>
      </c>
      <c r="J1042" s="5">
        <v>2022</v>
      </c>
      <c r="K1042" s="5"/>
      <c r="L1042" s="5" t="s">
        <v>11870</v>
      </c>
      <c r="M1042" s="5" t="s">
        <v>11869</v>
      </c>
      <c r="N1042" s="5" t="s">
        <v>2798</v>
      </c>
      <c r="O1042" s="5"/>
      <c r="P1042" s="5"/>
      <c r="Q1042" s="5"/>
      <c r="R1042" s="5"/>
      <c r="S1042" s="5"/>
      <c r="T1042" s="5"/>
      <c r="U1042" s="5"/>
      <c r="V1042" s="5"/>
      <c r="W1042" s="5"/>
      <c r="X1042" s="5"/>
      <c r="Y1042" s="5"/>
      <c r="Z1042" s="5"/>
    </row>
    <row r="1043" spans="1:26" ht="187" x14ac:dyDescent="0.2">
      <c r="A1043" s="3" t="s">
        <v>2799</v>
      </c>
      <c r="B1043" s="138"/>
      <c r="C1043" s="5">
        <f t="shared" ref="C1043:C1069" si="7">ROW(D1043)-3</f>
        <v>1040</v>
      </c>
      <c r="D1043" s="5" t="s">
        <v>11871</v>
      </c>
      <c r="E1043" s="5" t="s">
        <v>11872</v>
      </c>
      <c r="F1043" s="5" t="s">
        <v>4581</v>
      </c>
      <c r="G1043" s="5" t="s">
        <v>21</v>
      </c>
      <c r="H1043" s="5"/>
      <c r="I1043" s="5" t="s">
        <v>58</v>
      </c>
      <c r="J1043" s="5">
        <v>2022</v>
      </c>
      <c r="K1043" s="5"/>
      <c r="L1043" s="5" t="s">
        <v>11874</v>
      </c>
      <c r="M1043" s="5" t="s">
        <v>11873</v>
      </c>
      <c r="N1043" s="5" t="s">
        <v>2799</v>
      </c>
      <c r="O1043" s="5" t="s">
        <v>2799</v>
      </c>
      <c r="P1043" s="5" t="s">
        <v>2799</v>
      </c>
      <c r="Q1043" s="5" t="s">
        <v>2799</v>
      </c>
      <c r="R1043" s="5" t="s">
        <v>2799</v>
      </c>
      <c r="S1043" s="5"/>
      <c r="T1043" s="5"/>
      <c r="U1043" s="5"/>
      <c r="V1043" s="5"/>
      <c r="W1043" s="5"/>
      <c r="X1043" s="5"/>
      <c r="Y1043" s="5"/>
      <c r="Z1043" s="5"/>
    </row>
    <row r="1044" spans="1:26" ht="204" x14ac:dyDescent="0.2">
      <c r="A1044" s="3" t="s">
        <v>2799</v>
      </c>
      <c r="B1044" s="138"/>
      <c r="C1044" s="5">
        <f t="shared" si="7"/>
        <v>1041</v>
      </c>
      <c r="D1044" s="5" t="s">
        <v>11875</v>
      </c>
      <c r="E1044" s="5" t="s">
        <v>11876</v>
      </c>
      <c r="F1044" s="5" t="s">
        <v>3864</v>
      </c>
      <c r="G1044" s="5" t="s">
        <v>21</v>
      </c>
      <c r="H1044" s="5"/>
      <c r="I1044" s="5" t="s">
        <v>58</v>
      </c>
      <c r="J1044" s="5">
        <v>2021</v>
      </c>
      <c r="K1044" s="5"/>
      <c r="L1044" s="5" t="s">
        <v>11878</v>
      </c>
      <c r="M1044" s="5" t="s">
        <v>11877</v>
      </c>
      <c r="N1044" s="5" t="s">
        <v>2798</v>
      </c>
      <c r="O1044" s="5"/>
      <c r="P1044" s="5"/>
      <c r="Q1044" s="5"/>
      <c r="R1044" s="5"/>
      <c r="S1044" s="5"/>
      <c r="T1044" s="5"/>
      <c r="U1044" s="5"/>
      <c r="V1044" s="5"/>
      <c r="W1044" s="5"/>
      <c r="X1044" s="5"/>
      <c r="Y1044" s="5"/>
      <c r="Z1044" s="5"/>
    </row>
    <row r="1045" spans="1:26" ht="289" x14ac:dyDescent="0.2">
      <c r="A1045" s="3" t="s">
        <v>2799</v>
      </c>
      <c r="B1045" s="138"/>
      <c r="C1045" s="5">
        <f t="shared" si="7"/>
        <v>1042</v>
      </c>
      <c r="D1045" s="5" t="s">
        <v>11879</v>
      </c>
      <c r="E1045" s="5" t="s">
        <v>11880</v>
      </c>
      <c r="F1045" s="5" t="s">
        <v>11881</v>
      </c>
      <c r="G1045" s="5" t="s">
        <v>21</v>
      </c>
      <c r="H1045" s="5"/>
      <c r="I1045" s="5" t="s">
        <v>58</v>
      </c>
      <c r="J1045" s="5">
        <v>2020</v>
      </c>
      <c r="K1045" s="5"/>
      <c r="L1045" s="5" t="s">
        <v>11883</v>
      </c>
      <c r="M1045" s="5" t="s">
        <v>11882</v>
      </c>
      <c r="N1045" s="5" t="s">
        <v>2798</v>
      </c>
      <c r="O1045" s="5"/>
      <c r="P1045" s="5"/>
      <c r="Q1045" s="5"/>
      <c r="R1045" s="5"/>
      <c r="S1045" s="5"/>
      <c r="T1045" s="5"/>
      <c r="U1045" s="5"/>
      <c r="V1045" s="5"/>
      <c r="W1045" s="5"/>
      <c r="X1045" s="5"/>
      <c r="Y1045" s="5"/>
      <c r="Z1045" s="5"/>
    </row>
    <row r="1046" spans="1:26" ht="204" x14ac:dyDescent="0.2">
      <c r="A1046" s="3" t="s">
        <v>2799</v>
      </c>
      <c r="B1046" s="138"/>
      <c r="C1046" s="5">
        <f t="shared" si="7"/>
        <v>1043</v>
      </c>
      <c r="D1046" s="5" t="s">
        <v>11884</v>
      </c>
      <c r="E1046" s="5" t="s">
        <v>11885</v>
      </c>
      <c r="F1046" s="5" t="s">
        <v>5048</v>
      </c>
      <c r="G1046" s="5" t="s">
        <v>21</v>
      </c>
      <c r="H1046" s="5"/>
      <c r="I1046" s="5" t="s">
        <v>58</v>
      </c>
      <c r="J1046" s="5">
        <v>2023</v>
      </c>
      <c r="K1046" s="5"/>
      <c r="L1046" s="5" t="s">
        <v>11887</v>
      </c>
      <c r="M1046" s="5" t="s">
        <v>11886</v>
      </c>
      <c r="N1046" s="5" t="s">
        <v>2798</v>
      </c>
      <c r="O1046" s="5"/>
      <c r="P1046" s="5"/>
      <c r="Q1046" s="5"/>
      <c r="R1046" s="5"/>
      <c r="S1046" s="5"/>
      <c r="T1046" s="5"/>
      <c r="U1046" s="5"/>
      <c r="V1046" s="5"/>
      <c r="W1046" s="5"/>
      <c r="X1046" s="5"/>
      <c r="Y1046" s="5"/>
      <c r="Z1046" s="5"/>
    </row>
    <row r="1047" spans="1:26" ht="187" x14ac:dyDescent="0.2">
      <c r="A1047" s="3" t="s">
        <v>2799</v>
      </c>
      <c r="B1047" s="138"/>
      <c r="C1047" s="5">
        <f t="shared" si="7"/>
        <v>1044</v>
      </c>
      <c r="D1047" s="5" t="s">
        <v>3806</v>
      </c>
      <c r="E1047" s="5" t="s">
        <v>3268</v>
      </c>
      <c r="F1047" s="5" t="s">
        <v>3269</v>
      </c>
      <c r="G1047" s="5" t="s">
        <v>305</v>
      </c>
      <c r="H1047" s="5"/>
      <c r="I1047" s="5" t="s">
        <v>59</v>
      </c>
      <c r="J1047" s="5">
        <v>2019</v>
      </c>
      <c r="K1047" s="5">
        <v>74990</v>
      </c>
      <c r="L1047" s="5" t="s">
        <v>3270</v>
      </c>
      <c r="M1047" s="5" t="s">
        <v>3174</v>
      </c>
      <c r="N1047" s="5" t="s">
        <v>2798</v>
      </c>
      <c r="O1047" s="5" t="s">
        <v>2799</v>
      </c>
      <c r="P1047" s="5" t="s">
        <v>2799</v>
      </c>
      <c r="Q1047" s="5" t="s">
        <v>2799</v>
      </c>
      <c r="R1047" s="5" t="s">
        <v>2799</v>
      </c>
      <c r="S1047" s="5" t="s">
        <v>2799</v>
      </c>
      <c r="T1047" s="5" t="s">
        <v>2799</v>
      </c>
      <c r="U1047" s="5" t="s">
        <v>2799</v>
      </c>
      <c r="V1047" s="5"/>
      <c r="W1047" s="5"/>
      <c r="X1047" s="5"/>
      <c r="Y1047" s="5"/>
      <c r="Z1047" s="5"/>
    </row>
    <row r="1048" spans="1:26" ht="238" x14ac:dyDescent="0.2">
      <c r="A1048" s="3" t="s">
        <v>2799</v>
      </c>
      <c r="B1048" s="138"/>
      <c r="C1048" s="5">
        <f t="shared" si="7"/>
        <v>1045</v>
      </c>
      <c r="D1048" s="5" t="s">
        <v>11888</v>
      </c>
      <c r="E1048" s="5" t="s">
        <v>11889</v>
      </c>
      <c r="F1048" s="5" t="s">
        <v>5285</v>
      </c>
      <c r="G1048" s="5" t="s">
        <v>21</v>
      </c>
      <c r="H1048" s="5"/>
      <c r="I1048" s="5" t="s">
        <v>59</v>
      </c>
      <c r="J1048" s="5">
        <v>2018</v>
      </c>
      <c r="K1048" s="5"/>
      <c r="L1048" s="5" t="s">
        <v>11891</v>
      </c>
      <c r="M1048" s="5" t="s">
        <v>11890</v>
      </c>
      <c r="N1048" s="5" t="s">
        <v>2798</v>
      </c>
      <c r="O1048" s="5"/>
      <c r="P1048" s="5"/>
      <c r="Q1048" s="5"/>
      <c r="R1048" s="5"/>
      <c r="S1048" s="5"/>
      <c r="T1048" s="5"/>
      <c r="U1048" s="5"/>
      <c r="V1048" s="5"/>
      <c r="W1048" s="5"/>
      <c r="X1048" s="5"/>
      <c r="Y1048" s="5"/>
      <c r="Z1048" s="5"/>
    </row>
    <row r="1049" spans="1:26" ht="119" x14ac:dyDescent="0.2">
      <c r="A1049" s="3" t="s">
        <v>2799</v>
      </c>
      <c r="B1049" s="138"/>
      <c r="C1049" s="5">
        <f t="shared" si="7"/>
        <v>1046</v>
      </c>
      <c r="D1049" s="5" t="s">
        <v>11892</v>
      </c>
      <c r="E1049" s="5" t="s">
        <v>11893</v>
      </c>
      <c r="F1049" s="5" t="s">
        <v>11894</v>
      </c>
      <c r="G1049" s="5" t="s">
        <v>21</v>
      </c>
      <c r="H1049" s="5"/>
      <c r="I1049" s="5" t="s">
        <v>59</v>
      </c>
      <c r="J1049" s="5">
        <v>2018</v>
      </c>
      <c r="K1049" s="5"/>
      <c r="L1049" s="5" t="s">
        <v>11896</v>
      </c>
      <c r="M1049" s="5" t="s">
        <v>11895</v>
      </c>
      <c r="N1049" s="5" t="s">
        <v>2798</v>
      </c>
      <c r="O1049" s="5"/>
      <c r="P1049" s="5"/>
      <c r="Q1049" s="5"/>
      <c r="R1049" s="5"/>
      <c r="S1049" s="5"/>
      <c r="T1049" s="5"/>
      <c r="U1049" s="5"/>
      <c r="V1049" s="5"/>
      <c r="W1049" s="5"/>
      <c r="X1049" s="5"/>
      <c r="Y1049" s="5"/>
      <c r="Z1049" s="5"/>
    </row>
    <row r="1050" spans="1:26" ht="221" x14ac:dyDescent="0.2">
      <c r="A1050" s="3" t="s">
        <v>2799</v>
      </c>
      <c r="B1050" s="138"/>
      <c r="C1050" s="5">
        <f t="shared" si="7"/>
        <v>1047</v>
      </c>
      <c r="D1050" s="5" t="s">
        <v>11897</v>
      </c>
      <c r="E1050" s="5" t="s">
        <v>11898</v>
      </c>
      <c r="F1050" s="5" t="s">
        <v>40</v>
      </c>
      <c r="G1050" s="5" t="s">
        <v>21</v>
      </c>
      <c r="H1050" s="5"/>
      <c r="I1050" s="5" t="s">
        <v>58</v>
      </c>
      <c r="J1050" s="5">
        <v>2021</v>
      </c>
      <c r="K1050" s="5"/>
      <c r="L1050" s="5" t="s">
        <v>11900</v>
      </c>
      <c r="M1050" s="5" t="s">
        <v>11899</v>
      </c>
      <c r="N1050" s="5" t="s">
        <v>2798</v>
      </c>
      <c r="O1050" s="5"/>
      <c r="P1050" s="5"/>
      <c r="Q1050" s="5"/>
      <c r="R1050" s="5"/>
      <c r="S1050" s="5"/>
      <c r="T1050" s="5"/>
      <c r="U1050" s="5"/>
      <c r="V1050" s="5"/>
      <c r="W1050" s="5"/>
      <c r="X1050" s="5"/>
      <c r="Y1050" s="5"/>
      <c r="Z1050" s="5"/>
    </row>
    <row r="1051" spans="1:26" ht="153" x14ac:dyDescent="0.2">
      <c r="A1051" s="3" t="s">
        <v>2799</v>
      </c>
      <c r="B1051" s="138"/>
      <c r="C1051" s="5">
        <f t="shared" si="7"/>
        <v>1048</v>
      </c>
      <c r="D1051" s="5" t="s">
        <v>11901</v>
      </c>
      <c r="E1051" s="5" t="s">
        <v>11902</v>
      </c>
      <c r="F1051" s="5" t="s">
        <v>7765</v>
      </c>
      <c r="G1051" s="5" t="s">
        <v>3158</v>
      </c>
      <c r="H1051" s="5"/>
      <c r="I1051" s="5" t="s">
        <v>58</v>
      </c>
      <c r="J1051" s="5">
        <v>2022</v>
      </c>
      <c r="K1051" s="5"/>
      <c r="L1051" s="5" t="s">
        <v>11904</v>
      </c>
      <c r="M1051" s="5" t="s">
        <v>11903</v>
      </c>
      <c r="N1051" s="5" t="s">
        <v>2798</v>
      </c>
      <c r="O1051" s="5"/>
      <c r="P1051" s="5"/>
      <c r="Q1051" s="5"/>
      <c r="R1051" s="5"/>
      <c r="S1051" s="5"/>
      <c r="T1051" s="5"/>
      <c r="U1051" s="5"/>
      <c r="V1051" s="5"/>
      <c r="W1051" s="5"/>
      <c r="X1051" s="5"/>
      <c r="Y1051" s="5"/>
      <c r="Z1051" s="5"/>
    </row>
    <row r="1052" spans="1:26" ht="170" x14ac:dyDescent="0.2">
      <c r="A1052" s="3" t="s">
        <v>2799</v>
      </c>
      <c r="B1052" s="138"/>
      <c r="C1052" s="5">
        <f t="shared" si="7"/>
        <v>1049</v>
      </c>
      <c r="D1052" s="5" t="s">
        <v>11905</v>
      </c>
      <c r="E1052" s="5" t="s">
        <v>11906</v>
      </c>
      <c r="F1052" s="5" t="s">
        <v>11907</v>
      </c>
      <c r="G1052" s="5" t="s">
        <v>5579</v>
      </c>
      <c r="H1052" s="5"/>
      <c r="I1052" s="5" t="s">
        <v>58</v>
      </c>
      <c r="J1052" s="5">
        <v>2021</v>
      </c>
      <c r="K1052" s="5"/>
      <c r="L1052" s="5" t="s">
        <v>11909</v>
      </c>
      <c r="M1052" s="5" t="s">
        <v>11908</v>
      </c>
      <c r="N1052" s="5" t="s">
        <v>2798</v>
      </c>
      <c r="O1052" s="5"/>
      <c r="P1052" s="5"/>
      <c r="Q1052" s="5"/>
      <c r="R1052" s="5"/>
      <c r="S1052" s="5"/>
      <c r="T1052" s="5"/>
      <c r="U1052" s="5"/>
      <c r="V1052" s="5"/>
      <c r="W1052" s="5"/>
      <c r="X1052" s="5"/>
      <c r="Y1052" s="5"/>
      <c r="Z1052" s="5"/>
    </row>
    <row r="1053" spans="1:26" ht="238" x14ac:dyDescent="0.2">
      <c r="A1053" s="3" t="s">
        <v>2799</v>
      </c>
      <c r="B1053" s="138"/>
      <c r="C1053" s="5">
        <f t="shared" si="7"/>
        <v>1050</v>
      </c>
      <c r="D1053" s="5" t="s">
        <v>11910</v>
      </c>
      <c r="E1053" s="5" t="s">
        <v>11911</v>
      </c>
      <c r="F1053" s="5" t="s">
        <v>11912</v>
      </c>
      <c r="G1053" s="5" t="s">
        <v>21</v>
      </c>
      <c r="H1053" s="5"/>
      <c r="I1053" s="5" t="s">
        <v>59</v>
      </c>
      <c r="J1053" s="5">
        <v>2022</v>
      </c>
      <c r="K1053" s="5"/>
      <c r="L1053" s="5" t="s">
        <v>11914</v>
      </c>
      <c r="M1053" s="5" t="s">
        <v>11913</v>
      </c>
      <c r="N1053" s="5" t="s">
        <v>2798</v>
      </c>
      <c r="O1053" s="5"/>
      <c r="P1053" s="5"/>
      <c r="Q1053" s="5"/>
      <c r="R1053" s="5"/>
      <c r="S1053" s="5"/>
      <c r="T1053" s="5"/>
      <c r="U1053" s="5"/>
      <c r="V1053" s="5"/>
      <c r="W1053" s="5"/>
      <c r="X1053" s="5"/>
      <c r="Y1053" s="5"/>
      <c r="Z1053" s="5"/>
    </row>
    <row r="1054" spans="1:26" ht="153" x14ac:dyDescent="0.2">
      <c r="A1054" s="3" t="s">
        <v>2799</v>
      </c>
      <c r="B1054" s="138"/>
      <c r="C1054" s="5">
        <f t="shared" si="7"/>
        <v>1051</v>
      </c>
      <c r="D1054" s="5" t="s">
        <v>11915</v>
      </c>
      <c r="E1054" s="5" t="s">
        <v>11916</v>
      </c>
      <c r="F1054" s="5" t="s">
        <v>11917</v>
      </c>
      <c r="G1054" s="5" t="s">
        <v>21</v>
      </c>
      <c r="H1054" s="5"/>
      <c r="I1054" s="5" t="s">
        <v>59</v>
      </c>
      <c r="J1054" s="5">
        <v>2021</v>
      </c>
      <c r="K1054" s="5"/>
      <c r="L1054" s="5" t="s">
        <v>11919</v>
      </c>
      <c r="M1054" s="5" t="s">
        <v>11918</v>
      </c>
      <c r="N1054" s="5" t="s">
        <v>2798</v>
      </c>
      <c r="O1054" s="5"/>
      <c r="P1054" s="5"/>
      <c r="Q1054" s="5"/>
      <c r="R1054" s="5"/>
      <c r="S1054" s="5"/>
      <c r="T1054" s="5"/>
      <c r="U1054" s="5"/>
      <c r="V1054" s="5"/>
      <c r="W1054" s="5"/>
      <c r="X1054" s="5"/>
      <c r="Y1054" s="5"/>
      <c r="Z1054" s="5"/>
    </row>
    <row r="1055" spans="1:26" ht="272" x14ac:dyDescent="0.2">
      <c r="A1055" s="3" t="s">
        <v>2799</v>
      </c>
      <c r="B1055" s="138"/>
      <c r="C1055" s="5">
        <f t="shared" si="7"/>
        <v>1052</v>
      </c>
      <c r="D1055" s="5" t="s">
        <v>11920</v>
      </c>
      <c r="E1055" s="5" t="s">
        <v>11921</v>
      </c>
      <c r="F1055" s="5" t="s">
        <v>11922</v>
      </c>
      <c r="G1055" s="5" t="s">
        <v>21</v>
      </c>
      <c r="H1055" s="5"/>
      <c r="I1055" s="5" t="s">
        <v>59</v>
      </c>
      <c r="J1055" s="5">
        <v>2021</v>
      </c>
      <c r="K1055" s="5"/>
      <c r="L1055" s="5" t="s">
        <v>11924</v>
      </c>
      <c r="M1055" s="5" t="s">
        <v>11923</v>
      </c>
      <c r="N1055" s="5" t="s">
        <v>2798</v>
      </c>
      <c r="O1055" s="5"/>
      <c r="P1055" s="5"/>
      <c r="Q1055" s="5"/>
      <c r="R1055" s="5"/>
      <c r="S1055" s="5"/>
      <c r="T1055" s="5"/>
      <c r="U1055" s="5"/>
      <c r="V1055" s="5"/>
      <c r="W1055" s="5"/>
      <c r="X1055" s="5"/>
      <c r="Y1055" s="5"/>
      <c r="Z1055" s="5"/>
    </row>
    <row r="1056" spans="1:26" ht="119" x14ac:dyDescent="0.2">
      <c r="A1056" s="3" t="s">
        <v>2799</v>
      </c>
      <c r="B1056" s="138"/>
      <c r="C1056" s="5">
        <f t="shared" si="7"/>
        <v>1053</v>
      </c>
      <c r="D1056" s="5" t="s">
        <v>11925</v>
      </c>
      <c r="E1056" s="5" t="s">
        <v>11926</v>
      </c>
      <c r="F1056" s="5" t="s">
        <v>11927</v>
      </c>
      <c r="G1056" s="5" t="s">
        <v>21</v>
      </c>
      <c r="H1056" s="5"/>
      <c r="I1056" s="5" t="s">
        <v>59</v>
      </c>
      <c r="J1056" s="5">
        <v>2019</v>
      </c>
      <c r="K1056" s="5"/>
      <c r="L1056" s="5" t="s">
        <v>11929</v>
      </c>
      <c r="M1056" s="5" t="s">
        <v>11928</v>
      </c>
      <c r="N1056" s="5" t="s">
        <v>2798</v>
      </c>
      <c r="O1056" s="5"/>
      <c r="P1056" s="5"/>
      <c r="Q1056" s="5"/>
      <c r="R1056" s="5"/>
      <c r="S1056" s="5"/>
      <c r="T1056" s="5"/>
      <c r="U1056" s="5"/>
      <c r="V1056" s="5"/>
      <c r="W1056" s="5"/>
      <c r="X1056" s="5"/>
      <c r="Y1056" s="5"/>
      <c r="Z1056" s="5"/>
    </row>
    <row r="1057" spans="1:26" ht="187" x14ac:dyDescent="0.2">
      <c r="A1057" s="3" t="s">
        <v>2799</v>
      </c>
      <c r="B1057" s="138"/>
      <c r="C1057" s="5">
        <f t="shared" si="7"/>
        <v>1054</v>
      </c>
      <c r="D1057" s="5" t="s">
        <v>11930</v>
      </c>
      <c r="E1057" s="5" t="s">
        <v>11931</v>
      </c>
      <c r="F1057" s="5" t="s">
        <v>11932</v>
      </c>
      <c r="G1057" s="5" t="s">
        <v>21</v>
      </c>
      <c r="H1057" s="5"/>
      <c r="I1057" s="5" t="s">
        <v>59</v>
      </c>
      <c r="J1057" s="5">
        <v>2020</v>
      </c>
      <c r="K1057" s="5"/>
      <c r="L1057" s="5" t="s">
        <v>11934</v>
      </c>
      <c r="M1057" s="5" t="s">
        <v>11933</v>
      </c>
      <c r="N1057" s="5" t="s">
        <v>2798</v>
      </c>
      <c r="O1057" s="5"/>
      <c r="P1057" s="5"/>
      <c r="Q1057" s="5"/>
      <c r="R1057" s="5"/>
      <c r="S1057" s="5"/>
      <c r="T1057" s="5"/>
      <c r="U1057" s="5"/>
      <c r="V1057" s="5"/>
      <c r="W1057" s="5"/>
      <c r="X1057" s="5"/>
      <c r="Y1057" s="5"/>
      <c r="Z1057" s="5"/>
    </row>
    <row r="1058" spans="1:26" ht="323" x14ac:dyDescent="0.2">
      <c r="A1058" s="3" t="s">
        <v>2799</v>
      </c>
      <c r="B1058" s="138"/>
      <c r="C1058" s="5">
        <f t="shared" si="7"/>
        <v>1055</v>
      </c>
      <c r="D1058" s="5" t="s">
        <v>11935</v>
      </c>
      <c r="E1058" s="5" t="s">
        <v>11936</v>
      </c>
      <c r="F1058" s="5" t="s">
        <v>20</v>
      </c>
      <c r="G1058" s="5" t="s">
        <v>21</v>
      </c>
      <c r="H1058" s="5"/>
      <c r="I1058" s="5" t="s">
        <v>58</v>
      </c>
      <c r="J1058" s="5">
        <v>2022</v>
      </c>
      <c r="K1058" s="5"/>
      <c r="L1058" s="5" t="s">
        <v>11938</v>
      </c>
      <c r="M1058" s="5" t="s">
        <v>11937</v>
      </c>
      <c r="N1058" s="5" t="s">
        <v>2798</v>
      </c>
      <c r="O1058" s="5"/>
      <c r="P1058" s="5"/>
      <c r="Q1058" s="5"/>
      <c r="R1058" s="5"/>
      <c r="S1058" s="5"/>
      <c r="T1058" s="5"/>
      <c r="U1058" s="5"/>
      <c r="V1058" s="5"/>
      <c r="W1058" s="5"/>
      <c r="X1058" s="5"/>
      <c r="Y1058" s="5"/>
      <c r="Z1058" s="5"/>
    </row>
    <row r="1059" spans="1:26" ht="289" x14ac:dyDescent="0.2">
      <c r="A1059" s="3" t="s">
        <v>2799</v>
      </c>
      <c r="B1059" s="138"/>
      <c r="C1059" s="5">
        <f t="shared" si="7"/>
        <v>1056</v>
      </c>
      <c r="D1059" s="5" t="s">
        <v>11939</v>
      </c>
      <c r="E1059" s="5" t="s">
        <v>11940</v>
      </c>
      <c r="F1059" s="5" t="s">
        <v>11941</v>
      </c>
      <c r="G1059" s="5" t="s">
        <v>21</v>
      </c>
      <c r="H1059" s="5"/>
      <c r="I1059" s="5" t="s">
        <v>58</v>
      </c>
      <c r="J1059" s="5">
        <v>2022</v>
      </c>
      <c r="K1059" s="5"/>
      <c r="L1059" s="5" t="s">
        <v>11943</v>
      </c>
      <c r="M1059" s="5" t="s">
        <v>11942</v>
      </c>
      <c r="N1059" s="5" t="s">
        <v>2798</v>
      </c>
      <c r="O1059" s="5"/>
      <c r="P1059" s="5"/>
      <c r="Q1059" s="5"/>
      <c r="R1059" s="5"/>
      <c r="S1059" s="5"/>
      <c r="T1059" s="5"/>
      <c r="U1059" s="5"/>
      <c r="V1059" s="5"/>
      <c r="W1059" s="5"/>
      <c r="X1059" s="5"/>
      <c r="Y1059" s="5"/>
      <c r="Z1059" s="5"/>
    </row>
    <row r="1060" spans="1:26" ht="119" x14ac:dyDescent="0.2">
      <c r="A1060" s="3" t="s">
        <v>2799</v>
      </c>
      <c r="B1060" s="138"/>
      <c r="C1060" s="5">
        <f t="shared" si="7"/>
        <v>1057</v>
      </c>
      <c r="D1060" s="5" t="s">
        <v>11944</v>
      </c>
      <c r="E1060" s="5" t="s">
        <v>11945</v>
      </c>
      <c r="F1060" s="5" t="s">
        <v>11946</v>
      </c>
      <c r="G1060" s="5" t="s">
        <v>21</v>
      </c>
      <c r="H1060" s="5"/>
      <c r="I1060" s="5" t="s">
        <v>58</v>
      </c>
      <c r="J1060" s="5">
        <v>2018</v>
      </c>
      <c r="K1060" s="5"/>
      <c r="L1060" s="5" t="s">
        <v>11948</v>
      </c>
      <c r="M1060" s="5" t="s">
        <v>11947</v>
      </c>
      <c r="N1060" s="5" t="s">
        <v>2798</v>
      </c>
      <c r="O1060" s="5"/>
      <c r="P1060" s="5"/>
      <c r="Q1060" s="5"/>
      <c r="R1060" s="5"/>
      <c r="S1060" s="5"/>
      <c r="T1060" s="5"/>
      <c r="U1060" s="5"/>
      <c r="V1060" s="5"/>
      <c r="W1060" s="5"/>
      <c r="X1060" s="5"/>
      <c r="Y1060" s="5"/>
      <c r="Z1060" s="5"/>
    </row>
    <row r="1061" spans="1:26" ht="255" x14ac:dyDescent="0.2">
      <c r="A1061" s="3" t="s">
        <v>2799</v>
      </c>
      <c r="B1061" s="138"/>
      <c r="C1061" s="5">
        <f t="shared" si="7"/>
        <v>1058</v>
      </c>
      <c r="D1061" s="5" t="s">
        <v>11949</v>
      </c>
      <c r="E1061" s="5" t="s">
        <v>11950</v>
      </c>
      <c r="F1061" s="5" t="s">
        <v>40</v>
      </c>
      <c r="G1061" s="5" t="s">
        <v>21</v>
      </c>
      <c r="H1061" s="5"/>
      <c r="I1061" s="5" t="s">
        <v>58</v>
      </c>
      <c r="J1061" s="5">
        <v>2019</v>
      </c>
      <c r="K1061" s="5"/>
      <c r="L1061" s="5" t="s">
        <v>11952</v>
      </c>
      <c r="M1061" s="5" t="s">
        <v>11951</v>
      </c>
      <c r="N1061" s="5" t="s">
        <v>2798</v>
      </c>
      <c r="O1061" s="5"/>
      <c r="P1061" s="5"/>
      <c r="Q1061" s="5"/>
      <c r="R1061" s="5"/>
      <c r="S1061" s="5"/>
      <c r="T1061" s="5"/>
      <c r="U1061" s="5"/>
      <c r="V1061" s="5"/>
      <c r="W1061" s="5"/>
      <c r="X1061" s="5"/>
      <c r="Y1061" s="5"/>
      <c r="Z1061" s="5"/>
    </row>
    <row r="1062" spans="1:26" ht="221" x14ac:dyDescent="0.2">
      <c r="A1062" s="3" t="s">
        <v>2799</v>
      </c>
      <c r="B1062" s="138"/>
      <c r="C1062" s="5">
        <f t="shared" si="7"/>
        <v>1059</v>
      </c>
      <c r="D1062" s="5" t="s">
        <v>11953</v>
      </c>
      <c r="E1062" s="5" t="s">
        <v>11954</v>
      </c>
      <c r="F1062" s="5" t="s">
        <v>11955</v>
      </c>
      <c r="G1062" s="5" t="s">
        <v>21</v>
      </c>
      <c r="H1062" s="5"/>
      <c r="I1062" s="5" t="s">
        <v>58</v>
      </c>
      <c r="J1062" s="5">
        <v>2022</v>
      </c>
      <c r="K1062" s="5"/>
      <c r="L1062" s="5" t="s">
        <v>11957</v>
      </c>
      <c r="M1062" s="5" t="s">
        <v>11956</v>
      </c>
      <c r="N1062" s="5" t="s">
        <v>2798</v>
      </c>
      <c r="O1062" s="5"/>
      <c r="P1062" s="5"/>
      <c r="Q1062" s="5"/>
      <c r="R1062" s="5"/>
      <c r="S1062" s="5"/>
      <c r="T1062" s="5"/>
      <c r="U1062" s="5"/>
      <c r="V1062" s="5"/>
      <c r="W1062" s="5"/>
      <c r="X1062" s="5"/>
      <c r="Y1062" s="5"/>
      <c r="Z1062" s="5"/>
    </row>
    <row r="1063" spans="1:26" ht="221" x14ac:dyDescent="0.2">
      <c r="A1063" s="3" t="s">
        <v>2799</v>
      </c>
      <c r="B1063" s="138"/>
      <c r="C1063" s="5">
        <f t="shared" si="7"/>
        <v>1060</v>
      </c>
      <c r="D1063" s="5" t="s">
        <v>11958</v>
      </c>
      <c r="E1063" s="5" t="s">
        <v>11959</v>
      </c>
      <c r="F1063" s="5" t="s">
        <v>4523</v>
      </c>
      <c r="G1063" s="5" t="s">
        <v>21</v>
      </c>
      <c r="H1063" s="5"/>
      <c r="I1063" s="5" t="s">
        <v>58</v>
      </c>
      <c r="J1063" s="5">
        <v>2022</v>
      </c>
      <c r="K1063" s="5"/>
      <c r="L1063" s="5" t="s">
        <v>11961</v>
      </c>
      <c r="M1063" s="5" t="s">
        <v>11960</v>
      </c>
      <c r="N1063" s="5" t="s">
        <v>2798</v>
      </c>
      <c r="O1063" s="5"/>
      <c r="P1063" s="5"/>
      <c r="Q1063" s="5"/>
      <c r="R1063" s="5"/>
      <c r="S1063" s="5"/>
      <c r="T1063" s="5"/>
      <c r="U1063" s="5"/>
      <c r="V1063" s="5"/>
      <c r="W1063" s="5"/>
      <c r="X1063" s="5"/>
      <c r="Y1063" s="5"/>
      <c r="Z1063" s="5"/>
    </row>
    <row r="1064" spans="1:26" ht="204" x14ac:dyDescent="0.2">
      <c r="A1064" s="3" t="s">
        <v>2799</v>
      </c>
      <c r="B1064" s="138"/>
      <c r="C1064" s="5">
        <f t="shared" si="7"/>
        <v>1061</v>
      </c>
      <c r="D1064" s="5" t="s">
        <v>11962</v>
      </c>
      <c r="E1064" s="5" t="s">
        <v>11963</v>
      </c>
      <c r="F1064" s="5" t="s">
        <v>134</v>
      </c>
      <c r="G1064" s="5" t="s">
        <v>21</v>
      </c>
      <c r="H1064" s="5"/>
      <c r="I1064" s="5" t="s">
        <v>58</v>
      </c>
      <c r="J1064" s="5">
        <v>2018</v>
      </c>
      <c r="K1064" s="5"/>
      <c r="L1064" s="5" t="s">
        <v>11965</v>
      </c>
      <c r="M1064" s="5" t="s">
        <v>11964</v>
      </c>
      <c r="N1064" s="5" t="s">
        <v>2798</v>
      </c>
      <c r="O1064" s="5"/>
      <c r="P1064" s="5"/>
      <c r="Q1064" s="5"/>
      <c r="R1064" s="5"/>
      <c r="S1064" s="5"/>
      <c r="T1064" s="5"/>
      <c r="U1064" s="5"/>
      <c r="V1064" s="5"/>
      <c r="W1064" s="5"/>
      <c r="X1064" s="5"/>
      <c r="Y1064" s="5"/>
      <c r="Z1064" s="5"/>
    </row>
    <row r="1065" spans="1:26" ht="187" x14ac:dyDescent="0.2">
      <c r="A1065" s="3" t="s">
        <v>2799</v>
      </c>
      <c r="B1065" s="138"/>
      <c r="C1065" s="5">
        <f t="shared" si="7"/>
        <v>1062</v>
      </c>
      <c r="D1065" s="5" t="s">
        <v>11966</v>
      </c>
      <c r="E1065" s="5" t="s">
        <v>11967</v>
      </c>
      <c r="F1065" s="5" t="s">
        <v>7765</v>
      </c>
      <c r="G1065" s="5" t="s">
        <v>3158</v>
      </c>
      <c r="H1065" s="5"/>
      <c r="I1065" s="5" t="s">
        <v>58</v>
      </c>
      <c r="J1065" s="5">
        <v>2022</v>
      </c>
      <c r="K1065" s="5"/>
      <c r="L1065" s="5" t="s">
        <v>11969</v>
      </c>
      <c r="M1065" s="5" t="s">
        <v>11968</v>
      </c>
      <c r="N1065" s="5" t="s">
        <v>2798</v>
      </c>
      <c r="O1065" s="5"/>
      <c r="P1065" s="5"/>
      <c r="Q1065" s="5"/>
      <c r="R1065" s="5"/>
      <c r="S1065" s="5"/>
      <c r="T1065" s="5"/>
      <c r="U1065" s="5"/>
      <c r="V1065" s="5"/>
      <c r="W1065" s="5"/>
      <c r="X1065" s="5"/>
      <c r="Y1065" s="5"/>
      <c r="Z1065" s="5"/>
    </row>
    <row r="1066" spans="1:26" ht="221" x14ac:dyDescent="0.2">
      <c r="A1066" s="3" t="s">
        <v>2799</v>
      </c>
      <c r="B1066" s="138"/>
      <c r="C1066" s="5">
        <f t="shared" si="7"/>
        <v>1063</v>
      </c>
      <c r="D1066" s="5" t="s">
        <v>11970</v>
      </c>
      <c r="E1066" s="5" t="s">
        <v>11971</v>
      </c>
      <c r="F1066" s="5" t="s">
        <v>11</v>
      </c>
      <c r="G1066" s="5" t="s">
        <v>13</v>
      </c>
      <c r="H1066" s="5"/>
      <c r="I1066" s="5" t="s">
        <v>58</v>
      </c>
      <c r="J1066" s="5">
        <v>2020</v>
      </c>
      <c r="K1066" s="5"/>
      <c r="L1066" s="5" t="s">
        <v>11973</v>
      </c>
      <c r="M1066" s="5" t="s">
        <v>11972</v>
      </c>
      <c r="N1066" s="5" t="s">
        <v>2798</v>
      </c>
      <c r="O1066" s="5"/>
      <c r="P1066" s="5"/>
      <c r="Q1066" s="5"/>
      <c r="R1066" s="5"/>
      <c r="S1066" s="5"/>
      <c r="T1066" s="5"/>
      <c r="U1066" s="5"/>
      <c r="V1066" s="5"/>
      <c r="W1066" s="5"/>
      <c r="X1066" s="5"/>
      <c r="Y1066" s="5"/>
      <c r="Z1066" s="5"/>
    </row>
    <row r="1067" spans="1:26" ht="272" x14ac:dyDescent="0.2">
      <c r="A1067" s="3" t="s">
        <v>2799</v>
      </c>
      <c r="B1067" s="138"/>
      <c r="C1067" s="5">
        <f t="shared" si="7"/>
        <v>1064</v>
      </c>
      <c r="D1067" s="5" t="s">
        <v>11974</v>
      </c>
      <c r="E1067" s="5" t="s">
        <v>11975</v>
      </c>
      <c r="F1067" s="5" t="s">
        <v>134</v>
      </c>
      <c r="G1067" s="5" t="s">
        <v>21</v>
      </c>
      <c r="H1067" s="5"/>
      <c r="I1067" s="5" t="s">
        <v>58</v>
      </c>
      <c r="J1067" s="5">
        <v>2020</v>
      </c>
      <c r="K1067" s="5"/>
      <c r="L1067" s="5" t="s">
        <v>11977</v>
      </c>
      <c r="M1067" s="5" t="s">
        <v>11976</v>
      </c>
      <c r="N1067" s="5" t="s">
        <v>2798</v>
      </c>
      <c r="O1067" s="5"/>
      <c r="P1067" s="5"/>
      <c r="Q1067" s="5"/>
      <c r="R1067" s="5"/>
      <c r="S1067" s="5"/>
      <c r="T1067" s="5"/>
      <c r="U1067" s="5"/>
      <c r="V1067" s="5"/>
      <c r="W1067" s="5"/>
      <c r="X1067" s="5"/>
      <c r="Y1067" s="5"/>
      <c r="Z1067" s="5"/>
    </row>
    <row r="1068" spans="1:26" ht="153" x14ac:dyDescent="0.2">
      <c r="A1068" s="3" t="s">
        <v>2799</v>
      </c>
      <c r="B1068" s="138"/>
      <c r="C1068" s="5">
        <f t="shared" si="7"/>
        <v>1065</v>
      </c>
      <c r="D1068" s="5" t="s">
        <v>11978</v>
      </c>
      <c r="E1068" s="5" t="s">
        <v>11979</v>
      </c>
      <c r="F1068" s="5" t="s">
        <v>5949</v>
      </c>
      <c r="G1068" s="5" t="s">
        <v>3158</v>
      </c>
      <c r="H1068" s="5"/>
      <c r="I1068" s="5" t="s">
        <v>58</v>
      </c>
      <c r="J1068" s="5">
        <v>2020</v>
      </c>
      <c r="K1068" s="5"/>
      <c r="L1068" s="5" t="s">
        <v>11981</v>
      </c>
      <c r="M1068" s="5" t="s">
        <v>11980</v>
      </c>
      <c r="N1068" s="5" t="s">
        <v>2798</v>
      </c>
      <c r="O1068" s="5"/>
      <c r="P1068" s="5"/>
      <c r="Q1068" s="5"/>
      <c r="R1068" s="5"/>
      <c r="S1068" s="5"/>
      <c r="T1068" s="5"/>
      <c r="U1068" s="5"/>
      <c r="V1068" s="5"/>
      <c r="W1068" s="5"/>
      <c r="X1068" s="5"/>
      <c r="Y1068" s="5"/>
      <c r="Z1068" s="5"/>
    </row>
    <row r="1069" spans="1:26" ht="187" x14ac:dyDescent="0.2">
      <c r="A1069" s="3" t="s">
        <v>2799</v>
      </c>
      <c r="B1069" s="139"/>
      <c r="C1069" s="5">
        <f t="shared" si="7"/>
        <v>1066</v>
      </c>
      <c r="D1069" s="5" t="s">
        <v>11982</v>
      </c>
      <c r="E1069" s="5" t="s">
        <v>11983</v>
      </c>
      <c r="F1069" s="5" t="s">
        <v>11984</v>
      </c>
      <c r="G1069" s="5" t="s">
        <v>13</v>
      </c>
      <c r="H1069" s="5"/>
      <c r="I1069" s="5" t="s">
        <v>58</v>
      </c>
      <c r="J1069" s="5">
        <v>2021</v>
      </c>
      <c r="K1069" s="5"/>
      <c r="L1069" s="5" t="s">
        <v>11986</v>
      </c>
      <c r="M1069" s="5" t="s">
        <v>11985</v>
      </c>
      <c r="N1069" s="5" t="s">
        <v>2798</v>
      </c>
      <c r="O1069" s="5"/>
      <c r="P1069" s="5"/>
      <c r="Q1069" s="5"/>
      <c r="R1069" s="5"/>
      <c r="S1069" s="5"/>
      <c r="T1069" s="5"/>
      <c r="U1069" s="5"/>
      <c r="V1069" s="5"/>
      <c r="W1069" s="5"/>
      <c r="X1069" s="5"/>
      <c r="Y1069" s="5"/>
      <c r="Z1069" s="5"/>
    </row>
    <row r="1070" spans="1:26" ht="289" x14ac:dyDescent="0.2">
      <c r="A1070" s="3" t="s">
        <v>2799</v>
      </c>
      <c r="B1070" s="144" t="s">
        <v>7228</v>
      </c>
      <c r="C1070" s="5">
        <f t="shared" ref="C1070:C1147" si="8">ROW(D1070)-3</f>
        <v>1067</v>
      </c>
      <c r="D1070" s="5" t="s">
        <v>11310</v>
      </c>
      <c r="E1070" s="5" t="s">
        <v>11311</v>
      </c>
      <c r="F1070" s="5" t="s">
        <v>3281</v>
      </c>
      <c r="G1070" s="5" t="s">
        <v>3281</v>
      </c>
      <c r="H1070" s="5"/>
      <c r="I1070" s="5" t="s">
        <v>3281</v>
      </c>
      <c r="J1070" s="5">
        <v>2023</v>
      </c>
      <c r="K1070" s="5"/>
      <c r="L1070" s="5" t="s">
        <v>11313</v>
      </c>
      <c r="M1070" s="5" t="s">
        <v>11312</v>
      </c>
      <c r="N1070" s="5" t="s">
        <v>2798</v>
      </c>
      <c r="O1070" s="5"/>
      <c r="P1070" s="5"/>
      <c r="Q1070" s="5"/>
      <c r="R1070" s="5"/>
      <c r="S1070" s="5"/>
      <c r="T1070" s="5"/>
      <c r="U1070" s="5"/>
      <c r="V1070" s="5"/>
      <c r="W1070" s="5"/>
      <c r="X1070" s="5"/>
      <c r="Y1070" s="5"/>
      <c r="Z1070" s="5"/>
    </row>
    <row r="1071" spans="1:26" ht="340" x14ac:dyDescent="0.2">
      <c r="A1071" s="3" t="s">
        <v>2799</v>
      </c>
      <c r="B1071" s="145"/>
      <c r="C1071" s="5">
        <f t="shared" si="8"/>
        <v>1068</v>
      </c>
      <c r="D1071" s="5" t="s">
        <v>11987</v>
      </c>
      <c r="E1071" s="5" t="s">
        <v>11988</v>
      </c>
      <c r="F1071" s="5" t="s">
        <v>8472</v>
      </c>
      <c r="G1071" s="5" t="s">
        <v>3158</v>
      </c>
      <c r="H1071" s="5"/>
      <c r="I1071" s="5" t="s">
        <v>58</v>
      </c>
      <c r="J1071" s="5">
        <v>2022</v>
      </c>
      <c r="K1071" s="5"/>
      <c r="L1071" s="5" t="s">
        <v>11990</v>
      </c>
      <c r="M1071" s="5" t="s">
        <v>11989</v>
      </c>
      <c r="N1071" s="5" t="s">
        <v>2798</v>
      </c>
      <c r="O1071" s="5"/>
      <c r="P1071" s="5"/>
      <c r="Q1071" s="5"/>
      <c r="R1071" s="5"/>
      <c r="S1071" s="5"/>
      <c r="T1071" s="5"/>
      <c r="U1071" s="5"/>
      <c r="V1071" s="5"/>
      <c r="W1071" s="5"/>
      <c r="X1071" s="5"/>
      <c r="Y1071" s="5"/>
      <c r="Z1071" s="5"/>
    </row>
    <row r="1072" spans="1:26" ht="238" x14ac:dyDescent="0.2">
      <c r="A1072" s="3" t="s">
        <v>2799</v>
      </c>
      <c r="B1072" s="145"/>
      <c r="C1072" s="5">
        <f t="shared" si="8"/>
        <v>1069</v>
      </c>
      <c r="D1072" s="5" t="s">
        <v>11991</v>
      </c>
      <c r="E1072" s="5" t="s">
        <v>11992</v>
      </c>
      <c r="F1072" s="5" t="s">
        <v>10411</v>
      </c>
      <c r="G1072" s="5" t="s">
        <v>5176</v>
      </c>
      <c r="H1072" s="5"/>
      <c r="I1072" s="5" t="s">
        <v>59</v>
      </c>
      <c r="J1072" s="5">
        <v>2023</v>
      </c>
      <c r="K1072" s="5"/>
      <c r="L1072" s="5" t="s">
        <v>11994</v>
      </c>
      <c r="M1072" s="5" t="s">
        <v>11993</v>
      </c>
      <c r="N1072" s="5" t="s">
        <v>2798</v>
      </c>
      <c r="O1072" s="5"/>
      <c r="P1072" s="5"/>
      <c r="Q1072" s="5"/>
      <c r="R1072" s="5"/>
      <c r="S1072" s="5"/>
      <c r="T1072" s="5"/>
      <c r="U1072" s="5"/>
      <c r="V1072" s="5"/>
      <c r="W1072" s="5"/>
      <c r="X1072" s="5"/>
      <c r="Y1072" s="5"/>
      <c r="Z1072" s="5"/>
    </row>
    <row r="1073" spans="1:26" ht="221" x14ac:dyDescent="0.2">
      <c r="A1073" s="3" t="s">
        <v>2799</v>
      </c>
      <c r="B1073" s="145"/>
      <c r="C1073" s="5">
        <f t="shared" si="8"/>
        <v>1070</v>
      </c>
      <c r="D1073" s="5" t="s">
        <v>11995</v>
      </c>
      <c r="E1073" s="5" t="s">
        <v>11996</v>
      </c>
      <c r="F1073" s="5" t="s">
        <v>11</v>
      </c>
      <c r="G1073" s="5" t="s">
        <v>13</v>
      </c>
      <c r="H1073" s="5"/>
      <c r="I1073" s="5" t="s">
        <v>58</v>
      </c>
      <c r="J1073" s="5">
        <v>2023</v>
      </c>
      <c r="K1073" s="5"/>
      <c r="L1073" s="5" t="s">
        <v>11998</v>
      </c>
      <c r="M1073" s="5" t="s">
        <v>11997</v>
      </c>
      <c r="N1073" s="5" t="s">
        <v>2798</v>
      </c>
      <c r="O1073" s="5"/>
      <c r="P1073" s="5"/>
      <c r="Q1073" s="5"/>
      <c r="R1073" s="5"/>
      <c r="S1073" s="5"/>
      <c r="T1073" s="5"/>
      <c r="U1073" s="5"/>
      <c r="V1073" s="5"/>
      <c r="W1073" s="5"/>
      <c r="X1073" s="5"/>
      <c r="Y1073" s="5"/>
      <c r="Z1073" s="5"/>
    </row>
    <row r="1074" spans="1:26" ht="340" x14ac:dyDescent="0.2">
      <c r="A1074" s="3" t="s">
        <v>2799</v>
      </c>
      <c r="B1074" s="145"/>
      <c r="C1074" s="5">
        <f t="shared" si="8"/>
        <v>1071</v>
      </c>
      <c r="D1074" s="5" t="s">
        <v>11999</v>
      </c>
      <c r="E1074" s="5" t="s">
        <v>12000</v>
      </c>
      <c r="F1074" s="5" t="s">
        <v>12001</v>
      </c>
      <c r="G1074" s="5" t="s">
        <v>2227</v>
      </c>
      <c r="H1074" s="5"/>
      <c r="I1074" s="5" t="s">
        <v>58</v>
      </c>
      <c r="J1074" s="5">
        <v>2023</v>
      </c>
      <c r="K1074" s="5"/>
      <c r="L1074" s="5" t="s">
        <v>12003</v>
      </c>
      <c r="M1074" s="5" t="s">
        <v>12002</v>
      </c>
      <c r="N1074" s="5" t="s">
        <v>2798</v>
      </c>
      <c r="O1074" s="5"/>
      <c r="P1074" s="5"/>
      <c r="Q1074" s="5"/>
      <c r="R1074" s="5"/>
      <c r="S1074" s="5"/>
      <c r="T1074" s="5"/>
      <c r="U1074" s="5"/>
      <c r="V1074" s="5"/>
      <c r="W1074" s="5"/>
      <c r="X1074" s="5"/>
      <c r="Y1074" s="5"/>
      <c r="Z1074" s="5"/>
    </row>
    <row r="1075" spans="1:26" ht="221" x14ac:dyDescent="0.2">
      <c r="A1075" s="3" t="s">
        <v>2799</v>
      </c>
      <c r="B1075" s="145"/>
      <c r="C1075" s="5">
        <f t="shared" si="8"/>
        <v>1072</v>
      </c>
      <c r="D1075" s="5" t="s">
        <v>12005</v>
      </c>
      <c r="E1075" s="5" t="s">
        <v>12006</v>
      </c>
      <c r="F1075" s="5" t="s">
        <v>3281</v>
      </c>
      <c r="G1075" s="5" t="s">
        <v>3281</v>
      </c>
      <c r="H1075" s="5"/>
      <c r="I1075" s="5" t="s">
        <v>3281</v>
      </c>
      <c r="J1075" s="5">
        <v>2023</v>
      </c>
      <c r="K1075" s="5"/>
      <c r="L1075" s="5" t="s">
        <v>12007</v>
      </c>
      <c r="M1075" s="5" t="s">
        <v>12004</v>
      </c>
      <c r="N1075" s="5" t="s">
        <v>2799</v>
      </c>
      <c r="O1075" s="5" t="s">
        <v>2799</v>
      </c>
      <c r="P1075" s="5" t="s">
        <v>2799</v>
      </c>
      <c r="Q1075" s="5" t="s">
        <v>2799</v>
      </c>
      <c r="R1075" s="5" t="s">
        <v>2799</v>
      </c>
      <c r="S1075" s="5"/>
      <c r="T1075" s="5"/>
      <c r="U1075" s="5"/>
      <c r="V1075" s="5"/>
      <c r="W1075" s="5"/>
      <c r="X1075" s="5"/>
      <c r="Y1075" s="5"/>
      <c r="Z1075" s="5"/>
    </row>
    <row r="1076" spans="1:26" ht="153" x14ac:dyDescent="0.2">
      <c r="A1076" s="3" t="s">
        <v>2799</v>
      </c>
      <c r="B1076" s="145"/>
      <c r="C1076" s="5">
        <f t="shared" si="8"/>
        <v>1073</v>
      </c>
      <c r="D1076" s="5" t="s">
        <v>12008</v>
      </c>
      <c r="E1076" s="5" t="s">
        <v>12009</v>
      </c>
      <c r="F1076" s="5" t="s">
        <v>12010</v>
      </c>
      <c r="G1076" s="5" t="s">
        <v>3158</v>
      </c>
      <c r="H1076" s="5"/>
      <c r="I1076" s="5" t="s">
        <v>58</v>
      </c>
      <c r="J1076" s="5">
        <v>2018</v>
      </c>
      <c r="K1076" s="5"/>
      <c r="L1076" s="5" t="s">
        <v>12012</v>
      </c>
      <c r="M1076" s="5" t="s">
        <v>12011</v>
      </c>
      <c r="N1076" s="5" t="s">
        <v>2798</v>
      </c>
      <c r="O1076" s="5"/>
      <c r="P1076" s="5"/>
      <c r="Q1076" s="5"/>
      <c r="R1076" s="5"/>
      <c r="S1076" s="5"/>
      <c r="T1076" s="5"/>
      <c r="U1076" s="5"/>
      <c r="V1076" s="5"/>
      <c r="W1076" s="5"/>
      <c r="X1076" s="5"/>
      <c r="Y1076" s="5"/>
      <c r="Z1076" s="5"/>
    </row>
    <row r="1077" spans="1:26" ht="170" x14ac:dyDescent="0.2">
      <c r="A1077" s="3" t="s">
        <v>2799</v>
      </c>
      <c r="B1077" s="145"/>
      <c r="C1077" s="5">
        <f t="shared" si="8"/>
        <v>1074</v>
      </c>
      <c r="D1077" s="5" t="s">
        <v>12013</v>
      </c>
      <c r="E1077" s="5" t="s">
        <v>12014</v>
      </c>
      <c r="F1077" s="5" t="s">
        <v>12015</v>
      </c>
      <c r="G1077" s="5" t="s">
        <v>2227</v>
      </c>
      <c r="H1077" s="5"/>
      <c r="I1077" s="5" t="s">
        <v>58</v>
      </c>
      <c r="J1077" s="5">
        <v>2022</v>
      </c>
      <c r="K1077" s="5"/>
      <c r="L1077" s="5" t="s">
        <v>12017</v>
      </c>
      <c r="M1077" s="5" t="s">
        <v>12016</v>
      </c>
      <c r="N1077" s="5" t="s">
        <v>2798</v>
      </c>
      <c r="O1077" s="5"/>
      <c r="P1077" s="5"/>
      <c r="Q1077" s="5"/>
      <c r="R1077" s="5"/>
      <c r="S1077" s="5"/>
      <c r="T1077" s="5"/>
      <c r="U1077" s="5"/>
      <c r="V1077" s="5"/>
      <c r="W1077" s="5"/>
      <c r="X1077" s="5"/>
      <c r="Y1077" s="5"/>
      <c r="Z1077" s="5"/>
    </row>
    <row r="1078" spans="1:26" ht="272" x14ac:dyDescent="0.2">
      <c r="A1078" s="3" t="s">
        <v>2799</v>
      </c>
      <c r="B1078" s="145"/>
      <c r="C1078" s="5">
        <f t="shared" si="8"/>
        <v>1075</v>
      </c>
      <c r="D1078" s="5" t="s">
        <v>12018</v>
      </c>
      <c r="E1078" s="5" t="s">
        <v>12019</v>
      </c>
      <c r="F1078" s="5" t="s">
        <v>12020</v>
      </c>
      <c r="G1078" s="5" t="s">
        <v>3158</v>
      </c>
      <c r="H1078" s="5"/>
      <c r="I1078" s="5" t="s">
        <v>58</v>
      </c>
      <c r="J1078" s="5">
        <v>2019</v>
      </c>
      <c r="K1078" s="5"/>
      <c r="L1078" s="5" t="s">
        <v>12022</v>
      </c>
      <c r="M1078" s="5" t="s">
        <v>12021</v>
      </c>
      <c r="N1078" s="5" t="s">
        <v>2798</v>
      </c>
      <c r="O1078" s="5"/>
      <c r="P1078" s="5"/>
      <c r="Q1078" s="5"/>
      <c r="R1078" s="5"/>
      <c r="S1078" s="5"/>
      <c r="T1078" s="5"/>
      <c r="U1078" s="5"/>
      <c r="V1078" s="5"/>
      <c r="W1078" s="5"/>
      <c r="X1078" s="5"/>
      <c r="Y1078" s="5"/>
      <c r="Z1078" s="5"/>
    </row>
    <row r="1079" spans="1:26" ht="340" x14ac:dyDescent="0.2">
      <c r="A1079" s="3" t="s">
        <v>2799</v>
      </c>
      <c r="B1079" s="145"/>
      <c r="C1079" s="5">
        <f t="shared" si="8"/>
        <v>1076</v>
      </c>
      <c r="D1079" s="5" t="s">
        <v>12023</v>
      </c>
      <c r="E1079" s="5" t="s">
        <v>12024</v>
      </c>
      <c r="F1079" s="5" t="s">
        <v>12025</v>
      </c>
      <c r="G1079" s="5" t="s">
        <v>3158</v>
      </c>
      <c r="H1079" s="5"/>
      <c r="I1079" s="5" t="s">
        <v>58</v>
      </c>
      <c r="J1079" s="5">
        <v>2023</v>
      </c>
      <c r="K1079" s="5"/>
      <c r="L1079" s="5" t="s">
        <v>12027</v>
      </c>
      <c r="M1079" s="5" t="s">
        <v>12026</v>
      </c>
      <c r="N1079" s="5" t="s">
        <v>2798</v>
      </c>
      <c r="O1079" s="5"/>
      <c r="P1079" s="5"/>
      <c r="Q1079" s="5"/>
      <c r="R1079" s="5"/>
      <c r="S1079" s="5"/>
      <c r="T1079" s="5"/>
      <c r="U1079" s="5"/>
      <c r="V1079" s="5"/>
      <c r="W1079" s="5"/>
      <c r="X1079" s="5"/>
      <c r="Y1079" s="5"/>
      <c r="Z1079" s="5"/>
    </row>
    <row r="1080" spans="1:26" ht="170" x14ac:dyDescent="0.2">
      <c r="A1080" s="3" t="s">
        <v>2799</v>
      </c>
      <c r="B1080" s="145"/>
      <c r="C1080" s="5">
        <f t="shared" si="8"/>
        <v>1077</v>
      </c>
      <c r="D1080" s="5" t="s">
        <v>12028</v>
      </c>
      <c r="E1080" s="5" t="s">
        <v>12029</v>
      </c>
      <c r="F1080" s="5" t="s">
        <v>12030</v>
      </c>
      <c r="G1080" s="5" t="s">
        <v>3158</v>
      </c>
      <c r="H1080" s="5"/>
      <c r="I1080" s="5" t="s">
        <v>58</v>
      </c>
      <c r="J1080" s="5">
        <v>2020</v>
      </c>
      <c r="K1080" s="5"/>
      <c r="L1080" s="5" t="s">
        <v>12032</v>
      </c>
      <c r="M1080" s="5" t="s">
        <v>12031</v>
      </c>
      <c r="N1080" s="5" t="s">
        <v>2798</v>
      </c>
      <c r="O1080" s="5"/>
      <c r="P1080" s="5"/>
      <c r="Q1080" s="5"/>
      <c r="R1080" s="5"/>
      <c r="S1080" s="5"/>
      <c r="T1080" s="5"/>
      <c r="U1080" s="5"/>
      <c r="V1080" s="5"/>
      <c r="W1080" s="5"/>
      <c r="X1080" s="5"/>
      <c r="Y1080" s="5"/>
      <c r="Z1080" s="5"/>
    </row>
    <row r="1081" spans="1:26" ht="221" x14ac:dyDescent="0.2">
      <c r="A1081" s="3" t="s">
        <v>2799</v>
      </c>
      <c r="B1081" s="145"/>
      <c r="C1081" s="3">
        <f t="shared" si="8"/>
        <v>1078</v>
      </c>
      <c r="D1081" s="3" t="s">
        <v>12033</v>
      </c>
      <c r="E1081" s="3" t="s">
        <v>12034</v>
      </c>
      <c r="F1081" s="3" t="s">
        <v>3281</v>
      </c>
      <c r="G1081" s="3" t="s">
        <v>3281</v>
      </c>
      <c r="I1081" s="3" t="s">
        <v>3281</v>
      </c>
      <c r="J1081" s="3">
        <v>2023</v>
      </c>
      <c r="L1081" s="3" t="s">
        <v>12036</v>
      </c>
      <c r="M1081" s="3" t="s">
        <v>12035</v>
      </c>
      <c r="N1081" s="3" t="s">
        <v>2798</v>
      </c>
    </row>
    <row r="1082" spans="1:26" ht="187" x14ac:dyDescent="0.2">
      <c r="A1082" s="3" t="s">
        <v>2799</v>
      </c>
      <c r="B1082" s="145"/>
      <c r="C1082" s="5">
        <f t="shared" si="8"/>
        <v>1079</v>
      </c>
      <c r="D1082" s="5" t="s">
        <v>12037</v>
      </c>
      <c r="E1082" s="5" t="s">
        <v>12038</v>
      </c>
      <c r="F1082" s="5" t="s">
        <v>12039</v>
      </c>
      <c r="G1082" s="5" t="s">
        <v>12041</v>
      </c>
      <c r="H1082" s="5"/>
      <c r="I1082" s="5" t="s">
        <v>58</v>
      </c>
      <c r="J1082" s="5">
        <v>2024</v>
      </c>
      <c r="K1082" s="5"/>
      <c r="L1082" s="5" t="s">
        <v>12042</v>
      </c>
      <c r="M1082" s="5" t="s">
        <v>12040</v>
      </c>
      <c r="N1082" s="5" t="s">
        <v>2798</v>
      </c>
      <c r="O1082" s="5"/>
      <c r="P1082" s="5"/>
      <c r="Q1082" s="5"/>
      <c r="R1082" s="5"/>
      <c r="S1082" s="5"/>
      <c r="T1082" s="5"/>
      <c r="U1082" s="5"/>
      <c r="V1082" s="5"/>
      <c r="W1082" s="5"/>
      <c r="X1082" s="5"/>
      <c r="Y1082" s="5"/>
      <c r="Z1082" s="5"/>
    </row>
    <row r="1083" spans="1:26" ht="102" x14ac:dyDescent="0.2">
      <c r="A1083" s="3" t="s">
        <v>2799</v>
      </c>
      <c r="B1083" s="145"/>
      <c r="C1083" s="5">
        <f t="shared" si="8"/>
        <v>1080</v>
      </c>
      <c r="D1083" s="5" t="s">
        <v>12043</v>
      </c>
      <c r="E1083" s="5" t="s">
        <v>12044</v>
      </c>
      <c r="F1083" s="5" t="s">
        <v>12045</v>
      </c>
      <c r="G1083" s="5" t="s">
        <v>12047</v>
      </c>
      <c r="H1083" s="5"/>
      <c r="I1083" s="5" t="s">
        <v>58</v>
      </c>
      <c r="J1083" s="5">
        <v>2023</v>
      </c>
      <c r="K1083" s="5"/>
      <c r="L1083" s="5" t="s">
        <v>12048</v>
      </c>
      <c r="M1083" s="5" t="s">
        <v>12046</v>
      </c>
      <c r="N1083" s="5" t="s">
        <v>2798</v>
      </c>
      <c r="O1083" s="5"/>
      <c r="P1083" s="5"/>
      <c r="Q1083" s="5"/>
      <c r="R1083" s="5"/>
      <c r="S1083" s="5"/>
      <c r="T1083" s="5"/>
      <c r="U1083" s="5"/>
      <c r="V1083" s="5"/>
      <c r="W1083" s="5"/>
      <c r="X1083" s="5"/>
      <c r="Y1083" s="5"/>
      <c r="Z1083" s="5"/>
    </row>
    <row r="1084" spans="1:26" ht="306" x14ac:dyDescent="0.2">
      <c r="A1084" s="3" t="s">
        <v>2799</v>
      </c>
      <c r="B1084" s="145"/>
      <c r="C1084" s="5">
        <f t="shared" si="8"/>
        <v>1081</v>
      </c>
      <c r="D1084" s="5" t="s">
        <v>12049</v>
      </c>
      <c r="E1084" s="5" t="s">
        <v>12050</v>
      </c>
      <c r="F1084" s="5" t="s">
        <v>8491</v>
      </c>
      <c r="G1084" s="5" t="s">
        <v>3158</v>
      </c>
      <c r="H1084" s="5"/>
      <c r="I1084" s="5" t="s">
        <v>58</v>
      </c>
      <c r="J1084" s="5">
        <v>2018</v>
      </c>
      <c r="K1084" s="5"/>
      <c r="L1084" s="5" t="s">
        <v>12052</v>
      </c>
      <c r="M1084" s="5" t="s">
        <v>12051</v>
      </c>
      <c r="N1084" s="5" t="s">
        <v>2798</v>
      </c>
      <c r="O1084" s="5"/>
      <c r="P1084" s="5"/>
      <c r="Q1084" s="5"/>
      <c r="R1084" s="5"/>
      <c r="S1084" s="5"/>
      <c r="T1084" s="5"/>
      <c r="U1084" s="5"/>
      <c r="V1084" s="5"/>
      <c r="W1084" s="5"/>
      <c r="X1084" s="5"/>
      <c r="Y1084" s="5"/>
      <c r="Z1084" s="5"/>
    </row>
    <row r="1085" spans="1:26" ht="238" x14ac:dyDescent="0.2">
      <c r="A1085" s="3" t="s">
        <v>2799</v>
      </c>
      <c r="B1085" s="145"/>
      <c r="C1085" s="5">
        <f t="shared" si="8"/>
        <v>1082</v>
      </c>
      <c r="D1085" s="5" t="s">
        <v>12053</v>
      </c>
      <c r="E1085" s="5" t="s">
        <v>12054</v>
      </c>
      <c r="F1085" s="5" t="s">
        <v>472</v>
      </c>
      <c r="G1085" s="5" t="s">
        <v>3158</v>
      </c>
      <c r="H1085" s="5"/>
      <c r="I1085" s="5" t="s">
        <v>58</v>
      </c>
      <c r="J1085" s="5">
        <v>2023</v>
      </c>
      <c r="K1085" s="5"/>
      <c r="L1085" s="5" t="s">
        <v>12056</v>
      </c>
      <c r="M1085" s="5" t="s">
        <v>12055</v>
      </c>
      <c r="N1085" s="5" t="s">
        <v>2798</v>
      </c>
      <c r="O1085" s="5"/>
      <c r="P1085" s="5"/>
      <c r="Q1085" s="5"/>
      <c r="R1085" s="5"/>
      <c r="S1085" s="5"/>
      <c r="T1085" s="5"/>
      <c r="U1085" s="5"/>
      <c r="V1085" s="5"/>
      <c r="W1085" s="5"/>
      <c r="X1085" s="5"/>
      <c r="Y1085" s="5"/>
      <c r="Z1085" s="5"/>
    </row>
    <row r="1086" spans="1:26" ht="102" x14ac:dyDescent="0.2">
      <c r="A1086" s="3" t="s">
        <v>2799</v>
      </c>
      <c r="B1086" s="145"/>
      <c r="C1086" s="5">
        <f t="shared" si="8"/>
        <v>1083</v>
      </c>
      <c r="D1086" s="5" t="s">
        <v>11623</v>
      </c>
      <c r="E1086" s="5" t="s">
        <v>11624</v>
      </c>
      <c r="F1086" s="5" t="s">
        <v>3281</v>
      </c>
      <c r="G1086" s="5" t="s">
        <v>3281</v>
      </c>
      <c r="H1086" s="5"/>
      <c r="I1086" s="5" t="s">
        <v>3281</v>
      </c>
      <c r="J1086" s="5">
        <v>2023</v>
      </c>
      <c r="K1086" s="5"/>
      <c r="L1086" s="5" t="s">
        <v>11625</v>
      </c>
      <c r="M1086" s="5" t="s">
        <v>11622</v>
      </c>
      <c r="N1086" s="5" t="s">
        <v>2798</v>
      </c>
      <c r="O1086" s="5"/>
      <c r="P1086" s="5"/>
      <c r="Q1086" s="5"/>
      <c r="R1086" s="5"/>
      <c r="S1086" s="5"/>
      <c r="T1086" s="5"/>
      <c r="U1086" s="5"/>
      <c r="V1086" s="5"/>
      <c r="W1086" s="5"/>
      <c r="X1086" s="5"/>
      <c r="Y1086" s="5"/>
      <c r="Z1086" s="5"/>
    </row>
    <row r="1087" spans="1:26" ht="238" x14ac:dyDescent="0.2">
      <c r="A1087" s="3" t="s">
        <v>2799</v>
      </c>
      <c r="B1087" s="145"/>
      <c r="C1087" s="5">
        <f t="shared" si="8"/>
        <v>1084</v>
      </c>
      <c r="D1087" s="5" t="s">
        <v>12057</v>
      </c>
      <c r="E1087" s="5" t="s">
        <v>12058</v>
      </c>
      <c r="F1087" s="5" t="s">
        <v>3281</v>
      </c>
      <c r="G1087" s="5" t="s">
        <v>3281</v>
      </c>
      <c r="H1087" s="5"/>
      <c r="I1087" s="5" t="s">
        <v>3281</v>
      </c>
      <c r="J1087" s="5">
        <v>2023</v>
      </c>
      <c r="K1087" s="5"/>
      <c r="L1087" s="5" t="s">
        <v>12060</v>
      </c>
      <c r="M1087" s="5" t="s">
        <v>12059</v>
      </c>
      <c r="N1087" s="5" t="s">
        <v>2799</v>
      </c>
      <c r="O1087" s="5" t="s">
        <v>2799</v>
      </c>
      <c r="P1087" s="5" t="s">
        <v>2799</v>
      </c>
      <c r="Q1087" s="5" t="s">
        <v>2799</v>
      </c>
      <c r="R1087" s="5" t="s">
        <v>2799</v>
      </c>
      <c r="S1087" s="5"/>
      <c r="T1087" s="5"/>
      <c r="U1087" s="5"/>
      <c r="V1087" s="5"/>
      <c r="W1087" s="5"/>
      <c r="X1087" s="5"/>
      <c r="Y1087" s="5"/>
      <c r="Z1087" s="5"/>
    </row>
    <row r="1088" spans="1:26" ht="323" x14ac:dyDescent="0.2">
      <c r="A1088" s="3" t="s">
        <v>2799</v>
      </c>
      <c r="B1088" s="145"/>
      <c r="C1088" s="5">
        <f t="shared" si="8"/>
        <v>1085</v>
      </c>
      <c r="D1088" s="5" t="s">
        <v>12062</v>
      </c>
      <c r="E1088" s="5" t="s">
        <v>12063</v>
      </c>
      <c r="F1088" s="5" t="s">
        <v>12064</v>
      </c>
      <c r="G1088" s="5" t="s">
        <v>10926</v>
      </c>
      <c r="H1088" s="5"/>
      <c r="I1088" s="5" t="s">
        <v>58</v>
      </c>
      <c r="J1088" s="5">
        <v>2022</v>
      </c>
      <c r="K1088" s="5"/>
      <c r="L1088" s="5" t="s">
        <v>12065</v>
      </c>
      <c r="M1088" s="5" t="s">
        <v>12061</v>
      </c>
      <c r="N1088" s="5" t="s">
        <v>2798</v>
      </c>
      <c r="O1088" s="5"/>
      <c r="P1088" s="5"/>
      <c r="Q1088" s="5"/>
      <c r="R1088" s="5"/>
      <c r="S1088" s="5"/>
      <c r="T1088" s="5"/>
      <c r="U1088" s="5"/>
      <c r="V1088" s="5"/>
      <c r="W1088" s="5"/>
      <c r="X1088" s="5"/>
      <c r="Y1088" s="5"/>
      <c r="Z1088" s="5"/>
    </row>
    <row r="1089" spans="1:26" ht="323" x14ac:dyDescent="0.2">
      <c r="A1089" s="3" t="s">
        <v>2799</v>
      </c>
      <c r="B1089" s="146"/>
      <c r="C1089" s="5">
        <f t="shared" si="8"/>
        <v>1086</v>
      </c>
      <c r="D1089" s="5" t="s">
        <v>12066</v>
      </c>
      <c r="E1089" s="5" t="s">
        <v>12067</v>
      </c>
      <c r="F1089" s="5" t="s">
        <v>7668</v>
      </c>
      <c r="G1089" s="5" t="s">
        <v>3158</v>
      </c>
      <c r="H1089" s="5"/>
      <c r="I1089" s="5" t="s">
        <v>58</v>
      </c>
      <c r="J1089" s="5">
        <v>2021</v>
      </c>
      <c r="K1089" s="5"/>
      <c r="L1089" s="5" t="s">
        <v>12069</v>
      </c>
      <c r="M1089" s="5" t="s">
        <v>12068</v>
      </c>
      <c r="N1089" s="5" t="s">
        <v>2798</v>
      </c>
      <c r="O1089" s="5"/>
      <c r="P1089" s="5"/>
      <c r="Q1089" s="5"/>
      <c r="R1089" s="5"/>
      <c r="S1089" s="5"/>
      <c r="T1089" s="5"/>
      <c r="U1089" s="5"/>
      <c r="V1089" s="5"/>
      <c r="W1089" s="5"/>
      <c r="X1089" s="5"/>
      <c r="Y1089" s="5"/>
      <c r="Z1089" s="5"/>
    </row>
    <row r="1090" spans="1:26" ht="255" x14ac:dyDescent="0.2">
      <c r="A1090" s="3" t="s">
        <v>2799</v>
      </c>
      <c r="B1090" s="137" t="s">
        <v>7244</v>
      </c>
      <c r="C1090" s="5">
        <f t="shared" si="8"/>
        <v>1087</v>
      </c>
      <c r="D1090" s="5" t="s">
        <v>12074</v>
      </c>
      <c r="E1090" s="5" t="s">
        <v>12075</v>
      </c>
      <c r="F1090" s="5" t="s">
        <v>3281</v>
      </c>
      <c r="G1090" s="5" t="s">
        <v>3281</v>
      </c>
      <c r="H1090" s="5"/>
      <c r="I1090" s="5" t="s">
        <v>3281</v>
      </c>
      <c r="J1090" s="5">
        <v>2021</v>
      </c>
      <c r="K1090" s="5"/>
      <c r="L1090" s="5" t="s">
        <v>12077</v>
      </c>
      <c r="M1090" s="5" t="s">
        <v>12076</v>
      </c>
      <c r="N1090" s="5" t="s">
        <v>2798</v>
      </c>
      <c r="O1090" s="5"/>
      <c r="P1090" s="5"/>
      <c r="Q1090" s="5"/>
      <c r="R1090" s="5"/>
      <c r="S1090" s="5"/>
      <c r="T1090" s="5"/>
      <c r="U1090" s="5"/>
      <c r="V1090" s="5"/>
      <c r="W1090" s="5"/>
      <c r="X1090" s="5"/>
      <c r="Y1090" s="5"/>
      <c r="Z1090" s="5"/>
    </row>
    <row r="1091" spans="1:26" ht="289" x14ac:dyDescent="0.2">
      <c r="A1091" s="3" t="s">
        <v>2799</v>
      </c>
      <c r="B1091" s="138"/>
      <c r="C1091" s="5">
        <f t="shared" si="8"/>
        <v>1088</v>
      </c>
      <c r="D1091" s="5" t="s">
        <v>12078</v>
      </c>
      <c r="E1091" s="5" t="s">
        <v>12079</v>
      </c>
      <c r="F1091" s="5" t="s">
        <v>12080</v>
      </c>
      <c r="G1091" s="5" t="s">
        <v>21</v>
      </c>
      <c r="H1091" s="5"/>
      <c r="I1091" s="5" t="s">
        <v>58</v>
      </c>
      <c r="J1091" s="5">
        <v>2023</v>
      </c>
      <c r="K1091" s="5"/>
      <c r="L1091" s="5" t="s">
        <v>12082</v>
      </c>
      <c r="M1091" s="5" t="s">
        <v>12081</v>
      </c>
      <c r="N1091" s="5" t="s">
        <v>2798</v>
      </c>
      <c r="O1091" s="5"/>
      <c r="P1091" s="5"/>
      <c r="Q1091" s="5"/>
      <c r="R1091" s="5"/>
      <c r="S1091" s="5"/>
      <c r="T1091" s="5"/>
      <c r="U1091" s="5"/>
      <c r="V1091" s="5"/>
      <c r="W1091" s="5"/>
      <c r="X1091" s="5"/>
      <c r="Y1091" s="5"/>
      <c r="Z1091" s="5"/>
    </row>
    <row r="1092" spans="1:26" ht="187" x14ac:dyDescent="0.2">
      <c r="A1092" s="3" t="s">
        <v>2799</v>
      </c>
      <c r="B1092" s="138"/>
      <c r="C1092" s="5">
        <f t="shared" si="8"/>
        <v>1089</v>
      </c>
      <c r="D1092" s="5" t="s">
        <v>3806</v>
      </c>
      <c r="E1092" s="5" t="s">
        <v>3268</v>
      </c>
      <c r="F1092" s="5" t="s">
        <v>3269</v>
      </c>
      <c r="G1092" s="5" t="s">
        <v>305</v>
      </c>
      <c r="H1092" s="5"/>
      <c r="I1092" s="5" t="s">
        <v>59</v>
      </c>
      <c r="J1092" s="5">
        <v>2019</v>
      </c>
      <c r="K1092" s="5">
        <v>74990</v>
      </c>
      <c r="L1092" s="5" t="s">
        <v>3270</v>
      </c>
      <c r="M1092" s="5" t="s">
        <v>3174</v>
      </c>
      <c r="N1092" s="5" t="s">
        <v>2798</v>
      </c>
      <c r="O1092" s="5" t="s">
        <v>2799</v>
      </c>
      <c r="P1092" s="5" t="s">
        <v>2799</v>
      </c>
      <c r="Q1092" s="5" t="s">
        <v>2799</v>
      </c>
      <c r="R1092" s="5" t="s">
        <v>2799</v>
      </c>
      <c r="S1092" s="5" t="s">
        <v>2799</v>
      </c>
      <c r="T1092" s="5" t="s">
        <v>2799</v>
      </c>
      <c r="U1092" s="5" t="s">
        <v>2799</v>
      </c>
      <c r="V1092" s="5"/>
      <c r="W1092" s="5"/>
      <c r="X1092" s="5"/>
      <c r="Y1092" s="5"/>
      <c r="Z1092" s="5"/>
    </row>
    <row r="1093" spans="1:26" ht="238" x14ac:dyDescent="0.2">
      <c r="A1093" s="3" t="s">
        <v>2799</v>
      </c>
      <c r="B1093" s="138"/>
      <c r="C1093" s="5">
        <f t="shared" si="8"/>
        <v>1090</v>
      </c>
      <c r="D1093" s="5" t="s">
        <v>12083</v>
      </c>
      <c r="E1093" s="5" t="s">
        <v>12084</v>
      </c>
      <c r="F1093" s="5" t="s">
        <v>3281</v>
      </c>
      <c r="G1093" s="5" t="s">
        <v>3281</v>
      </c>
      <c r="H1093" s="5"/>
      <c r="I1093" s="5" t="s">
        <v>3281</v>
      </c>
      <c r="J1093" s="5">
        <v>2019</v>
      </c>
      <c r="K1093" s="5"/>
      <c r="L1093" s="5" t="s">
        <v>12086</v>
      </c>
      <c r="M1093" s="5" t="s">
        <v>12085</v>
      </c>
      <c r="N1093" s="5" t="s">
        <v>2798</v>
      </c>
      <c r="O1093" s="5"/>
      <c r="P1093" s="5"/>
      <c r="Q1093" s="5"/>
      <c r="R1093" s="5"/>
      <c r="S1093" s="5"/>
      <c r="T1093" s="5"/>
      <c r="U1093" s="5"/>
      <c r="V1093" s="5"/>
      <c r="W1093" s="5"/>
      <c r="X1093" s="5"/>
      <c r="Y1093" s="5"/>
      <c r="Z1093" s="5"/>
    </row>
    <row r="1094" spans="1:26" ht="187" x14ac:dyDescent="0.2">
      <c r="A1094" s="3" t="s">
        <v>2799</v>
      </c>
      <c r="B1094" s="138"/>
      <c r="C1094" s="5">
        <f t="shared" si="8"/>
        <v>1091</v>
      </c>
      <c r="D1094" s="5" t="s">
        <v>10815</v>
      </c>
      <c r="E1094" s="5" t="s">
        <v>10816</v>
      </c>
      <c r="F1094" s="5" t="s">
        <v>10817</v>
      </c>
      <c r="G1094" s="5" t="s">
        <v>10819</v>
      </c>
      <c r="H1094" s="5"/>
      <c r="I1094" s="5" t="s">
        <v>58</v>
      </c>
      <c r="J1094" s="5">
        <v>2020</v>
      </c>
      <c r="K1094" s="5"/>
      <c r="L1094" s="5" t="s">
        <v>10820</v>
      </c>
      <c r="M1094" s="5" t="s">
        <v>10818</v>
      </c>
      <c r="N1094" s="5" t="s">
        <v>2798</v>
      </c>
      <c r="O1094" s="5"/>
      <c r="P1094" s="5"/>
      <c r="Q1094" s="5"/>
      <c r="R1094" s="5"/>
      <c r="S1094" s="5"/>
      <c r="T1094" s="5"/>
      <c r="U1094" s="5"/>
      <c r="V1094" s="5"/>
      <c r="W1094" s="5"/>
      <c r="X1094" s="5"/>
      <c r="Y1094" s="5"/>
      <c r="Z1094" s="5"/>
    </row>
    <row r="1095" spans="1:26" ht="356" x14ac:dyDescent="0.2">
      <c r="A1095" s="3" t="s">
        <v>2799</v>
      </c>
      <c r="B1095" s="138"/>
      <c r="C1095" s="5">
        <f t="shared" si="8"/>
        <v>1092</v>
      </c>
      <c r="D1095" s="5" t="s">
        <v>12087</v>
      </c>
      <c r="E1095" s="5" t="s">
        <v>12088</v>
      </c>
      <c r="F1095" s="5" t="s">
        <v>1110</v>
      </c>
      <c r="G1095" s="5" t="s">
        <v>2227</v>
      </c>
      <c r="H1095" s="5"/>
      <c r="I1095" s="5" t="s">
        <v>58</v>
      </c>
      <c r="J1095" s="5">
        <v>2022</v>
      </c>
      <c r="K1095" s="5"/>
      <c r="L1095" s="5" t="s">
        <v>12090</v>
      </c>
      <c r="M1095" s="5" t="s">
        <v>12089</v>
      </c>
      <c r="N1095" s="5" t="s">
        <v>2798</v>
      </c>
      <c r="O1095" s="5"/>
      <c r="P1095" s="5"/>
      <c r="Q1095" s="5"/>
      <c r="R1095" s="5"/>
      <c r="S1095" s="5"/>
      <c r="T1095" s="5"/>
      <c r="U1095" s="5"/>
      <c r="V1095" s="5"/>
      <c r="W1095" s="5"/>
      <c r="X1095" s="5"/>
      <c r="Y1095" s="5"/>
      <c r="Z1095" s="5"/>
    </row>
    <row r="1096" spans="1:26" ht="289" x14ac:dyDescent="0.2">
      <c r="A1096" s="3" t="s">
        <v>2799</v>
      </c>
      <c r="B1096" s="138"/>
      <c r="C1096" s="5">
        <f t="shared" si="8"/>
        <v>1093</v>
      </c>
      <c r="D1096" s="5" t="s">
        <v>12091</v>
      </c>
      <c r="E1096" s="5" t="s">
        <v>12092</v>
      </c>
      <c r="F1096" s="5" t="s">
        <v>12093</v>
      </c>
      <c r="G1096" s="5" t="s">
        <v>13</v>
      </c>
      <c r="H1096" s="5"/>
      <c r="I1096" s="5" t="s">
        <v>58</v>
      </c>
      <c r="J1096" s="5">
        <v>2022</v>
      </c>
      <c r="K1096" s="5"/>
      <c r="L1096" s="5" t="s">
        <v>12095</v>
      </c>
      <c r="M1096" s="5" t="s">
        <v>12094</v>
      </c>
      <c r="N1096" s="5" t="s">
        <v>2798</v>
      </c>
      <c r="O1096" s="5"/>
      <c r="P1096" s="5"/>
      <c r="Q1096" s="5"/>
      <c r="R1096" s="5"/>
      <c r="S1096" s="5"/>
      <c r="T1096" s="5"/>
      <c r="U1096" s="5"/>
      <c r="V1096" s="5"/>
      <c r="W1096" s="5"/>
      <c r="X1096" s="5"/>
      <c r="Y1096" s="5"/>
      <c r="Z1096" s="5"/>
    </row>
    <row r="1097" spans="1:26" ht="204" x14ac:dyDescent="0.2">
      <c r="A1097" s="3" t="s">
        <v>2799</v>
      </c>
      <c r="B1097" s="138"/>
      <c r="C1097" s="5">
        <f t="shared" si="8"/>
        <v>1094</v>
      </c>
      <c r="D1097" s="5" t="s">
        <v>12096</v>
      </c>
      <c r="E1097" s="5" t="s">
        <v>12097</v>
      </c>
      <c r="F1097" s="5" t="s">
        <v>12098</v>
      </c>
      <c r="G1097" s="5" t="s">
        <v>2227</v>
      </c>
      <c r="H1097" s="5"/>
      <c r="I1097" s="5" t="s">
        <v>59</v>
      </c>
      <c r="J1097" s="5">
        <v>2022</v>
      </c>
      <c r="K1097" s="5"/>
      <c r="L1097" s="5" t="s">
        <v>12100</v>
      </c>
      <c r="M1097" s="5" t="s">
        <v>12099</v>
      </c>
      <c r="N1097" s="5" t="s">
        <v>2798</v>
      </c>
      <c r="O1097" s="5"/>
      <c r="P1097" s="5"/>
      <c r="Q1097" s="5"/>
      <c r="R1097" s="5"/>
      <c r="S1097" s="5"/>
      <c r="T1097" s="5"/>
      <c r="U1097" s="5"/>
      <c r="V1097" s="5"/>
      <c r="W1097" s="5"/>
      <c r="X1097" s="5"/>
      <c r="Y1097" s="5"/>
      <c r="Z1097" s="5"/>
    </row>
    <row r="1098" spans="1:26" ht="238" x14ac:dyDescent="0.2">
      <c r="A1098" s="3" t="s">
        <v>2799</v>
      </c>
      <c r="B1098" s="138"/>
      <c r="C1098" s="5">
        <f t="shared" si="8"/>
        <v>1095</v>
      </c>
      <c r="D1098" s="5" t="s">
        <v>12101</v>
      </c>
      <c r="E1098" s="5" t="s">
        <v>12102</v>
      </c>
      <c r="F1098" s="5" t="s">
        <v>12103</v>
      </c>
      <c r="G1098" s="5" t="s">
        <v>21</v>
      </c>
      <c r="H1098" s="5"/>
      <c r="I1098" s="5" t="s">
        <v>59</v>
      </c>
      <c r="J1098" s="5">
        <v>2021</v>
      </c>
      <c r="K1098" s="5"/>
      <c r="L1098" s="5" t="s">
        <v>12105</v>
      </c>
      <c r="M1098" s="5" t="s">
        <v>12104</v>
      </c>
      <c r="N1098" s="5" t="s">
        <v>2798</v>
      </c>
      <c r="O1098" s="5"/>
      <c r="P1098" s="5"/>
      <c r="Q1098" s="5"/>
      <c r="R1098" s="5"/>
      <c r="S1098" s="5"/>
      <c r="T1098" s="5"/>
      <c r="U1098" s="5"/>
      <c r="V1098" s="5"/>
      <c r="W1098" s="5"/>
      <c r="X1098" s="5"/>
      <c r="Y1098" s="5"/>
      <c r="Z1098" s="5"/>
    </row>
    <row r="1099" spans="1:26" ht="238" x14ac:dyDescent="0.2">
      <c r="A1099" s="3" t="s">
        <v>2799</v>
      </c>
      <c r="B1099" s="138"/>
      <c r="C1099" s="5">
        <f t="shared" si="8"/>
        <v>1096</v>
      </c>
      <c r="D1099" s="5" t="s">
        <v>12106</v>
      </c>
      <c r="E1099" s="5" t="s">
        <v>12107</v>
      </c>
      <c r="F1099" s="5" t="s">
        <v>12108</v>
      </c>
      <c r="G1099" s="5" t="s">
        <v>12111</v>
      </c>
      <c r="H1099" s="5"/>
      <c r="I1099" s="5" t="s">
        <v>58</v>
      </c>
      <c r="J1099" s="5">
        <v>2022</v>
      </c>
      <c r="K1099" s="5"/>
      <c r="L1099" s="5" t="s">
        <v>12110</v>
      </c>
      <c r="M1099" s="5" t="s">
        <v>12109</v>
      </c>
      <c r="N1099" s="5" t="s">
        <v>2798</v>
      </c>
      <c r="O1099" s="5"/>
      <c r="P1099" s="5"/>
      <c r="Q1099" s="5"/>
      <c r="R1099" s="5"/>
      <c r="S1099" s="5"/>
      <c r="T1099" s="5"/>
      <c r="U1099" s="5"/>
      <c r="V1099" s="5"/>
      <c r="W1099" s="5"/>
      <c r="X1099" s="5"/>
      <c r="Y1099" s="5"/>
      <c r="Z1099" s="5"/>
    </row>
    <row r="1100" spans="1:26" ht="272" x14ac:dyDescent="0.2">
      <c r="A1100" s="3" t="s">
        <v>2799</v>
      </c>
      <c r="B1100" s="138"/>
      <c r="C1100" s="5">
        <f t="shared" si="8"/>
        <v>1097</v>
      </c>
      <c r="D1100" s="5" t="s">
        <v>12112</v>
      </c>
      <c r="E1100" s="5" t="s">
        <v>12113</v>
      </c>
      <c r="F1100" s="5" t="s">
        <v>5937</v>
      </c>
      <c r="G1100" s="5" t="s">
        <v>3158</v>
      </c>
      <c r="H1100" s="5"/>
      <c r="I1100" s="5" t="s">
        <v>58</v>
      </c>
      <c r="J1100" s="5">
        <v>2022</v>
      </c>
      <c r="K1100" s="5"/>
      <c r="L1100" s="5" t="s">
        <v>12115</v>
      </c>
      <c r="M1100" s="5" t="s">
        <v>12114</v>
      </c>
      <c r="N1100" s="5" t="s">
        <v>2798</v>
      </c>
      <c r="O1100" s="5"/>
      <c r="P1100" s="5"/>
      <c r="Q1100" s="5"/>
      <c r="R1100" s="5"/>
      <c r="S1100" s="5"/>
      <c r="T1100" s="5"/>
      <c r="U1100" s="5"/>
      <c r="V1100" s="5"/>
      <c r="W1100" s="5"/>
      <c r="X1100" s="5"/>
      <c r="Y1100" s="5"/>
      <c r="Z1100" s="5"/>
    </row>
    <row r="1101" spans="1:26" ht="272" x14ac:dyDescent="0.2">
      <c r="A1101" s="3" t="s">
        <v>2799</v>
      </c>
      <c r="B1101" s="138"/>
      <c r="C1101" s="5">
        <f t="shared" si="8"/>
        <v>1098</v>
      </c>
      <c r="D1101" s="5" t="s">
        <v>12116</v>
      </c>
      <c r="E1101" s="5" t="s">
        <v>12117</v>
      </c>
      <c r="F1101" s="5" t="s">
        <v>3281</v>
      </c>
      <c r="G1101" s="5" t="s">
        <v>3281</v>
      </c>
      <c r="H1101" s="5"/>
      <c r="I1101" s="5" t="s">
        <v>3281</v>
      </c>
      <c r="J1101" s="5">
        <v>2023</v>
      </c>
      <c r="K1101" s="5"/>
      <c r="L1101" s="5" t="s">
        <v>12119</v>
      </c>
      <c r="M1101" s="5" t="s">
        <v>12118</v>
      </c>
      <c r="N1101" s="5" t="s">
        <v>2798</v>
      </c>
      <c r="O1101" s="5"/>
      <c r="P1101" s="5"/>
      <c r="Q1101" s="5"/>
      <c r="R1101" s="5"/>
      <c r="S1101" s="5"/>
      <c r="T1101" s="5"/>
      <c r="U1101" s="5"/>
      <c r="V1101" s="5"/>
      <c r="W1101" s="5"/>
      <c r="X1101" s="5"/>
      <c r="Y1101" s="5"/>
      <c r="Z1101" s="5"/>
    </row>
    <row r="1102" spans="1:26" ht="272" x14ac:dyDescent="0.2">
      <c r="A1102" s="3" t="s">
        <v>2799</v>
      </c>
      <c r="B1102" s="138"/>
      <c r="C1102" s="5">
        <f t="shared" si="8"/>
        <v>1099</v>
      </c>
      <c r="D1102" s="5" t="s">
        <v>12120</v>
      </c>
      <c r="E1102" s="5" t="s">
        <v>12121</v>
      </c>
      <c r="F1102" s="5" t="s">
        <v>12122</v>
      </c>
      <c r="G1102" s="5" t="s">
        <v>10539</v>
      </c>
      <c r="H1102" s="5"/>
      <c r="I1102" s="5" t="s">
        <v>58</v>
      </c>
      <c r="J1102" s="5">
        <v>2023</v>
      </c>
      <c r="K1102" s="5"/>
      <c r="L1102" s="5" t="s">
        <v>12124</v>
      </c>
      <c r="M1102" s="5" t="s">
        <v>12123</v>
      </c>
      <c r="N1102" s="5" t="s">
        <v>2798</v>
      </c>
      <c r="O1102" s="5"/>
      <c r="P1102" s="5"/>
      <c r="Q1102" s="5"/>
      <c r="R1102" s="5"/>
      <c r="S1102" s="5"/>
      <c r="T1102" s="5"/>
      <c r="U1102" s="5"/>
      <c r="V1102" s="5"/>
      <c r="W1102" s="5"/>
      <c r="X1102" s="5"/>
      <c r="Y1102" s="5"/>
      <c r="Z1102" s="5"/>
    </row>
    <row r="1103" spans="1:26" ht="153" x14ac:dyDescent="0.2">
      <c r="A1103" s="3" t="s">
        <v>2799</v>
      </c>
      <c r="B1103" s="138"/>
      <c r="C1103" s="5">
        <f t="shared" si="8"/>
        <v>1100</v>
      </c>
      <c r="D1103" s="5" t="s">
        <v>12125</v>
      </c>
      <c r="E1103" s="5" t="s">
        <v>12126</v>
      </c>
      <c r="F1103" s="5" t="s">
        <v>12127</v>
      </c>
      <c r="G1103" s="5" t="s">
        <v>2227</v>
      </c>
      <c r="H1103" s="5"/>
      <c r="I1103" s="5" t="s">
        <v>58</v>
      </c>
      <c r="J1103" s="5">
        <v>2024</v>
      </c>
      <c r="K1103" s="5"/>
      <c r="L1103" s="5" t="s">
        <v>12129</v>
      </c>
      <c r="M1103" s="5" t="s">
        <v>12128</v>
      </c>
      <c r="N1103" s="5" t="s">
        <v>2798</v>
      </c>
      <c r="O1103" s="5"/>
      <c r="P1103" s="5"/>
      <c r="Q1103" s="5"/>
      <c r="R1103" s="5"/>
      <c r="S1103" s="5"/>
      <c r="T1103" s="5"/>
      <c r="U1103" s="5"/>
      <c r="V1103" s="5"/>
      <c r="W1103" s="5"/>
      <c r="X1103" s="5"/>
      <c r="Y1103" s="5"/>
      <c r="Z1103" s="5"/>
    </row>
    <row r="1104" spans="1:26" ht="51" x14ac:dyDescent="0.2">
      <c r="A1104" s="3" t="s">
        <v>2799</v>
      </c>
      <c r="B1104" s="138"/>
      <c r="C1104" s="5">
        <f t="shared" si="8"/>
        <v>1101</v>
      </c>
      <c r="D1104" s="5" t="s">
        <v>3284</v>
      </c>
      <c r="E1104" s="5" t="s">
        <v>3281</v>
      </c>
      <c r="F1104" s="5" t="s">
        <v>3281</v>
      </c>
      <c r="G1104" s="5"/>
      <c r="H1104" s="5"/>
      <c r="I1104" s="5" t="s">
        <v>58</v>
      </c>
      <c r="J1104" s="5">
        <v>2020</v>
      </c>
      <c r="K1104" s="5">
        <v>13175</v>
      </c>
      <c r="L1104" s="5"/>
      <c r="M1104" s="5" t="s">
        <v>3179</v>
      </c>
      <c r="N1104" s="5" t="s">
        <v>2798</v>
      </c>
      <c r="O1104" s="5" t="s">
        <v>2799</v>
      </c>
      <c r="P1104" s="5" t="s">
        <v>2799</v>
      </c>
      <c r="Q1104" s="5" t="s">
        <v>2799</v>
      </c>
      <c r="R1104" s="5" t="s">
        <v>2799</v>
      </c>
      <c r="S1104" s="5" t="s">
        <v>2799</v>
      </c>
      <c r="T1104" s="5" t="s">
        <v>2799</v>
      </c>
      <c r="U1104" s="5" t="s">
        <v>2799</v>
      </c>
      <c r="V1104" s="5"/>
      <c r="W1104" s="5"/>
      <c r="X1104" s="5"/>
      <c r="Y1104" s="5"/>
      <c r="Z1104" s="5"/>
    </row>
    <row r="1105" spans="1:26" ht="272" x14ac:dyDescent="0.2">
      <c r="A1105" s="3" t="s">
        <v>2799</v>
      </c>
      <c r="B1105" s="138"/>
      <c r="C1105" s="5">
        <f t="shared" si="8"/>
        <v>1102</v>
      </c>
      <c r="D1105" s="5" t="s">
        <v>12130</v>
      </c>
      <c r="E1105" s="5" t="s">
        <v>12131</v>
      </c>
      <c r="F1105" s="5" t="s">
        <v>10079</v>
      </c>
      <c r="G1105" s="5" t="s">
        <v>2227</v>
      </c>
      <c r="H1105" s="5"/>
      <c r="I1105" s="5" t="s">
        <v>58</v>
      </c>
      <c r="J1105" s="5">
        <v>2023</v>
      </c>
      <c r="K1105" s="5"/>
      <c r="L1105" s="5" t="s">
        <v>12133</v>
      </c>
      <c r="M1105" s="5" t="s">
        <v>12132</v>
      </c>
      <c r="N1105" s="5" t="s">
        <v>2798</v>
      </c>
      <c r="O1105" s="5"/>
      <c r="P1105" s="5"/>
      <c r="Q1105" s="5"/>
      <c r="R1105" s="5"/>
      <c r="S1105" s="5"/>
      <c r="T1105" s="5"/>
      <c r="U1105" s="5"/>
      <c r="V1105" s="5"/>
      <c r="W1105" s="5"/>
      <c r="X1105" s="5"/>
      <c r="Y1105" s="5"/>
      <c r="Z1105" s="5"/>
    </row>
    <row r="1106" spans="1:26" ht="323" x14ac:dyDescent="0.2">
      <c r="A1106" s="3" t="s">
        <v>2799</v>
      </c>
      <c r="B1106" s="138"/>
      <c r="C1106" s="5">
        <f t="shared" si="8"/>
        <v>1103</v>
      </c>
      <c r="D1106" s="5" t="s">
        <v>12134</v>
      </c>
      <c r="E1106" s="5" t="s">
        <v>12135</v>
      </c>
      <c r="F1106" s="5" t="s">
        <v>7857</v>
      </c>
      <c r="G1106" s="5" t="s">
        <v>3158</v>
      </c>
      <c r="H1106" s="5"/>
      <c r="I1106" s="5" t="s">
        <v>58</v>
      </c>
      <c r="J1106" s="5">
        <v>2023</v>
      </c>
      <c r="K1106" s="5"/>
      <c r="L1106" s="5" t="s">
        <v>12137</v>
      </c>
      <c r="M1106" s="5" t="s">
        <v>12136</v>
      </c>
      <c r="N1106" s="5" t="s">
        <v>2798</v>
      </c>
      <c r="O1106" s="5"/>
      <c r="P1106" s="5"/>
      <c r="Q1106" s="5"/>
      <c r="R1106" s="5"/>
      <c r="S1106" s="5"/>
      <c r="T1106" s="5"/>
      <c r="U1106" s="5"/>
      <c r="V1106" s="5"/>
      <c r="W1106" s="5"/>
      <c r="X1106" s="5"/>
      <c r="Y1106" s="5"/>
      <c r="Z1106" s="5"/>
    </row>
    <row r="1107" spans="1:26" ht="255" x14ac:dyDescent="0.2">
      <c r="A1107" s="3" t="s">
        <v>2799</v>
      </c>
      <c r="B1107" s="138"/>
      <c r="C1107" s="5">
        <f t="shared" si="8"/>
        <v>1104</v>
      </c>
      <c r="D1107" s="5" t="s">
        <v>12138</v>
      </c>
      <c r="E1107" s="5" t="s">
        <v>12139</v>
      </c>
      <c r="F1107" s="5" t="s">
        <v>2492</v>
      </c>
      <c r="G1107" s="5" t="s">
        <v>305</v>
      </c>
      <c r="H1107" s="5"/>
      <c r="I1107" s="5" t="s">
        <v>58</v>
      </c>
      <c r="J1107" s="5">
        <v>2023</v>
      </c>
      <c r="K1107" s="5"/>
      <c r="L1107" s="5" t="s">
        <v>12141</v>
      </c>
      <c r="M1107" s="5" t="s">
        <v>12140</v>
      </c>
      <c r="N1107" s="5" t="s">
        <v>2798</v>
      </c>
      <c r="O1107" s="5"/>
      <c r="P1107" s="5"/>
      <c r="Q1107" s="5"/>
      <c r="R1107" s="5"/>
      <c r="S1107" s="5"/>
      <c r="T1107" s="5"/>
      <c r="U1107" s="5"/>
      <c r="V1107" s="5"/>
      <c r="W1107" s="5"/>
      <c r="X1107" s="5"/>
      <c r="Y1107" s="5"/>
      <c r="Z1107" s="5"/>
    </row>
    <row r="1108" spans="1:26" ht="221" x14ac:dyDescent="0.2">
      <c r="A1108" s="3" t="s">
        <v>2799</v>
      </c>
      <c r="B1108" s="138"/>
      <c r="C1108" s="5">
        <f t="shared" si="8"/>
        <v>1105</v>
      </c>
      <c r="D1108" s="5" t="s">
        <v>12142</v>
      </c>
      <c r="E1108" s="5" t="s">
        <v>12143</v>
      </c>
      <c r="F1108" s="5" t="s">
        <v>3281</v>
      </c>
      <c r="G1108" s="5" t="s">
        <v>3281</v>
      </c>
      <c r="H1108" s="5"/>
      <c r="I1108" s="5" t="s">
        <v>3281</v>
      </c>
      <c r="J1108" s="5">
        <v>2021</v>
      </c>
      <c r="K1108" s="5"/>
      <c r="L1108" s="5" t="s">
        <v>12145</v>
      </c>
      <c r="M1108" s="5" t="s">
        <v>12144</v>
      </c>
      <c r="N1108" s="5" t="s">
        <v>2798</v>
      </c>
      <c r="O1108" s="5"/>
      <c r="P1108" s="5"/>
      <c r="Q1108" s="5"/>
      <c r="R1108" s="5"/>
      <c r="S1108" s="5"/>
      <c r="T1108" s="5"/>
      <c r="U1108" s="5"/>
      <c r="V1108" s="5"/>
      <c r="W1108" s="5"/>
      <c r="X1108" s="5"/>
      <c r="Y1108" s="5"/>
      <c r="Z1108" s="5"/>
    </row>
    <row r="1109" spans="1:26" ht="221" x14ac:dyDescent="0.2">
      <c r="A1109" s="3" t="s">
        <v>2799</v>
      </c>
      <c r="B1109" s="138"/>
      <c r="C1109" s="5">
        <f t="shared" si="8"/>
        <v>1106</v>
      </c>
      <c r="D1109" s="5" t="s">
        <v>12147</v>
      </c>
      <c r="E1109" s="5" t="s">
        <v>12148</v>
      </c>
      <c r="F1109" s="5" t="s">
        <v>3281</v>
      </c>
      <c r="G1109" s="5" t="s">
        <v>3281</v>
      </c>
      <c r="H1109" s="5"/>
      <c r="I1109" s="5" t="s">
        <v>3281</v>
      </c>
      <c r="J1109" s="5">
        <v>2022</v>
      </c>
      <c r="K1109" s="5"/>
      <c r="L1109" s="5" t="s">
        <v>12149</v>
      </c>
      <c r="M1109" s="5" t="s">
        <v>12146</v>
      </c>
      <c r="N1109" s="5" t="s">
        <v>2798</v>
      </c>
      <c r="O1109" s="5"/>
      <c r="P1109" s="5"/>
      <c r="Q1109" s="5"/>
      <c r="R1109" s="5"/>
      <c r="S1109" s="5"/>
      <c r="T1109" s="5"/>
      <c r="U1109" s="5"/>
      <c r="V1109" s="5"/>
      <c r="W1109" s="5"/>
      <c r="X1109" s="5"/>
      <c r="Y1109" s="5"/>
      <c r="Z1109" s="5"/>
    </row>
    <row r="1110" spans="1:26" ht="221" x14ac:dyDescent="0.2">
      <c r="A1110" s="3" t="s">
        <v>2799</v>
      </c>
      <c r="B1110" s="138"/>
      <c r="C1110" s="5">
        <f t="shared" si="8"/>
        <v>1107</v>
      </c>
      <c r="D1110" s="5" t="s">
        <v>12150</v>
      </c>
      <c r="E1110" s="5" t="s">
        <v>12151</v>
      </c>
      <c r="F1110" s="5" t="s">
        <v>3281</v>
      </c>
      <c r="G1110" s="5" t="s">
        <v>3281</v>
      </c>
      <c r="H1110" s="5"/>
      <c r="I1110" s="5" t="s">
        <v>3281</v>
      </c>
      <c r="J1110" s="5">
        <v>2022</v>
      </c>
      <c r="K1110" s="5"/>
      <c r="L1110" s="5" t="s">
        <v>12153</v>
      </c>
      <c r="M1110" s="5" t="s">
        <v>12152</v>
      </c>
      <c r="N1110" s="5" t="s">
        <v>2798</v>
      </c>
      <c r="O1110" s="5"/>
      <c r="P1110" s="5"/>
      <c r="Q1110" s="5"/>
      <c r="R1110" s="5"/>
      <c r="S1110" s="5"/>
      <c r="T1110" s="5"/>
      <c r="U1110" s="5"/>
      <c r="V1110" s="5"/>
      <c r="W1110" s="5"/>
      <c r="X1110" s="5"/>
      <c r="Y1110" s="5"/>
      <c r="Z1110" s="5"/>
    </row>
    <row r="1111" spans="1:26" ht="238" x14ac:dyDescent="0.2">
      <c r="A1111" s="3" t="s">
        <v>2799</v>
      </c>
      <c r="B1111" s="138"/>
      <c r="C1111" s="5">
        <f t="shared" si="8"/>
        <v>1108</v>
      </c>
      <c r="D1111" s="5" t="s">
        <v>12154</v>
      </c>
      <c r="E1111" s="5" t="s">
        <v>12155</v>
      </c>
      <c r="F1111" s="5" t="s">
        <v>3281</v>
      </c>
      <c r="G1111" s="5" t="s">
        <v>3281</v>
      </c>
      <c r="H1111" s="5"/>
      <c r="I1111" s="5" t="s">
        <v>3281</v>
      </c>
      <c r="J1111" s="5">
        <v>2023</v>
      </c>
      <c r="K1111" s="5"/>
      <c r="L1111" s="5" t="s">
        <v>12157</v>
      </c>
      <c r="M1111" s="5" t="s">
        <v>12156</v>
      </c>
      <c r="N1111" s="5" t="s">
        <v>2798</v>
      </c>
      <c r="O1111" s="5"/>
      <c r="P1111" s="5"/>
      <c r="Q1111" s="5"/>
      <c r="R1111" s="5"/>
      <c r="S1111" s="5"/>
      <c r="T1111" s="5"/>
      <c r="U1111" s="5"/>
      <c r="V1111" s="5"/>
      <c r="W1111" s="5"/>
      <c r="X1111" s="5"/>
      <c r="Y1111" s="5"/>
      <c r="Z1111" s="5"/>
    </row>
    <row r="1112" spans="1:26" ht="170" x14ac:dyDescent="0.2">
      <c r="A1112" s="3" t="s">
        <v>2799</v>
      </c>
      <c r="B1112" s="138"/>
      <c r="C1112" s="5">
        <f t="shared" si="8"/>
        <v>1109</v>
      </c>
      <c r="D1112" s="5" t="s">
        <v>12158</v>
      </c>
      <c r="E1112" s="5" t="s">
        <v>12159</v>
      </c>
      <c r="F1112" s="5" t="s">
        <v>3281</v>
      </c>
      <c r="G1112" s="5" t="s">
        <v>3281</v>
      </c>
      <c r="H1112" s="5"/>
      <c r="I1112" s="5" t="s">
        <v>3281</v>
      </c>
      <c r="J1112" s="5">
        <v>2023</v>
      </c>
      <c r="K1112" s="5"/>
      <c r="L1112" s="5" t="s">
        <v>12161</v>
      </c>
      <c r="M1112" s="5" t="s">
        <v>12160</v>
      </c>
      <c r="N1112" s="5" t="s">
        <v>2798</v>
      </c>
      <c r="O1112" s="5"/>
      <c r="P1112" s="5"/>
      <c r="Q1112" s="5"/>
      <c r="R1112" s="5"/>
      <c r="S1112" s="5"/>
      <c r="T1112" s="5"/>
      <c r="U1112" s="5"/>
      <c r="V1112" s="5"/>
      <c r="W1112" s="5"/>
      <c r="X1112" s="5"/>
      <c r="Y1112" s="5"/>
      <c r="Z1112" s="5"/>
    </row>
    <row r="1113" spans="1:26" ht="187" x14ac:dyDescent="0.2">
      <c r="A1113" s="3" t="s">
        <v>2799</v>
      </c>
      <c r="B1113" s="138"/>
      <c r="C1113" s="5">
        <f t="shared" si="8"/>
        <v>1110</v>
      </c>
      <c r="D1113" s="5" t="s">
        <v>12162</v>
      </c>
      <c r="E1113" s="5" t="s">
        <v>12163</v>
      </c>
      <c r="F1113" s="5" t="s">
        <v>3281</v>
      </c>
      <c r="G1113" s="5" t="s">
        <v>3281</v>
      </c>
      <c r="H1113" s="5"/>
      <c r="I1113" s="5" t="s">
        <v>3281</v>
      </c>
      <c r="J1113" s="5">
        <v>2023</v>
      </c>
      <c r="K1113" s="5"/>
      <c r="L1113" s="5" t="s">
        <v>12165</v>
      </c>
      <c r="M1113" s="5" t="s">
        <v>12164</v>
      </c>
      <c r="N1113" s="5" t="s">
        <v>2798</v>
      </c>
      <c r="O1113" s="5"/>
      <c r="P1113" s="5"/>
      <c r="Q1113" s="5"/>
      <c r="R1113" s="5"/>
      <c r="S1113" s="5"/>
      <c r="T1113" s="5"/>
      <c r="U1113" s="5"/>
      <c r="V1113" s="5"/>
      <c r="W1113" s="5"/>
      <c r="X1113" s="5"/>
      <c r="Y1113" s="5"/>
      <c r="Z1113" s="5"/>
    </row>
    <row r="1114" spans="1:26" ht="153" x14ac:dyDescent="0.2">
      <c r="A1114" s="3" t="s">
        <v>2799</v>
      </c>
      <c r="B1114" s="138"/>
      <c r="C1114" s="5">
        <f t="shared" si="8"/>
        <v>1111</v>
      </c>
      <c r="D1114" s="5" t="s">
        <v>12166</v>
      </c>
      <c r="E1114" s="5" t="s">
        <v>12167</v>
      </c>
      <c r="F1114" s="5" t="s">
        <v>12168</v>
      </c>
      <c r="G1114" s="5" t="s">
        <v>10926</v>
      </c>
      <c r="H1114" s="5"/>
      <c r="I1114" s="5" t="s">
        <v>58</v>
      </c>
      <c r="J1114" s="5">
        <v>2023</v>
      </c>
      <c r="K1114" s="5"/>
      <c r="L1114" s="5" t="s">
        <v>12170</v>
      </c>
      <c r="M1114" s="5" t="s">
        <v>12169</v>
      </c>
      <c r="N1114" s="5" t="s">
        <v>2798</v>
      </c>
      <c r="O1114" s="5"/>
      <c r="P1114" s="5"/>
      <c r="Q1114" s="5"/>
      <c r="R1114" s="5"/>
      <c r="S1114" s="5"/>
      <c r="T1114" s="5"/>
      <c r="U1114" s="5"/>
      <c r="V1114" s="5"/>
      <c r="W1114" s="5"/>
      <c r="X1114" s="5"/>
      <c r="Y1114" s="5"/>
      <c r="Z1114" s="5"/>
    </row>
    <row r="1115" spans="1:26" ht="170" x14ac:dyDescent="0.2">
      <c r="A1115" s="3" t="s">
        <v>2799</v>
      </c>
      <c r="B1115" s="138"/>
      <c r="C1115" s="5">
        <f t="shared" si="8"/>
        <v>1112</v>
      </c>
      <c r="D1115" s="5" t="s">
        <v>12070</v>
      </c>
      <c r="E1115" s="5" t="s">
        <v>12071</v>
      </c>
      <c r="F1115" s="5" t="s">
        <v>3281</v>
      </c>
      <c r="G1115" s="5" t="s">
        <v>3281</v>
      </c>
      <c r="H1115" s="5"/>
      <c r="I1115" s="5" t="s">
        <v>3281</v>
      </c>
      <c r="J1115" s="5">
        <v>2021</v>
      </c>
      <c r="K1115" s="5"/>
      <c r="L1115" s="5" t="s">
        <v>12073</v>
      </c>
      <c r="M1115" s="5" t="s">
        <v>12072</v>
      </c>
      <c r="N1115" s="5" t="s">
        <v>2798</v>
      </c>
      <c r="O1115" s="5"/>
      <c r="P1115" s="5"/>
      <c r="Q1115" s="5"/>
      <c r="R1115" s="5"/>
      <c r="S1115" s="5"/>
      <c r="T1115" s="5"/>
      <c r="U1115" s="5"/>
      <c r="V1115" s="5"/>
      <c r="W1115" s="5"/>
      <c r="X1115" s="5"/>
      <c r="Y1115" s="5"/>
      <c r="Z1115" s="5"/>
    </row>
    <row r="1116" spans="1:26" ht="323" x14ac:dyDescent="0.2">
      <c r="A1116" s="3" t="s">
        <v>2799</v>
      </c>
      <c r="B1116" s="138"/>
      <c r="C1116" s="5">
        <f t="shared" si="8"/>
        <v>1113</v>
      </c>
      <c r="D1116" s="5" t="s">
        <v>12171</v>
      </c>
      <c r="E1116" s="5" t="s">
        <v>12172</v>
      </c>
      <c r="F1116" s="5" t="s">
        <v>3281</v>
      </c>
      <c r="G1116" s="5" t="s">
        <v>3281</v>
      </c>
      <c r="H1116" s="5"/>
      <c r="I1116" s="5" t="s">
        <v>3281</v>
      </c>
      <c r="J1116" s="5">
        <v>2023</v>
      </c>
      <c r="K1116" s="5"/>
      <c r="L1116" s="5" t="s">
        <v>12174</v>
      </c>
      <c r="M1116" s="5" t="s">
        <v>12173</v>
      </c>
      <c r="N1116" s="5" t="s">
        <v>2798</v>
      </c>
      <c r="O1116" s="5"/>
      <c r="P1116" s="5"/>
      <c r="Q1116" s="5"/>
      <c r="R1116" s="5"/>
      <c r="S1116" s="5"/>
      <c r="T1116" s="5"/>
      <c r="U1116" s="5"/>
      <c r="V1116" s="5"/>
      <c r="W1116" s="5"/>
      <c r="X1116" s="5"/>
      <c r="Y1116" s="5"/>
      <c r="Z1116" s="5"/>
    </row>
    <row r="1117" spans="1:26" ht="272" x14ac:dyDescent="0.2">
      <c r="A1117" s="3" t="s">
        <v>2799</v>
      </c>
      <c r="B1117" s="138"/>
      <c r="C1117" s="5">
        <f t="shared" si="8"/>
        <v>1114</v>
      </c>
      <c r="D1117" s="5" t="s">
        <v>12175</v>
      </c>
      <c r="E1117" s="5" t="s">
        <v>12176</v>
      </c>
      <c r="F1117" s="5" t="s">
        <v>3281</v>
      </c>
      <c r="G1117" s="5" t="s">
        <v>3281</v>
      </c>
      <c r="H1117" s="5"/>
      <c r="I1117" s="5" t="s">
        <v>3281</v>
      </c>
      <c r="J1117" s="5">
        <v>2023</v>
      </c>
      <c r="K1117" s="5"/>
      <c r="L1117" s="5" t="s">
        <v>12178</v>
      </c>
      <c r="M1117" s="5" t="s">
        <v>12177</v>
      </c>
      <c r="N1117" s="5" t="s">
        <v>2798</v>
      </c>
      <c r="O1117" s="5"/>
      <c r="P1117" s="5"/>
      <c r="Q1117" s="5"/>
      <c r="R1117" s="5"/>
      <c r="S1117" s="5"/>
      <c r="T1117" s="5"/>
      <c r="U1117" s="5"/>
      <c r="V1117" s="5"/>
      <c r="W1117" s="5"/>
      <c r="X1117" s="5"/>
      <c r="Y1117" s="5"/>
      <c r="Z1117" s="5"/>
    </row>
    <row r="1118" spans="1:26" ht="187" x14ac:dyDescent="0.2">
      <c r="A1118" s="3" t="s">
        <v>2799</v>
      </c>
      <c r="B1118" s="138"/>
      <c r="C1118" s="5">
        <f t="shared" si="8"/>
        <v>1115</v>
      </c>
      <c r="D1118" s="5" t="s">
        <v>12179</v>
      </c>
      <c r="E1118" s="5" t="s">
        <v>12180</v>
      </c>
      <c r="F1118" s="5" t="s">
        <v>12181</v>
      </c>
      <c r="G1118" s="5" t="s">
        <v>21</v>
      </c>
      <c r="H1118" s="5"/>
      <c r="I1118" s="5" t="s">
        <v>59</v>
      </c>
      <c r="J1118" s="5">
        <v>2018</v>
      </c>
      <c r="K1118" s="5"/>
      <c r="L1118" s="5" t="s">
        <v>12183</v>
      </c>
      <c r="M1118" s="5" t="s">
        <v>12182</v>
      </c>
      <c r="N1118" s="5" t="s">
        <v>2798</v>
      </c>
      <c r="O1118" s="5"/>
      <c r="P1118" s="5"/>
      <c r="Q1118" s="5"/>
      <c r="R1118" s="5"/>
      <c r="S1118" s="5"/>
      <c r="T1118" s="5"/>
      <c r="U1118" s="5"/>
      <c r="V1118" s="5"/>
      <c r="W1118" s="5"/>
      <c r="X1118" s="5"/>
      <c r="Y1118" s="5"/>
      <c r="Z1118" s="5"/>
    </row>
    <row r="1119" spans="1:26" ht="187" x14ac:dyDescent="0.2">
      <c r="A1119" s="3" t="s">
        <v>2799</v>
      </c>
      <c r="B1119" s="138"/>
      <c r="C1119" s="5">
        <f t="shared" si="8"/>
        <v>1116</v>
      </c>
      <c r="D1119" s="5" t="s">
        <v>12184</v>
      </c>
      <c r="E1119" s="5" t="s">
        <v>12185</v>
      </c>
      <c r="F1119" s="5" t="s">
        <v>40</v>
      </c>
      <c r="G1119" s="5" t="s">
        <v>21</v>
      </c>
      <c r="H1119" s="5"/>
      <c r="I1119" s="5" t="s">
        <v>58</v>
      </c>
      <c r="J1119" s="5">
        <v>2023</v>
      </c>
      <c r="K1119" s="5"/>
      <c r="L1119" s="5" t="s">
        <v>12187</v>
      </c>
      <c r="M1119" s="5" t="s">
        <v>12186</v>
      </c>
      <c r="N1119" s="5" t="s">
        <v>2798</v>
      </c>
      <c r="O1119" s="5"/>
      <c r="P1119" s="5"/>
      <c r="Q1119" s="5"/>
      <c r="R1119" s="5"/>
      <c r="S1119" s="5"/>
      <c r="T1119" s="5"/>
      <c r="U1119" s="5"/>
      <c r="V1119" s="5"/>
      <c r="W1119" s="5"/>
      <c r="X1119" s="5"/>
      <c r="Y1119" s="5"/>
      <c r="Z1119" s="5"/>
    </row>
    <row r="1120" spans="1:26" ht="238" x14ac:dyDescent="0.2">
      <c r="A1120" s="3" t="s">
        <v>2799</v>
      </c>
      <c r="B1120" s="138"/>
      <c r="C1120" s="5">
        <f t="shared" si="8"/>
        <v>1117</v>
      </c>
      <c r="D1120" s="5" t="s">
        <v>12188</v>
      </c>
      <c r="E1120" s="5" t="s">
        <v>12189</v>
      </c>
      <c r="F1120" s="5" t="s">
        <v>3281</v>
      </c>
      <c r="G1120" s="5" t="s">
        <v>3281</v>
      </c>
      <c r="H1120" s="5"/>
      <c r="I1120" s="5" t="s">
        <v>3281</v>
      </c>
      <c r="J1120" s="5">
        <v>2019</v>
      </c>
      <c r="K1120" s="5"/>
      <c r="L1120" s="5" t="s">
        <v>12191</v>
      </c>
      <c r="M1120" s="5" t="s">
        <v>12190</v>
      </c>
      <c r="N1120" s="5" t="s">
        <v>2798</v>
      </c>
      <c r="O1120" s="5"/>
      <c r="P1120" s="5"/>
      <c r="Q1120" s="5"/>
      <c r="R1120" s="5"/>
      <c r="S1120" s="5"/>
      <c r="T1120" s="5"/>
      <c r="U1120" s="5"/>
      <c r="V1120" s="5"/>
      <c r="W1120" s="5"/>
      <c r="X1120" s="5"/>
      <c r="Y1120" s="5"/>
      <c r="Z1120" s="5"/>
    </row>
    <row r="1121" spans="1:26" ht="409.6" x14ac:dyDescent="0.2">
      <c r="A1121" s="3" t="s">
        <v>2799</v>
      </c>
      <c r="B1121" s="138"/>
      <c r="C1121" s="5">
        <f t="shared" si="8"/>
        <v>1118</v>
      </c>
      <c r="D1121" s="5" t="s">
        <v>12192</v>
      </c>
      <c r="E1121" s="5" t="s">
        <v>12193</v>
      </c>
      <c r="F1121" s="5" t="s">
        <v>12194</v>
      </c>
      <c r="G1121" s="5" t="s">
        <v>12196</v>
      </c>
      <c r="H1121" s="5"/>
      <c r="I1121" s="5" t="s">
        <v>8667</v>
      </c>
      <c r="J1121" s="5">
        <v>2022</v>
      </c>
      <c r="K1121" s="5"/>
      <c r="L1121" s="5" t="s">
        <v>12197</v>
      </c>
      <c r="M1121" s="5" t="s">
        <v>12195</v>
      </c>
      <c r="N1121" s="5" t="s">
        <v>2798</v>
      </c>
      <c r="O1121" s="5"/>
      <c r="P1121" s="5"/>
      <c r="Q1121" s="5"/>
      <c r="R1121" s="5"/>
      <c r="S1121" s="5"/>
      <c r="T1121" s="5"/>
      <c r="U1121" s="5"/>
      <c r="V1121" s="5"/>
      <c r="W1121" s="5"/>
      <c r="X1121" s="5"/>
      <c r="Y1121" s="5"/>
      <c r="Z1121" s="5"/>
    </row>
    <row r="1122" spans="1:26" ht="356" x14ac:dyDescent="0.2">
      <c r="A1122" s="3" t="s">
        <v>2799</v>
      </c>
      <c r="B1122" s="138"/>
      <c r="C1122" s="5">
        <f t="shared" si="8"/>
        <v>1119</v>
      </c>
      <c r="D1122" s="5" t="s">
        <v>12087</v>
      </c>
      <c r="E1122" s="5" t="s">
        <v>12088</v>
      </c>
      <c r="F1122" s="5" t="s">
        <v>1110</v>
      </c>
      <c r="G1122" s="5" t="s">
        <v>2227</v>
      </c>
      <c r="H1122" s="5"/>
      <c r="I1122" s="5" t="s">
        <v>58</v>
      </c>
      <c r="J1122" s="5">
        <v>2022</v>
      </c>
      <c r="K1122" s="5"/>
      <c r="L1122" s="5" t="s">
        <v>12090</v>
      </c>
      <c r="M1122" s="5" t="s">
        <v>12089</v>
      </c>
      <c r="N1122" s="5" t="s">
        <v>2798</v>
      </c>
      <c r="O1122" s="5"/>
      <c r="P1122" s="5"/>
      <c r="Q1122" s="5"/>
      <c r="R1122" s="5"/>
      <c r="S1122" s="5"/>
      <c r="T1122" s="5"/>
      <c r="U1122" s="5"/>
      <c r="V1122" s="5"/>
      <c r="W1122" s="5"/>
      <c r="X1122" s="5"/>
      <c r="Y1122" s="5"/>
      <c r="Z1122" s="5"/>
    </row>
    <row r="1123" spans="1:26" ht="255" x14ac:dyDescent="0.2">
      <c r="A1123" s="3" t="s">
        <v>2799</v>
      </c>
      <c r="B1123" s="138"/>
      <c r="C1123" s="5">
        <f t="shared" si="8"/>
        <v>1120</v>
      </c>
      <c r="D1123" s="5" t="s">
        <v>12198</v>
      </c>
      <c r="E1123" s="5" t="s">
        <v>12199</v>
      </c>
      <c r="F1123" s="5" t="s">
        <v>12200</v>
      </c>
      <c r="G1123" s="5" t="s">
        <v>12196</v>
      </c>
      <c r="H1123" s="5"/>
      <c r="I1123" s="5" t="s">
        <v>58</v>
      </c>
      <c r="J1123" s="5">
        <v>2018</v>
      </c>
      <c r="K1123" s="5"/>
      <c r="L1123" s="5" t="s">
        <v>12202</v>
      </c>
      <c r="M1123" s="5" t="s">
        <v>12201</v>
      </c>
      <c r="N1123" s="5" t="s">
        <v>2798</v>
      </c>
      <c r="O1123" s="5"/>
      <c r="P1123" s="5"/>
      <c r="Q1123" s="5"/>
      <c r="R1123" s="5"/>
      <c r="S1123" s="5"/>
      <c r="T1123" s="5"/>
      <c r="U1123" s="5"/>
      <c r="V1123" s="5"/>
      <c r="W1123" s="5"/>
      <c r="X1123" s="5"/>
      <c r="Y1123" s="5"/>
      <c r="Z1123" s="5"/>
    </row>
    <row r="1124" spans="1:26" ht="388" x14ac:dyDescent="0.2">
      <c r="A1124" s="3" t="s">
        <v>2799</v>
      </c>
      <c r="B1124" s="138"/>
      <c r="C1124" s="5">
        <f t="shared" si="8"/>
        <v>1121</v>
      </c>
      <c r="D1124" s="5" t="s">
        <v>12203</v>
      </c>
      <c r="E1124" s="5" t="s">
        <v>12204</v>
      </c>
      <c r="F1124" s="5" t="s">
        <v>12205</v>
      </c>
      <c r="G1124" s="5" t="s">
        <v>305</v>
      </c>
      <c r="H1124" s="5"/>
      <c r="I1124" s="5" t="s">
        <v>58</v>
      </c>
      <c r="J1124" s="5">
        <v>2023</v>
      </c>
      <c r="K1124" s="5"/>
      <c r="L1124" s="5" t="s">
        <v>12207</v>
      </c>
      <c r="M1124" s="5" t="s">
        <v>12206</v>
      </c>
      <c r="N1124" s="5" t="s">
        <v>2798</v>
      </c>
      <c r="O1124" s="5"/>
      <c r="P1124" s="5"/>
      <c r="Q1124" s="5"/>
      <c r="R1124" s="5"/>
      <c r="S1124" s="5"/>
      <c r="T1124" s="5"/>
      <c r="U1124" s="5"/>
      <c r="V1124" s="5"/>
      <c r="W1124" s="5"/>
      <c r="X1124" s="5"/>
      <c r="Y1124" s="5"/>
      <c r="Z1124" s="5"/>
    </row>
    <row r="1125" spans="1:26" ht="170" x14ac:dyDescent="0.2">
      <c r="A1125" s="3" t="s">
        <v>2799</v>
      </c>
      <c r="B1125" s="138"/>
      <c r="C1125" s="5">
        <f t="shared" si="8"/>
        <v>1122</v>
      </c>
      <c r="D1125" s="5" t="s">
        <v>12208</v>
      </c>
      <c r="E1125" s="5" t="s">
        <v>12209</v>
      </c>
      <c r="F1125" s="5" t="s">
        <v>12210</v>
      </c>
      <c r="G1125" s="5" t="s">
        <v>12212</v>
      </c>
      <c r="H1125" s="5"/>
      <c r="I1125" s="5" t="s">
        <v>58</v>
      </c>
      <c r="J1125" s="5">
        <v>2018</v>
      </c>
      <c r="K1125" s="5"/>
      <c r="L1125" s="5" t="s">
        <v>12213</v>
      </c>
      <c r="M1125" s="5" t="s">
        <v>12211</v>
      </c>
      <c r="N1125" s="5" t="s">
        <v>2798</v>
      </c>
      <c r="O1125" s="5"/>
      <c r="P1125" s="5"/>
      <c r="Q1125" s="5"/>
      <c r="R1125" s="5"/>
      <c r="S1125" s="5"/>
      <c r="T1125" s="5"/>
      <c r="U1125" s="5"/>
      <c r="V1125" s="5"/>
      <c r="W1125" s="5"/>
      <c r="X1125" s="5"/>
      <c r="Y1125" s="5"/>
      <c r="Z1125" s="5"/>
    </row>
    <row r="1126" spans="1:26" ht="204" x14ac:dyDescent="0.2">
      <c r="A1126" s="3" t="s">
        <v>2799</v>
      </c>
      <c r="B1126" s="138"/>
      <c r="C1126" s="5">
        <f t="shared" si="8"/>
        <v>1123</v>
      </c>
      <c r="D1126" s="5" t="s">
        <v>12214</v>
      </c>
      <c r="E1126" s="5" t="s">
        <v>12215</v>
      </c>
      <c r="F1126" s="5" t="s">
        <v>3694</v>
      </c>
      <c r="G1126" s="5" t="s">
        <v>10790</v>
      </c>
      <c r="H1126" s="5"/>
      <c r="I1126" s="5" t="s">
        <v>59</v>
      </c>
      <c r="J1126" s="5">
        <v>2022</v>
      </c>
      <c r="K1126" s="5"/>
      <c r="L1126" s="5" t="s">
        <v>12216</v>
      </c>
      <c r="M1126" s="5" t="s">
        <v>12217</v>
      </c>
      <c r="N1126" s="5" t="s">
        <v>2798</v>
      </c>
      <c r="O1126" s="5"/>
      <c r="P1126" s="5"/>
      <c r="Q1126" s="5"/>
      <c r="R1126" s="5"/>
      <c r="S1126" s="5"/>
      <c r="T1126" s="5"/>
      <c r="U1126" s="5"/>
      <c r="V1126" s="5"/>
      <c r="W1126" s="5"/>
      <c r="X1126" s="5"/>
      <c r="Y1126" s="5"/>
      <c r="Z1126" s="5"/>
    </row>
    <row r="1127" spans="1:26" ht="388" x14ac:dyDescent="0.2">
      <c r="A1127" s="3" t="s">
        <v>2799</v>
      </c>
      <c r="B1127" s="138"/>
      <c r="C1127" s="5">
        <f t="shared" si="8"/>
        <v>1124</v>
      </c>
      <c r="D1127" s="5" t="s">
        <v>12218</v>
      </c>
      <c r="E1127" s="5" t="s">
        <v>12219</v>
      </c>
      <c r="F1127" s="5" t="s">
        <v>12221</v>
      </c>
      <c r="G1127" s="5" t="s">
        <v>21</v>
      </c>
      <c r="H1127" s="5"/>
      <c r="I1127" s="5" t="s">
        <v>58</v>
      </c>
      <c r="J1127" s="5">
        <v>2022</v>
      </c>
      <c r="K1127" s="5"/>
      <c r="L1127" s="5" t="s">
        <v>12222</v>
      </c>
      <c r="M1127" s="5" t="s">
        <v>12220</v>
      </c>
      <c r="N1127" s="5" t="s">
        <v>2798</v>
      </c>
      <c r="O1127" s="5"/>
      <c r="P1127" s="5"/>
      <c r="Q1127" s="5"/>
      <c r="R1127" s="5"/>
      <c r="S1127" s="5"/>
      <c r="T1127" s="5"/>
      <c r="U1127" s="5"/>
      <c r="V1127" s="5"/>
      <c r="W1127" s="5"/>
      <c r="X1127" s="5"/>
      <c r="Y1127" s="5"/>
      <c r="Z1127" s="5"/>
    </row>
    <row r="1128" spans="1:26" ht="187" x14ac:dyDescent="0.2">
      <c r="A1128" s="3" t="s">
        <v>2799</v>
      </c>
      <c r="B1128" s="138"/>
      <c r="C1128" s="5">
        <f t="shared" si="8"/>
        <v>1125</v>
      </c>
      <c r="D1128" s="5" t="s">
        <v>12223</v>
      </c>
      <c r="E1128" s="5" t="s">
        <v>12224</v>
      </c>
      <c r="F1128" s="5" t="s">
        <v>3570</v>
      </c>
      <c r="G1128" s="5" t="s">
        <v>3158</v>
      </c>
      <c r="H1128" s="5"/>
      <c r="I1128" s="5" t="s">
        <v>58</v>
      </c>
      <c r="J1128" s="5">
        <v>2023</v>
      </c>
      <c r="K1128" s="5"/>
      <c r="L1128" s="5" t="s">
        <v>12226</v>
      </c>
      <c r="M1128" s="5" t="s">
        <v>12225</v>
      </c>
      <c r="N1128" s="5" t="s">
        <v>2798</v>
      </c>
      <c r="O1128" s="5"/>
      <c r="P1128" s="5"/>
      <c r="Q1128" s="5"/>
      <c r="R1128" s="5"/>
      <c r="S1128" s="5"/>
      <c r="T1128" s="5"/>
      <c r="U1128" s="5"/>
      <c r="V1128" s="5"/>
      <c r="W1128" s="5"/>
      <c r="X1128" s="5"/>
      <c r="Y1128" s="5"/>
      <c r="Z1128" s="5"/>
    </row>
    <row r="1129" spans="1:26" ht="221" x14ac:dyDescent="0.2">
      <c r="A1129" s="3" t="s">
        <v>2799</v>
      </c>
      <c r="B1129" s="138"/>
      <c r="C1129" s="5">
        <f t="shared" si="8"/>
        <v>1126</v>
      </c>
      <c r="D1129" s="5" t="s">
        <v>12227</v>
      </c>
      <c r="E1129" s="5" t="s">
        <v>12228</v>
      </c>
      <c r="F1129" s="5" t="s">
        <v>12229</v>
      </c>
      <c r="G1129" s="5" t="s">
        <v>3158</v>
      </c>
      <c r="H1129" s="5"/>
      <c r="I1129" s="5" t="s">
        <v>58</v>
      </c>
      <c r="J1129" s="5">
        <v>2023</v>
      </c>
      <c r="K1129" s="5"/>
      <c r="L1129" s="5" t="s">
        <v>12231</v>
      </c>
      <c r="M1129" s="5" t="s">
        <v>12230</v>
      </c>
      <c r="N1129" s="5" t="s">
        <v>2798</v>
      </c>
      <c r="O1129" s="5"/>
      <c r="P1129" s="5"/>
      <c r="Q1129" s="5"/>
      <c r="R1129" s="5"/>
      <c r="S1129" s="5"/>
      <c r="T1129" s="5"/>
      <c r="U1129" s="5"/>
      <c r="V1129" s="5"/>
      <c r="W1129" s="5"/>
      <c r="X1129" s="5"/>
      <c r="Y1129" s="5"/>
      <c r="Z1129" s="5"/>
    </row>
    <row r="1130" spans="1:26" ht="255" x14ac:dyDescent="0.2">
      <c r="A1130" s="3" t="s">
        <v>2799</v>
      </c>
      <c r="B1130" s="138"/>
      <c r="C1130" s="5">
        <f t="shared" si="8"/>
        <v>1127</v>
      </c>
      <c r="D1130" s="5" t="s">
        <v>12232</v>
      </c>
      <c r="E1130" s="5" t="s">
        <v>12233</v>
      </c>
      <c r="F1130" s="5" t="s">
        <v>3281</v>
      </c>
      <c r="G1130" s="5" t="s">
        <v>3281</v>
      </c>
      <c r="H1130" s="5"/>
      <c r="I1130" s="5" t="s">
        <v>3281</v>
      </c>
      <c r="J1130" s="5">
        <v>2023</v>
      </c>
      <c r="K1130" s="5"/>
      <c r="L1130" s="5" t="s">
        <v>12235</v>
      </c>
      <c r="M1130" s="5" t="s">
        <v>12234</v>
      </c>
      <c r="N1130" s="5" t="s">
        <v>2798</v>
      </c>
      <c r="O1130" s="5"/>
      <c r="P1130" s="5"/>
      <c r="Q1130" s="5"/>
      <c r="R1130" s="5"/>
      <c r="S1130" s="5"/>
      <c r="T1130" s="5"/>
      <c r="U1130" s="5"/>
      <c r="V1130" s="5"/>
      <c r="W1130" s="5"/>
      <c r="X1130" s="5"/>
      <c r="Y1130" s="5"/>
      <c r="Z1130" s="5"/>
    </row>
    <row r="1131" spans="1:26" ht="272" x14ac:dyDescent="0.2">
      <c r="A1131" s="3" t="s">
        <v>2799</v>
      </c>
      <c r="B1131" s="138"/>
      <c r="C1131" s="5">
        <f t="shared" si="8"/>
        <v>1128</v>
      </c>
      <c r="D1131" s="5" t="s">
        <v>12236</v>
      </c>
      <c r="E1131" s="5" t="s">
        <v>12237</v>
      </c>
      <c r="F1131" s="5" t="s">
        <v>3281</v>
      </c>
      <c r="G1131" s="5" t="s">
        <v>3281</v>
      </c>
      <c r="H1131" s="5"/>
      <c r="I1131" s="5" t="s">
        <v>3281</v>
      </c>
      <c r="J1131" s="5">
        <v>2023</v>
      </c>
      <c r="K1131" s="5"/>
      <c r="L1131" s="5" t="s">
        <v>12239</v>
      </c>
      <c r="M1131" s="5" t="s">
        <v>12238</v>
      </c>
      <c r="N1131" s="5" t="s">
        <v>2798</v>
      </c>
      <c r="O1131" s="5"/>
      <c r="P1131" s="5"/>
      <c r="Q1131" s="5"/>
      <c r="R1131" s="5"/>
      <c r="S1131" s="5"/>
      <c r="T1131" s="5"/>
      <c r="U1131" s="5"/>
      <c r="V1131" s="5"/>
      <c r="W1131" s="5"/>
      <c r="X1131" s="5"/>
      <c r="Y1131" s="5"/>
      <c r="Z1131" s="5"/>
    </row>
    <row r="1132" spans="1:26" ht="204" x14ac:dyDescent="0.2">
      <c r="A1132" s="3" t="s">
        <v>2799</v>
      </c>
      <c r="B1132" s="138"/>
      <c r="C1132" s="5">
        <f t="shared" si="8"/>
        <v>1129</v>
      </c>
      <c r="D1132" s="5" t="s">
        <v>12240</v>
      </c>
      <c r="E1132" s="5" t="s">
        <v>12241</v>
      </c>
      <c r="F1132" s="5" t="s">
        <v>12242</v>
      </c>
      <c r="G1132" s="5" t="s">
        <v>305</v>
      </c>
      <c r="H1132" s="5"/>
      <c r="I1132" s="5" t="s">
        <v>58</v>
      </c>
      <c r="J1132" s="5">
        <v>2020</v>
      </c>
      <c r="K1132" s="5"/>
      <c r="L1132" s="5" t="s">
        <v>12244</v>
      </c>
      <c r="M1132" s="5" t="s">
        <v>12243</v>
      </c>
      <c r="N1132" s="5" t="s">
        <v>2798</v>
      </c>
      <c r="O1132" s="5"/>
      <c r="P1132" s="5"/>
      <c r="Q1132" s="5"/>
      <c r="R1132" s="5"/>
      <c r="S1132" s="5"/>
      <c r="T1132" s="5"/>
      <c r="U1132" s="5"/>
      <c r="V1132" s="5"/>
      <c r="W1132" s="5"/>
      <c r="X1132" s="5"/>
      <c r="Y1132" s="5"/>
      <c r="Z1132" s="5"/>
    </row>
    <row r="1133" spans="1:26" ht="289" x14ac:dyDescent="0.2">
      <c r="A1133" s="3" t="s">
        <v>2799</v>
      </c>
      <c r="B1133" s="138"/>
      <c r="C1133" s="5">
        <f t="shared" si="8"/>
        <v>1130</v>
      </c>
      <c r="D1133" s="5" t="s">
        <v>12245</v>
      </c>
      <c r="E1133" s="5" t="s">
        <v>12246</v>
      </c>
      <c r="F1133" s="5" t="s">
        <v>3281</v>
      </c>
      <c r="G1133" s="5" t="s">
        <v>3281</v>
      </c>
      <c r="H1133" s="5"/>
      <c r="I1133" s="5" t="s">
        <v>3281</v>
      </c>
      <c r="J1133" s="5">
        <v>2020</v>
      </c>
      <c r="K1133" s="5"/>
      <c r="L1133" s="5" t="s">
        <v>12248</v>
      </c>
      <c r="M1133" s="5" t="s">
        <v>12247</v>
      </c>
      <c r="N1133" s="5" t="s">
        <v>2798</v>
      </c>
      <c r="O1133" s="5"/>
      <c r="P1133" s="5"/>
      <c r="Q1133" s="5"/>
      <c r="R1133" s="5"/>
      <c r="S1133" s="5"/>
      <c r="T1133" s="5"/>
      <c r="U1133" s="5"/>
      <c r="V1133" s="5"/>
      <c r="W1133" s="5"/>
      <c r="X1133" s="5"/>
      <c r="Y1133" s="5"/>
      <c r="Z1133" s="5"/>
    </row>
    <row r="1134" spans="1:26" ht="221" x14ac:dyDescent="0.2">
      <c r="A1134" s="3" t="s">
        <v>2799</v>
      </c>
      <c r="B1134" s="139"/>
      <c r="C1134" s="5">
        <f t="shared" si="8"/>
        <v>1131</v>
      </c>
      <c r="D1134" s="5" t="s">
        <v>12249</v>
      </c>
      <c r="E1134" s="5" t="s">
        <v>12250</v>
      </c>
      <c r="F1134" s="5" t="s">
        <v>12251</v>
      </c>
      <c r="G1134" s="5" t="s">
        <v>10790</v>
      </c>
      <c r="H1134" s="5"/>
      <c r="I1134" s="5" t="s">
        <v>59</v>
      </c>
      <c r="J1134" s="5"/>
      <c r="K1134" s="5"/>
      <c r="L1134" s="5" t="s">
        <v>12253</v>
      </c>
      <c r="M1134" s="5" t="s">
        <v>12252</v>
      </c>
      <c r="N1134" s="5" t="s">
        <v>2798</v>
      </c>
      <c r="O1134" s="5"/>
      <c r="P1134" s="5"/>
      <c r="Q1134" s="5"/>
      <c r="R1134" s="5"/>
      <c r="S1134" s="5"/>
      <c r="T1134" s="5"/>
      <c r="U1134" s="5"/>
      <c r="V1134" s="5"/>
      <c r="W1134" s="5"/>
      <c r="X1134" s="5"/>
      <c r="Y1134" s="5"/>
      <c r="Z1134" s="5"/>
    </row>
    <row r="1135" spans="1:26" ht="153" x14ac:dyDescent="0.2">
      <c r="A1135" s="3" t="s">
        <v>2799</v>
      </c>
      <c r="B1135" s="137" t="s">
        <v>6639</v>
      </c>
      <c r="C1135" s="5">
        <f t="shared" si="8"/>
        <v>1132</v>
      </c>
      <c r="D1135" s="5" t="s">
        <v>12254</v>
      </c>
      <c r="E1135" s="5" t="s">
        <v>12255</v>
      </c>
      <c r="F1135" s="5" t="s">
        <v>10496</v>
      </c>
      <c r="G1135" s="5" t="s">
        <v>2227</v>
      </c>
      <c r="H1135" s="5"/>
      <c r="I1135" s="5" t="s">
        <v>58</v>
      </c>
      <c r="J1135" s="5">
        <v>2020</v>
      </c>
      <c r="K1135" s="5"/>
      <c r="L1135" s="5" t="s">
        <v>10498</v>
      </c>
      <c r="M1135" s="5" t="s">
        <v>10497</v>
      </c>
      <c r="N1135" s="5" t="s">
        <v>2798</v>
      </c>
      <c r="O1135" s="5"/>
      <c r="P1135" s="5"/>
      <c r="Q1135" s="5"/>
      <c r="R1135" s="5"/>
      <c r="S1135" s="5"/>
      <c r="T1135" s="5"/>
      <c r="U1135" s="5"/>
      <c r="V1135" s="5"/>
      <c r="W1135" s="5"/>
      <c r="X1135" s="5"/>
      <c r="Y1135" s="5"/>
      <c r="Z1135" s="5"/>
    </row>
    <row r="1136" spans="1:26" ht="204" x14ac:dyDescent="0.2">
      <c r="A1136" s="3" t="s">
        <v>2799</v>
      </c>
      <c r="B1136" s="138"/>
      <c r="C1136" s="5">
        <f t="shared" si="8"/>
        <v>1133</v>
      </c>
      <c r="D1136" s="5" t="s">
        <v>10499</v>
      </c>
      <c r="E1136" s="5" t="s">
        <v>12256</v>
      </c>
      <c r="F1136" s="5" t="s">
        <v>40</v>
      </c>
      <c r="G1136" s="5" t="s">
        <v>21</v>
      </c>
      <c r="H1136" s="5"/>
      <c r="I1136" s="5" t="s">
        <v>58</v>
      </c>
      <c r="J1136" s="5">
        <v>2019</v>
      </c>
      <c r="K1136" s="5"/>
      <c r="L1136" s="5" t="s">
        <v>10502</v>
      </c>
      <c r="M1136" s="5" t="s">
        <v>10501</v>
      </c>
      <c r="N1136" s="5" t="s">
        <v>2798</v>
      </c>
      <c r="O1136" s="5"/>
      <c r="P1136" s="5"/>
      <c r="Q1136" s="5"/>
      <c r="R1136" s="5"/>
      <c r="S1136" s="5"/>
      <c r="T1136" s="5"/>
      <c r="U1136" s="5"/>
      <c r="V1136" s="5"/>
      <c r="W1136" s="5"/>
      <c r="X1136" s="5"/>
      <c r="Y1136" s="5"/>
      <c r="Z1136" s="5"/>
    </row>
    <row r="1137" spans="1:26" ht="136" x14ac:dyDescent="0.2">
      <c r="A1137" s="3" t="s">
        <v>2799</v>
      </c>
      <c r="B1137" s="138"/>
      <c r="C1137" s="5">
        <f t="shared" si="8"/>
        <v>1134</v>
      </c>
      <c r="D1137" s="5" t="s">
        <v>10507</v>
      </c>
      <c r="E1137" s="5" t="s">
        <v>10508</v>
      </c>
      <c r="F1137" s="5" t="s">
        <v>10509</v>
      </c>
      <c r="G1137" s="5" t="s">
        <v>10511</v>
      </c>
      <c r="H1137" s="5"/>
      <c r="I1137" s="5" t="s">
        <v>58</v>
      </c>
      <c r="J1137" s="5">
        <v>2021</v>
      </c>
      <c r="K1137" s="5"/>
      <c r="L1137" s="5" t="s">
        <v>10512</v>
      </c>
      <c r="M1137" s="5" t="s">
        <v>10510</v>
      </c>
      <c r="N1137" s="5" t="s">
        <v>2798</v>
      </c>
      <c r="O1137" s="5"/>
      <c r="P1137" s="5"/>
      <c r="Q1137" s="5"/>
      <c r="R1137" s="5"/>
      <c r="S1137" s="5"/>
      <c r="T1137" s="5"/>
      <c r="U1137" s="5"/>
      <c r="V1137" s="5"/>
      <c r="W1137" s="5"/>
      <c r="X1137" s="5"/>
      <c r="Y1137" s="5"/>
      <c r="Z1137" s="5"/>
    </row>
    <row r="1138" spans="1:26" ht="272" x14ac:dyDescent="0.2">
      <c r="A1138" s="3" t="s">
        <v>2799</v>
      </c>
      <c r="B1138" s="138"/>
      <c r="C1138" s="5">
        <f t="shared" si="8"/>
        <v>1135</v>
      </c>
      <c r="D1138" s="5" t="s">
        <v>3271</v>
      </c>
      <c r="E1138" s="5" t="s">
        <v>3272</v>
      </c>
      <c r="F1138" s="5" t="s">
        <v>3273</v>
      </c>
      <c r="G1138" s="5" t="s">
        <v>3281</v>
      </c>
      <c r="H1138" s="5"/>
      <c r="I1138" s="5" t="s">
        <v>58</v>
      </c>
      <c r="J1138" s="5">
        <v>2019</v>
      </c>
      <c r="K1138" s="5">
        <v>8231</v>
      </c>
      <c r="L1138" s="5" t="s">
        <v>3274</v>
      </c>
      <c r="M1138" s="5" t="s">
        <v>3175</v>
      </c>
      <c r="N1138" s="5" t="s">
        <v>2798</v>
      </c>
      <c r="O1138" s="5" t="s">
        <v>2799</v>
      </c>
      <c r="P1138" s="5" t="s">
        <v>2799</v>
      </c>
      <c r="Q1138" s="5" t="s">
        <v>2799</v>
      </c>
      <c r="R1138" s="5" t="s">
        <v>2799</v>
      </c>
      <c r="S1138" s="5" t="s">
        <v>2799</v>
      </c>
      <c r="T1138" s="5" t="s">
        <v>2799</v>
      </c>
      <c r="U1138" s="5" t="s">
        <v>2799</v>
      </c>
      <c r="V1138" s="5"/>
      <c r="W1138" s="5"/>
      <c r="X1138" s="5"/>
      <c r="Y1138" s="5"/>
      <c r="Z1138" s="5"/>
    </row>
    <row r="1139" spans="1:26" ht="289" x14ac:dyDescent="0.2">
      <c r="A1139" s="3" t="s">
        <v>2799</v>
      </c>
      <c r="B1139" s="138"/>
      <c r="C1139" s="5">
        <f t="shared" si="8"/>
        <v>1136</v>
      </c>
      <c r="D1139" s="5" t="s">
        <v>10516</v>
      </c>
      <c r="E1139" s="5" t="s">
        <v>10517</v>
      </c>
      <c r="F1139" s="5" t="s">
        <v>6089</v>
      </c>
      <c r="G1139" s="5" t="s">
        <v>13</v>
      </c>
      <c r="H1139" s="5" t="s">
        <v>10520</v>
      </c>
      <c r="I1139" s="5" t="s">
        <v>58</v>
      </c>
      <c r="J1139" s="5">
        <v>2019</v>
      </c>
      <c r="K1139" s="5"/>
      <c r="L1139" s="5" t="s">
        <v>10519</v>
      </c>
      <c r="M1139" s="5" t="s">
        <v>10518</v>
      </c>
      <c r="N1139" s="5" t="s">
        <v>2798</v>
      </c>
      <c r="O1139" s="5"/>
      <c r="P1139" s="5"/>
      <c r="Q1139" s="5"/>
      <c r="R1139" s="5"/>
      <c r="S1139" s="5"/>
      <c r="T1139" s="5"/>
      <c r="U1139" s="5"/>
      <c r="V1139" s="5"/>
      <c r="W1139" s="5"/>
      <c r="X1139" s="5"/>
      <c r="Y1139" s="5"/>
      <c r="Z1139" s="5"/>
    </row>
    <row r="1140" spans="1:26" ht="221" x14ac:dyDescent="0.2">
      <c r="A1140" s="3" t="s">
        <v>2799</v>
      </c>
      <c r="B1140" s="138"/>
      <c r="C1140" s="3">
        <f t="shared" si="8"/>
        <v>1137</v>
      </c>
      <c r="D1140" s="29" t="s">
        <v>10521</v>
      </c>
      <c r="E1140" s="29" t="s">
        <v>10522</v>
      </c>
      <c r="F1140" s="29" t="s">
        <v>1623</v>
      </c>
      <c r="G1140" s="29" t="s">
        <v>2227</v>
      </c>
      <c r="H1140" s="29"/>
      <c r="I1140" s="29" t="s">
        <v>58</v>
      </c>
      <c r="J1140" s="29">
        <v>2020</v>
      </c>
      <c r="K1140" s="29"/>
      <c r="L1140" s="29" t="s">
        <v>10524</v>
      </c>
      <c r="M1140" s="29" t="s">
        <v>10523</v>
      </c>
      <c r="N1140" s="29" t="s">
        <v>2798</v>
      </c>
      <c r="O1140" s="29"/>
      <c r="P1140" s="29"/>
      <c r="Q1140" s="29"/>
      <c r="R1140" s="29"/>
      <c r="S1140" s="29"/>
      <c r="T1140" s="29"/>
      <c r="U1140" s="29"/>
      <c r="V1140" s="29"/>
      <c r="W1140" s="29"/>
      <c r="X1140" s="29"/>
      <c r="Y1140" s="29"/>
      <c r="Z1140" s="29"/>
    </row>
    <row r="1141" spans="1:26" ht="119" x14ac:dyDescent="0.2">
      <c r="A1141" s="3" t="s">
        <v>2799</v>
      </c>
      <c r="B1141" s="138"/>
      <c r="C1141" s="5">
        <f t="shared" si="8"/>
        <v>1138</v>
      </c>
      <c r="D1141" s="5" t="s">
        <v>12257</v>
      </c>
      <c r="E1141" s="5" t="s">
        <v>12258</v>
      </c>
      <c r="F1141" s="5" t="s">
        <v>12259</v>
      </c>
      <c r="G1141" s="5" t="s">
        <v>305</v>
      </c>
      <c r="H1141" s="5"/>
      <c r="I1141" s="5" t="s">
        <v>59</v>
      </c>
      <c r="J1141" s="5">
        <v>2020</v>
      </c>
      <c r="K1141" s="5"/>
      <c r="L1141" s="5" t="s">
        <v>12261</v>
      </c>
      <c r="M1141" s="5" t="s">
        <v>12260</v>
      </c>
      <c r="N1141" s="5" t="s">
        <v>2798</v>
      </c>
      <c r="O1141" s="5"/>
      <c r="P1141" s="5"/>
      <c r="Q1141" s="5"/>
      <c r="R1141" s="5"/>
      <c r="S1141" s="5"/>
      <c r="T1141" s="5"/>
      <c r="U1141" s="5"/>
      <c r="V1141" s="5"/>
      <c r="W1141" s="5"/>
      <c r="X1141" s="5"/>
      <c r="Y1141" s="5"/>
      <c r="Z1141" s="5"/>
    </row>
    <row r="1142" spans="1:26" ht="187" x14ac:dyDescent="0.2">
      <c r="A1142" s="3" t="s">
        <v>2799</v>
      </c>
      <c r="B1142" s="138"/>
      <c r="C1142" s="5">
        <f t="shared" si="8"/>
        <v>1139</v>
      </c>
      <c r="D1142" s="5" t="s">
        <v>10530</v>
      </c>
      <c r="E1142" s="5" t="s">
        <v>10531</v>
      </c>
      <c r="F1142" s="5" t="s">
        <v>10532</v>
      </c>
      <c r="G1142" s="5" t="s">
        <v>3158</v>
      </c>
      <c r="H1142" s="5" t="s">
        <v>10535</v>
      </c>
      <c r="I1142" s="5" t="s">
        <v>58</v>
      </c>
      <c r="J1142" s="5">
        <v>2020</v>
      </c>
      <c r="K1142" s="5"/>
      <c r="L1142" s="5" t="s">
        <v>10534</v>
      </c>
      <c r="M1142" s="5" t="s">
        <v>10533</v>
      </c>
      <c r="N1142" s="5" t="s">
        <v>2798</v>
      </c>
      <c r="O1142" s="5"/>
      <c r="P1142" s="5"/>
      <c r="Q1142" s="5"/>
      <c r="R1142" s="5"/>
      <c r="S1142" s="5"/>
      <c r="T1142" s="5"/>
      <c r="U1142" s="5"/>
      <c r="V1142" s="5"/>
      <c r="W1142" s="5"/>
      <c r="X1142" s="5"/>
      <c r="Y1142" s="5"/>
      <c r="Z1142" s="5"/>
    </row>
    <row r="1143" spans="1:26" ht="255" x14ac:dyDescent="0.2">
      <c r="A1143" s="3" t="s">
        <v>2799</v>
      </c>
      <c r="B1143" s="138"/>
      <c r="C1143" s="5">
        <f t="shared" si="8"/>
        <v>1140</v>
      </c>
      <c r="D1143" s="5" t="s">
        <v>10536</v>
      </c>
      <c r="E1143" s="5" t="s">
        <v>10537</v>
      </c>
      <c r="F1143" s="5" t="s">
        <v>10538</v>
      </c>
      <c r="G1143" s="5" t="s">
        <v>10539</v>
      </c>
      <c r="H1143" s="5"/>
      <c r="I1143" s="5" t="s">
        <v>58</v>
      </c>
      <c r="J1143" s="5">
        <v>2020</v>
      </c>
      <c r="K1143" s="5"/>
      <c r="L1143" s="5" t="s">
        <v>10541</v>
      </c>
      <c r="M1143" s="5" t="s">
        <v>10540</v>
      </c>
      <c r="N1143" s="5" t="s">
        <v>2798</v>
      </c>
      <c r="O1143" s="5"/>
      <c r="P1143" s="5"/>
      <c r="Q1143" s="5"/>
      <c r="R1143" s="5"/>
      <c r="S1143" s="5"/>
      <c r="T1143" s="5"/>
      <c r="U1143" s="5"/>
      <c r="V1143" s="5"/>
      <c r="W1143" s="5"/>
      <c r="X1143" s="5"/>
      <c r="Y1143" s="5"/>
      <c r="Z1143" s="5"/>
    </row>
    <row r="1144" spans="1:26" ht="187" x14ac:dyDescent="0.2">
      <c r="A1144" s="3" t="s">
        <v>2799</v>
      </c>
      <c r="B1144" s="138"/>
      <c r="C1144" s="5">
        <f t="shared" si="8"/>
        <v>1141</v>
      </c>
      <c r="D1144" s="5" t="s">
        <v>10542</v>
      </c>
      <c r="E1144" s="5" t="s">
        <v>10543</v>
      </c>
      <c r="F1144" s="5" t="s">
        <v>10544</v>
      </c>
      <c r="G1144" s="5" t="s">
        <v>2227</v>
      </c>
      <c r="H1144" s="5"/>
      <c r="I1144" s="5" t="s">
        <v>10432</v>
      </c>
      <c r="J1144" s="5">
        <v>2019</v>
      </c>
      <c r="K1144" s="5"/>
      <c r="L1144" s="5" t="s">
        <v>10546</v>
      </c>
      <c r="M1144" s="5" t="s">
        <v>10545</v>
      </c>
      <c r="N1144" s="5" t="s">
        <v>2798</v>
      </c>
      <c r="O1144" s="5"/>
      <c r="P1144" s="5"/>
      <c r="Q1144" s="5"/>
      <c r="R1144" s="5"/>
      <c r="S1144" s="5"/>
      <c r="T1144" s="5"/>
      <c r="U1144" s="5"/>
      <c r="V1144" s="5"/>
      <c r="W1144" s="5"/>
      <c r="X1144" s="5"/>
      <c r="Y1144" s="5"/>
      <c r="Z1144" s="5"/>
    </row>
    <row r="1145" spans="1:26" ht="238" x14ac:dyDescent="0.2">
      <c r="A1145" s="3" t="s">
        <v>2799</v>
      </c>
      <c r="B1145" s="138"/>
      <c r="C1145" s="5">
        <f t="shared" si="8"/>
        <v>1142</v>
      </c>
      <c r="D1145" s="5" t="s">
        <v>12262</v>
      </c>
      <c r="E1145" s="5" t="s">
        <v>10548</v>
      </c>
      <c r="F1145" s="5" t="s">
        <v>5937</v>
      </c>
      <c r="G1145" s="5" t="s">
        <v>3158</v>
      </c>
      <c r="H1145" s="5"/>
      <c r="I1145" s="5" t="s">
        <v>58</v>
      </c>
      <c r="J1145" s="5">
        <v>2020</v>
      </c>
      <c r="K1145" s="5"/>
      <c r="L1145" s="5" t="s">
        <v>10550</v>
      </c>
      <c r="M1145" s="5" t="s">
        <v>10549</v>
      </c>
      <c r="N1145" s="5" t="s">
        <v>2798</v>
      </c>
      <c r="O1145" s="5"/>
      <c r="P1145" s="5"/>
      <c r="Q1145" s="5"/>
      <c r="R1145" s="5"/>
      <c r="S1145" s="5"/>
      <c r="T1145" s="5"/>
      <c r="U1145" s="5"/>
      <c r="V1145" s="5"/>
      <c r="W1145" s="5"/>
      <c r="X1145" s="5"/>
      <c r="Y1145" s="5"/>
      <c r="Z1145" s="5"/>
    </row>
    <row r="1146" spans="1:26" ht="153" x14ac:dyDescent="0.2">
      <c r="A1146" s="3" t="s">
        <v>2799</v>
      </c>
      <c r="B1146" s="138"/>
      <c r="C1146" s="5">
        <f t="shared" si="8"/>
        <v>1143</v>
      </c>
      <c r="D1146" s="5" t="s">
        <v>10552</v>
      </c>
      <c r="E1146" s="5" t="s">
        <v>10553</v>
      </c>
      <c r="F1146" s="5" t="s">
        <v>10554</v>
      </c>
      <c r="G1146" s="5" t="s">
        <v>2227</v>
      </c>
      <c r="H1146" s="5"/>
      <c r="I1146" s="5" t="s">
        <v>59</v>
      </c>
      <c r="J1146" s="5">
        <v>2019</v>
      </c>
      <c r="K1146" s="5"/>
      <c r="L1146" s="5" t="s">
        <v>10556</v>
      </c>
      <c r="M1146" s="5" t="s">
        <v>10555</v>
      </c>
      <c r="N1146" s="5" t="s">
        <v>2798</v>
      </c>
      <c r="O1146" s="5"/>
      <c r="P1146" s="5"/>
      <c r="Q1146" s="5"/>
      <c r="R1146" s="5"/>
      <c r="S1146" s="5"/>
      <c r="T1146" s="5"/>
      <c r="U1146" s="5"/>
      <c r="V1146" s="5"/>
      <c r="W1146" s="5"/>
      <c r="X1146" s="5"/>
      <c r="Y1146" s="5"/>
      <c r="Z1146" s="5"/>
    </row>
    <row r="1147" spans="1:26" ht="255" x14ac:dyDescent="0.2">
      <c r="A1147" s="3" t="s">
        <v>2799</v>
      </c>
      <c r="B1147" s="139"/>
      <c r="C1147" s="5">
        <f t="shared" si="8"/>
        <v>1144</v>
      </c>
      <c r="D1147" s="5" t="s">
        <v>10561</v>
      </c>
      <c r="E1147" s="5" t="s">
        <v>10562</v>
      </c>
      <c r="F1147" s="5" t="s">
        <v>10563</v>
      </c>
      <c r="G1147" s="5" t="s">
        <v>2227</v>
      </c>
      <c r="H1147" s="5"/>
      <c r="I1147" s="5" t="s">
        <v>58</v>
      </c>
      <c r="J1147" s="5">
        <v>2020</v>
      </c>
      <c r="K1147" s="5"/>
      <c r="L1147" s="5" t="s">
        <v>10565</v>
      </c>
      <c r="M1147" s="5" t="s">
        <v>10564</v>
      </c>
      <c r="N1147" s="5" t="s">
        <v>2798</v>
      </c>
      <c r="O1147" s="5"/>
      <c r="P1147" s="5"/>
      <c r="Q1147" s="5"/>
      <c r="R1147" s="5"/>
      <c r="S1147" s="5"/>
      <c r="T1147" s="5"/>
      <c r="U1147" s="5"/>
      <c r="V1147" s="5"/>
      <c r="W1147" s="5"/>
      <c r="X1147" s="5"/>
      <c r="Y1147" s="5"/>
      <c r="Z1147" s="5"/>
    </row>
    <row r="1148" spans="1:26" ht="255" x14ac:dyDescent="0.2">
      <c r="A1148" s="3" t="s">
        <v>2799</v>
      </c>
      <c r="B1148" s="137" t="s">
        <v>7546</v>
      </c>
      <c r="C1148" s="5">
        <f t="shared" ref="C1148:C1161" si="9">ROW(D1148)-3</f>
        <v>1145</v>
      </c>
      <c r="D1148" s="5" t="s">
        <v>12264</v>
      </c>
      <c r="E1148" s="5" t="s">
        <v>12265</v>
      </c>
      <c r="F1148" s="5" t="s">
        <v>4218</v>
      </c>
      <c r="G1148" s="5" t="s">
        <v>13</v>
      </c>
      <c r="H1148" s="5"/>
      <c r="I1148" s="5" t="s">
        <v>58</v>
      </c>
      <c r="J1148" s="5">
        <v>2019</v>
      </c>
      <c r="K1148" s="5"/>
      <c r="L1148" s="5" t="s">
        <v>12267</v>
      </c>
      <c r="M1148" s="5" t="s">
        <v>12266</v>
      </c>
      <c r="N1148" s="5" t="s">
        <v>2798</v>
      </c>
      <c r="O1148" s="5"/>
      <c r="P1148" s="5"/>
      <c r="Q1148" s="5"/>
      <c r="R1148" s="5"/>
      <c r="S1148" s="5"/>
      <c r="T1148" s="5"/>
      <c r="U1148" s="5"/>
      <c r="V1148" s="5"/>
      <c r="W1148" s="5"/>
      <c r="X1148" s="5"/>
      <c r="Y1148" s="5"/>
      <c r="Z1148" s="5"/>
    </row>
    <row r="1149" spans="1:26" ht="187" x14ac:dyDescent="0.2">
      <c r="A1149" s="3" t="s">
        <v>2799</v>
      </c>
      <c r="B1149" s="138"/>
      <c r="C1149" s="5">
        <f t="shared" si="9"/>
        <v>1146</v>
      </c>
      <c r="D1149" s="5" t="s">
        <v>12268</v>
      </c>
      <c r="E1149" s="5" t="s">
        <v>12269</v>
      </c>
      <c r="F1149" s="5" t="s">
        <v>12270</v>
      </c>
      <c r="G1149" s="5" t="s">
        <v>3158</v>
      </c>
      <c r="H1149" s="5"/>
      <c r="I1149" s="5" t="s">
        <v>58</v>
      </c>
      <c r="J1149" s="5">
        <v>2021</v>
      </c>
      <c r="K1149" s="5"/>
      <c r="L1149" s="5" t="s">
        <v>12272</v>
      </c>
      <c r="M1149" s="5" t="s">
        <v>12271</v>
      </c>
      <c r="N1149" s="5" t="s">
        <v>2798</v>
      </c>
      <c r="O1149" s="5"/>
      <c r="P1149" s="5"/>
      <c r="Q1149" s="5"/>
      <c r="R1149" s="5"/>
      <c r="S1149" s="5"/>
      <c r="T1149" s="5"/>
      <c r="U1149" s="5"/>
      <c r="V1149" s="5"/>
      <c r="W1149" s="5"/>
      <c r="X1149" s="5"/>
      <c r="Y1149" s="5"/>
      <c r="Z1149" s="5"/>
    </row>
    <row r="1150" spans="1:26" ht="136" x14ac:dyDescent="0.2">
      <c r="A1150" s="3" t="s">
        <v>2799</v>
      </c>
      <c r="B1150" s="138"/>
      <c r="C1150" s="5">
        <f t="shared" si="9"/>
        <v>1147</v>
      </c>
      <c r="D1150" s="5" t="s">
        <v>12273</v>
      </c>
      <c r="E1150" s="5" t="s">
        <v>12274</v>
      </c>
      <c r="F1150" s="5" t="s">
        <v>12275</v>
      </c>
      <c r="G1150" s="5" t="s">
        <v>5495</v>
      </c>
      <c r="H1150" s="5"/>
      <c r="I1150" s="5" t="s">
        <v>59</v>
      </c>
      <c r="J1150" s="5">
        <v>2019</v>
      </c>
      <c r="K1150" s="5"/>
      <c r="L1150" s="5" t="s">
        <v>12277</v>
      </c>
      <c r="M1150" s="5" t="s">
        <v>12276</v>
      </c>
      <c r="N1150" s="5" t="s">
        <v>2798</v>
      </c>
      <c r="O1150" s="5"/>
      <c r="P1150" s="5"/>
      <c r="Q1150" s="5"/>
      <c r="R1150" s="5"/>
      <c r="S1150" s="5"/>
      <c r="T1150" s="5"/>
      <c r="U1150" s="5"/>
      <c r="V1150" s="5"/>
      <c r="W1150" s="5"/>
      <c r="X1150" s="5"/>
      <c r="Y1150" s="5"/>
      <c r="Z1150" s="5"/>
    </row>
    <row r="1151" spans="1:26" ht="323" x14ac:dyDescent="0.2">
      <c r="A1151" s="3" t="s">
        <v>2799</v>
      </c>
      <c r="B1151" s="138"/>
      <c r="C1151" s="5">
        <f t="shared" si="9"/>
        <v>1148</v>
      </c>
      <c r="D1151" s="5" t="s">
        <v>12278</v>
      </c>
      <c r="E1151" s="5" t="s">
        <v>12279</v>
      </c>
      <c r="F1151" s="5" t="s">
        <v>12263</v>
      </c>
      <c r="G1151" s="5" t="s">
        <v>3158</v>
      </c>
      <c r="H1151" s="5"/>
      <c r="I1151" s="5" t="s">
        <v>58</v>
      </c>
      <c r="J1151" s="5">
        <v>2019</v>
      </c>
      <c r="K1151" s="5"/>
      <c r="L1151" s="5" t="s">
        <v>12281</v>
      </c>
      <c r="M1151" s="5" t="s">
        <v>12280</v>
      </c>
      <c r="N1151" s="5" t="s">
        <v>2798</v>
      </c>
      <c r="O1151" s="5"/>
      <c r="P1151" s="5"/>
      <c r="Q1151" s="5"/>
      <c r="R1151" s="5"/>
      <c r="S1151" s="5"/>
      <c r="T1151" s="5"/>
      <c r="U1151" s="5"/>
      <c r="V1151" s="5"/>
      <c r="W1151" s="5"/>
      <c r="X1151" s="5"/>
      <c r="Y1151" s="5"/>
      <c r="Z1151" s="5"/>
    </row>
    <row r="1152" spans="1:26" ht="255" x14ac:dyDescent="0.2">
      <c r="A1152" s="3" t="s">
        <v>2799</v>
      </c>
      <c r="B1152" s="138"/>
      <c r="C1152" s="5">
        <f t="shared" si="9"/>
        <v>1149</v>
      </c>
      <c r="D1152" s="5" t="s">
        <v>12282</v>
      </c>
      <c r="E1152" s="5" t="s">
        <v>12283</v>
      </c>
      <c r="F1152" s="5" t="s">
        <v>7735</v>
      </c>
      <c r="G1152" s="5" t="s">
        <v>3158</v>
      </c>
      <c r="H1152" s="5"/>
      <c r="I1152" s="5" t="s">
        <v>58</v>
      </c>
      <c r="J1152" s="5">
        <v>2018</v>
      </c>
      <c r="K1152" s="5"/>
      <c r="L1152" s="5" t="s">
        <v>12285</v>
      </c>
      <c r="M1152" s="5" t="s">
        <v>12284</v>
      </c>
      <c r="N1152" s="5" t="s">
        <v>2798</v>
      </c>
      <c r="O1152" s="5"/>
      <c r="P1152" s="5"/>
      <c r="Q1152" s="5"/>
      <c r="R1152" s="5"/>
      <c r="S1152" s="5"/>
      <c r="T1152" s="5"/>
      <c r="U1152" s="5"/>
      <c r="V1152" s="5"/>
      <c r="W1152" s="5"/>
      <c r="X1152" s="5"/>
      <c r="Y1152" s="5"/>
      <c r="Z1152" s="5"/>
    </row>
    <row r="1153" spans="1:26" ht="204" x14ac:dyDescent="0.2">
      <c r="A1153" s="3" t="s">
        <v>2799</v>
      </c>
      <c r="B1153" s="138"/>
      <c r="C1153" s="5">
        <f t="shared" si="9"/>
        <v>1150</v>
      </c>
      <c r="D1153" s="5" t="s">
        <v>12286</v>
      </c>
      <c r="E1153" s="5" t="s">
        <v>12287</v>
      </c>
      <c r="F1153" s="5" t="s">
        <v>12288</v>
      </c>
      <c r="G1153" s="5" t="s">
        <v>305</v>
      </c>
      <c r="H1153" s="5"/>
      <c r="I1153" s="5" t="s">
        <v>59</v>
      </c>
      <c r="J1153" s="5">
        <v>2019</v>
      </c>
      <c r="K1153" s="5"/>
      <c r="L1153" s="5" t="s">
        <v>12290</v>
      </c>
      <c r="M1153" s="5" t="s">
        <v>12289</v>
      </c>
      <c r="N1153" s="5" t="s">
        <v>2798</v>
      </c>
      <c r="O1153" s="5"/>
      <c r="P1153" s="5"/>
      <c r="Q1153" s="5"/>
      <c r="R1153" s="5"/>
      <c r="S1153" s="5"/>
      <c r="T1153" s="5"/>
      <c r="U1153" s="5"/>
      <c r="V1153" s="5"/>
      <c r="W1153" s="5"/>
      <c r="X1153" s="5"/>
      <c r="Y1153" s="5"/>
      <c r="Z1153" s="5"/>
    </row>
    <row r="1154" spans="1:26" ht="356" x14ac:dyDescent="0.2">
      <c r="A1154" s="3" t="s">
        <v>2799</v>
      </c>
      <c r="B1154" s="138"/>
      <c r="C1154" s="5">
        <f t="shared" si="9"/>
        <v>1151</v>
      </c>
      <c r="D1154" s="5" t="s">
        <v>12291</v>
      </c>
      <c r="E1154" s="5" t="s">
        <v>12293</v>
      </c>
      <c r="F1154" s="5" t="s">
        <v>12294</v>
      </c>
      <c r="G1154" s="5" t="s">
        <v>21</v>
      </c>
      <c r="H1154" s="5"/>
      <c r="I1154" s="5" t="s">
        <v>58</v>
      </c>
      <c r="J1154" s="5">
        <v>2020</v>
      </c>
      <c r="K1154" s="5"/>
      <c r="L1154" s="5" t="s">
        <v>12295</v>
      </c>
      <c r="M1154" s="5" t="s">
        <v>12292</v>
      </c>
      <c r="N1154" s="5" t="s">
        <v>2798</v>
      </c>
      <c r="O1154" s="5"/>
      <c r="P1154" s="5"/>
      <c r="Q1154" s="5"/>
      <c r="R1154" s="5"/>
      <c r="S1154" s="5"/>
      <c r="T1154" s="5"/>
      <c r="U1154" s="5"/>
      <c r="V1154" s="5"/>
      <c r="W1154" s="5"/>
      <c r="X1154" s="5"/>
      <c r="Y1154" s="5"/>
      <c r="Z1154" s="5"/>
    </row>
    <row r="1155" spans="1:26" ht="221" x14ac:dyDescent="0.2">
      <c r="A1155" s="3" t="s">
        <v>2799</v>
      </c>
      <c r="B1155" s="138"/>
      <c r="C1155" s="5">
        <f t="shared" si="9"/>
        <v>1152</v>
      </c>
      <c r="D1155" s="5" t="s">
        <v>12296</v>
      </c>
      <c r="E1155" s="5" t="s">
        <v>12297</v>
      </c>
      <c r="F1155" s="5" t="s">
        <v>612</v>
      </c>
      <c r="G1155" s="5" t="s">
        <v>2227</v>
      </c>
      <c r="H1155" s="5"/>
      <c r="I1155" s="5" t="s">
        <v>59</v>
      </c>
      <c r="J1155" s="5">
        <v>2022</v>
      </c>
      <c r="K1155" s="5"/>
      <c r="L1155" s="5" t="s">
        <v>12299</v>
      </c>
      <c r="M1155" s="5" t="s">
        <v>12298</v>
      </c>
      <c r="N1155" s="5" t="s">
        <v>2798</v>
      </c>
      <c r="O1155" s="5"/>
      <c r="P1155" s="5"/>
      <c r="Q1155" s="5"/>
      <c r="R1155" s="5"/>
      <c r="S1155" s="5"/>
      <c r="T1155" s="5"/>
      <c r="U1155" s="5"/>
      <c r="V1155" s="5"/>
      <c r="W1155" s="5"/>
      <c r="X1155" s="5"/>
      <c r="Y1155" s="5"/>
      <c r="Z1155" s="5"/>
    </row>
    <row r="1156" spans="1:26" ht="187" x14ac:dyDescent="0.2">
      <c r="A1156" s="3" t="s">
        <v>2799</v>
      </c>
      <c r="B1156" s="138"/>
      <c r="C1156" s="5">
        <f t="shared" si="9"/>
        <v>1153</v>
      </c>
      <c r="D1156" s="5" t="s">
        <v>12300</v>
      </c>
      <c r="E1156" s="5" t="s">
        <v>12301</v>
      </c>
      <c r="F1156" s="5" t="s">
        <v>5179</v>
      </c>
      <c r="G1156" s="5" t="s">
        <v>10790</v>
      </c>
      <c r="H1156" s="5"/>
      <c r="I1156" s="5" t="s">
        <v>59</v>
      </c>
      <c r="J1156" s="5">
        <v>2020</v>
      </c>
      <c r="K1156" s="5"/>
      <c r="L1156" s="5" t="s">
        <v>12303</v>
      </c>
      <c r="M1156" s="5" t="s">
        <v>12302</v>
      </c>
      <c r="N1156" s="5" t="s">
        <v>2798</v>
      </c>
      <c r="O1156" s="5"/>
      <c r="P1156" s="5"/>
      <c r="Q1156" s="5"/>
      <c r="R1156" s="5"/>
      <c r="S1156" s="5"/>
      <c r="T1156" s="5"/>
      <c r="U1156" s="5"/>
      <c r="V1156" s="5"/>
      <c r="W1156" s="5"/>
      <c r="X1156" s="5"/>
      <c r="Y1156" s="5"/>
      <c r="Z1156" s="5"/>
    </row>
    <row r="1157" spans="1:26" ht="289" x14ac:dyDescent="0.2">
      <c r="A1157" s="3" t="s">
        <v>2799</v>
      </c>
      <c r="B1157" s="138"/>
      <c r="C1157" s="5">
        <f t="shared" si="9"/>
        <v>1154</v>
      </c>
      <c r="D1157" s="5" t="s">
        <v>12304</v>
      </c>
      <c r="E1157" s="5" t="s">
        <v>12305</v>
      </c>
      <c r="F1157" s="5" t="s">
        <v>12306</v>
      </c>
      <c r="G1157" s="5" t="s">
        <v>21</v>
      </c>
      <c r="H1157" s="5"/>
      <c r="I1157" s="5" t="s">
        <v>59</v>
      </c>
      <c r="J1157" s="5">
        <v>2020</v>
      </c>
      <c r="K1157" s="5"/>
      <c r="L1157" s="5" t="s">
        <v>12308</v>
      </c>
      <c r="M1157" s="5" t="s">
        <v>12307</v>
      </c>
      <c r="N1157" s="5" t="s">
        <v>2798</v>
      </c>
      <c r="O1157" s="5"/>
      <c r="P1157" s="5"/>
      <c r="Q1157" s="5"/>
      <c r="R1157" s="5"/>
      <c r="S1157" s="5"/>
      <c r="T1157" s="5"/>
      <c r="U1157" s="5"/>
      <c r="V1157" s="5"/>
      <c r="W1157" s="5"/>
      <c r="X1157" s="5"/>
      <c r="Y1157" s="5"/>
      <c r="Z1157" s="5"/>
    </row>
    <row r="1158" spans="1:26" ht="238" x14ac:dyDescent="0.2">
      <c r="A1158" s="3" t="s">
        <v>2799</v>
      </c>
      <c r="B1158" s="138"/>
      <c r="C1158" s="5">
        <f t="shared" si="9"/>
        <v>1155</v>
      </c>
      <c r="D1158" s="5" t="s">
        <v>12309</v>
      </c>
      <c r="E1158" s="5" t="s">
        <v>12310</v>
      </c>
      <c r="F1158" s="5" t="s">
        <v>12311</v>
      </c>
      <c r="G1158" s="5" t="s">
        <v>3158</v>
      </c>
      <c r="H1158" s="5"/>
      <c r="I1158" s="5" t="s">
        <v>58</v>
      </c>
      <c r="J1158" s="5">
        <v>2021</v>
      </c>
      <c r="K1158" s="5"/>
      <c r="L1158" s="5" t="s">
        <v>12313</v>
      </c>
      <c r="M1158" s="5" t="s">
        <v>12312</v>
      </c>
      <c r="N1158" s="5" t="s">
        <v>2798</v>
      </c>
      <c r="O1158" s="5"/>
      <c r="P1158" s="5"/>
      <c r="Q1158" s="5"/>
      <c r="R1158" s="5"/>
      <c r="S1158" s="5"/>
      <c r="T1158" s="5"/>
      <c r="U1158" s="5"/>
      <c r="V1158" s="5"/>
      <c r="W1158" s="5"/>
      <c r="X1158" s="5"/>
      <c r="Y1158" s="5"/>
      <c r="Z1158" s="5"/>
    </row>
    <row r="1159" spans="1:26" ht="272" x14ac:dyDescent="0.2">
      <c r="A1159" s="3" t="s">
        <v>2799</v>
      </c>
      <c r="B1159" s="138"/>
      <c r="C1159" s="5">
        <f t="shared" si="9"/>
        <v>1156</v>
      </c>
      <c r="D1159" s="5" t="s">
        <v>12314</v>
      </c>
      <c r="E1159" s="5" t="s">
        <v>12315</v>
      </c>
      <c r="F1159" s="5" t="s">
        <v>12316</v>
      </c>
      <c r="G1159" s="5" t="s">
        <v>2227</v>
      </c>
      <c r="H1159" s="5"/>
      <c r="I1159" s="5" t="s">
        <v>58</v>
      </c>
      <c r="J1159" s="5">
        <v>2021</v>
      </c>
      <c r="K1159" s="5"/>
      <c r="L1159" s="5" t="s">
        <v>12318</v>
      </c>
      <c r="M1159" s="5" t="s">
        <v>12317</v>
      </c>
      <c r="N1159" s="5" t="s">
        <v>2798</v>
      </c>
      <c r="O1159" s="5"/>
      <c r="P1159" s="5"/>
      <c r="Q1159" s="5"/>
      <c r="R1159" s="5"/>
      <c r="S1159" s="5"/>
      <c r="T1159" s="5"/>
      <c r="U1159" s="5"/>
      <c r="V1159" s="5"/>
      <c r="W1159" s="5"/>
      <c r="X1159" s="5"/>
      <c r="Y1159" s="5"/>
      <c r="Z1159" s="5"/>
    </row>
    <row r="1160" spans="1:26" ht="272" x14ac:dyDescent="0.2">
      <c r="A1160" s="3" t="s">
        <v>2799</v>
      </c>
      <c r="B1160" s="138"/>
      <c r="C1160" s="5">
        <f t="shared" si="9"/>
        <v>1157</v>
      </c>
      <c r="D1160" s="5" t="s">
        <v>12319</v>
      </c>
      <c r="E1160" s="5" t="s">
        <v>12320</v>
      </c>
      <c r="F1160" s="5" t="s">
        <v>12321</v>
      </c>
      <c r="G1160" s="5" t="s">
        <v>305</v>
      </c>
      <c r="H1160" s="5"/>
      <c r="I1160" s="5" t="s">
        <v>59</v>
      </c>
      <c r="J1160" s="5">
        <v>2022</v>
      </c>
      <c r="K1160" s="5"/>
      <c r="L1160" s="5" t="s">
        <v>12323</v>
      </c>
      <c r="M1160" s="5" t="s">
        <v>12322</v>
      </c>
      <c r="N1160" s="5" t="s">
        <v>2798</v>
      </c>
      <c r="O1160" s="5"/>
      <c r="P1160" s="5"/>
      <c r="Q1160" s="5"/>
      <c r="R1160" s="5"/>
      <c r="S1160" s="5"/>
      <c r="T1160" s="5"/>
      <c r="U1160" s="5"/>
      <c r="V1160" s="5"/>
      <c r="W1160" s="5"/>
      <c r="X1160" s="5"/>
      <c r="Y1160" s="5"/>
      <c r="Z1160" s="5"/>
    </row>
    <row r="1161" spans="1:26" ht="187" x14ac:dyDescent="0.2">
      <c r="A1161" s="3" t="s">
        <v>2799</v>
      </c>
      <c r="B1161" s="138"/>
      <c r="C1161" s="5">
        <f t="shared" si="9"/>
        <v>1158</v>
      </c>
      <c r="D1161" s="5" t="s">
        <v>12324</v>
      </c>
      <c r="E1161" s="5" t="s">
        <v>12325</v>
      </c>
      <c r="F1161" s="5" t="s">
        <v>12321</v>
      </c>
      <c r="G1161" s="5" t="s">
        <v>305</v>
      </c>
      <c r="H1161" s="5"/>
      <c r="I1161" s="5" t="s">
        <v>59</v>
      </c>
      <c r="J1161" s="5">
        <v>2019</v>
      </c>
      <c r="K1161" s="5"/>
      <c r="L1161" s="5" t="s">
        <v>12327</v>
      </c>
      <c r="M1161" s="5" t="s">
        <v>12326</v>
      </c>
      <c r="N1161" s="5" t="s">
        <v>2798</v>
      </c>
      <c r="O1161" s="5"/>
      <c r="P1161" s="5"/>
      <c r="Q1161" s="5"/>
      <c r="R1161" s="5"/>
      <c r="S1161" s="5"/>
      <c r="T1161" s="5"/>
      <c r="U1161" s="5"/>
      <c r="V1161" s="5"/>
      <c r="W1161" s="5"/>
      <c r="X1161" s="5"/>
      <c r="Y1161" s="5"/>
      <c r="Z1161" s="5"/>
    </row>
    <row r="1162" spans="1:26" ht="187" x14ac:dyDescent="0.2">
      <c r="A1162" s="3" t="s">
        <v>2799</v>
      </c>
      <c r="B1162" s="138"/>
      <c r="C1162" s="5">
        <f>ROW(D1162)-3</f>
        <v>1159</v>
      </c>
      <c r="D1162" s="5" t="s">
        <v>3806</v>
      </c>
      <c r="E1162" s="5" t="s">
        <v>3268</v>
      </c>
      <c r="F1162" s="5" t="s">
        <v>3269</v>
      </c>
      <c r="G1162" s="5" t="s">
        <v>305</v>
      </c>
      <c r="H1162" s="5"/>
      <c r="I1162" s="5" t="s">
        <v>59</v>
      </c>
      <c r="J1162" s="5">
        <v>2019</v>
      </c>
      <c r="K1162" s="5">
        <v>74990</v>
      </c>
      <c r="L1162" s="5" t="s">
        <v>3270</v>
      </c>
      <c r="M1162" s="5" t="s">
        <v>3174</v>
      </c>
      <c r="N1162" s="5" t="s">
        <v>2798</v>
      </c>
      <c r="O1162" s="5" t="s">
        <v>2799</v>
      </c>
      <c r="P1162" s="5" t="s">
        <v>2799</v>
      </c>
      <c r="Q1162" s="5" t="s">
        <v>2799</v>
      </c>
      <c r="R1162" s="5" t="s">
        <v>2799</v>
      </c>
      <c r="S1162" s="5" t="s">
        <v>2799</v>
      </c>
      <c r="T1162" s="5" t="s">
        <v>2799</v>
      </c>
      <c r="U1162" s="5" t="s">
        <v>2799</v>
      </c>
      <c r="V1162" s="5"/>
      <c r="W1162" s="5"/>
      <c r="X1162" s="5"/>
      <c r="Y1162" s="5"/>
      <c r="Z1162" s="5"/>
    </row>
    <row r="1163" spans="1:26" ht="272" x14ac:dyDescent="0.2">
      <c r="A1163" s="3" t="s">
        <v>2799</v>
      </c>
      <c r="B1163" s="138"/>
      <c r="C1163" s="5">
        <f t="shared" ref="C1163:C1170" si="10">ROW(D1163)-3</f>
        <v>1160</v>
      </c>
      <c r="D1163" s="5" t="s">
        <v>3271</v>
      </c>
      <c r="E1163" s="5" t="s">
        <v>3272</v>
      </c>
      <c r="F1163" s="5" t="s">
        <v>3273</v>
      </c>
      <c r="G1163" s="5" t="s">
        <v>3281</v>
      </c>
      <c r="H1163" s="5"/>
      <c r="I1163" s="5" t="s">
        <v>58</v>
      </c>
      <c r="J1163" s="5">
        <v>2019</v>
      </c>
      <c r="K1163" s="5">
        <v>8231</v>
      </c>
      <c r="L1163" s="5" t="s">
        <v>3274</v>
      </c>
      <c r="M1163" s="5" t="s">
        <v>3175</v>
      </c>
      <c r="N1163" s="5" t="s">
        <v>2798</v>
      </c>
      <c r="O1163" s="5" t="s">
        <v>2799</v>
      </c>
      <c r="P1163" s="5" t="s">
        <v>2799</v>
      </c>
      <c r="Q1163" s="5" t="s">
        <v>2799</v>
      </c>
      <c r="R1163" s="5" t="s">
        <v>2799</v>
      </c>
      <c r="S1163" s="5" t="s">
        <v>2799</v>
      </c>
      <c r="T1163" s="5" t="s">
        <v>2799</v>
      </c>
      <c r="U1163" s="5" t="s">
        <v>2799</v>
      </c>
      <c r="V1163" s="5"/>
      <c r="W1163" s="5"/>
      <c r="X1163" s="5"/>
      <c r="Y1163" s="5"/>
      <c r="Z1163" s="5"/>
    </row>
    <row r="1164" spans="1:26" ht="272" x14ac:dyDescent="0.2">
      <c r="A1164" s="3" t="s">
        <v>2799</v>
      </c>
      <c r="B1164" s="138"/>
      <c r="C1164" s="5">
        <f t="shared" si="10"/>
        <v>1161</v>
      </c>
      <c r="D1164" s="5" t="s">
        <v>12328</v>
      </c>
      <c r="E1164" s="5" t="s">
        <v>12329</v>
      </c>
      <c r="F1164" s="5" t="s">
        <v>3281</v>
      </c>
      <c r="G1164" s="5" t="s">
        <v>3281</v>
      </c>
      <c r="H1164" s="5"/>
      <c r="I1164" s="5" t="s">
        <v>3281</v>
      </c>
      <c r="J1164" s="5"/>
      <c r="K1164" s="5"/>
      <c r="L1164" s="5" t="s">
        <v>12331</v>
      </c>
      <c r="M1164" s="5" t="s">
        <v>12330</v>
      </c>
      <c r="N1164" s="5" t="s">
        <v>2798</v>
      </c>
      <c r="O1164" s="5"/>
      <c r="P1164" s="5"/>
      <c r="Q1164" s="5"/>
      <c r="R1164" s="5"/>
      <c r="S1164" s="5"/>
      <c r="T1164" s="5"/>
      <c r="U1164" s="5"/>
      <c r="V1164" s="5"/>
      <c r="W1164" s="5"/>
      <c r="X1164" s="5"/>
      <c r="Y1164" s="5"/>
      <c r="Z1164" s="5"/>
    </row>
    <row r="1165" spans="1:26" ht="221" x14ac:dyDescent="0.2">
      <c r="A1165" s="3" t="s">
        <v>2799</v>
      </c>
      <c r="B1165" s="138"/>
      <c r="C1165" s="5">
        <f t="shared" si="10"/>
        <v>1162</v>
      </c>
      <c r="D1165" s="5" t="s">
        <v>12332</v>
      </c>
      <c r="E1165" s="5" t="s">
        <v>12333</v>
      </c>
      <c r="F1165" s="5" t="s">
        <v>12334</v>
      </c>
      <c r="G1165" s="5" t="s">
        <v>10790</v>
      </c>
      <c r="H1165" s="5"/>
      <c r="I1165" s="5" t="s">
        <v>59</v>
      </c>
      <c r="J1165" s="5">
        <v>2019</v>
      </c>
      <c r="K1165" s="5"/>
      <c r="L1165" s="5" t="s">
        <v>12336</v>
      </c>
      <c r="M1165" s="5" t="s">
        <v>12335</v>
      </c>
      <c r="N1165" s="5" t="s">
        <v>2798</v>
      </c>
      <c r="O1165" s="5"/>
      <c r="P1165" s="5"/>
      <c r="Q1165" s="5"/>
      <c r="R1165" s="5"/>
      <c r="S1165" s="5"/>
      <c r="T1165" s="5"/>
      <c r="U1165" s="5"/>
      <c r="V1165" s="5"/>
      <c r="W1165" s="5"/>
      <c r="X1165" s="5"/>
      <c r="Y1165" s="5"/>
      <c r="Z1165" s="5"/>
    </row>
    <row r="1166" spans="1:26" ht="289" x14ac:dyDescent="0.2">
      <c r="A1166" s="3" t="s">
        <v>2799</v>
      </c>
      <c r="B1166" s="138"/>
      <c r="C1166" s="5">
        <f t="shared" si="10"/>
        <v>1163</v>
      </c>
      <c r="D1166" s="5" t="s">
        <v>12338</v>
      </c>
      <c r="E1166" s="5" t="s">
        <v>12339</v>
      </c>
      <c r="F1166" s="5" t="s">
        <v>12340</v>
      </c>
      <c r="G1166" s="5" t="s">
        <v>2227</v>
      </c>
      <c r="H1166" s="5"/>
      <c r="I1166" s="5" t="s">
        <v>58</v>
      </c>
      <c r="J1166" s="5">
        <v>2021</v>
      </c>
      <c r="K1166" s="5"/>
      <c r="L1166" s="5" t="s">
        <v>12337</v>
      </c>
      <c r="M1166" s="5" t="s">
        <v>12341</v>
      </c>
      <c r="N1166" s="5" t="s">
        <v>2798</v>
      </c>
      <c r="O1166" s="5"/>
      <c r="P1166" s="5"/>
      <c r="Q1166" s="5"/>
      <c r="R1166" s="5"/>
      <c r="S1166" s="5"/>
      <c r="T1166" s="5"/>
      <c r="U1166" s="5"/>
      <c r="V1166" s="5"/>
      <c r="W1166" s="5"/>
      <c r="X1166" s="5"/>
      <c r="Y1166" s="5"/>
      <c r="Z1166" s="5"/>
    </row>
    <row r="1167" spans="1:26" ht="289" x14ac:dyDescent="0.2">
      <c r="A1167" s="3" t="s">
        <v>2799</v>
      </c>
      <c r="B1167" s="138"/>
      <c r="C1167" s="5">
        <f t="shared" si="10"/>
        <v>1164</v>
      </c>
      <c r="D1167" s="5" t="s">
        <v>12342</v>
      </c>
      <c r="E1167" s="5" t="s">
        <v>12343</v>
      </c>
      <c r="F1167" s="5" t="s">
        <v>7735</v>
      </c>
      <c r="G1167" s="5" t="s">
        <v>3158</v>
      </c>
      <c r="H1167" s="5"/>
      <c r="I1167" s="5" t="s">
        <v>58</v>
      </c>
      <c r="J1167" s="5">
        <v>2022</v>
      </c>
      <c r="K1167" s="5"/>
      <c r="L1167" s="5" t="s">
        <v>12345</v>
      </c>
      <c r="M1167" s="5" t="s">
        <v>12344</v>
      </c>
      <c r="N1167" s="5" t="s">
        <v>2798</v>
      </c>
      <c r="O1167" s="5"/>
      <c r="P1167" s="5"/>
      <c r="Q1167" s="5"/>
      <c r="R1167" s="5"/>
      <c r="S1167" s="5"/>
      <c r="T1167" s="5"/>
      <c r="U1167" s="5"/>
      <c r="V1167" s="5"/>
      <c r="W1167" s="5"/>
      <c r="X1167" s="5"/>
      <c r="Y1167" s="5"/>
      <c r="Z1167" s="5"/>
    </row>
    <row r="1168" spans="1:26" ht="136" x14ac:dyDescent="0.2">
      <c r="A1168" s="3" t="s">
        <v>2799</v>
      </c>
      <c r="B1168" s="138"/>
      <c r="C1168" s="5">
        <f t="shared" si="10"/>
        <v>1165</v>
      </c>
      <c r="D1168" s="5" t="s">
        <v>12347</v>
      </c>
      <c r="E1168" s="5" t="s">
        <v>12348</v>
      </c>
      <c r="F1168" s="5" t="s">
        <v>3736</v>
      </c>
      <c r="G1168" s="5" t="s">
        <v>10790</v>
      </c>
      <c r="H1168" s="5"/>
      <c r="I1168" s="5" t="s">
        <v>59</v>
      </c>
      <c r="J1168" s="5">
        <v>2020</v>
      </c>
      <c r="K1168" s="5"/>
      <c r="L1168" s="5" t="s">
        <v>12346</v>
      </c>
      <c r="M1168" s="5" t="s">
        <v>12349</v>
      </c>
      <c r="N1168" s="5" t="s">
        <v>2798</v>
      </c>
      <c r="O1168" s="5"/>
      <c r="P1168" s="5"/>
      <c r="Q1168" s="5"/>
      <c r="R1168" s="5"/>
      <c r="S1168" s="5"/>
      <c r="T1168" s="5"/>
      <c r="U1168" s="5"/>
      <c r="V1168" s="5"/>
      <c r="W1168" s="5"/>
      <c r="X1168" s="5"/>
      <c r="Y1168" s="5"/>
      <c r="Z1168" s="5"/>
    </row>
    <row r="1169" spans="1:26" ht="170" x14ac:dyDescent="0.2">
      <c r="A1169" s="3" t="s">
        <v>2799</v>
      </c>
      <c r="B1169" s="138"/>
      <c r="C1169" s="5">
        <f t="shared" si="10"/>
        <v>1166</v>
      </c>
      <c r="D1169" s="5" t="s">
        <v>12350</v>
      </c>
      <c r="E1169" s="5" t="s">
        <v>12351</v>
      </c>
      <c r="F1169" s="5" t="s">
        <v>3281</v>
      </c>
      <c r="G1169" s="5" t="s">
        <v>3281</v>
      </c>
      <c r="H1169" s="5"/>
      <c r="I1169" s="5" t="s">
        <v>3281</v>
      </c>
      <c r="J1169" s="5">
        <v>2020</v>
      </c>
      <c r="K1169" s="5"/>
      <c r="L1169" s="5" t="s">
        <v>12353</v>
      </c>
      <c r="M1169" s="5" t="s">
        <v>12352</v>
      </c>
      <c r="N1169" s="5" t="s">
        <v>2798</v>
      </c>
      <c r="O1169" s="5"/>
      <c r="P1169" s="5"/>
      <c r="Q1169" s="5"/>
      <c r="R1169" s="5"/>
      <c r="S1169" s="5"/>
      <c r="T1169" s="5"/>
      <c r="U1169" s="5"/>
      <c r="V1169" s="5"/>
      <c r="W1169" s="5"/>
      <c r="X1169" s="5"/>
      <c r="Y1169" s="5"/>
      <c r="Z1169" s="5"/>
    </row>
    <row r="1170" spans="1:26" ht="119" x14ac:dyDescent="0.2">
      <c r="A1170" s="3" t="s">
        <v>2799</v>
      </c>
      <c r="B1170" s="139"/>
      <c r="C1170" s="5">
        <f t="shared" si="10"/>
        <v>1167</v>
      </c>
      <c r="D1170" s="5" t="s">
        <v>12354</v>
      </c>
      <c r="E1170" s="5" t="s">
        <v>12355</v>
      </c>
      <c r="F1170" s="5" t="s">
        <v>2532</v>
      </c>
      <c r="G1170" s="5" t="s">
        <v>305</v>
      </c>
      <c r="H1170" s="5"/>
      <c r="I1170" s="5" t="s">
        <v>58</v>
      </c>
      <c r="J1170" s="5">
        <v>2019</v>
      </c>
      <c r="K1170" s="5"/>
      <c r="L1170" s="5" t="s">
        <v>12357</v>
      </c>
      <c r="M1170" s="5" t="s">
        <v>12356</v>
      </c>
      <c r="N1170" s="5" t="s">
        <v>2798</v>
      </c>
      <c r="O1170" s="5"/>
      <c r="P1170" s="5"/>
      <c r="Q1170" s="5"/>
      <c r="R1170" s="5"/>
      <c r="S1170" s="5"/>
      <c r="T1170" s="5"/>
      <c r="U1170" s="5"/>
      <c r="V1170" s="5"/>
      <c r="W1170" s="5"/>
      <c r="X1170" s="5"/>
      <c r="Y1170" s="5"/>
      <c r="Z1170" s="5"/>
    </row>
  </sheetData>
  <autoFilter ref="A3:Z1170" xr:uid="{4797AD56-2905-7E41-9725-993B186408EC}"/>
  <mergeCells count="52">
    <mergeCell ref="B681:B704"/>
    <mergeCell ref="B705:B719"/>
    <mergeCell ref="B992:B1007"/>
    <mergeCell ref="B1090:B1134"/>
    <mergeCell ref="B1135:B1147"/>
    <mergeCell ref="B1070:B1089"/>
    <mergeCell ref="B720:B737"/>
    <mergeCell ref="B738:B765"/>
    <mergeCell ref="B766:B783"/>
    <mergeCell ref="B894:B895"/>
    <mergeCell ref="B896:B899"/>
    <mergeCell ref="B784:B818"/>
    <mergeCell ref="B819:B841"/>
    <mergeCell ref="B842:B869"/>
    <mergeCell ref="B870:B893"/>
    <mergeCell ref="B986:B991"/>
    <mergeCell ref="B648:B680"/>
    <mergeCell ref="B567:B599"/>
    <mergeCell ref="B600:B647"/>
    <mergeCell ref="B439:B481"/>
    <mergeCell ref="B482:B492"/>
    <mergeCell ref="B493:B519"/>
    <mergeCell ref="B520:B555"/>
    <mergeCell ref="B556:B566"/>
    <mergeCell ref="B4:B46"/>
    <mergeCell ref="B47:B61"/>
    <mergeCell ref="B62:B88"/>
    <mergeCell ref="B89:B132"/>
    <mergeCell ref="B133:B154"/>
    <mergeCell ref="B386:B410"/>
    <mergeCell ref="B411:B432"/>
    <mergeCell ref="B155:B184"/>
    <mergeCell ref="B185:B198"/>
    <mergeCell ref="B199:B240"/>
    <mergeCell ref="B241:B263"/>
    <mergeCell ref="B264:B281"/>
    <mergeCell ref="B1008:B1016"/>
    <mergeCell ref="B1017:B1040"/>
    <mergeCell ref="B1041:B1069"/>
    <mergeCell ref="B1148:B1170"/>
    <mergeCell ref="B282:B287"/>
    <mergeCell ref="B900:B915"/>
    <mergeCell ref="B916:B934"/>
    <mergeCell ref="B935:B939"/>
    <mergeCell ref="B940:B985"/>
    <mergeCell ref="B433:B438"/>
    <mergeCell ref="B288:B311"/>
    <mergeCell ref="B312:B320"/>
    <mergeCell ref="B321:B334"/>
    <mergeCell ref="B335:B360"/>
    <mergeCell ref="B361:B373"/>
    <mergeCell ref="B374:B385"/>
  </mergeCells>
  <conditionalFormatting sqref="B681">
    <cfRule type="duplicateValues" dxfId="1" priority="2"/>
  </conditionalFormatting>
  <conditionalFormatting sqref="B70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8</vt:i4>
      </vt:variant>
    </vt:vector>
  </HeadingPairs>
  <TitlesOfParts>
    <vt:vector size="8" baseType="lpstr">
      <vt:lpstr>Data Extraction Forms</vt:lpstr>
      <vt:lpstr>Data Extraction</vt:lpstr>
      <vt:lpstr>Classification</vt:lpstr>
      <vt:lpstr>RQ1 analysis</vt:lpstr>
      <vt:lpstr>RQ2 analysis</vt:lpstr>
      <vt:lpstr>SW and HW analysis</vt:lpstr>
      <vt:lpstr>First extraction</vt:lpstr>
      <vt:lpstr>Snowball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2023-08-02T09:43:47Z</dcterms:created>
  <dcterms:modified xsi:type="dcterms:W3CDTF">2024-07-22T20:44:55Z</dcterms:modified>
</cp:coreProperties>
</file>